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15" tabRatio="855" firstSheet="9" activeTab="14"/>
  </bookViews>
  <sheets>
    <sheet name="Contents" sheetId="1" r:id="rId1"/>
    <sheet name="Summary" sheetId="2" r:id="rId2"/>
    <sheet name="GDP CP" sheetId="3" r:id="rId3"/>
    <sheet name="GDP KP" sheetId="4" r:id="rId4"/>
    <sheet name="IPD" sheetId="5" r:id="rId5"/>
    <sheet name="U5 GO" sheetId="6" state="hidden" r:id="rId6"/>
    <sheet name="U6 IC" sheetId="7" state="hidden" r:id="rId7"/>
    <sheet name="Formal" sheetId="8" r:id="rId8"/>
    <sheet name="Informal" sheetId="9" r:id="rId9"/>
    <sheet name="GDP Exp CP" sheetId="10" r:id="rId10"/>
    <sheet name="GDP Exp KP" sheetId="11" r:id="rId11"/>
    <sheet name="Market" sheetId="12" r:id="rId12"/>
    <sheet name="Non Market" sheetId="13" r:id="rId13"/>
    <sheet name="Own_Account Production" sheetId="14" r:id="rId14"/>
    <sheet name="Sector GDP" sheetId="15" r:id="rId15"/>
  </sheets>
  <externalReferences>
    <externalReference r:id="rId18"/>
  </externalReferences>
  <definedNames>
    <definedName name="_xlfn.SUMIFS" hidden="1">#NAME?</definedName>
    <definedName name="_xlnm.Print_Area" localSheetId="2">'GDP CP'!$B$2:$R$79</definedName>
    <definedName name="_xlnm.Print_Area" localSheetId="9">'GDP Exp CP'!$B$1:$R$29</definedName>
    <definedName name="_xlnm.Print_Area" localSheetId="10">'GDP Exp KP'!$B$3:$R$29</definedName>
    <definedName name="_xlnm.Print_Area" localSheetId="3">'GDP KP'!$B$2:$R$79</definedName>
    <definedName name="_xlnm.Print_Area" localSheetId="4">'IPD'!$B$2:$R$39</definedName>
  </definedNames>
  <calcPr fullCalcOnLoad="1"/>
</workbook>
</file>

<file path=xl/sharedStrings.xml><?xml version="1.0" encoding="utf-8"?>
<sst xmlns="http://schemas.openxmlformats.org/spreadsheetml/2006/main" count="1789" uniqueCount="221">
  <si>
    <t>GDP at market prices</t>
  </si>
  <si>
    <t>B</t>
  </si>
  <si>
    <t>AA</t>
  </si>
  <si>
    <t>AB</t>
  </si>
  <si>
    <t>AC</t>
  </si>
  <si>
    <t>Manufacturing</t>
  </si>
  <si>
    <t>Construction</t>
  </si>
  <si>
    <t>D</t>
  </si>
  <si>
    <t>E</t>
  </si>
  <si>
    <t>F</t>
  </si>
  <si>
    <t>G</t>
  </si>
  <si>
    <t>C</t>
  </si>
  <si>
    <t>H</t>
  </si>
  <si>
    <t>Public administration</t>
  </si>
  <si>
    <t>I</t>
  </si>
  <si>
    <t>J</t>
  </si>
  <si>
    <t>K</t>
  </si>
  <si>
    <t>L</t>
  </si>
  <si>
    <t>Taxes on products</t>
  </si>
  <si>
    <t>ISIC</t>
  </si>
  <si>
    <t>Contents</t>
  </si>
  <si>
    <t>Table 2.1</t>
  </si>
  <si>
    <t>Table 2.2</t>
  </si>
  <si>
    <t>Education</t>
  </si>
  <si>
    <t>M</t>
  </si>
  <si>
    <t>N</t>
  </si>
  <si>
    <t>O</t>
  </si>
  <si>
    <t>Table 1</t>
  </si>
  <si>
    <t xml:space="preserve">  Constant price growth rates (%)</t>
  </si>
  <si>
    <t>Current prices (billion shillings)</t>
  </si>
  <si>
    <t>GDP per capita (US $)</t>
  </si>
  <si>
    <t>Memorandum items</t>
  </si>
  <si>
    <t xml:space="preserve">  At current prices (Billion shillings)</t>
  </si>
  <si>
    <t>A</t>
  </si>
  <si>
    <t>Gross domestic product by economic activity</t>
  </si>
  <si>
    <t>AD</t>
  </si>
  <si>
    <t>Electricity and gas</t>
  </si>
  <si>
    <t>Water supply and sewerage</t>
  </si>
  <si>
    <t>Agriculture, forestry and fishing</t>
  </si>
  <si>
    <t>Trade and repairs</t>
  </si>
  <si>
    <t>Transport and storage</t>
  </si>
  <si>
    <t>Information and communication</t>
  </si>
  <si>
    <t>Financial and insurance activities</t>
  </si>
  <si>
    <t>Administrative and support services</t>
  </si>
  <si>
    <t>Professional, scientific and technical</t>
  </si>
  <si>
    <t>Accommodation and food services</t>
  </si>
  <si>
    <t>P</t>
  </si>
  <si>
    <t>Q</t>
  </si>
  <si>
    <t>R</t>
  </si>
  <si>
    <t>S</t>
  </si>
  <si>
    <t>Human health and social work</t>
  </si>
  <si>
    <t>Arts, entertainment and recreation</t>
  </si>
  <si>
    <t>Other service activities</t>
  </si>
  <si>
    <t>T</t>
  </si>
  <si>
    <t>Domestic services</t>
  </si>
  <si>
    <t>GDP at purchaser prices</t>
  </si>
  <si>
    <t>Table 3.1</t>
  </si>
  <si>
    <t>Formal sector by economic activity</t>
  </si>
  <si>
    <t>Table 4.2</t>
  </si>
  <si>
    <t>Informal sector by economic activity</t>
  </si>
  <si>
    <t>Table 4.1</t>
  </si>
  <si>
    <t>Table 5.1</t>
  </si>
  <si>
    <t>Table 5.2</t>
  </si>
  <si>
    <t>Market production by economic activity</t>
  </si>
  <si>
    <t>Table 6.1</t>
  </si>
  <si>
    <t>Table 8.1</t>
  </si>
  <si>
    <t>Non Market production by economic activity</t>
  </si>
  <si>
    <t>Table 7.1</t>
  </si>
  <si>
    <t>Table 7.2</t>
  </si>
  <si>
    <t>Table 6.2</t>
  </si>
  <si>
    <t>Table 8.2</t>
  </si>
  <si>
    <t>Table 9.1</t>
  </si>
  <si>
    <t>Table 9.2</t>
  </si>
  <si>
    <t>Summary Table</t>
  </si>
  <si>
    <t>GDP per capita at current prices</t>
  </si>
  <si>
    <t>Real estate activities</t>
  </si>
  <si>
    <t>Current prices (% contribution to GDP)</t>
  </si>
  <si>
    <t>Table 3.2</t>
  </si>
  <si>
    <t>Implicit Price Deflators</t>
  </si>
  <si>
    <t xml:space="preserve">Table 1 </t>
  </si>
  <si>
    <t>Summary Statistics</t>
  </si>
  <si>
    <t>Percentage Growth</t>
  </si>
  <si>
    <t>Contribution to GDP</t>
  </si>
  <si>
    <t>Gross Output by economic activity</t>
  </si>
  <si>
    <t>Gross Output at market prices</t>
  </si>
  <si>
    <t>Intermediate Consumption by economic activity</t>
  </si>
  <si>
    <t>IC at market prices</t>
  </si>
  <si>
    <t>In Billions of Shillings</t>
  </si>
  <si>
    <t>Table 10.1</t>
  </si>
  <si>
    <t>Table 10.2</t>
  </si>
  <si>
    <t>Table 11.2</t>
  </si>
  <si>
    <t>Table 11.1</t>
  </si>
  <si>
    <t>Table 5.3</t>
  </si>
  <si>
    <t>Table 6.3</t>
  </si>
  <si>
    <t xml:space="preserve">Gross Output </t>
  </si>
  <si>
    <t>IC</t>
  </si>
  <si>
    <t>GDP by economic activity: at Current Prices</t>
  </si>
  <si>
    <t>Market producers: at Current Prices</t>
  </si>
  <si>
    <t>Non-market producers: at Current Prices</t>
  </si>
  <si>
    <t>Formal sector production: at Current Prices</t>
  </si>
  <si>
    <t>Informal sector production: at Current Prices</t>
  </si>
  <si>
    <t>Constant 2009/10 prices (billion shillings)</t>
  </si>
  <si>
    <t>Exchange rate UGS per US $</t>
  </si>
  <si>
    <t>GDP per capita (UGS '000)</t>
  </si>
  <si>
    <t>2008/09</t>
  </si>
  <si>
    <t>2009/10</t>
  </si>
  <si>
    <t>2010/11</t>
  </si>
  <si>
    <t>2011/12</t>
  </si>
  <si>
    <t>2012/13</t>
  </si>
  <si>
    <t>2013/14</t>
  </si>
  <si>
    <t>Cash crops</t>
  </si>
  <si>
    <t>Food crops</t>
  </si>
  <si>
    <t>Livestock</t>
  </si>
  <si>
    <t>Forestry</t>
  </si>
  <si>
    <t>Fishing</t>
  </si>
  <si>
    <t>Mining &amp; quarrying</t>
  </si>
  <si>
    <t>Electricity</t>
  </si>
  <si>
    <t>Water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</si>
  <si>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</si>
  <si>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</si>
  <si>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</si>
  <si>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</si>
  <si>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</si>
  <si>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</si>
  <si>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</si>
  <si>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</si>
  <si>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</si>
  <si>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Human Health and Social Work Activities</t>
  </si>
  <si>
    <t>Arts, Entertainment and Recreation</t>
  </si>
  <si>
    <t>Other Service Activities</t>
  </si>
  <si>
    <t>Activities of Households as Employers</t>
  </si>
  <si>
    <t>Industry</t>
  </si>
  <si>
    <t>Services</t>
  </si>
  <si>
    <t>Agriculture Support Services</t>
  </si>
  <si>
    <t>AE</t>
  </si>
  <si>
    <t>AF</t>
  </si>
  <si>
    <t>Total Informal sectore GDP at market prices</t>
  </si>
  <si>
    <t>Gross domestic product of Uganda - Fiscal Year</t>
  </si>
  <si>
    <t>CPI</t>
  </si>
  <si>
    <t>2014/15</t>
  </si>
  <si>
    <t>2015/16</t>
  </si>
  <si>
    <t>2016/17</t>
  </si>
  <si>
    <t>2017/18</t>
  </si>
  <si>
    <t>AG</t>
  </si>
  <si>
    <t>Constant 2016/17 Prices (Billion shillings)</t>
  </si>
  <si>
    <t>2018/19</t>
  </si>
  <si>
    <t xml:space="preserve">  At constant 2016/17 prices (Billion shillings)</t>
  </si>
  <si>
    <t xml:space="preserve">  Quantity index (2016/17=100)</t>
  </si>
  <si>
    <t xml:space="preserve">  Implied deflators (2016/17=100)</t>
  </si>
  <si>
    <t>Constant 2016/17 prices (billion shillings)</t>
  </si>
  <si>
    <t>2019/20</t>
  </si>
  <si>
    <t>GDP Expendiure</t>
  </si>
  <si>
    <t>Own-Account production by economic activity</t>
  </si>
  <si>
    <t>Current Prices</t>
  </si>
  <si>
    <t>General Government</t>
  </si>
  <si>
    <t>Non-Financial Corporations</t>
  </si>
  <si>
    <t>Financial Corporations</t>
  </si>
  <si>
    <t>Non-Profit Institutions Serving Households</t>
  </si>
  <si>
    <t>Households/Informal Production</t>
  </si>
  <si>
    <t>Contribution (%) to GDP</t>
  </si>
  <si>
    <t>GDP at Market prices</t>
  </si>
  <si>
    <t>Constant Prices (2016/17=100)</t>
  </si>
  <si>
    <t>Percent Change (%) in GDP</t>
  </si>
  <si>
    <t>GDP by Expenditure: at Current Prices</t>
  </si>
  <si>
    <t>GDP by Expenditure: at Constant 2016/17 Prices</t>
  </si>
  <si>
    <t>GDP by Institutional Sectors: at Current Prices</t>
  </si>
  <si>
    <t>GDP by Institutional Sectors: at Constant 2016/17 Prices</t>
  </si>
  <si>
    <t>GDP by economic activity: at Constant 2016/17 Prices</t>
  </si>
  <si>
    <t>GDP by economic activity: Implicit Price Deflators (2016/17=100)</t>
  </si>
  <si>
    <t>Formal sector production: at Constant 2016/17 Prices</t>
  </si>
  <si>
    <t>Informal sector production: at Constant 2016/17 Prices</t>
  </si>
  <si>
    <t>Market producers: at Constant 2016/17 Prices</t>
  </si>
  <si>
    <t>Non-market producers: at Constant 2016/17 Prices</t>
  </si>
  <si>
    <t xml:space="preserve">GDP at Market prices </t>
  </si>
  <si>
    <t>Gross Domestic Product (GDP) by Institutional Sectors in Billion Shillings</t>
  </si>
  <si>
    <t>Own-Account Production: at Constant 2016/17 Prices</t>
  </si>
  <si>
    <t>Own-Account Production: at Current Prices</t>
  </si>
  <si>
    <t>Constant 2016/17 prices (% change)</t>
  </si>
  <si>
    <t>2020/21</t>
  </si>
  <si>
    <t>Mid-Year Population ('000)</t>
  </si>
  <si>
    <t>2021/22</t>
  </si>
  <si>
    <t>GDP - Million $USD</t>
  </si>
  <si>
    <t>Difference between GDP and GNI (Per capita)</t>
  </si>
  <si>
    <t>**PPP=2.842$ according to International Program survey (ICP) 2016/17</t>
  </si>
  <si>
    <t>2022/23</t>
  </si>
  <si>
    <t>GDP EXPENDITURE (Billions of Shillings)</t>
  </si>
  <si>
    <t>EXPENDITURE  Constant prices</t>
  </si>
  <si>
    <t>Final Consumption Expenditure</t>
  </si>
  <si>
    <t xml:space="preserve">   General Government FCE</t>
  </si>
  <si>
    <t xml:space="preserve">   NPISH FCE</t>
  </si>
  <si>
    <t xml:space="preserve">   Household FCE</t>
  </si>
  <si>
    <t>Gross Fixed Capital Formation</t>
  </si>
  <si>
    <t xml:space="preserve">   Dwellings</t>
  </si>
  <si>
    <t xml:space="preserve">   Other Buildings</t>
  </si>
  <si>
    <t xml:space="preserve">   Other Structures</t>
  </si>
  <si>
    <t xml:space="preserve">   Transport Equipment</t>
  </si>
  <si>
    <t xml:space="preserve">   ICT Equipment</t>
  </si>
  <si>
    <t xml:space="preserve">   Other Machinery and Equipment</t>
  </si>
  <si>
    <t xml:space="preserve">   Biological Resources</t>
  </si>
  <si>
    <t xml:space="preserve">   Reasearch and Development</t>
  </si>
  <si>
    <t xml:space="preserve">   Mineral and Petroleum Exploration</t>
  </si>
  <si>
    <t>Changes in Inventories</t>
  </si>
  <si>
    <t>Acquisitions less Disposals of Valuables</t>
  </si>
  <si>
    <t>Exports less Imports of Goods and Services</t>
  </si>
  <si>
    <t xml:space="preserve">   Exports</t>
  </si>
  <si>
    <t xml:space="preserve">       Goods</t>
  </si>
  <si>
    <t xml:space="preserve">       Services</t>
  </si>
  <si>
    <t xml:space="preserve">   Less Imports</t>
  </si>
  <si>
    <t>Statistical Discrepancy</t>
  </si>
  <si>
    <t>GDP at Market Prices</t>
  </si>
  <si>
    <t>Public GFCF</t>
  </si>
  <si>
    <t>Private GFCF</t>
  </si>
  <si>
    <t>EXPENDITURE  Current prices</t>
  </si>
  <si>
    <t>Table 12.1</t>
  </si>
  <si>
    <t>Table 12.2</t>
  </si>
  <si>
    <t>Table 13.1</t>
  </si>
  <si>
    <t>Table 13.2</t>
  </si>
  <si>
    <t>Monetary GDP at Current Prices</t>
  </si>
  <si>
    <t>Monetary GDP at Constant 2016/17 Prices</t>
  </si>
  <si>
    <t>Non-Monetary GDP at Current Prices</t>
  </si>
  <si>
    <t>Non-Monetary GDP at Constant 2016/17 Prices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</si>
</sst>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h&quot;#,##0;\-&quot;USh&quot;#,##0"/>
    <numFmt numFmtId="173" formatCode="&quot;USh&quot;#,##0;[Red]\-&quot;USh&quot;#,##0"/>
    <numFmt numFmtId="174" formatCode="&quot;USh&quot;#,##0.00;\-&quot;USh&quot;#,##0.00"/>
    <numFmt numFmtId="175" formatCode="&quot;USh&quot;#,##0.00;[Red]\-&quot;USh&quot;#,##0.00"/>
    <numFmt numFmtId="176" formatCode="_-&quot;USh&quot;* #,##0_-;\-&quot;USh&quot;* #,##0_-;_-&quot;USh&quot;* &quot;-&quot;_-;_-@_-"/>
    <numFmt numFmtId="177" formatCode="_-&quot;USh&quot;* #,##0.00_-;\-&quot;USh&quot;* #,##0.00_-;_-&quot;USh&quot;* &quot;-&quot;??_-;_-@_-"/>
    <numFmt numFmtId="178" formatCode="#,##0_ ;[Red]\-#,##0\ "/>
    <numFmt numFmtId="179" formatCode="_-* #,##0.0_-;\-* #,##0.0_-;_-* &quot;-&quot;??_-;_-@_-"/>
    <numFmt numFmtId="180" formatCode="_-* #,##0_-;\-* #,##0_-;_-* &quot;-&quot;??_-;_-@_-"/>
    <numFmt numFmtId="181" formatCode="0.0"/>
    <numFmt numFmtId="182" formatCode="0.0%"/>
    <numFmt numFmtId="183" formatCode="#,##0.0_ ;[Red]\-#,##0.0\ "/>
    <numFmt numFmtId="184" formatCode="_-* #,##0.00000_-;\-* #,##0.00000_-;_-* &quot;-&quot;??_-;_-@_-"/>
    <numFmt numFmtId="185" formatCode="_-* #,##0.000000_-;\-* #,##0.000000_-;_-* &quot;-&quot;??_-;_-@_-"/>
    <numFmt numFmtId="186" formatCode="#,##0.0000"/>
    <numFmt numFmtId="187" formatCode="#,##0.00000"/>
    <numFmt numFmtId="188" formatCode="_-* #,##0.000_-;\-* #,##0.000_-;_-* &quot;-&quot;??_-;_-@_-"/>
    <numFmt numFmtId="189" formatCode="_-* #,##0.0000_-;\-* #,##0.0000_-;_-* &quot;-&quot;??_-;_-@_-"/>
    <numFmt numFmtId="190" formatCode="0.000"/>
    <numFmt numFmtId="191" formatCode="0.0000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_-;\-* #,##0.0000000000_-;_-* &quot;-&quot;??_-;_-@_-"/>
    <numFmt numFmtId="196" formatCode="_-* #,##0.00000000000_-;\-* #,##0.00000000000_-;_-* &quot;-&quot;??_-;_-@_-"/>
    <numFmt numFmtId="197" formatCode="0.000%"/>
    <numFmt numFmtId="198" formatCode="_-* #,##0.000000000000_-;\-* #,##0.000000000000_-;_-* &quot;-&quot;??_-;_-@_-"/>
    <numFmt numFmtId="199" formatCode="#,##0.0"/>
    <numFmt numFmtId="200" formatCode="#,##0.000"/>
    <numFmt numFmtId="201" formatCode="_-* #,##0.0_-;\-* #,##0.0_-;_-* &quot;-&quot;_-;_-@_-"/>
    <numFmt numFmtId="202" formatCode="_-* #,##0.00_-;\-* #,##0.00_-;_-* &quot;-&quot;_-;_-@_-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_-* #,##0.0000000_-;\-* #,##0.0000000_-;_-* &quot;-&quot;_-;_-@_-"/>
    <numFmt numFmtId="208" formatCode="[$-809]dd\ mmmm\ yyyy"/>
    <numFmt numFmtId="209" formatCode="#,##0.00_ ;[Red]\-#,##0.00\ "/>
    <numFmt numFmtId="210" formatCode="#,##0.000_ ;[Red]\-#,##0.000\ "/>
    <numFmt numFmtId="211" formatCode="#,##0.0000_ ;[Red]\-#,##0.0000\ "/>
    <numFmt numFmtId="212" formatCode="#,##0.00000_ ;[Red]\-#,##0.00000\ "/>
    <numFmt numFmtId="213" formatCode="#,##0.000000_ ;[Red]\-#,##0.000000\ "/>
    <numFmt numFmtId="214" formatCode="_(* #,##0_);_(* \(#,##0\);_(* &quot;-&quot;??_);_(@_)"/>
    <numFmt numFmtId="215" formatCode="_-* #,##0.0_-;\-* #,##0.0_-;_-* &quot;-&quot;?_-;_-@_-"/>
    <numFmt numFmtId="216" formatCode="0.00000"/>
    <numFmt numFmtId="217" formatCode="0.000000"/>
  </numFmts>
  <fonts count="6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6.1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49996998906135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66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9" fillId="33" borderId="9">
      <alignment horizontal="right"/>
      <protection locked="0"/>
    </xf>
    <xf numFmtId="3" fontId="9" fillId="0" borderId="9" applyFill="0" applyProtection="0">
      <alignment horizontal="right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0" xfId="62" applyNumberFormat="1" applyFont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70" applyFont="1" applyAlignment="1">
      <alignment/>
    </xf>
    <xf numFmtId="181" fontId="0" fillId="0" borderId="0" xfId="0" applyNumberFormat="1" applyAlignment="1">
      <alignment/>
    </xf>
    <xf numFmtId="182" fontId="0" fillId="0" borderId="0" xfId="70" applyNumberFormat="1" applyFont="1" applyAlignment="1">
      <alignment/>
    </xf>
    <xf numFmtId="180" fontId="0" fillId="0" borderId="0" xfId="42" applyNumberFormat="1" applyFont="1" applyAlignment="1">
      <alignment/>
    </xf>
    <xf numFmtId="180" fontId="1" fillId="0" borderId="0" xfId="42" applyNumberFormat="1" applyFont="1" applyAlignment="1">
      <alignment/>
    </xf>
    <xf numFmtId="180" fontId="8" fillId="0" borderId="0" xfId="42" applyNumberFormat="1" applyFont="1" applyAlignment="1">
      <alignment/>
    </xf>
    <xf numFmtId="181" fontId="0" fillId="0" borderId="0" xfId="0" applyNumberFormat="1" applyFill="1" applyAlignment="1">
      <alignment/>
    </xf>
    <xf numFmtId="180" fontId="0" fillId="0" borderId="0" xfId="42" applyNumberFormat="1" applyFont="1" applyFill="1" applyAlignment="1">
      <alignment/>
    </xf>
    <xf numFmtId="171" fontId="0" fillId="0" borderId="0" xfId="42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178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1" fontId="0" fillId="0" borderId="12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1" fontId="0" fillId="0" borderId="0" xfId="0" applyNumberFormat="1" applyFont="1" applyAlignment="1">
      <alignment/>
    </xf>
    <xf numFmtId="171" fontId="0" fillId="0" borderId="0" xfId="42" applyFont="1" applyBorder="1" applyAlignment="1">
      <alignment/>
    </xf>
    <xf numFmtId="179" fontId="0" fillId="0" borderId="0" xfId="42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/>
    </xf>
    <xf numFmtId="181" fontId="0" fillId="0" borderId="0" xfId="62" applyNumberFormat="1" applyFont="1" applyBorder="1" applyAlignment="1" applyProtection="1">
      <alignment wrapText="1"/>
      <protection/>
    </xf>
    <xf numFmtId="181" fontId="0" fillId="0" borderId="0" xfId="62" applyNumberFormat="1" applyFont="1" applyFill="1" applyBorder="1" applyAlignment="1" applyProtection="1">
      <alignment wrapText="1"/>
      <protection/>
    </xf>
    <xf numFmtId="181" fontId="0" fillId="0" borderId="12" xfId="0" applyNumberFormat="1" applyFont="1" applyBorder="1" applyAlignment="1">
      <alignment horizontal="left" indent="1"/>
    </xf>
    <xf numFmtId="178" fontId="0" fillId="0" borderId="0" xfId="0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171" fontId="0" fillId="0" borderId="0" xfId="42" applyFont="1" applyBorder="1" applyAlignment="1">
      <alignment horizontal="left"/>
    </xf>
    <xf numFmtId="171" fontId="0" fillId="0" borderId="0" xfId="42" applyFont="1" applyBorder="1" applyAlignment="1">
      <alignment horizontal="left"/>
    </xf>
    <xf numFmtId="171" fontId="0" fillId="0" borderId="11" xfId="42" applyFont="1" applyBorder="1" applyAlignment="1">
      <alignment horizontal="center"/>
    </xf>
    <xf numFmtId="171" fontId="0" fillId="0" borderId="0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0" xfId="42" applyFont="1" applyAlignment="1">
      <alignment/>
    </xf>
    <xf numFmtId="180" fontId="1" fillId="0" borderId="0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83" fontId="0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center"/>
    </xf>
    <xf numFmtId="183" fontId="1" fillId="0" borderId="11" xfId="42" applyNumberFormat="1" applyFont="1" applyBorder="1" applyAlignment="1">
      <alignment horizontal="left"/>
    </xf>
    <xf numFmtId="1" fontId="1" fillId="0" borderId="11" xfId="0" applyNumberFormat="1" applyFont="1" applyBorder="1" applyAlignment="1">
      <alignment/>
    </xf>
    <xf numFmtId="171" fontId="1" fillId="0" borderId="11" xfId="42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left" vertical="top" wrapText="1"/>
    </xf>
    <xf numFmtId="180" fontId="0" fillId="0" borderId="0" xfId="42" applyNumberFormat="1" applyFont="1" applyFill="1" applyBorder="1" applyAlignment="1">
      <alignment/>
    </xf>
    <xf numFmtId="181" fontId="1" fillId="0" borderId="0" xfId="70" applyNumberFormat="1" applyFon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0" xfId="70" applyNumberFormat="1" applyFont="1" applyAlignment="1">
      <alignment/>
    </xf>
    <xf numFmtId="180" fontId="1" fillId="0" borderId="11" xfId="0" applyNumberFormat="1" applyFont="1" applyBorder="1" applyAlignment="1">
      <alignment/>
    </xf>
    <xf numFmtId="171" fontId="1" fillId="0" borderId="0" xfId="42" applyFont="1" applyBorder="1" applyAlignment="1">
      <alignment horizontal="left"/>
    </xf>
    <xf numFmtId="180" fontId="1" fillId="0" borderId="0" xfId="42" applyNumberFormat="1" applyFont="1" applyFill="1" applyBorder="1" applyAlignment="1">
      <alignment/>
    </xf>
    <xf numFmtId="171" fontId="1" fillId="0" borderId="0" xfId="42" applyFont="1" applyBorder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181" fontId="0" fillId="0" borderId="0" xfId="70" applyNumberFormat="1" applyFont="1" applyBorder="1" applyAlignment="1">
      <alignment/>
    </xf>
    <xf numFmtId="184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2" fontId="1" fillId="0" borderId="0" xfId="70" applyNumberFormat="1" applyFont="1" applyBorder="1" applyAlignment="1">
      <alignment/>
    </xf>
    <xf numFmtId="181" fontId="0" fillId="0" borderId="12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wrapText="1"/>
      <protection/>
    </xf>
    <xf numFmtId="171" fontId="0" fillId="0" borderId="0" xfId="42" applyFont="1" applyFill="1" applyBorder="1" applyAlignment="1">
      <alignment/>
    </xf>
    <xf numFmtId="181" fontId="55" fillId="0" borderId="0" xfId="7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81" fontId="1" fillId="0" borderId="0" xfId="0" applyNumberFormat="1" applyFont="1" applyFill="1" applyBorder="1" applyAlignment="1">
      <alignment/>
    </xf>
    <xf numFmtId="183" fontId="1" fillId="0" borderId="0" xfId="42" applyNumberFormat="1" applyFont="1" applyFill="1" applyBorder="1" applyAlignment="1">
      <alignment horizontal="left"/>
    </xf>
    <xf numFmtId="181" fontId="1" fillId="0" borderId="0" xfId="7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 horizontal="left" indent="1"/>
    </xf>
    <xf numFmtId="181" fontId="0" fillId="0" borderId="0" xfId="7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181" fontId="1" fillId="0" borderId="0" xfId="0" applyNumberFormat="1" applyFont="1" applyAlignment="1">
      <alignment/>
    </xf>
    <xf numFmtId="171" fontId="1" fillId="0" borderId="0" xfId="42" applyFont="1" applyAlignment="1">
      <alignment/>
    </xf>
    <xf numFmtId="3" fontId="1" fillId="0" borderId="0" xfId="0" applyNumberFormat="1" applyFont="1" applyBorder="1" applyAlignment="1" applyProtection="1">
      <alignment/>
      <protection/>
    </xf>
    <xf numFmtId="178" fontId="1" fillId="0" borderId="0" xfId="0" applyNumberFormat="1" applyFont="1" applyAlignment="1">
      <alignment/>
    </xf>
    <xf numFmtId="182" fontId="1" fillId="0" borderId="0" xfId="70" applyNumberFormat="1" applyFont="1" applyAlignment="1">
      <alignment/>
    </xf>
    <xf numFmtId="178" fontId="0" fillId="0" borderId="0" xfId="0" applyNumberFormat="1" applyFont="1" applyAlignment="1">
      <alignment/>
    </xf>
    <xf numFmtId="178" fontId="5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1" xfId="42" applyNumberFormat="1" applyFont="1" applyBorder="1" applyAlignment="1">
      <alignment horizontal="left"/>
    </xf>
    <xf numFmtId="0" fontId="1" fillId="0" borderId="11" xfId="0" applyNumberFormat="1" applyFont="1" applyBorder="1" applyAlignment="1">
      <alignment/>
    </xf>
    <xf numFmtId="0" fontId="1" fillId="0" borderId="11" xfId="42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42" applyNumberFormat="1" applyFont="1" applyBorder="1" applyAlignment="1">
      <alignment horizontal="center"/>
    </xf>
    <xf numFmtId="182" fontId="0" fillId="0" borderId="0" xfId="70" applyNumberFormat="1" applyFont="1" applyBorder="1" applyAlignment="1">
      <alignment/>
    </xf>
    <xf numFmtId="180" fontId="1" fillId="0" borderId="11" xfId="42" applyNumberFormat="1" applyFont="1" applyBorder="1" applyAlignment="1">
      <alignment horizontal="center"/>
    </xf>
    <xf numFmtId="180" fontId="1" fillId="0" borderId="11" xfId="42" applyNumberFormat="1" applyFont="1" applyBorder="1" applyAlignment="1">
      <alignment/>
    </xf>
    <xf numFmtId="178" fontId="0" fillId="0" borderId="0" xfId="0" applyNumberFormat="1" applyFont="1" applyFill="1" applyAlignment="1">
      <alignment/>
    </xf>
    <xf numFmtId="9" fontId="0" fillId="0" borderId="0" xfId="70" applyFont="1" applyBorder="1" applyAlignment="1" applyProtection="1">
      <alignment/>
      <protection/>
    </xf>
    <xf numFmtId="181" fontId="1" fillId="0" borderId="12" xfId="0" applyNumberFormat="1" applyFont="1" applyBorder="1" applyAlignment="1">
      <alignment/>
    </xf>
    <xf numFmtId="171" fontId="1" fillId="0" borderId="12" xfId="42" applyFont="1" applyBorder="1" applyAlignment="1">
      <alignment/>
    </xf>
    <xf numFmtId="180" fontId="1" fillId="0" borderId="12" xfId="42" applyNumberFormat="1" applyFont="1" applyBorder="1" applyAlignment="1">
      <alignment/>
    </xf>
    <xf numFmtId="181" fontId="1" fillId="0" borderId="0" xfId="0" applyNumberFormat="1" applyFont="1" applyFill="1" applyBorder="1" applyAlignment="1" applyProtection="1">
      <alignment/>
      <protection/>
    </xf>
    <xf numFmtId="18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9" fontId="0" fillId="0" borderId="0" xfId="43" applyFont="1" applyFill="1" applyBorder="1" applyAlignment="1">
      <alignment/>
    </xf>
    <xf numFmtId="14" fontId="1" fillId="0" borderId="0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80" fontId="1" fillId="0" borderId="0" xfId="4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57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58" fillId="0" borderId="0" xfId="0" applyNumberFormat="1" applyFont="1" applyFill="1" applyBorder="1" applyAlignment="1" applyProtection="1">
      <alignment/>
      <protection/>
    </xf>
    <xf numFmtId="3" fontId="58" fillId="0" borderId="0" xfId="0" applyNumberFormat="1" applyFont="1" applyFill="1" applyBorder="1" applyAlignment="1" applyProtection="1">
      <alignment wrapText="1"/>
      <protection/>
    </xf>
    <xf numFmtId="0" fontId="58" fillId="0" borderId="0" xfId="0" applyFont="1" applyFill="1" applyBorder="1" applyAlignment="1">
      <alignment/>
    </xf>
    <xf numFmtId="182" fontId="0" fillId="0" borderId="0" xfId="70" applyNumberFormat="1" applyFont="1" applyFill="1" applyBorder="1" applyAlignment="1" applyProtection="1">
      <alignment/>
      <protection/>
    </xf>
    <xf numFmtId="180" fontId="0" fillId="0" borderId="0" xfId="4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82" fontId="0" fillId="0" borderId="0" xfId="70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62" applyAlignment="1" applyProtection="1">
      <alignment/>
      <protection/>
    </xf>
    <xf numFmtId="0" fontId="3" fillId="0" borderId="0" xfId="62" applyFont="1" applyAlignment="1" applyProtection="1">
      <alignment/>
      <protection/>
    </xf>
    <xf numFmtId="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9" fontId="0" fillId="0" borderId="0" xfId="70" applyFont="1" applyAlignment="1">
      <alignment/>
    </xf>
    <xf numFmtId="180" fontId="0" fillId="0" borderId="0" xfId="70" applyNumberFormat="1" applyFont="1" applyAlignment="1">
      <alignment/>
    </xf>
    <xf numFmtId="9" fontId="0" fillId="0" borderId="0" xfId="70" applyFont="1" applyBorder="1" applyAlignment="1">
      <alignment/>
    </xf>
    <xf numFmtId="180" fontId="0" fillId="0" borderId="0" xfId="42" applyNumberFormat="1" applyFont="1" applyAlignment="1">
      <alignment/>
    </xf>
    <xf numFmtId="3" fontId="0" fillId="0" borderId="12" xfId="0" applyNumberFormat="1" applyFont="1" applyBorder="1" applyAlignment="1">
      <alignment/>
    </xf>
    <xf numFmtId="182" fontId="0" fillId="0" borderId="0" xfId="70" applyNumberFormat="1" applyFont="1" applyAlignment="1">
      <alignment/>
    </xf>
    <xf numFmtId="171" fontId="0" fillId="0" borderId="11" xfId="42" applyFont="1" applyBorder="1" applyAlignment="1">
      <alignment horizontal="left"/>
    </xf>
    <xf numFmtId="171" fontId="0" fillId="0" borderId="12" xfId="42" applyFont="1" applyBorder="1" applyAlignment="1">
      <alignment horizontal="left"/>
    </xf>
    <xf numFmtId="181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1" fontId="0" fillId="0" borderId="0" xfId="42" applyFont="1" applyAlignment="1">
      <alignment horizontal="left"/>
    </xf>
    <xf numFmtId="171" fontId="0" fillId="0" borderId="11" xfId="42" applyFont="1" applyBorder="1" applyAlignment="1">
      <alignment horizontal="center"/>
    </xf>
    <xf numFmtId="171" fontId="0" fillId="0" borderId="12" xfId="42" applyFont="1" applyBorder="1" applyAlignment="1">
      <alignment/>
    </xf>
    <xf numFmtId="171" fontId="0" fillId="0" borderId="12" xfId="0" applyNumberFormat="1" applyFont="1" applyBorder="1" applyAlignment="1">
      <alignment/>
    </xf>
    <xf numFmtId="183" fontId="0" fillId="0" borderId="0" xfId="42" applyNumberFormat="1" applyFont="1" applyBorder="1" applyAlignment="1">
      <alignment horizontal="left"/>
    </xf>
    <xf numFmtId="183" fontId="0" fillId="0" borderId="0" xfId="0" applyNumberFormat="1" applyFont="1" applyAlignment="1">
      <alignment/>
    </xf>
    <xf numFmtId="171" fontId="0" fillId="0" borderId="0" xfId="42" applyFont="1" applyFill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/>
    </xf>
    <xf numFmtId="183" fontId="0" fillId="0" borderId="12" xfId="42" applyNumberFormat="1" applyFont="1" applyFill="1" applyBorder="1" applyAlignment="1">
      <alignment horizontal="left"/>
    </xf>
    <xf numFmtId="183" fontId="0" fillId="0" borderId="12" xfId="0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8" fontId="3" fillId="0" borderId="0" xfId="62" applyNumberFormat="1" applyBorder="1" applyAlignment="1" applyProtection="1">
      <alignment/>
      <protection/>
    </xf>
    <xf numFmtId="180" fontId="0" fillId="0" borderId="0" xfId="42" applyNumberFormat="1" applyFont="1" applyBorder="1" applyAlignment="1">
      <alignment horizontal="right"/>
    </xf>
    <xf numFmtId="182" fontId="0" fillId="0" borderId="0" xfId="70" applyNumberFormat="1" applyFont="1" applyAlignment="1">
      <alignment horizontal="right"/>
    </xf>
    <xf numFmtId="180" fontId="1" fillId="0" borderId="11" xfId="42" applyNumberFormat="1" applyFont="1" applyBorder="1" applyAlignment="1" quotePrefix="1">
      <alignment horizontal="center"/>
    </xf>
    <xf numFmtId="180" fontId="0" fillId="0" borderId="12" xfId="42" applyNumberFormat="1" applyFont="1" applyBorder="1" applyAlignment="1">
      <alignment/>
    </xf>
    <xf numFmtId="199" fontId="0" fillId="0" borderId="0" xfId="0" applyNumberFormat="1" applyFont="1" applyAlignment="1">
      <alignment/>
    </xf>
    <xf numFmtId="3" fontId="56" fillId="0" borderId="0" xfId="62" applyNumberFormat="1" applyFont="1" applyAlignment="1" applyProtection="1">
      <alignment horizontal="left" vertical="top" wrapText="1"/>
      <protection/>
    </xf>
    <xf numFmtId="3" fontId="56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59" fillId="0" borderId="13" xfId="66" applyNumberFormat="1" applyFont="1" applyBorder="1" applyAlignment="1">
      <alignment horizontal="center"/>
      <protection/>
    </xf>
    <xf numFmtId="171" fontId="0" fillId="0" borderId="0" xfId="46" applyFont="1" applyAlignment="1">
      <alignment/>
    </xf>
    <xf numFmtId="0" fontId="3" fillId="0" borderId="0" xfId="62" applyAlignment="1" applyProtection="1" quotePrefix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1" fontId="59" fillId="0" borderId="11" xfId="0" applyNumberFormat="1" applyFont="1" applyBorder="1" applyAlignment="1">
      <alignment/>
    </xf>
    <xf numFmtId="1" fontId="62" fillId="0" borderId="11" xfId="0" applyNumberFormat="1" applyFont="1" applyBorder="1" applyAlignment="1">
      <alignment/>
    </xf>
    <xf numFmtId="1" fontId="59" fillId="0" borderId="11" xfId="0" applyNumberFormat="1" applyFont="1" applyBorder="1" applyAlignment="1">
      <alignment horizontal="right"/>
    </xf>
    <xf numFmtId="0" fontId="59" fillId="0" borderId="0" xfId="0" applyFont="1" applyBorder="1" applyAlignment="1">
      <alignment/>
    </xf>
    <xf numFmtId="3" fontId="59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181" fontId="59" fillId="0" borderId="0" xfId="70" applyNumberFormat="1" applyFont="1" applyAlignment="1">
      <alignment/>
    </xf>
    <xf numFmtId="181" fontId="62" fillId="0" borderId="0" xfId="70" applyNumberFormat="1" applyFont="1" applyAlignment="1">
      <alignment/>
    </xf>
    <xf numFmtId="181" fontId="60" fillId="0" borderId="0" xfId="70" applyNumberFormat="1" applyFont="1" applyAlignment="1">
      <alignment/>
    </xf>
    <xf numFmtId="181" fontId="61" fillId="0" borderId="0" xfId="70" applyNumberFormat="1" applyFont="1" applyAlignment="1">
      <alignment/>
    </xf>
    <xf numFmtId="0" fontId="60" fillId="0" borderId="12" xfId="0" applyFont="1" applyBorder="1" applyAlignment="1">
      <alignment/>
    </xf>
    <xf numFmtId="181" fontId="60" fillId="0" borderId="12" xfId="70" applyNumberFormat="1" applyFont="1" applyBorder="1" applyAlignment="1">
      <alignment/>
    </xf>
    <xf numFmtId="181" fontId="61" fillId="0" borderId="12" xfId="70" applyNumberFormat="1" applyFont="1" applyBorder="1" applyAlignment="1">
      <alignment/>
    </xf>
    <xf numFmtId="178" fontId="0" fillId="0" borderId="0" xfId="0" applyNumberFormat="1" applyFont="1" applyAlignment="1">
      <alignment horizontal="right"/>
    </xf>
    <xf numFmtId="178" fontId="56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180" fontId="1" fillId="0" borderId="0" xfId="42" applyNumberFormat="1" applyFont="1" applyBorder="1" applyAlignment="1">
      <alignment horizontal="right"/>
    </xf>
    <xf numFmtId="171" fontId="0" fillId="0" borderId="12" xfId="0" applyNumberFormat="1" applyFont="1" applyBorder="1" applyAlignment="1">
      <alignment horizontal="right"/>
    </xf>
    <xf numFmtId="180" fontId="0" fillId="0" borderId="12" xfId="42" applyNumberFormat="1" applyFont="1" applyBorder="1" applyAlignment="1">
      <alignment horizontal="right"/>
    </xf>
    <xf numFmtId="181" fontId="0" fillId="0" borderId="0" xfId="0" applyNumberFormat="1" applyFont="1" applyAlignment="1">
      <alignment horizontal="right"/>
    </xf>
    <xf numFmtId="182" fontId="0" fillId="0" borderId="0" xfId="70" applyNumberFormat="1" applyFont="1" applyBorder="1" applyAlignment="1">
      <alignment horizontal="right"/>
    </xf>
    <xf numFmtId="183" fontId="0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179" fontId="1" fillId="0" borderId="0" xfId="70" applyNumberFormat="1" applyFont="1" applyBorder="1" applyAlignment="1">
      <alignment horizontal="right"/>
    </xf>
    <xf numFmtId="181" fontId="1" fillId="0" borderId="0" xfId="70" applyNumberFormat="1" applyFont="1" applyFill="1" applyBorder="1" applyAlignment="1">
      <alignment horizontal="right"/>
    </xf>
    <xf numFmtId="181" fontId="0" fillId="0" borderId="0" xfId="70" applyNumberFormat="1" applyFont="1" applyFill="1" applyBorder="1" applyAlignment="1">
      <alignment horizontal="right"/>
    </xf>
    <xf numFmtId="181" fontId="0" fillId="0" borderId="0" xfId="70" applyNumberFormat="1" applyFont="1" applyBorder="1" applyAlignment="1">
      <alignment horizontal="right"/>
    </xf>
    <xf numFmtId="181" fontId="1" fillId="0" borderId="0" xfId="70" applyNumberFormat="1" applyFont="1" applyBorder="1" applyAlignment="1">
      <alignment horizontal="right"/>
    </xf>
    <xf numFmtId="179" fontId="1" fillId="0" borderId="0" xfId="42" applyNumberFormat="1" applyFont="1" applyBorder="1" applyAlignment="1">
      <alignment horizontal="right"/>
    </xf>
    <xf numFmtId="181" fontId="63" fillId="0" borderId="0" xfId="7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9" fontId="0" fillId="0" borderId="0" xfId="70" applyFont="1" applyBorder="1" applyAlignment="1">
      <alignment horizontal="right"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wrapText="1"/>
      <protection/>
    </xf>
    <xf numFmtId="169" fontId="1" fillId="0" borderId="14" xfId="43" applyFont="1" applyFill="1" applyBorder="1" applyAlignment="1">
      <alignment/>
    </xf>
    <xf numFmtId="0" fontId="1" fillId="0" borderId="14" xfId="0" applyFont="1" applyFill="1" applyBorder="1" applyAlignment="1">
      <alignment/>
    </xf>
    <xf numFmtId="182" fontId="1" fillId="0" borderId="14" xfId="70" applyNumberFormat="1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5" xfId="62" applyNumberFormat="1" applyFont="1" applyBorder="1" applyAlignment="1" applyProtection="1">
      <alignment horizontal="left" vertical="top" wrapText="1"/>
      <protection/>
    </xf>
    <xf numFmtId="3" fontId="0" fillId="0" borderId="15" xfId="0" applyNumberFormat="1" applyFont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omma 3" xfId="47"/>
    <cellStyle name="Comma 4" xfId="48"/>
    <cellStyle name="Comma 5" xfId="49"/>
    <cellStyle name="Comma 6" xfId="50"/>
    <cellStyle name="Comma 7" xfId="51"/>
    <cellStyle name="Comma 8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te" xfId="68"/>
    <cellStyle name="Output" xfId="69"/>
    <cellStyle name="Percent" xfId="70"/>
    <cellStyle name="Percent 2" xfId="71"/>
    <cellStyle name="Percent 3" xfId="72"/>
    <cellStyle name="s80" xfId="73"/>
    <cellStyle name="s9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land.muhumuza\Downloads\DataTransfer%20ISIC4%20Summary%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VA-CFY"/>
      <sheetName val="GVA-KFY"/>
      <sheetName val="DEF-FY"/>
      <sheetName val="GVA-CFY__0910"/>
      <sheetName val="GVA-KFY_0910"/>
      <sheetName val="DEF-FY__0910"/>
      <sheetName val="GVA-KCY_0910"/>
      <sheetName val="GVA-CCY_0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oland.muhumuza\Downloads\AGDP%20Publication%20Tables.xls#Summary!A1" TargetMode="External" /><Relationship Id="rId2" Type="http://schemas.openxmlformats.org/officeDocument/2006/relationships/hyperlink" Target="file://C:\Users\roland.muhumuza\Downloads\AGDP%20Publication%20Tables.xls#'GDP%20CP'!A1" TargetMode="External" /><Relationship Id="rId3" Type="http://schemas.openxmlformats.org/officeDocument/2006/relationships/hyperlink" Target="file://C:\Users\roland.muhumuza\Downloads\AGDP%20Publication%20Tables.xls#'GDP%20KP'!A1" TargetMode="External" /><Relationship Id="rId4" Type="http://schemas.openxmlformats.org/officeDocument/2006/relationships/hyperlink" Target="file://C:\Users\roland.muhumuza\Downloads\AGDP%20Publication%20Tables.xls#'GDP%20CP'!A1" TargetMode="External" /><Relationship Id="rId5" Type="http://schemas.openxmlformats.org/officeDocument/2006/relationships/hyperlink" Target="file://C:\Users\roland.muhumuza\Downloads\AGDP%20Publication%20Tables.xls#'GDP%20KP'!A1" TargetMode="External" /><Relationship Id="rId6" Type="http://schemas.openxmlformats.org/officeDocument/2006/relationships/hyperlink" Target="file://C:\Users\roland.muhumuza\Downloads\AGDP%20Publication%20Tables.xls#IPD!A1" TargetMode="External" /><Relationship Id="rId7" Type="http://schemas.openxmlformats.org/officeDocument/2006/relationships/hyperlink" Target="file://C:\Users\roland.muhumuza\Downloads\AGDP%20Publication%20Tables.xls#IPD!A1" TargetMode="External" /><Relationship Id="rId8" Type="http://schemas.openxmlformats.org/officeDocument/2006/relationships/hyperlink" Target="file://C:\Users\roland.muhumuza\Downloads\AGDP%20Publication%20Tables.xls#Formal!A1" TargetMode="External" /><Relationship Id="rId9" Type="http://schemas.openxmlformats.org/officeDocument/2006/relationships/hyperlink" Target="file://C:\Users\roland.muhumuza\Downloads\AGDP%20Publication%20Tables.xls#Formal!A1" TargetMode="External" /><Relationship Id="rId10" Type="http://schemas.openxmlformats.org/officeDocument/2006/relationships/hyperlink" Target="file://C:\Users\roland.muhumuza\Downloads\AGDP%20Publication%20Tables.xls#Informal!A1" TargetMode="External" /><Relationship Id="rId11" Type="http://schemas.openxmlformats.org/officeDocument/2006/relationships/hyperlink" Target="file://C:\Users\roland.muhumuza\Downloads\AGDP%20Publication%20Tables.xls#Informal!A1" TargetMode="External" /><Relationship Id="rId12" Type="http://schemas.openxmlformats.org/officeDocument/2006/relationships/hyperlink" Target="file://C:\Users\roland.muhumuza\Downloads\AGDP%20Publication%20Tables.xls#'GDP%20Exp%20CP'!A1" TargetMode="External" /><Relationship Id="rId13" Type="http://schemas.openxmlformats.org/officeDocument/2006/relationships/hyperlink" Target="file://C:\Users\roland.muhumuza\Downloads\AGDP%20Publication%20Tables.xls#'GDP%20Exp%20KP'!A1" TargetMode="External" /><Relationship Id="rId14" Type="http://schemas.openxmlformats.org/officeDocument/2006/relationships/hyperlink" Target="file://C:\Users\roland.muhumuza\Downloads\AGDP%20Publication%20Tables.xls#Market!A1" TargetMode="External" /><Relationship Id="rId15" Type="http://schemas.openxmlformats.org/officeDocument/2006/relationships/hyperlink" Target="file://C:\Users\roland.muhumuza\Downloads\AGDP%20Publication%20Tables.xls#Market!A1" TargetMode="External" /><Relationship Id="rId16" Type="http://schemas.openxmlformats.org/officeDocument/2006/relationships/hyperlink" Target="file://C:\Users\roland.muhumuza\Downloads\AGDP%20Publication%20Tables.xls#'Non%20Market'!A1" TargetMode="External" /><Relationship Id="rId17" Type="http://schemas.openxmlformats.org/officeDocument/2006/relationships/hyperlink" Target="file://C:\Users\roland.muhumuza\Downloads\AGDP%20Publication%20Tables.xls#'Non%20Market'!A1" TargetMode="External" /><Relationship Id="rId18" Type="http://schemas.openxmlformats.org/officeDocument/2006/relationships/hyperlink" Target="file://C:\Users\roland.muhumuza\Downloads\AGDP%20Publication%20Tables.xls#'Own_Account%20Production'!A1" TargetMode="External" /><Relationship Id="rId19" Type="http://schemas.openxmlformats.org/officeDocument/2006/relationships/hyperlink" Target="file://C:\Users\roland.muhumuza\Downloads\AGDP%20Publication%20Tables.xls#'Own_Account%20Production'!A1" TargetMode="External" /><Relationship Id="rId20" Type="http://schemas.openxmlformats.org/officeDocument/2006/relationships/hyperlink" Target="file://C:\Users\roland.muhumuza\Downloads\AGDP%20Publication%20Tables.xls#'Sector%20GDP'!A1" TargetMode="External" /><Relationship Id="rId21" Type="http://schemas.openxmlformats.org/officeDocument/2006/relationships/hyperlink" Target="file://C:\Users\roland.muhumuza\Downloads\AGDP%20Publication%20Tables.xls#'Sector%20GDP'!A1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6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.57421875" style="9" customWidth="1"/>
    <col min="2" max="2" width="9.7109375" style="9" customWidth="1"/>
    <col min="3" max="3" width="70.8515625" style="9" customWidth="1"/>
    <col min="4" max="4" width="21.00390625" style="9" customWidth="1"/>
    <col min="5" max="5" width="30.28125" style="9" customWidth="1"/>
    <col min="6" max="16384" width="9.140625" style="9" customWidth="1"/>
  </cols>
  <sheetData>
    <row r="1" ht="5.25" customHeight="1"/>
    <row r="2" spans="2:4" ht="21.75" customHeight="1">
      <c r="B2" s="8" t="s">
        <v>137</v>
      </c>
      <c r="D2" s="5"/>
    </row>
    <row r="3" ht="5.25" customHeight="1"/>
    <row r="4" spans="2:4" ht="15.75">
      <c r="B4" s="6" t="s">
        <v>20</v>
      </c>
      <c r="C4" s="7"/>
      <c r="D4" s="7"/>
    </row>
    <row r="5" ht="5.25" customHeight="1"/>
    <row r="6" spans="2:4" ht="12" customHeight="1">
      <c r="B6" s="138" t="s">
        <v>27</v>
      </c>
      <c r="C6" s="48" t="s">
        <v>73</v>
      </c>
      <c r="D6" s="6"/>
    </row>
    <row r="7" spans="2:4" ht="12" customHeight="1">
      <c r="B7" s="138" t="s">
        <v>21</v>
      </c>
      <c r="C7" s="48" t="s">
        <v>96</v>
      </c>
      <c r="D7" s="48" t="s">
        <v>87</v>
      </c>
    </row>
    <row r="8" spans="2:4" ht="12" customHeight="1">
      <c r="B8" s="138" t="s">
        <v>22</v>
      </c>
      <c r="C8" s="48" t="s">
        <v>96</v>
      </c>
      <c r="D8" s="48" t="s">
        <v>82</v>
      </c>
    </row>
    <row r="9" spans="2:4" ht="12" customHeight="1">
      <c r="B9" s="138" t="s">
        <v>56</v>
      </c>
      <c r="C9" s="48" t="s">
        <v>167</v>
      </c>
      <c r="D9" s="48" t="s">
        <v>87</v>
      </c>
    </row>
    <row r="10" spans="2:4" ht="12" customHeight="1">
      <c r="B10" s="138" t="s">
        <v>77</v>
      </c>
      <c r="C10" s="48" t="s">
        <v>167</v>
      </c>
      <c r="D10" s="48" t="s">
        <v>81</v>
      </c>
    </row>
    <row r="11" spans="2:4" ht="12" customHeight="1">
      <c r="B11" s="138" t="s">
        <v>60</v>
      </c>
      <c r="C11" s="48" t="s">
        <v>168</v>
      </c>
      <c r="D11" s="48" t="s">
        <v>78</v>
      </c>
    </row>
    <row r="12" spans="2:4" ht="12" customHeight="1">
      <c r="B12" s="138" t="s">
        <v>58</v>
      </c>
      <c r="C12" s="48" t="s">
        <v>168</v>
      </c>
      <c r="D12" s="48" t="s">
        <v>81</v>
      </c>
    </row>
    <row r="13" spans="2:5" ht="12" customHeight="1">
      <c r="B13" s="137" t="s">
        <v>61</v>
      </c>
      <c r="C13" s="48" t="s">
        <v>99</v>
      </c>
      <c r="D13" s="48" t="s">
        <v>87</v>
      </c>
      <c r="E13" s="139"/>
    </row>
    <row r="14" spans="2:5" ht="12" customHeight="1">
      <c r="B14" s="137" t="s">
        <v>62</v>
      </c>
      <c r="C14" s="48" t="s">
        <v>169</v>
      </c>
      <c r="D14" s="48" t="s">
        <v>87</v>
      </c>
      <c r="E14" s="139"/>
    </row>
    <row r="15" spans="2:5" ht="12" customHeight="1">
      <c r="B15" s="137" t="s">
        <v>64</v>
      </c>
      <c r="C15" s="48" t="s">
        <v>100</v>
      </c>
      <c r="D15" s="48" t="s">
        <v>87</v>
      </c>
      <c r="E15" s="136"/>
    </row>
    <row r="16" spans="2:5" ht="12" customHeight="1">
      <c r="B16" s="137" t="s">
        <v>69</v>
      </c>
      <c r="C16" s="48" t="s">
        <v>170</v>
      </c>
      <c r="D16" s="48" t="s">
        <v>87</v>
      </c>
      <c r="E16" s="136"/>
    </row>
    <row r="17" spans="2:5" ht="12" customHeight="1">
      <c r="B17" s="137" t="s">
        <v>67</v>
      </c>
      <c r="C17" s="48" t="s">
        <v>163</v>
      </c>
      <c r="D17" s="48" t="s">
        <v>87</v>
      </c>
      <c r="E17" s="136"/>
    </row>
    <row r="18" spans="2:5" ht="12" customHeight="1">
      <c r="B18" s="137" t="s">
        <v>68</v>
      </c>
      <c r="C18" s="48" t="s">
        <v>164</v>
      </c>
      <c r="D18" s="48" t="s">
        <v>87</v>
      </c>
      <c r="E18" s="136"/>
    </row>
    <row r="19" spans="2:5" ht="12" customHeight="1">
      <c r="B19" s="137" t="s">
        <v>65</v>
      </c>
      <c r="C19" s="48" t="s">
        <v>97</v>
      </c>
      <c r="D19" s="48" t="s">
        <v>87</v>
      </c>
      <c r="E19" s="139"/>
    </row>
    <row r="20" spans="2:5" ht="12" customHeight="1">
      <c r="B20" s="137" t="s">
        <v>70</v>
      </c>
      <c r="C20" s="48" t="s">
        <v>171</v>
      </c>
      <c r="D20" s="48" t="s">
        <v>87</v>
      </c>
      <c r="E20" s="136"/>
    </row>
    <row r="21" spans="2:5" ht="12" customHeight="1">
      <c r="B21" s="164" t="s">
        <v>71</v>
      </c>
      <c r="C21" s="48" t="s">
        <v>98</v>
      </c>
      <c r="D21" s="48" t="s">
        <v>87</v>
      </c>
      <c r="E21" s="139"/>
    </row>
    <row r="22" spans="2:5" ht="12" customHeight="1">
      <c r="B22" s="137" t="s">
        <v>72</v>
      </c>
      <c r="C22" s="48" t="s">
        <v>172</v>
      </c>
      <c r="D22" s="48" t="s">
        <v>87</v>
      </c>
      <c r="E22" s="139"/>
    </row>
    <row r="23" spans="2:5" ht="12" customHeight="1">
      <c r="B23" s="137" t="s">
        <v>88</v>
      </c>
      <c r="C23" s="48" t="s">
        <v>176</v>
      </c>
      <c r="D23" s="48" t="s">
        <v>87</v>
      </c>
      <c r="E23" s="139"/>
    </row>
    <row r="24" spans="2:5" ht="12" customHeight="1">
      <c r="B24" s="137" t="s">
        <v>89</v>
      </c>
      <c r="C24" s="48" t="s">
        <v>175</v>
      </c>
      <c r="D24" s="48" t="s">
        <v>87</v>
      </c>
      <c r="E24" s="139"/>
    </row>
    <row r="25" spans="2:4" ht="12" customHeight="1">
      <c r="B25" s="137" t="s">
        <v>91</v>
      </c>
      <c r="C25" s="48" t="s">
        <v>165</v>
      </c>
      <c r="D25" s="48" t="s">
        <v>87</v>
      </c>
    </row>
    <row r="26" spans="2:4" ht="12" customHeight="1">
      <c r="B26" s="137" t="s">
        <v>90</v>
      </c>
      <c r="C26" s="48" t="s">
        <v>166</v>
      </c>
      <c r="D26" s="48" t="s">
        <v>87</v>
      </c>
    </row>
    <row r="27" spans="2:4" ht="12" customHeight="1">
      <c r="B27" s="175" t="s">
        <v>213</v>
      </c>
      <c r="C27" s="9" t="s">
        <v>217</v>
      </c>
      <c r="D27" s="174" t="s">
        <v>87</v>
      </c>
    </row>
    <row r="28" spans="2:4" ht="12" customHeight="1">
      <c r="B28" s="137" t="s">
        <v>214</v>
      </c>
      <c r="C28" s="9" t="s">
        <v>218</v>
      </c>
      <c r="D28" s="174" t="s">
        <v>87</v>
      </c>
    </row>
    <row r="29" spans="2:4" ht="12" customHeight="1">
      <c r="B29" s="137" t="s">
        <v>215</v>
      </c>
      <c r="C29" s="9" t="s">
        <v>219</v>
      </c>
      <c r="D29" s="174" t="s">
        <v>87</v>
      </c>
    </row>
    <row r="30" spans="2:4" ht="12.75">
      <c r="B30" s="137" t="s">
        <v>216</v>
      </c>
      <c r="C30" s="9" t="s">
        <v>220</v>
      </c>
      <c r="D30" s="174" t="s">
        <v>87</v>
      </c>
    </row>
    <row r="31" ht="12.75">
      <c r="E31" s="136"/>
    </row>
    <row r="32" ht="12.75">
      <c r="E32" s="136"/>
    </row>
    <row r="33" ht="12.75">
      <c r="E33" s="136"/>
    </row>
    <row r="34" ht="12.75">
      <c r="E34" s="136"/>
    </row>
    <row r="35" ht="12.75">
      <c r="E35" s="136"/>
    </row>
    <row r="38" spans="3:4" ht="15.75">
      <c r="C38" s="7"/>
      <c r="D38" s="7"/>
    </row>
    <row r="40" spans="2:4" ht="12.75">
      <c r="B40" s="6"/>
      <c r="C40" s="6"/>
      <c r="D40" s="6"/>
    </row>
    <row r="42" ht="12.75">
      <c r="E42" s="136"/>
    </row>
    <row r="43" ht="12.75">
      <c r="E43" s="139"/>
    </row>
    <row r="44" ht="12.75">
      <c r="E44" s="136"/>
    </row>
    <row r="45" ht="12.75">
      <c r="E45" s="139"/>
    </row>
    <row r="46" ht="12.75">
      <c r="E46" s="139"/>
    </row>
    <row r="49" spans="2:4" ht="12.75">
      <c r="B49" s="6"/>
      <c r="C49" s="6"/>
      <c r="D49" s="6"/>
    </row>
    <row r="56" spans="3:4" ht="15.75">
      <c r="C56" s="7"/>
      <c r="D56" s="7"/>
    </row>
    <row r="58" spans="2:4" ht="12.75">
      <c r="B58" s="6"/>
      <c r="C58" s="6"/>
      <c r="D58" s="6"/>
    </row>
    <row r="60" ht="12.75">
      <c r="E60" s="136"/>
    </row>
    <row r="61" ht="12.75">
      <c r="E61" s="139"/>
    </row>
  </sheetData>
  <sheetProtection/>
  <hyperlinks>
    <hyperlink ref="B6" r:id="rId1" display="Table 1"/>
    <hyperlink ref="B7" r:id="rId2" display="Table 2.1"/>
    <hyperlink ref="B9" r:id="rId3" display="Table 3.1"/>
    <hyperlink ref="B8" r:id="rId4" display="Table 2.2"/>
    <hyperlink ref="B10" r:id="rId5" display="Table 3.2"/>
    <hyperlink ref="B11" r:id="rId6" display="Table 4.1"/>
    <hyperlink ref="B12" r:id="rId7" display="Table 4.2"/>
    <hyperlink ref="B13" r:id="rId8" display="Table 5.1"/>
    <hyperlink ref="B14" r:id="rId9" display="Table 5.2"/>
    <hyperlink ref="B15" r:id="rId10" display="Table 6.1"/>
    <hyperlink ref="B16" r:id="rId11" display="Table 6.2"/>
    <hyperlink ref="B17" r:id="rId12" display="Table 7.1"/>
    <hyperlink ref="B18" r:id="rId13" display="Table 7.2"/>
    <hyperlink ref="B19" r:id="rId14" display="Table 8.1"/>
    <hyperlink ref="B20" r:id="rId15" display="Table 8.2"/>
    <hyperlink ref="B21" r:id="rId16" display="Table 9.1"/>
    <hyperlink ref="B22" r:id="rId17" display="Table 9.2"/>
    <hyperlink ref="B23" r:id="rId18" display="Table 10.1"/>
    <hyperlink ref="B24" r:id="rId19" display="Table 10.2"/>
    <hyperlink ref="B25" r:id="rId20" display="Table 11.1"/>
    <hyperlink ref="B26" r:id="rId21" display="Table 11.2"/>
    <hyperlink ref="B27" location="Monetary!B2" display="Table 12.1"/>
    <hyperlink ref="B28" location="Monetary!A1" display="Table 12.2"/>
    <hyperlink ref="B29" location="'Non-Monetary'!B2" display="Table 13.1"/>
    <hyperlink ref="B30" location="'Non-Monetary'!B2" display="Table 13.2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IV55"/>
  <sheetViews>
    <sheetView zoomScale="145" zoomScaleNormal="145" zoomScalePageLayoutView="0" workbookViewId="0" topLeftCell="A1">
      <pane xSplit="3" ySplit="3" topLeftCell="J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140625" defaultRowHeight="12.75"/>
  <cols>
    <col min="1" max="1" width="9.140625" style="121" customWidth="1"/>
    <col min="2" max="2" width="41.8515625" style="121" bestFit="1" customWidth="1"/>
    <col min="3" max="3" width="6.421875" style="121" customWidth="1"/>
    <col min="4" max="15" width="10.00390625" style="121" customWidth="1"/>
    <col min="16" max="17" width="9.140625" style="121" customWidth="1"/>
    <col min="18" max="18" width="9.7109375" style="121" bestFit="1" customWidth="1"/>
    <col min="19" max="19" width="12.140625" style="121" bestFit="1" customWidth="1"/>
    <col min="20" max="20" width="9.7109375" style="121" bestFit="1" customWidth="1"/>
    <col min="21" max="16384" width="9.140625" style="121" customWidth="1"/>
  </cols>
  <sheetData>
    <row r="1" ht="12.75">
      <c r="B1" s="121" t="s">
        <v>67</v>
      </c>
    </row>
    <row r="3" spans="2:20" s="117" customFormat="1" ht="12.75">
      <c r="B3" s="115" t="s">
        <v>185</v>
      </c>
      <c r="C3" s="116"/>
      <c r="D3" s="115" t="s">
        <v>104</v>
      </c>
      <c r="E3" s="115" t="s">
        <v>105</v>
      </c>
      <c r="F3" s="115" t="s">
        <v>106</v>
      </c>
      <c r="G3" s="115" t="s">
        <v>107</v>
      </c>
      <c r="H3" s="115" t="s">
        <v>108</v>
      </c>
      <c r="I3" s="115" t="s">
        <v>109</v>
      </c>
      <c r="J3" s="115" t="s">
        <v>139</v>
      </c>
      <c r="K3" s="115" t="s">
        <v>140</v>
      </c>
      <c r="L3" s="115" t="s">
        <v>141</v>
      </c>
      <c r="M3" s="115" t="s">
        <v>142</v>
      </c>
      <c r="N3" s="115" t="s">
        <v>145</v>
      </c>
      <c r="O3" s="115" t="s">
        <v>150</v>
      </c>
      <c r="P3" s="115" t="s">
        <v>178</v>
      </c>
      <c r="Q3" s="115" t="s">
        <v>180</v>
      </c>
      <c r="R3" s="115" t="s">
        <v>184</v>
      </c>
      <c r="S3" s="118"/>
      <c r="T3" s="118"/>
    </row>
    <row r="4" spans="2:13" ht="12.75">
      <c r="B4" s="119" t="s">
        <v>212</v>
      </c>
      <c r="C4" s="120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2:20" ht="12.75">
      <c r="B5" s="115" t="s">
        <v>187</v>
      </c>
      <c r="C5" s="116"/>
      <c r="D5" s="122">
        <v>41094.53014133035</v>
      </c>
      <c r="E5" s="122">
        <v>45721.03173955814</v>
      </c>
      <c r="F5" s="122">
        <v>56212.21464152839</v>
      </c>
      <c r="G5" s="122">
        <v>59532.04489343413</v>
      </c>
      <c r="H5" s="122">
        <v>59552.59514185786</v>
      </c>
      <c r="I5" s="122">
        <v>63190.43617949275</v>
      </c>
      <c r="J5" s="122">
        <v>78742.99180612821</v>
      </c>
      <c r="K5" s="122">
        <v>79572.45466397835</v>
      </c>
      <c r="L5" s="122">
        <v>85621.54969326526</v>
      </c>
      <c r="M5" s="122">
        <v>97523.20692622107</v>
      </c>
      <c r="N5" s="122">
        <v>105613.34865899093</v>
      </c>
      <c r="O5" s="122">
        <v>112819.0807986504</v>
      </c>
      <c r="P5" s="122">
        <v>121709.69705656177</v>
      </c>
      <c r="Q5" s="122">
        <v>131737.26681708722</v>
      </c>
      <c r="R5" s="122">
        <v>150002.34805793007</v>
      </c>
      <c r="S5" s="118"/>
      <c r="T5" s="118"/>
    </row>
    <row r="6" spans="2:20" ht="12.75">
      <c r="B6" s="123" t="s">
        <v>188</v>
      </c>
      <c r="C6" s="82"/>
      <c r="D6" s="123">
        <v>3193.5683553541057</v>
      </c>
      <c r="E6" s="123">
        <v>4477.365129429452</v>
      </c>
      <c r="F6" s="123">
        <v>9971.553501458888</v>
      </c>
      <c r="G6" s="123">
        <v>5302.8492664209025</v>
      </c>
      <c r="H6" s="123">
        <v>5318.178889293462</v>
      </c>
      <c r="I6" s="123">
        <v>6148.993218504247</v>
      </c>
      <c r="J6" s="123">
        <v>8200.75096561825</v>
      </c>
      <c r="K6" s="123">
        <v>7392.27429078218</v>
      </c>
      <c r="L6" s="123">
        <v>8691.681983056493</v>
      </c>
      <c r="M6" s="123">
        <v>10405.153009820546</v>
      </c>
      <c r="N6" s="123">
        <v>11590.298275707835</v>
      </c>
      <c r="O6" s="123">
        <v>13286.404042482684</v>
      </c>
      <c r="P6" s="123">
        <v>14729.574809005979</v>
      </c>
      <c r="Q6" s="123">
        <v>15928.77156365028</v>
      </c>
      <c r="R6" s="123">
        <v>17515.747709674743</v>
      </c>
      <c r="S6" s="118"/>
      <c r="T6" s="118"/>
    </row>
    <row r="7" spans="2:20" ht="12.75">
      <c r="B7" s="123" t="s">
        <v>189</v>
      </c>
      <c r="C7" s="82"/>
      <c r="D7" s="123">
        <v>2327.7435627836826</v>
      </c>
      <c r="E7" s="123">
        <v>2506.304167971624</v>
      </c>
      <c r="F7" s="123">
        <v>2683.3689286749354</v>
      </c>
      <c r="G7" s="123">
        <v>2817.151487104233</v>
      </c>
      <c r="H7" s="123">
        <v>3043.66732212357</v>
      </c>
      <c r="I7" s="123">
        <v>3280.8397673841496</v>
      </c>
      <c r="J7" s="123">
        <v>3580.183271082238</v>
      </c>
      <c r="K7" s="123">
        <v>3860.8442790536205</v>
      </c>
      <c r="L7" s="123">
        <v>4262.120085387673</v>
      </c>
      <c r="M7" s="123">
        <v>4962.629673237895</v>
      </c>
      <c r="N7" s="123">
        <v>5696.124876903849</v>
      </c>
      <c r="O7" s="123">
        <v>6113.193008380395</v>
      </c>
      <c r="P7" s="123">
        <v>6141.126564806699</v>
      </c>
      <c r="Q7" s="123">
        <v>7357.785780388439</v>
      </c>
      <c r="R7" s="123">
        <v>8082.9627236297</v>
      </c>
      <c r="S7" s="118"/>
      <c r="T7" s="118"/>
    </row>
    <row r="8" spans="2:20" ht="12.75">
      <c r="B8" s="123" t="s">
        <v>190</v>
      </c>
      <c r="C8" s="82"/>
      <c r="D8" s="123">
        <v>35912.94108588686</v>
      </c>
      <c r="E8" s="123">
        <v>38886.200065213045</v>
      </c>
      <c r="F8" s="123">
        <v>43790.3422492556</v>
      </c>
      <c r="G8" s="123">
        <v>51406.565760242105</v>
      </c>
      <c r="H8" s="123">
        <v>51321.2994985316</v>
      </c>
      <c r="I8" s="123">
        <v>53855.35532815242</v>
      </c>
      <c r="J8" s="123">
        <v>66713.06265173896</v>
      </c>
      <c r="K8" s="123">
        <v>68319.33609414255</v>
      </c>
      <c r="L8" s="123">
        <v>72667.74762482109</v>
      </c>
      <c r="M8" s="123">
        <v>82155.42424316263</v>
      </c>
      <c r="N8" s="123">
        <v>88326.92550637925</v>
      </c>
      <c r="O8" s="123">
        <v>93419.48374778732</v>
      </c>
      <c r="P8" s="123">
        <v>100838.99568274908</v>
      </c>
      <c r="Q8" s="123">
        <v>108450.7094730485</v>
      </c>
      <c r="R8" s="123">
        <v>124403.63762462561</v>
      </c>
      <c r="S8" s="118"/>
      <c r="T8" s="118"/>
    </row>
    <row r="9" spans="2:20" s="117" customFormat="1" ht="12.75">
      <c r="B9" s="124" t="s">
        <v>191</v>
      </c>
      <c r="C9" s="125"/>
      <c r="D9" s="124">
        <v>10550.920546749749</v>
      </c>
      <c r="E9" s="124">
        <v>12573.643147411585</v>
      </c>
      <c r="F9" s="124">
        <v>16102.611341107664</v>
      </c>
      <c r="G9" s="124">
        <v>17053.263217789405</v>
      </c>
      <c r="H9" s="124">
        <v>20579.706320611833</v>
      </c>
      <c r="I9" s="124">
        <v>21525.041628065712</v>
      </c>
      <c r="J9" s="124">
        <v>21293.826476994775</v>
      </c>
      <c r="K9" s="124">
        <v>25008.361259302783</v>
      </c>
      <c r="L9" s="124">
        <v>26101.21811045433</v>
      </c>
      <c r="M9" s="124">
        <v>28615.86060930253</v>
      </c>
      <c r="N9" s="124">
        <v>32897.92318641215</v>
      </c>
      <c r="O9" s="124">
        <v>32851.96271348262</v>
      </c>
      <c r="P9" s="124">
        <v>34612.90085651694</v>
      </c>
      <c r="Q9" s="124">
        <v>38157.48891722833</v>
      </c>
      <c r="R9" s="124">
        <v>41809.903992781714</v>
      </c>
      <c r="S9" s="118"/>
      <c r="T9" s="118"/>
    </row>
    <row r="10" spans="2:20" ht="12.75">
      <c r="B10" s="123" t="s">
        <v>192</v>
      </c>
      <c r="C10" s="82"/>
      <c r="D10" s="123">
        <v>116.58628984599581</v>
      </c>
      <c r="E10" s="123">
        <v>136.0118125418249</v>
      </c>
      <c r="F10" s="123">
        <v>186.57210748862568</v>
      </c>
      <c r="G10" s="123">
        <v>203.56636556335326</v>
      </c>
      <c r="H10" s="123">
        <v>217.29013213627434</v>
      </c>
      <c r="I10" s="123">
        <v>283.60916232523687</v>
      </c>
      <c r="J10" s="123">
        <v>293.8133920816732</v>
      </c>
      <c r="K10" s="123">
        <v>339.26933254644786</v>
      </c>
      <c r="L10" s="123">
        <v>330.13461846536376</v>
      </c>
      <c r="M10" s="123">
        <v>397.0502765897084</v>
      </c>
      <c r="N10" s="123">
        <v>448.435932789963</v>
      </c>
      <c r="O10" s="123">
        <v>449.47422803891294</v>
      </c>
      <c r="P10" s="123">
        <v>459.8839459356575</v>
      </c>
      <c r="Q10" s="123">
        <v>496.17334319284305</v>
      </c>
      <c r="R10" s="123">
        <v>645.1467794620148</v>
      </c>
      <c r="S10" s="118"/>
      <c r="T10" s="118"/>
    </row>
    <row r="11" spans="2:20" ht="12.75">
      <c r="B11" s="123" t="s">
        <v>193</v>
      </c>
      <c r="C11" s="125"/>
      <c r="D11" s="123">
        <v>1696.0315373652013</v>
      </c>
      <c r="E11" s="123">
        <v>2260.123434183866</v>
      </c>
      <c r="F11" s="123">
        <v>2977.2159700243565</v>
      </c>
      <c r="G11" s="123">
        <v>3173.4798685178725</v>
      </c>
      <c r="H11" s="123">
        <v>3482.952965591466</v>
      </c>
      <c r="I11" s="123">
        <v>4364.371978269891</v>
      </c>
      <c r="J11" s="123">
        <v>4557.955035589693</v>
      </c>
      <c r="K11" s="123">
        <v>5224.774563307844</v>
      </c>
      <c r="L11" s="123">
        <v>5979.587233462332</v>
      </c>
      <c r="M11" s="123">
        <v>6517.658879736386</v>
      </c>
      <c r="N11" s="123">
        <v>7488.497856957219</v>
      </c>
      <c r="O11" s="123">
        <v>7700.137874018453</v>
      </c>
      <c r="P11" s="123">
        <v>7822.611001223169</v>
      </c>
      <c r="Q11" s="123">
        <v>9354.355559469857</v>
      </c>
      <c r="R11" s="123">
        <v>9711.235629197477</v>
      </c>
      <c r="S11" s="118"/>
      <c r="T11" s="118"/>
    </row>
    <row r="12" spans="2:20" ht="12.75">
      <c r="B12" s="123" t="s">
        <v>194</v>
      </c>
      <c r="C12" s="82"/>
      <c r="D12" s="123">
        <v>2772.2375811097118</v>
      </c>
      <c r="E12" s="123">
        <v>3976.7356844958936</v>
      </c>
      <c r="F12" s="123">
        <v>4590.545993889769</v>
      </c>
      <c r="G12" s="123">
        <v>5114.621973938375</v>
      </c>
      <c r="H12" s="123">
        <v>5677.937245492633</v>
      </c>
      <c r="I12" s="123">
        <v>6887.083449643827</v>
      </c>
      <c r="J12" s="123">
        <v>7019.682029036078</v>
      </c>
      <c r="K12" s="123">
        <v>8185.689426043366</v>
      </c>
      <c r="L12" s="123">
        <v>9377.292588782002</v>
      </c>
      <c r="M12" s="123">
        <v>10066.826150867439</v>
      </c>
      <c r="N12" s="123">
        <v>12004.333675011887</v>
      </c>
      <c r="O12" s="123">
        <v>12174.199570602066</v>
      </c>
      <c r="P12" s="123">
        <v>12745.672892049291</v>
      </c>
      <c r="Q12" s="123">
        <v>13277.98353952587</v>
      </c>
      <c r="R12" s="123">
        <v>14565.288253926463</v>
      </c>
      <c r="S12" s="118"/>
      <c r="T12" s="118"/>
    </row>
    <row r="13" spans="2:20" ht="12.75">
      <c r="B13" s="123" t="s">
        <v>195</v>
      </c>
      <c r="C13" s="82"/>
      <c r="D13" s="123">
        <v>1219.3825080916488</v>
      </c>
      <c r="E13" s="123">
        <v>1195.965076563359</v>
      </c>
      <c r="F13" s="123">
        <v>2380.3511961604386</v>
      </c>
      <c r="G13" s="123">
        <v>2240.1144641200704</v>
      </c>
      <c r="H13" s="123">
        <v>2807.6386176995534</v>
      </c>
      <c r="I13" s="123">
        <v>2704.7817120960044</v>
      </c>
      <c r="J13" s="123">
        <v>1964.5826458596212</v>
      </c>
      <c r="K13" s="123">
        <v>2067.906776542449</v>
      </c>
      <c r="L13" s="123">
        <v>1880.390932942302</v>
      </c>
      <c r="M13" s="123">
        <v>2412.499089840883</v>
      </c>
      <c r="N13" s="123">
        <v>2691.4864945939144</v>
      </c>
      <c r="O13" s="123">
        <v>2289.6314940643892</v>
      </c>
      <c r="P13" s="123">
        <v>2891.5420077103954</v>
      </c>
      <c r="Q13" s="123">
        <v>2987.366812707678</v>
      </c>
      <c r="R13" s="123">
        <v>3620.5348105464664</v>
      </c>
      <c r="S13" s="118"/>
      <c r="T13" s="118"/>
    </row>
    <row r="14" spans="2:20" ht="12.75">
      <c r="B14" s="123" t="s">
        <v>196</v>
      </c>
      <c r="C14" s="82"/>
      <c r="D14" s="123">
        <v>959.8871182606376</v>
      </c>
      <c r="E14" s="123">
        <v>609.0431557579649</v>
      </c>
      <c r="F14" s="123">
        <v>833.2454463633184</v>
      </c>
      <c r="G14" s="123">
        <v>796.0261353335178</v>
      </c>
      <c r="H14" s="123">
        <v>657.8640319360643</v>
      </c>
      <c r="I14" s="123">
        <v>716.4526232882965</v>
      </c>
      <c r="J14" s="123">
        <v>321.9261646179477</v>
      </c>
      <c r="K14" s="123">
        <v>662.9781109259305</v>
      </c>
      <c r="L14" s="123">
        <v>746.0322713977673</v>
      </c>
      <c r="M14" s="123">
        <v>594.8050197158964</v>
      </c>
      <c r="N14" s="123">
        <v>625.344539246468</v>
      </c>
      <c r="O14" s="123">
        <v>537.3954571843925</v>
      </c>
      <c r="P14" s="123">
        <v>512.6822412505397</v>
      </c>
      <c r="Q14" s="123">
        <v>560.148998390526</v>
      </c>
      <c r="R14" s="123">
        <v>604.9261288089141</v>
      </c>
      <c r="S14" s="118"/>
      <c r="T14" s="118"/>
    </row>
    <row r="15" spans="2:20" ht="12.75">
      <c r="B15" s="123" t="s">
        <v>197</v>
      </c>
      <c r="C15" s="82"/>
      <c r="D15" s="123">
        <v>4048.6338132400606</v>
      </c>
      <c r="E15" s="123">
        <v>4977.597165346336</v>
      </c>
      <c r="F15" s="123">
        <v>4571.897705181237</v>
      </c>
      <c r="G15" s="123">
        <v>4890.277465130437</v>
      </c>
      <c r="H15" s="123">
        <v>8934.923885117323</v>
      </c>
      <c r="I15" s="123">
        <v>4629.900303942668</v>
      </c>
      <c r="J15" s="123">
        <v>4906.785021066375</v>
      </c>
      <c r="K15" s="123">
        <v>6009.775128107107</v>
      </c>
      <c r="L15" s="123">
        <v>5700.970017245241</v>
      </c>
      <c r="M15" s="123">
        <v>6248.856721558616</v>
      </c>
      <c r="N15" s="123">
        <v>7168.845767210035</v>
      </c>
      <c r="O15" s="123">
        <v>7046.050282610982</v>
      </c>
      <c r="P15" s="123">
        <v>7313.692520520725</v>
      </c>
      <c r="Q15" s="123">
        <v>8264.854278996034</v>
      </c>
      <c r="R15" s="123">
        <v>8329.797320900318</v>
      </c>
      <c r="S15" s="118"/>
      <c r="T15" s="118"/>
    </row>
    <row r="16" spans="2:20" ht="12.75">
      <c r="B16" s="123" t="s">
        <v>198</v>
      </c>
      <c r="C16" s="82"/>
      <c r="D16" s="123">
        <v>335.0432249932769</v>
      </c>
      <c r="E16" s="123">
        <v>329.5186808792146</v>
      </c>
      <c r="F16" s="123">
        <v>314.17547108612155</v>
      </c>
      <c r="G16" s="123">
        <v>361.6266145830867</v>
      </c>
      <c r="H16" s="123">
        <v>488.0874669796903</v>
      </c>
      <c r="I16" s="123">
        <v>650.6335777856721</v>
      </c>
      <c r="J16" s="123">
        <v>724.6765937913134</v>
      </c>
      <c r="K16" s="123">
        <v>874.7205335090043</v>
      </c>
      <c r="L16" s="123">
        <v>987.1428911564424</v>
      </c>
      <c r="M16" s="123">
        <v>1077.1359631293706</v>
      </c>
      <c r="N16" s="123">
        <v>1238.7152102744435</v>
      </c>
      <c r="O16" s="123">
        <v>1452.0799357537708</v>
      </c>
      <c r="P16" s="123">
        <v>1656.0572984837077</v>
      </c>
      <c r="Q16" s="123">
        <v>1790.943503602439</v>
      </c>
      <c r="R16" s="123">
        <v>1965.855181373629</v>
      </c>
      <c r="S16" s="118"/>
      <c r="T16" s="118"/>
    </row>
    <row r="17" spans="2:20" ht="12.75">
      <c r="B17" s="123" t="s">
        <v>199</v>
      </c>
      <c r="C17" s="82"/>
      <c r="D17" s="123">
        <v>663.1944268324478</v>
      </c>
      <c r="E17" s="123">
        <v>819.1171903258684</v>
      </c>
      <c r="F17" s="123">
        <v>1055.2698726377369</v>
      </c>
      <c r="G17" s="123">
        <v>1023.6125778583514</v>
      </c>
      <c r="H17" s="123">
        <v>1083.6411920041305</v>
      </c>
      <c r="I17" s="123">
        <v>1222.9756790074362</v>
      </c>
      <c r="J17" s="123">
        <v>1201.2464017313519</v>
      </c>
      <c r="K17" s="123">
        <v>1269.746149112526</v>
      </c>
      <c r="L17" s="123">
        <v>670.6769107294904</v>
      </c>
      <c r="M17" s="123">
        <v>727.2264392001102</v>
      </c>
      <c r="N17" s="123">
        <v>664.1996623507277</v>
      </c>
      <c r="O17" s="123">
        <v>646.2911041917199</v>
      </c>
      <c r="P17" s="123">
        <v>648.4042326810315</v>
      </c>
      <c r="Q17" s="123">
        <v>614.0914674675658</v>
      </c>
      <c r="R17" s="123">
        <v>1402.1121648678782</v>
      </c>
      <c r="S17" s="118"/>
      <c r="T17" s="118"/>
    </row>
    <row r="18" spans="2:20" ht="12.75">
      <c r="B18" s="123" t="s">
        <v>200</v>
      </c>
      <c r="C18" s="82"/>
      <c r="D18" s="123">
        <v>98.08709507114787</v>
      </c>
      <c r="E18" s="123">
        <v>117.90037408739782</v>
      </c>
      <c r="F18" s="123">
        <v>175.32700966284781</v>
      </c>
      <c r="G18" s="123">
        <v>198.34558780128893</v>
      </c>
      <c r="H18" s="123">
        <v>226.06053302640456</v>
      </c>
      <c r="I18" s="123">
        <v>252.9579103048454</v>
      </c>
      <c r="J18" s="123">
        <v>314.675078355434</v>
      </c>
      <c r="K18" s="123">
        <v>373.5012392081063</v>
      </c>
      <c r="L18" s="123">
        <v>428.9906462733898</v>
      </c>
      <c r="M18" s="123">
        <v>573.8020686641262</v>
      </c>
      <c r="N18" s="123">
        <v>568.064047977485</v>
      </c>
      <c r="O18" s="123">
        <v>556.7027670179352</v>
      </c>
      <c r="P18" s="123">
        <v>562.3547166624239</v>
      </c>
      <c r="Q18" s="123">
        <v>811.5714138755214</v>
      </c>
      <c r="R18" s="123">
        <v>965.0077236985577</v>
      </c>
      <c r="S18" s="118"/>
      <c r="T18" s="118"/>
    </row>
    <row r="19" spans="2:20" s="117" customFormat="1" ht="12.75">
      <c r="B19" s="124" t="s">
        <v>201</v>
      </c>
      <c r="C19" s="125"/>
      <c r="D19" s="124">
        <v>246.03780841880427</v>
      </c>
      <c r="E19" s="124">
        <v>243.92906647306268</v>
      </c>
      <c r="F19" s="124">
        <v>234.98793426658804</v>
      </c>
      <c r="G19" s="124">
        <v>270.39601120767276</v>
      </c>
      <c r="H19" s="124">
        <v>377.71475311897905</v>
      </c>
      <c r="I19" s="124">
        <v>515.273220164872</v>
      </c>
      <c r="J19" s="124">
        <v>546.7922398008608</v>
      </c>
      <c r="K19" s="124">
        <v>546.7922398008608</v>
      </c>
      <c r="L19" s="124">
        <v>607.494855652482</v>
      </c>
      <c r="M19" s="124">
        <v>695.223514689407</v>
      </c>
      <c r="N19" s="124">
        <v>828.9789704837716</v>
      </c>
      <c r="O19" s="124">
        <v>974.1867238907737</v>
      </c>
      <c r="P19" s="124">
        <v>1102.4785273301657</v>
      </c>
      <c r="Q19" s="124">
        <v>1224.9631560469734</v>
      </c>
      <c r="R19" s="124">
        <v>1334.9461627559715</v>
      </c>
      <c r="S19" s="118"/>
      <c r="T19" s="118"/>
    </row>
    <row r="20" spans="2:20" s="117" customFormat="1" ht="12.75">
      <c r="B20" s="124" t="s">
        <v>202</v>
      </c>
      <c r="C20" s="125"/>
      <c r="D20" s="124">
        <v>753.19460307003</v>
      </c>
      <c r="E20" s="124">
        <v>2.768588004968192</v>
      </c>
      <c r="F20" s="124">
        <v>7.58041960675677</v>
      </c>
      <c r="G20" s="124">
        <v>7.066505482277761</v>
      </c>
      <c r="H20" s="124">
        <v>3.3395638106347523</v>
      </c>
      <c r="I20" s="124">
        <v>0.5491152865263706</v>
      </c>
      <c r="J20" s="124">
        <v>0.9637742410639264</v>
      </c>
      <c r="K20" s="124">
        <v>1.484887594463975</v>
      </c>
      <c r="L20" s="124">
        <v>1.9639482788990108</v>
      </c>
      <c r="M20" s="124">
        <v>2.624883001234209</v>
      </c>
      <c r="N20" s="124">
        <v>3.0957006662283435</v>
      </c>
      <c r="O20" s="124">
        <v>2.236610104329987</v>
      </c>
      <c r="P20" s="124">
        <v>6.104845104068022</v>
      </c>
      <c r="Q20" s="124">
        <v>2.107690557049052</v>
      </c>
      <c r="R20" s="124">
        <v>6.223224631275276</v>
      </c>
      <c r="S20" s="118"/>
      <c r="T20" s="118"/>
    </row>
    <row r="21" spans="2:20" ht="12.75">
      <c r="B21" s="124" t="s">
        <v>203</v>
      </c>
      <c r="C21" s="125"/>
      <c r="D21" s="126">
        <v>-4770.346644195435</v>
      </c>
      <c r="E21" s="126">
        <v>-5747.404373098127</v>
      </c>
      <c r="F21" s="126">
        <v>-9094.691837465565</v>
      </c>
      <c r="G21" s="126">
        <v>-8741.191651400304</v>
      </c>
      <c r="H21" s="126">
        <v>-7554.664886663308</v>
      </c>
      <c r="I21" s="126">
        <v>-5063.926541534971</v>
      </c>
      <c r="J21" s="126">
        <v>-10930.001916537434</v>
      </c>
      <c r="K21" s="126">
        <v>-6389.892293643463</v>
      </c>
      <c r="L21" s="126">
        <v>-3814.185689525413</v>
      </c>
      <c r="M21" s="126">
        <v>-7788.496840161155</v>
      </c>
      <c r="N21" s="126">
        <v>-6793.295130732757</v>
      </c>
      <c r="O21" s="126">
        <v>-8620.344114307238</v>
      </c>
      <c r="P21" s="126">
        <v>-15055.884460228513</v>
      </c>
      <c r="Q21" s="126">
        <v>-17025.778234938247</v>
      </c>
      <c r="R21" s="126">
        <v>-18740.003357594003</v>
      </c>
      <c r="S21" s="118"/>
      <c r="T21" s="118"/>
    </row>
    <row r="22" spans="2:20" ht="12.75">
      <c r="B22" s="124" t="s">
        <v>204</v>
      </c>
      <c r="C22" s="125"/>
      <c r="D22" s="124">
        <v>9026.681024845357</v>
      </c>
      <c r="E22" s="124">
        <v>7481.428807071121</v>
      </c>
      <c r="F22" s="124">
        <v>8325.313192622667</v>
      </c>
      <c r="G22" s="124">
        <v>10817.128845378802</v>
      </c>
      <c r="H22" s="124">
        <v>12372.252037888498</v>
      </c>
      <c r="I22" s="124">
        <v>12372.817669180751</v>
      </c>
      <c r="J22" s="124">
        <v>11793.325943092159</v>
      </c>
      <c r="K22" s="124">
        <v>12495.330825297346</v>
      </c>
      <c r="L22" s="124">
        <v>18080.331243369583</v>
      </c>
      <c r="M22" s="124">
        <v>18177.6023055003</v>
      </c>
      <c r="N22" s="124">
        <v>22599.31620306749</v>
      </c>
      <c r="O22" s="124">
        <v>21532.784885473062</v>
      </c>
      <c r="P22" s="124">
        <v>23404.852294792803</v>
      </c>
      <c r="Q22" s="124">
        <v>19565.791228901493</v>
      </c>
      <c r="R22" s="124">
        <v>23139.673171908675</v>
      </c>
      <c r="S22" s="118"/>
      <c r="T22" s="118"/>
    </row>
    <row r="23" spans="2:20" ht="12.75">
      <c r="B23" s="123" t="s">
        <v>205</v>
      </c>
      <c r="C23" s="82"/>
      <c r="D23" s="123">
        <v>9383.095927750064</v>
      </c>
      <c r="E23" s="123">
        <v>6688.816284367074</v>
      </c>
      <c r="F23" s="123">
        <v>5845.063426208374</v>
      </c>
      <c r="G23" s="123">
        <v>6862.85455426155</v>
      </c>
      <c r="H23" s="123">
        <v>8320.750027596869</v>
      </c>
      <c r="I23" s="123">
        <v>7838.684734006204</v>
      </c>
      <c r="J23" s="123">
        <v>7184.720418418642</v>
      </c>
      <c r="K23" s="123">
        <v>9183.73650985285</v>
      </c>
      <c r="L23" s="123">
        <v>11543.759510761205</v>
      </c>
      <c r="M23" s="123">
        <v>11217.4982964018</v>
      </c>
      <c r="N23" s="123">
        <v>15317.083831453732</v>
      </c>
      <c r="O23" s="123">
        <v>14772.833885541797</v>
      </c>
      <c r="P23" s="123">
        <v>18107.939958909665</v>
      </c>
      <c r="Q23" s="123">
        <v>13912.982302773928</v>
      </c>
      <c r="R23" s="123">
        <v>18062.8070329573</v>
      </c>
      <c r="S23" s="118"/>
      <c r="T23" s="118"/>
    </row>
    <row r="24" spans="2:20" ht="12.75">
      <c r="B24" s="123" t="s">
        <v>206</v>
      </c>
      <c r="C24" s="127"/>
      <c r="D24" s="123">
        <v>1205.5908094354256</v>
      </c>
      <c r="E24" s="123">
        <v>1406.45117631219</v>
      </c>
      <c r="F24" s="123">
        <v>2362.1765482642213</v>
      </c>
      <c r="G24" s="123">
        <v>3523.896266735245</v>
      </c>
      <c r="H24" s="123">
        <v>3730.008074870487</v>
      </c>
      <c r="I24" s="123">
        <v>4038.064432975371</v>
      </c>
      <c r="J24" s="123">
        <v>4042.6797670546143</v>
      </c>
      <c r="K24" s="123">
        <v>3311.5943154444954</v>
      </c>
      <c r="L24" s="123">
        <v>6536.571732608378</v>
      </c>
      <c r="M24" s="123">
        <v>6960.1040090985</v>
      </c>
      <c r="N24" s="123">
        <v>7282.232371613758</v>
      </c>
      <c r="O24" s="123">
        <v>6759.950999931265</v>
      </c>
      <c r="P24" s="123">
        <v>5296.9123358831375</v>
      </c>
      <c r="Q24" s="123">
        <v>5652.808926127564</v>
      </c>
      <c r="R24" s="123">
        <v>5076.866138951377</v>
      </c>
      <c r="S24" s="118"/>
      <c r="T24" s="118"/>
    </row>
    <row r="25" spans="2:20" s="117" customFormat="1" ht="12.75">
      <c r="B25" s="124" t="s">
        <v>207</v>
      </c>
      <c r="C25" s="125"/>
      <c r="D25" s="124">
        <v>13797.027669040792</v>
      </c>
      <c r="E25" s="124">
        <v>13228.833180169247</v>
      </c>
      <c r="F25" s="124">
        <v>17420.005030088232</v>
      </c>
      <c r="G25" s="124">
        <v>19558.320496779106</v>
      </c>
      <c r="H25" s="124">
        <v>19926.916924551806</v>
      </c>
      <c r="I25" s="124">
        <v>17436.744210715722</v>
      </c>
      <c r="J25" s="124">
        <v>22723.327859629593</v>
      </c>
      <c r="K25" s="124">
        <v>18885.22311894081</v>
      </c>
      <c r="L25" s="124">
        <v>21894.516932894996</v>
      </c>
      <c r="M25" s="124">
        <v>25966.099145661454</v>
      </c>
      <c r="N25" s="124">
        <v>29392.611333800247</v>
      </c>
      <c r="O25" s="124">
        <v>30153.1289997803</v>
      </c>
      <c r="P25" s="124">
        <v>38460.73675502132</v>
      </c>
      <c r="Q25" s="124">
        <v>36591.56946383974</v>
      </c>
      <c r="R25" s="124">
        <v>41879.67652950268</v>
      </c>
      <c r="S25" s="118"/>
      <c r="T25" s="118"/>
    </row>
    <row r="26" spans="2:20" ht="12.75">
      <c r="B26" s="123" t="s">
        <v>205</v>
      </c>
      <c r="C26" s="82"/>
      <c r="D26" s="123">
        <v>17444.16589267513</v>
      </c>
      <c r="E26" s="123">
        <v>15060.276918449812</v>
      </c>
      <c r="F26" s="123">
        <v>18106.695460317776</v>
      </c>
      <c r="G26" s="123">
        <v>20008.492340733315</v>
      </c>
      <c r="H26" s="123">
        <v>19396.899856936274</v>
      </c>
      <c r="I26" s="123">
        <v>15278.754934507182</v>
      </c>
      <c r="J26" s="123">
        <v>15311.038481148733</v>
      </c>
      <c r="K26" s="123">
        <v>15586.256953591843</v>
      </c>
      <c r="L26" s="123">
        <v>14490.295876059066</v>
      </c>
      <c r="M26" s="123">
        <v>17643.038143797712</v>
      </c>
      <c r="N26" s="123">
        <v>19145.032108476258</v>
      </c>
      <c r="O26" s="123">
        <v>19574.27632534881</v>
      </c>
      <c r="P26" s="123">
        <v>26333.551279538824</v>
      </c>
      <c r="Q26" s="123">
        <v>24754.355282408975</v>
      </c>
      <c r="R26" s="123">
        <v>29108.027198653068</v>
      </c>
      <c r="S26" s="118"/>
      <c r="T26" s="118"/>
    </row>
    <row r="27" spans="2:20" ht="12.75">
      <c r="B27" s="123" t="s">
        <v>206</v>
      </c>
      <c r="C27" s="127"/>
      <c r="D27" s="123">
        <v>957.7308939777712</v>
      </c>
      <c r="E27" s="123">
        <v>1227.1086327737612</v>
      </c>
      <c r="F27" s="123">
        <v>1996.198094565586</v>
      </c>
      <c r="G27" s="123">
        <v>2318.3857282045537</v>
      </c>
      <c r="H27" s="123">
        <v>2612.0971389313922</v>
      </c>
      <c r="I27" s="123">
        <v>2764.8890921114353</v>
      </c>
      <c r="J27" s="123">
        <v>5249.1310231363705</v>
      </c>
      <c r="K27" s="123">
        <v>3298.9661653489666</v>
      </c>
      <c r="L27" s="123">
        <v>7404.2210568359305</v>
      </c>
      <c r="M27" s="123">
        <v>8323.061001863742</v>
      </c>
      <c r="N27" s="123">
        <v>10247.57922532399</v>
      </c>
      <c r="O27" s="123">
        <v>10578.852674431491</v>
      </c>
      <c r="P27" s="123">
        <v>12127.18547548249</v>
      </c>
      <c r="Q27" s="123">
        <v>11837.214181430762</v>
      </c>
      <c r="R27" s="123">
        <v>12771.64933084961</v>
      </c>
      <c r="S27" s="118"/>
      <c r="T27" s="118"/>
    </row>
    <row r="28" spans="2:256" s="130" customFormat="1" ht="12.75">
      <c r="B28" s="128" t="s">
        <v>208</v>
      </c>
      <c r="C28" s="129"/>
      <c r="D28" s="128">
        <v>462.7299525968774</v>
      </c>
      <c r="E28" s="128">
        <v>1377.1079616740099</v>
      </c>
      <c r="F28" s="128">
        <v>1306.3585267074377</v>
      </c>
      <c r="G28" s="128">
        <v>1970.5873114484857</v>
      </c>
      <c r="H28" s="128">
        <v>2115.5062171739264</v>
      </c>
      <c r="I28" s="128">
        <v>2819.0846952091233</v>
      </c>
      <c r="J28" s="128">
        <v>2519.510362328845</v>
      </c>
      <c r="K28" s="128">
        <v>2185.8865347720857</v>
      </c>
      <c r="L28" s="128">
        <v>3.3475662348791957E-06</v>
      </c>
      <c r="M28" s="128">
        <v>1472.6273630318174</v>
      </c>
      <c r="N28" s="128">
        <v>-444.6234719930799</v>
      </c>
      <c r="O28" s="128">
        <v>1690.8115680564079</v>
      </c>
      <c r="P28" s="128">
        <v>5953.10583111833</v>
      </c>
      <c r="Q28" s="128">
        <v>8787.270542320213</v>
      </c>
      <c r="R28" s="128">
        <v>9874.7398216617</v>
      </c>
      <c r="S28" s="134"/>
      <c r="T28" s="11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  <c r="IV28" s="128"/>
    </row>
    <row r="29" spans="2:20" s="218" customFormat="1" ht="12.75">
      <c r="B29" s="215" t="s">
        <v>209</v>
      </c>
      <c r="C29" s="216"/>
      <c r="D29" s="215">
        <v>48676.789270664674</v>
      </c>
      <c r="E29" s="215">
        <v>54319.913753079614</v>
      </c>
      <c r="F29" s="215">
        <v>65002.111063612305</v>
      </c>
      <c r="G29" s="215">
        <v>70086.68790829477</v>
      </c>
      <c r="H29" s="215">
        <v>75204.7476780007</v>
      </c>
      <c r="I29" s="215">
        <v>83081.21043123209</v>
      </c>
      <c r="J29" s="215">
        <v>91925.08782526756</v>
      </c>
      <c r="K29" s="215">
        <v>100925.08729180507</v>
      </c>
      <c r="L29" s="215">
        <v>108518.04092147312</v>
      </c>
      <c r="M29" s="215">
        <v>120521.0464560849</v>
      </c>
      <c r="N29" s="215">
        <v>132105.4279138272</v>
      </c>
      <c r="O29" s="215">
        <v>139717.9342998773</v>
      </c>
      <c r="P29" s="215">
        <v>148328.40265640273</v>
      </c>
      <c r="Q29" s="215">
        <v>162883.31888830155</v>
      </c>
      <c r="R29" s="215">
        <v>184288.15790216674</v>
      </c>
      <c r="S29" s="217"/>
      <c r="T29" s="217"/>
    </row>
    <row r="30" spans="2:20" ht="12.75">
      <c r="B30" s="123" t="s">
        <v>151</v>
      </c>
      <c r="C30" s="82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132"/>
      <c r="Q30" s="132"/>
      <c r="R30" s="132"/>
      <c r="S30" s="118"/>
      <c r="T30" s="118"/>
    </row>
    <row r="31" spans="2:20" ht="12.75">
      <c r="B31" s="123"/>
      <c r="C31" s="8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18"/>
      <c r="T31" s="118"/>
    </row>
    <row r="32" spans="12:18" ht="12.75">
      <c r="L32" s="133"/>
      <c r="O32" s="134"/>
      <c r="P32" s="134"/>
      <c r="Q32" s="134"/>
      <c r="R32" s="134"/>
    </row>
    <row r="33" spans="2:18" s="117" customFormat="1" ht="12.75">
      <c r="B33" s="71" t="s">
        <v>210</v>
      </c>
      <c r="C33" s="71"/>
      <c r="D33" s="71">
        <v>2035.796942813614</v>
      </c>
      <c r="E33" s="71">
        <v>2672.934444423126</v>
      </c>
      <c r="F33" s="71">
        <v>3025.893467252188</v>
      </c>
      <c r="G33" s="71">
        <v>3225.936046899966</v>
      </c>
      <c r="H33" s="71">
        <v>4140.080711000756</v>
      </c>
      <c r="I33" s="71">
        <v>3944.8055077617714</v>
      </c>
      <c r="J33" s="71">
        <v>4033.8069110242404</v>
      </c>
      <c r="K33" s="71">
        <v>2846.833190992339</v>
      </c>
      <c r="L33" s="71">
        <v>4724.198478005466</v>
      </c>
      <c r="M33" s="71">
        <v>6673.42286927336</v>
      </c>
      <c r="N33" s="71">
        <v>7544.851056880397</v>
      </c>
      <c r="O33" s="71">
        <v>7833.169361574498</v>
      </c>
      <c r="P33" s="71">
        <v>10664.133770711085</v>
      </c>
      <c r="Q33" s="71">
        <v>10692.117880935453</v>
      </c>
      <c r="R33" s="71">
        <v>11551.816091021565</v>
      </c>
    </row>
    <row r="34" spans="2:18" ht="12.75">
      <c r="B34" s="135" t="s">
        <v>192</v>
      </c>
      <c r="C34" s="135"/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</row>
    <row r="35" spans="2:18" ht="12.75">
      <c r="B35" s="135" t="s">
        <v>193</v>
      </c>
      <c r="C35" s="135"/>
      <c r="D35" s="135">
        <v>289.3377938990231</v>
      </c>
      <c r="E35" s="135">
        <v>385.57014653285495</v>
      </c>
      <c r="F35" s="135">
        <v>507.9039403158814</v>
      </c>
      <c r="G35" s="135">
        <v>541.3859612341682</v>
      </c>
      <c r="H35" s="135">
        <v>594.1811252424251</v>
      </c>
      <c r="I35" s="135">
        <v>744.5485134722562</v>
      </c>
      <c r="J35" s="135">
        <v>777.5731910841791</v>
      </c>
      <c r="K35" s="135">
        <v>561.9196046067981</v>
      </c>
      <c r="L35" s="135">
        <v>1020.0992967645584</v>
      </c>
      <c r="M35" s="135">
        <v>913.4659449141312</v>
      </c>
      <c r="N35" s="135">
        <v>1043.8347352142055</v>
      </c>
      <c r="O35" s="135">
        <v>1080.1413020702491</v>
      </c>
      <c r="P35" s="135">
        <v>1158.1700838020538</v>
      </c>
      <c r="Q35" s="135">
        <v>1216.3134440788263</v>
      </c>
      <c r="R35" s="135">
        <v>1321.0276752231248</v>
      </c>
    </row>
    <row r="36" spans="2:18" ht="12.75">
      <c r="B36" s="135" t="s">
        <v>194</v>
      </c>
      <c r="C36" s="135"/>
      <c r="D36" s="135">
        <v>699.0284086672569</v>
      </c>
      <c r="E36" s="135">
        <v>1002.7463865888069</v>
      </c>
      <c r="F36" s="135">
        <v>1157.520582971861</v>
      </c>
      <c r="G36" s="135">
        <v>1289.667986517074</v>
      </c>
      <c r="H36" s="135">
        <v>1431.7097005951696</v>
      </c>
      <c r="I36" s="135">
        <v>1736.5997117159056</v>
      </c>
      <c r="J36" s="135">
        <v>1770.034859762272</v>
      </c>
      <c r="K36" s="135">
        <v>1343.1550535384897</v>
      </c>
      <c r="L36" s="135">
        <v>2364.513763398162</v>
      </c>
      <c r="M36" s="135">
        <v>3974.9561256908896</v>
      </c>
      <c r="N36" s="135">
        <v>4952.140716722772</v>
      </c>
      <c r="O36" s="135">
        <v>4919.3657436392505</v>
      </c>
      <c r="P36" s="135">
        <v>7355.381636775674</v>
      </c>
      <c r="Q36" s="135">
        <v>6976.815427390183</v>
      </c>
      <c r="R36" s="135">
        <v>7488.246078716078</v>
      </c>
    </row>
    <row r="37" spans="2:18" ht="12.75">
      <c r="B37" s="135" t="s">
        <v>195</v>
      </c>
      <c r="C37" s="135"/>
      <c r="D37" s="135">
        <v>20.57265569249227</v>
      </c>
      <c r="E37" s="135">
        <v>20.177571497961733</v>
      </c>
      <c r="F37" s="135">
        <v>40.15979010758471</v>
      </c>
      <c r="G37" s="135">
        <v>37.7938040576274</v>
      </c>
      <c r="H37" s="135">
        <v>47.368715073069225</v>
      </c>
      <c r="I37" s="135">
        <v>45.6333779737298</v>
      </c>
      <c r="J37" s="135">
        <v>33.1452043017807</v>
      </c>
      <c r="K37" s="135">
        <v>35.64239725168819</v>
      </c>
      <c r="L37" s="135">
        <v>31.724774608460073</v>
      </c>
      <c r="M37" s="135">
        <v>8.879314779</v>
      </c>
      <c r="N37" s="135">
        <v>297.2498060308425</v>
      </c>
      <c r="O37" s="135">
        <v>455.91939426247166</v>
      </c>
      <c r="P37" s="135">
        <v>555.8189081361369</v>
      </c>
      <c r="Q37" s="135">
        <v>807.1312278535969</v>
      </c>
      <c r="R37" s="135">
        <v>903.0851059472004</v>
      </c>
    </row>
    <row r="38" spans="2:18" ht="12.75">
      <c r="B38" s="135" t="s">
        <v>196</v>
      </c>
      <c r="C38" s="135"/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</row>
    <row r="39" spans="2:18" ht="12.75">
      <c r="B39" s="135" t="s">
        <v>197</v>
      </c>
      <c r="C39" s="135"/>
      <c r="D39" s="135">
        <v>678.9069400839826</v>
      </c>
      <c r="E39" s="135">
        <v>834.6828625114811</v>
      </c>
      <c r="F39" s="135">
        <v>766.651968190123</v>
      </c>
      <c r="G39" s="135">
        <v>820.0404045325056</v>
      </c>
      <c r="H39" s="135">
        <v>1498.2787069778926</v>
      </c>
      <c r="I39" s="135">
        <v>776.3783027164179</v>
      </c>
      <c r="J39" s="135">
        <v>822.8085220767703</v>
      </c>
      <c r="K39" s="135">
        <v>821.4165094163633</v>
      </c>
      <c r="L39" s="135">
        <v>955.9837437659128</v>
      </c>
      <c r="M39" s="135">
        <v>1357.752362801052</v>
      </c>
      <c r="N39" s="135">
        <v>867.4695211906304</v>
      </c>
      <c r="O39" s="135">
        <v>1007.9745334525429</v>
      </c>
      <c r="P39" s="135">
        <v>1264.6898273090703</v>
      </c>
      <c r="Q39" s="135">
        <v>1362.157578217035</v>
      </c>
      <c r="R39" s="135">
        <v>1483.4130574698377</v>
      </c>
    </row>
    <row r="40" spans="2:18" ht="12.75">
      <c r="B40" s="135" t="s">
        <v>198</v>
      </c>
      <c r="C40" s="135"/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</row>
    <row r="41" spans="2:18" ht="12.75">
      <c r="B41" s="135" t="s">
        <v>199</v>
      </c>
      <c r="C41" s="135"/>
      <c r="D41" s="135">
        <v>347.9511444708592</v>
      </c>
      <c r="E41" s="135">
        <v>429.75747729202106</v>
      </c>
      <c r="F41" s="135">
        <v>553.6571856667379</v>
      </c>
      <c r="G41" s="135">
        <v>537.0478905585911</v>
      </c>
      <c r="H41" s="135">
        <v>568.5424631121997</v>
      </c>
      <c r="I41" s="135">
        <v>641.6456018834621</v>
      </c>
      <c r="J41" s="135">
        <v>630.2451337992386</v>
      </c>
      <c r="K41" s="135">
        <v>84.69962617900002</v>
      </c>
      <c r="L41" s="135">
        <v>351.876899468373</v>
      </c>
      <c r="M41" s="135">
        <v>418.36912108828676</v>
      </c>
      <c r="N41" s="135">
        <v>384.156277721947</v>
      </c>
      <c r="O41" s="135">
        <v>369.76838814998354</v>
      </c>
      <c r="P41" s="135">
        <v>330.0733146881506</v>
      </c>
      <c r="Q41" s="135">
        <v>329.70020339581333</v>
      </c>
      <c r="R41" s="135">
        <v>356.0441736653229</v>
      </c>
    </row>
    <row r="42" spans="2:18" ht="12.75">
      <c r="B42" s="135" t="s">
        <v>200</v>
      </c>
      <c r="C42" s="135"/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</row>
    <row r="43" spans="2:18" ht="12.75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2:18" s="117" customFormat="1" ht="12.75">
      <c r="B44" s="71" t="s">
        <v>211</v>
      </c>
      <c r="C44" s="71"/>
      <c r="D44" s="71">
        <v>9873.286651996516</v>
      </c>
      <c r="E44" s="71">
        <v>11749.078129758598</v>
      </c>
      <c r="F44" s="71">
        <v>14058.707305242266</v>
      </c>
      <c r="G44" s="71">
        <v>14775.735005946386</v>
      </c>
      <c r="H44" s="71">
        <v>19436.31535898278</v>
      </c>
      <c r="I44" s="71">
        <v>17767.960888902107</v>
      </c>
      <c r="J44" s="71">
        <v>17271.535451105246</v>
      </c>
      <c r="K44" s="71">
        <v>22161.52806831044</v>
      </c>
      <c r="L44" s="71">
        <v>21377.019632448868</v>
      </c>
      <c r="M44" s="71">
        <v>21942.437740029178</v>
      </c>
      <c r="N44" s="71">
        <v>25353.072129531745</v>
      </c>
      <c r="O44" s="71">
        <v>25018.79335190812</v>
      </c>
      <c r="P44" s="71">
        <v>23948.767085805855</v>
      </c>
      <c r="Q44" s="71">
        <v>27465.371036292887</v>
      </c>
      <c r="R44" s="71">
        <v>30258.08790176016</v>
      </c>
    </row>
    <row r="45" spans="2:18" ht="12.75">
      <c r="B45" s="135" t="s">
        <v>192</v>
      </c>
      <c r="C45" s="135"/>
      <c r="D45" s="135">
        <v>116.58628984599581</v>
      </c>
      <c r="E45" s="135">
        <v>136.0118125418249</v>
      </c>
      <c r="F45" s="135">
        <v>186.57210748862568</v>
      </c>
      <c r="G45" s="135">
        <v>203.56636556335326</v>
      </c>
      <c r="H45" s="135">
        <v>217.29013213627434</v>
      </c>
      <c r="I45" s="135">
        <v>283.60916232523687</v>
      </c>
      <c r="J45" s="135">
        <v>293.8133920816732</v>
      </c>
      <c r="K45" s="135">
        <v>339.26933254644786</v>
      </c>
      <c r="L45" s="135">
        <v>330.13461846536376</v>
      </c>
      <c r="M45" s="135">
        <v>397.0502765897084</v>
      </c>
      <c r="N45" s="135">
        <v>448.435932789963</v>
      </c>
      <c r="O45" s="135">
        <v>449.47422803891294</v>
      </c>
      <c r="P45" s="135">
        <v>459.8839459356575</v>
      </c>
      <c r="Q45" s="135">
        <v>496.17334319284305</v>
      </c>
      <c r="R45" s="135">
        <v>645.1467794620148</v>
      </c>
    </row>
    <row r="46" spans="2:18" ht="12.75">
      <c r="B46" s="135" t="s">
        <v>193</v>
      </c>
      <c r="C46" s="135"/>
      <c r="D46" s="135">
        <v>1406.6937434661781</v>
      </c>
      <c r="E46" s="135">
        <v>1874.5532876510108</v>
      </c>
      <c r="F46" s="135">
        <v>2469.312029708475</v>
      </c>
      <c r="G46" s="135">
        <v>2632.0939072837045</v>
      </c>
      <c r="H46" s="135">
        <v>2888.771840349041</v>
      </c>
      <c r="I46" s="135">
        <v>3619.8234647976346</v>
      </c>
      <c r="J46" s="135">
        <v>3780.3818445055135</v>
      </c>
      <c r="K46" s="135">
        <v>4662.854958701046</v>
      </c>
      <c r="L46" s="135">
        <v>4959.487936697773</v>
      </c>
      <c r="M46" s="135">
        <v>5604.192934822255</v>
      </c>
      <c r="N46" s="135">
        <v>6444.663121743013</v>
      </c>
      <c r="O46" s="135">
        <v>6619.996571948203</v>
      </c>
      <c r="P46" s="135">
        <v>6664.440917421116</v>
      </c>
      <c r="Q46" s="135">
        <v>8138.042115391031</v>
      </c>
      <c r="R46" s="135">
        <v>8390.207953974354</v>
      </c>
    </row>
    <row r="47" spans="2:18" ht="12.75">
      <c r="B47" s="135" t="s">
        <v>194</v>
      </c>
      <c r="C47" s="135"/>
      <c r="D47" s="135">
        <v>2073.209172442455</v>
      </c>
      <c r="E47" s="135">
        <v>2973.9892979070864</v>
      </c>
      <c r="F47" s="135">
        <v>3433.0254109179086</v>
      </c>
      <c r="G47" s="135">
        <v>3824.953987421301</v>
      </c>
      <c r="H47" s="135">
        <v>4246.227544897463</v>
      </c>
      <c r="I47" s="135">
        <v>5150.4837379279215</v>
      </c>
      <c r="J47" s="135">
        <v>5249.647169273807</v>
      </c>
      <c r="K47" s="135">
        <v>6842.534372504877</v>
      </c>
      <c r="L47" s="135">
        <v>7012.77882538384</v>
      </c>
      <c r="M47" s="135">
        <v>6091.8700251765495</v>
      </c>
      <c r="N47" s="135">
        <v>7052.192958289115</v>
      </c>
      <c r="O47" s="135">
        <v>7254.833826962816</v>
      </c>
      <c r="P47" s="135">
        <v>5390.291255273617</v>
      </c>
      <c r="Q47" s="135">
        <v>6301.168112135688</v>
      </c>
      <c r="R47" s="135">
        <v>7077.042175210385</v>
      </c>
    </row>
    <row r="48" spans="2:18" ht="12.75">
      <c r="B48" s="135" t="s">
        <v>195</v>
      </c>
      <c r="C48" s="135"/>
      <c r="D48" s="135">
        <v>1198.8098523991566</v>
      </c>
      <c r="E48" s="135">
        <v>1175.7875050653972</v>
      </c>
      <c r="F48" s="135">
        <v>2340.191406052854</v>
      </c>
      <c r="G48" s="135">
        <v>2202.320660062443</v>
      </c>
      <c r="H48" s="135">
        <v>2760.269902626484</v>
      </c>
      <c r="I48" s="135">
        <v>2659.1483341222747</v>
      </c>
      <c r="J48" s="135">
        <v>1931.4374415578404</v>
      </c>
      <c r="K48" s="135">
        <v>2032.2643792907606</v>
      </c>
      <c r="L48" s="135">
        <v>1848.6661583338418</v>
      </c>
      <c r="M48" s="135">
        <v>2403.6197750618826</v>
      </c>
      <c r="N48" s="135">
        <v>2394.2366885630718</v>
      </c>
      <c r="O48" s="135">
        <v>1833.7120998019177</v>
      </c>
      <c r="P48" s="135">
        <v>2335.7230995742584</v>
      </c>
      <c r="Q48" s="135">
        <v>2180.235584854081</v>
      </c>
      <c r="R48" s="135">
        <v>2717.4497045992657</v>
      </c>
    </row>
    <row r="49" spans="2:18" ht="12.75">
      <c r="B49" s="135" t="s">
        <v>196</v>
      </c>
      <c r="C49" s="135"/>
      <c r="D49" s="135">
        <v>959.8871182606376</v>
      </c>
      <c r="E49" s="135">
        <v>609.0431557579649</v>
      </c>
      <c r="F49" s="135">
        <v>833.2454463633184</v>
      </c>
      <c r="G49" s="135">
        <v>796.0261353335178</v>
      </c>
      <c r="H49" s="135">
        <v>657.8640319360643</v>
      </c>
      <c r="I49" s="135">
        <v>716.4526232882965</v>
      </c>
      <c r="J49" s="135">
        <v>321.9261646179477</v>
      </c>
      <c r="K49" s="135">
        <v>662.9781109259305</v>
      </c>
      <c r="L49" s="135">
        <v>746.0322713977673</v>
      </c>
      <c r="M49" s="135">
        <v>594.8050197158964</v>
      </c>
      <c r="N49" s="135">
        <v>625.344539246468</v>
      </c>
      <c r="O49" s="135">
        <v>537.3954571843925</v>
      </c>
      <c r="P49" s="135">
        <v>512.6822412505397</v>
      </c>
      <c r="Q49" s="135">
        <v>560.148998390526</v>
      </c>
      <c r="R49" s="135">
        <v>604.9261288089141</v>
      </c>
    </row>
    <row r="50" spans="2:18" ht="12.75">
      <c r="B50" s="135" t="s">
        <v>197</v>
      </c>
      <c r="C50" s="135"/>
      <c r="D50" s="135">
        <v>3369.726873156078</v>
      </c>
      <c r="E50" s="135">
        <v>4142.914302834854</v>
      </c>
      <c r="F50" s="135">
        <v>3805.2457369911144</v>
      </c>
      <c r="G50" s="135">
        <v>4070.2370605979313</v>
      </c>
      <c r="H50" s="135">
        <v>7436.645178139431</v>
      </c>
      <c r="I50" s="135">
        <v>3853.52200122625</v>
      </c>
      <c r="J50" s="135">
        <v>4083.9764989896044</v>
      </c>
      <c r="K50" s="135">
        <v>5188.358618690743</v>
      </c>
      <c r="L50" s="135">
        <v>4744.986273479329</v>
      </c>
      <c r="M50" s="135">
        <v>4891.104358757564</v>
      </c>
      <c r="N50" s="135">
        <v>6301.376246019405</v>
      </c>
      <c r="O50" s="135">
        <v>6038.075749158439</v>
      </c>
      <c r="P50" s="135">
        <v>6049.002693211655</v>
      </c>
      <c r="Q50" s="135">
        <v>6902.696700778999</v>
      </c>
      <c r="R50" s="135">
        <v>6846.38426343048</v>
      </c>
    </row>
    <row r="51" spans="2:18" ht="12.75">
      <c r="B51" s="135" t="s">
        <v>198</v>
      </c>
      <c r="C51" s="135"/>
      <c r="D51" s="135">
        <v>335.0432249932769</v>
      </c>
      <c r="E51" s="135">
        <v>329.5186808792146</v>
      </c>
      <c r="F51" s="135">
        <v>314.17547108612155</v>
      </c>
      <c r="G51" s="135">
        <v>361.6266145830867</v>
      </c>
      <c r="H51" s="135">
        <v>488.0874669796903</v>
      </c>
      <c r="I51" s="135">
        <v>650.6335777856721</v>
      </c>
      <c r="J51" s="135">
        <v>724.6765937913134</v>
      </c>
      <c r="K51" s="135">
        <v>874.7205335090043</v>
      </c>
      <c r="L51" s="135">
        <v>987.1428911564424</v>
      </c>
      <c r="M51" s="135">
        <v>1077.1359631293706</v>
      </c>
      <c r="N51" s="135">
        <v>1238.7152102744435</v>
      </c>
      <c r="O51" s="135">
        <v>1452.0799357537708</v>
      </c>
      <c r="P51" s="135">
        <v>1656.0572984837077</v>
      </c>
      <c r="Q51" s="135">
        <v>1790.943503602439</v>
      </c>
      <c r="R51" s="135">
        <v>1965.855181373629</v>
      </c>
    </row>
    <row r="52" spans="2:18" ht="12.75">
      <c r="B52" s="135" t="s">
        <v>199</v>
      </c>
      <c r="C52" s="135"/>
      <c r="D52" s="135">
        <v>315.24328236158857</v>
      </c>
      <c r="E52" s="135">
        <v>389.3597130338473</v>
      </c>
      <c r="F52" s="135">
        <v>501.612686970999</v>
      </c>
      <c r="G52" s="135">
        <v>486.5646872997603</v>
      </c>
      <c r="H52" s="135">
        <v>515.0987288919308</v>
      </c>
      <c r="I52" s="135">
        <v>581.3300771239741</v>
      </c>
      <c r="J52" s="135">
        <v>571.0012679321133</v>
      </c>
      <c r="K52" s="135">
        <v>1185.046522933526</v>
      </c>
      <c r="L52" s="135">
        <v>318.8000112611174</v>
      </c>
      <c r="M52" s="135">
        <v>308.8573181118235</v>
      </c>
      <c r="N52" s="135">
        <v>280.04338462878076</v>
      </c>
      <c r="O52" s="135">
        <v>276.5227160417364</v>
      </c>
      <c r="P52" s="135">
        <v>318.3309179928809</v>
      </c>
      <c r="Q52" s="135">
        <v>284.3912640717525</v>
      </c>
      <c r="R52" s="135">
        <v>1046.0679912025553</v>
      </c>
    </row>
    <row r="53" spans="2:18" ht="12.75">
      <c r="B53" s="135" t="s">
        <v>200</v>
      </c>
      <c r="C53" s="135"/>
      <c r="D53" s="135">
        <v>98.08709507114787</v>
      </c>
      <c r="E53" s="135">
        <v>117.90037408739782</v>
      </c>
      <c r="F53" s="135">
        <v>175.32700966284781</v>
      </c>
      <c r="G53" s="135">
        <v>198.34558780128893</v>
      </c>
      <c r="H53" s="135">
        <v>226.06053302640456</v>
      </c>
      <c r="I53" s="135">
        <v>252.9579103048454</v>
      </c>
      <c r="J53" s="135">
        <v>314.675078355434</v>
      </c>
      <c r="K53" s="135">
        <v>373.5012392081063</v>
      </c>
      <c r="L53" s="135">
        <v>428.9906462733898</v>
      </c>
      <c r="M53" s="135">
        <v>573.8020686641262</v>
      </c>
      <c r="N53" s="135">
        <v>568.064047977485</v>
      </c>
      <c r="O53" s="135">
        <v>556.7027670179352</v>
      </c>
      <c r="P53" s="135">
        <v>562.3547166624239</v>
      </c>
      <c r="Q53" s="135">
        <v>811.5714138755214</v>
      </c>
      <c r="R53" s="135">
        <v>965.0077236985577</v>
      </c>
    </row>
    <row r="54" spans="2:15" ht="12.75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2:15" ht="12.75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S52"/>
  <sheetViews>
    <sheetView zoomScale="160" zoomScaleNormal="160" zoomScalePageLayoutView="0" workbookViewId="0" topLeftCell="B2">
      <pane xSplit="2" ySplit="2" topLeftCell="D8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140625" defaultRowHeight="12.75"/>
  <cols>
    <col min="1" max="1" width="9.140625" style="9" hidden="1" customWidth="1"/>
    <col min="2" max="2" width="40.8515625" style="121" bestFit="1" customWidth="1"/>
    <col min="3" max="3" width="1.421875" style="121" customWidth="1"/>
    <col min="4" max="11" width="10.00390625" style="121" customWidth="1"/>
    <col min="12" max="13" width="7.8515625" style="121" bestFit="1" customWidth="1"/>
    <col min="14" max="15" width="8.8515625" style="9" bestFit="1" customWidth="1"/>
    <col min="16" max="16" width="9.140625" style="9" customWidth="1"/>
    <col min="17" max="17" width="10.140625" style="9" bestFit="1" customWidth="1"/>
    <col min="18" max="16384" width="9.140625" style="9" customWidth="1"/>
  </cols>
  <sheetData>
    <row r="1" ht="12.75">
      <c r="B1" s="121" t="s">
        <v>68</v>
      </c>
    </row>
    <row r="3" spans="2:18" ht="12.75">
      <c r="B3" s="115" t="s">
        <v>185</v>
      </c>
      <c r="C3" s="116"/>
      <c r="D3" s="115" t="s">
        <v>104</v>
      </c>
      <c r="E3" s="115" t="s">
        <v>105</v>
      </c>
      <c r="F3" s="115" t="s">
        <v>106</v>
      </c>
      <c r="G3" s="115" t="s">
        <v>107</v>
      </c>
      <c r="H3" s="115" t="s">
        <v>108</v>
      </c>
      <c r="I3" s="115" t="s">
        <v>109</v>
      </c>
      <c r="J3" s="115" t="s">
        <v>139</v>
      </c>
      <c r="K3" s="115" t="s">
        <v>140</v>
      </c>
      <c r="L3" s="115" t="s">
        <v>141</v>
      </c>
      <c r="M3" s="115" t="s">
        <v>142</v>
      </c>
      <c r="N3" s="115" t="s">
        <v>145</v>
      </c>
      <c r="O3" s="115" t="s">
        <v>150</v>
      </c>
      <c r="P3" s="115" t="s">
        <v>178</v>
      </c>
      <c r="Q3" s="115" t="s">
        <v>180</v>
      </c>
      <c r="R3" s="115" t="s">
        <v>184</v>
      </c>
    </row>
    <row r="4" spans="2:18" ht="12.75">
      <c r="B4" s="119" t="s">
        <v>186</v>
      </c>
      <c r="C4" s="120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2:19" ht="12.75">
      <c r="B5" s="115" t="s">
        <v>187</v>
      </c>
      <c r="C5" s="116"/>
      <c r="D5" s="122">
        <v>60843.08020373403</v>
      </c>
      <c r="E5" s="122">
        <v>64176.67221931632</v>
      </c>
      <c r="F5" s="122">
        <v>71159.76916088433</v>
      </c>
      <c r="G5" s="122">
        <v>73230.93563278769</v>
      </c>
      <c r="H5" s="122">
        <v>73243.57407038829</v>
      </c>
      <c r="I5" s="122">
        <v>75447.50095008862</v>
      </c>
      <c r="J5" s="122">
        <v>84221.920127345</v>
      </c>
      <c r="K5" s="122">
        <v>84664.34646608945</v>
      </c>
      <c r="L5" s="122">
        <v>85621.54969326526</v>
      </c>
      <c r="M5" s="122">
        <v>94019.93795871397</v>
      </c>
      <c r="N5" s="122">
        <v>100596.49648567033</v>
      </c>
      <c r="O5" s="122">
        <v>103834.82022246915</v>
      </c>
      <c r="P5" s="122">
        <v>110127.93241171286</v>
      </c>
      <c r="Q5" s="122">
        <v>115182.52547069648</v>
      </c>
      <c r="R5" s="122">
        <v>120321.53029670642</v>
      </c>
      <c r="S5" s="147"/>
    </row>
    <row r="6" spans="2:19" ht="12.75">
      <c r="B6" s="123" t="s">
        <v>188</v>
      </c>
      <c r="C6" s="82"/>
      <c r="D6" s="123">
        <v>5061.1925113695925</v>
      </c>
      <c r="E6" s="123">
        <v>5992.747852274303</v>
      </c>
      <c r="F6" s="123">
        <v>8943.266254163895</v>
      </c>
      <c r="G6" s="123">
        <v>6521.828734281026</v>
      </c>
      <c r="H6" s="123">
        <v>6531.248672504047</v>
      </c>
      <c r="I6" s="123">
        <v>7022.9043855659365</v>
      </c>
      <c r="J6" s="123">
        <v>8110.386678249149</v>
      </c>
      <c r="K6" s="123">
        <v>7700.231555897755</v>
      </c>
      <c r="L6" s="123">
        <v>8691.681983056493</v>
      </c>
      <c r="M6" s="123">
        <v>10074.119827211673</v>
      </c>
      <c r="N6" s="123">
        <v>10872.222689921065</v>
      </c>
      <c r="O6" s="123">
        <v>12257.538845952167</v>
      </c>
      <c r="P6" s="123">
        <v>13057.753906689457</v>
      </c>
      <c r="Q6" s="123">
        <v>13731.060298928773</v>
      </c>
      <c r="R6" s="123">
        <v>14285.819799877176</v>
      </c>
      <c r="S6" s="147"/>
    </row>
    <row r="7" spans="2:19" ht="12.75">
      <c r="B7" s="123" t="s">
        <v>189</v>
      </c>
      <c r="C7" s="82"/>
      <c r="D7" s="123">
        <v>3074.1950899996214</v>
      </c>
      <c r="E7" s="123">
        <v>3189.9270077824526</v>
      </c>
      <c r="F7" s="123">
        <v>3300.684781445117</v>
      </c>
      <c r="G7" s="123">
        <v>3381.9638254161273</v>
      </c>
      <c r="H7" s="123">
        <v>3515.3004376412323</v>
      </c>
      <c r="I7" s="123">
        <v>3649.6932778541095</v>
      </c>
      <c r="J7" s="123">
        <v>3812.558242490291</v>
      </c>
      <c r="K7" s="123">
        <v>3959.177749994807</v>
      </c>
      <c r="L7" s="123">
        <v>4262.120085387673</v>
      </c>
      <c r="M7" s="123">
        <v>4877.318600025983</v>
      </c>
      <c r="N7" s="123">
        <v>5509.2514792096645</v>
      </c>
      <c r="O7" s="123">
        <v>4702.448131288296</v>
      </c>
      <c r="P7" s="123">
        <v>4567.427555380921</v>
      </c>
      <c r="Q7" s="123">
        <v>5337.938328148441</v>
      </c>
      <c r="R7" s="123">
        <v>5545.965055800227</v>
      </c>
      <c r="S7" s="147"/>
    </row>
    <row r="8" spans="2:19" ht="12.75">
      <c r="B8" s="123" t="s">
        <v>190</v>
      </c>
      <c r="C8" s="82"/>
      <c r="D8" s="123">
        <v>52930.48815639768</v>
      </c>
      <c r="E8" s="123">
        <v>55078.000533148646</v>
      </c>
      <c r="F8" s="123">
        <v>58447.99026594051</v>
      </c>
      <c r="G8" s="123">
        <v>63327.11577419636</v>
      </c>
      <c r="H8" s="123">
        <v>63274.57474889043</v>
      </c>
      <c r="I8" s="123">
        <v>64817.88569572613</v>
      </c>
      <c r="J8" s="123">
        <v>72141.61361655567</v>
      </c>
      <c r="K8" s="123">
        <v>73004.93716019689</v>
      </c>
      <c r="L8" s="123">
        <v>72667.74762482109</v>
      </c>
      <c r="M8" s="123">
        <v>79068.49953147631</v>
      </c>
      <c r="N8" s="123">
        <v>84215.0223165396</v>
      </c>
      <c r="O8" s="123">
        <v>86874.83324522868</v>
      </c>
      <c r="P8" s="123">
        <v>92502.75094964248</v>
      </c>
      <c r="Q8" s="123">
        <v>96113.52684361927</v>
      </c>
      <c r="R8" s="123">
        <v>100489.74544102902</v>
      </c>
      <c r="S8" s="147"/>
    </row>
    <row r="9" spans="2:19" s="6" customFormat="1" ht="12.75">
      <c r="B9" s="124" t="s">
        <v>191</v>
      </c>
      <c r="C9" s="125"/>
      <c r="D9" s="124">
        <v>16626.744440040988</v>
      </c>
      <c r="E9" s="124">
        <v>18150.66789355278</v>
      </c>
      <c r="F9" s="124">
        <v>20540.461669712444</v>
      </c>
      <c r="G9" s="124">
        <v>21138.092448370393</v>
      </c>
      <c r="H9" s="124">
        <v>23221.03813623942</v>
      </c>
      <c r="I9" s="124">
        <v>23748.38304914935</v>
      </c>
      <c r="J9" s="124">
        <v>23620.489886204796</v>
      </c>
      <c r="K9" s="124">
        <v>25597.919113628937</v>
      </c>
      <c r="L9" s="124">
        <v>26101.21811045433</v>
      </c>
      <c r="M9" s="124">
        <v>28650.43231592623</v>
      </c>
      <c r="N9" s="124">
        <v>31427.864756419356</v>
      </c>
      <c r="O9" s="124">
        <v>31404.84345919369</v>
      </c>
      <c r="P9" s="124">
        <v>32850.32742929544</v>
      </c>
      <c r="Q9" s="124">
        <v>35248.03269995148</v>
      </c>
      <c r="R9" s="124">
        <v>37562.15052485587</v>
      </c>
      <c r="S9" s="96"/>
    </row>
    <row r="10" spans="2:19" ht="12.75">
      <c r="B10" s="123" t="s">
        <v>192</v>
      </c>
      <c r="C10" s="82"/>
      <c r="D10" s="123">
        <v>190.53949380570222</v>
      </c>
      <c r="E10" s="123">
        <v>205.80199494971345</v>
      </c>
      <c r="F10" s="123">
        <v>241.03750586672592</v>
      </c>
      <c r="G10" s="123">
        <v>251.77596989403287</v>
      </c>
      <c r="H10" s="123">
        <v>260.12450584630744</v>
      </c>
      <c r="I10" s="123">
        <v>297.1812429244197</v>
      </c>
      <c r="J10" s="123">
        <v>302.48027539683903</v>
      </c>
      <c r="K10" s="123">
        <v>325.0375743900509</v>
      </c>
      <c r="L10" s="123">
        <v>330.13461846536376</v>
      </c>
      <c r="M10" s="123">
        <v>335.3115913253854</v>
      </c>
      <c r="N10" s="123">
        <v>340.56974636532505</v>
      </c>
      <c r="O10" s="123">
        <v>345.9103566353828</v>
      </c>
      <c r="P10" s="123">
        <v>351.334715148968</v>
      </c>
      <c r="Q10" s="123">
        <v>356.8441351957495</v>
      </c>
      <c r="R10" s="123">
        <v>362.43995065961644</v>
      </c>
      <c r="S10" s="147"/>
    </row>
    <row r="11" spans="2:19" ht="12.75">
      <c r="B11" s="123" t="s">
        <v>193</v>
      </c>
      <c r="C11" s="125"/>
      <c r="D11" s="123">
        <v>3041.1805125472247</v>
      </c>
      <c r="E11" s="123">
        <v>3510.6805750504514</v>
      </c>
      <c r="F11" s="123">
        <v>4029.3074524469007</v>
      </c>
      <c r="G11" s="123">
        <v>4159.997895674226</v>
      </c>
      <c r="H11" s="123">
        <v>4358.118571860059</v>
      </c>
      <c r="I11" s="123">
        <v>4878.497833584457</v>
      </c>
      <c r="J11" s="123">
        <v>4985.51761875424</v>
      </c>
      <c r="K11" s="123">
        <v>5337.759661707153</v>
      </c>
      <c r="L11" s="123">
        <v>5979.587233462332</v>
      </c>
      <c r="M11" s="123">
        <v>6456.924286084227</v>
      </c>
      <c r="N11" s="123">
        <v>7229.392520117712</v>
      </c>
      <c r="O11" s="123">
        <v>7577.870692940747</v>
      </c>
      <c r="P11" s="123">
        <v>7699.040344165673</v>
      </c>
      <c r="Q11" s="123">
        <v>8690.968509427646</v>
      </c>
      <c r="R11" s="123">
        <v>8699.578045800408</v>
      </c>
      <c r="S11" s="147"/>
    </row>
    <row r="12" spans="2:19" ht="12.75">
      <c r="B12" s="123" t="s">
        <v>194</v>
      </c>
      <c r="C12" s="82"/>
      <c r="D12" s="123">
        <v>4868.216422895022</v>
      </c>
      <c r="E12" s="123">
        <v>5830.664022249994</v>
      </c>
      <c r="F12" s="123">
        <v>6264.505939411172</v>
      </c>
      <c r="G12" s="123">
        <v>6612.435120512712</v>
      </c>
      <c r="H12" s="123">
        <v>6967.066372753115</v>
      </c>
      <c r="I12" s="123">
        <v>7673.125940981142</v>
      </c>
      <c r="J12" s="123">
        <v>7746.6399991018625</v>
      </c>
      <c r="K12" s="123">
        <v>8365.31473289024</v>
      </c>
      <c r="L12" s="123">
        <v>9377.292588782002</v>
      </c>
      <c r="M12" s="123">
        <v>10097.210104245241</v>
      </c>
      <c r="N12" s="123">
        <v>11737.37368011098</v>
      </c>
      <c r="O12" s="123">
        <v>12115.762102770774</v>
      </c>
      <c r="P12" s="123">
        <v>12715.643424803386</v>
      </c>
      <c r="Q12" s="123">
        <v>12801.601022987692</v>
      </c>
      <c r="R12" s="123">
        <v>13831.540851974501</v>
      </c>
      <c r="S12" s="147"/>
    </row>
    <row r="13" spans="2:19" ht="12.75">
      <c r="B13" s="123" t="s">
        <v>195</v>
      </c>
      <c r="C13" s="82"/>
      <c r="D13" s="123">
        <v>1581.2879896538964</v>
      </c>
      <c r="E13" s="123">
        <v>1566.0305894686414</v>
      </c>
      <c r="F13" s="123">
        <v>2209.334684648164</v>
      </c>
      <c r="G13" s="123">
        <v>2143.2661112166347</v>
      </c>
      <c r="H13" s="123">
        <v>2399.449398329593</v>
      </c>
      <c r="I13" s="123">
        <v>2355.0877996107965</v>
      </c>
      <c r="J13" s="123">
        <v>2007.1329641710088</v>
      </c>
      <c r="K13" s="123">
        <v>2059.2376504794747</v>
      </c>
      <c r="L13" s="123">
        <v>1880.390932942301</v>
      </c>
      <c r="M13" s="123">
        <v>2509.4839767036347</v>
      </c>
      <c r="N13" s="123">
        <v>2210.6655218704373</v>
      </c>
      <c r="O13" s="123">
        <v>1670.1418735313157</v>
      </c>
      <c r="P13" s="123">
        <v>2020.4345013163636</v>
      </c>
      <c r="Q13" s="123">
        <v>2163.9078643172347</v>
      </c>
      <c r="R13" s="123">
        <v>2835.440796282871</v>
      </c>
      <c r="S13" s="147"/>
    </row>
    <row r="14" spans="2:19" ht="12.75">
      <c r="B14" s="123" t="s">
        <v>196</v>
      </c>
      <c r="C14" s="82"/>
      <c r="D14" s="123">
        <v>816.9838989448992</v>
      </c>
      <c r="E14" s="123">
        <v>650.7698880778294</v>
      </c>
      <c r="F14" s="123">
        <v>761.1844196436033</v>
      </c>
      <c r="G14" s="123">
        <v>743.9899675378052</v>
      </c>
      <c r="H14" s="123">
        <v>676.3499886265755</v>
      </c>
      <c r="I14" s="123">
        <v>705.8251911728112</v>
      </c>
      <c r="J14" s="123">
        <v>473.1311625640945</v>
      </c>
      <c r="K14" s="123">
        <v>678.9737915097536</v>
      </c>
      <c r="L14" s="123">
        <v>746.0322713977673</v>
      </c>
      <c r="M14" s="123">
        <v>577.9435462459616</v>
      </c>
      <c r="N14" s="123">
        <v>597.6441440184761</v>
      </c>
      <c r="O14" s="123">
        <v>495.34545781949754</v>
      </c>
      <c r="P14" s="123">
        <v>462.3015814833481</v>
      </c>
      <c r="Q14" s="123">
        <v>500.9775414391192</v>
      </c>
      <c r="R14" s="123">
        <v>531.0794613690069</v>
      </c>
      <c r="S14" s="147"/>
    </row>
    <row r="15" spans="2:19" ht="12.75">
      <c r="B15" s="123" t="s">
        <v>197</v>
      </c>
      <c r="C15" s="82"/>
      <c r="D15" s="123">
        <v>5150.67842129944</v>
      </c>
      <c r="E15" s="123">
        <v>5711.103886175493</v>
      </c>
      <c r="F15" s="123">
        <v>5473.415771141936</v>
      </c>
      <c r="G15" s="123">
        <v>5660.788609581521</v>
      </c>
      <c r="H15" s="123">
        <v>7651.659145891676</v>
      </c>
      <c r="I15" s="123">
        <v>5508.026317131998</v>
      </c>
      <c r="J15" s="123">
        <v>5670.33480195078</v>
      </c>
      <c r="K15" s="123">
        <v>6275.369432546251</v>
      </c>
      <c r="L15" s="123">
        <v>5700.970017245241</v>
      </c>
      <c r="M15" s="123">
        <v>6399.1622703225885</v>
      </c>
      <c r="N15" s="123">
        <v>7056.051840706157</v>
      </c>
      <c r="O15" s="123">
        <v>6846.93474190582</v>
      </c>
      <c r="P15" s="123">
        <v>7122.766265142024</v>
      </c>
      <c r="Q15" s="123">
        <v>7862.569640817694</v>
      </c>
      <c r="R15" s="123">
        <v>7780.507777510189</v>
      </c>
      <c r="S15" s="147"/>
    </row>
    <row r="16" spans="2:19" ht="12.75">
      <c r="B16" s="123" t="s">
        <v>198</v>
      </c>
      <c r="C16" s="82"/>
      <c r="D16" s="123">
        <v>534.9212512191385</v>
      </c>
      <c r="E16" s="123">
        <v>530.4927485599466</v>
      </c>
      <c r="F16" s="123">
        <v>517.9950016467222</v>
      </c>
      <c r="G16" s="123">
        <v>555.7373994071908</v>
      </c>
      <c r="H16" s="123">
        <v>645.6367751725468</v>
      </c>
      <c r="I16" s="123">
        <v>745.4313745218147</v>
      </c>
      <c r="J16" s="123">
        <v>786.7043449398727</v>
      </c>
      <c r="K16" s="123">
        <v>864.3190642373808</v>
      </c>
      <c r="L16" s="123">
        <v>987.1428911564421</v>
      </c>
      <c r="M16" s="123">
        <v>1067.5938105436237</v>
      </c>
      <c r="N16" s="123">
        <v>1202.6006229349034</v>
      </c>
      <c r="O16" s="123">
        <v>1305.344006663548</v>
      </c>
      <c r="P16" s="123">
        <v>1485.0519824173205</v>
      </c>
      <c r="Q16" s="123">
        <v>1609.5905828277287</v>
      </c>
      <c r="R16" s="123">
        <v>1737.5049275170325</v>
      </c>
      <c r="S16" s="147"/>
    </row>
    <row r="17" spans="2:19" ht="12.75">
      <c r="B17" s="123" t="s">
        <v>199</v>
      </c>
      <c r="C17" s="82"/>
      <c r="D17" s="123">
        <v>959.1406323191464</v>
      </c>
      <c r="E17" s="123">
        <v>1065.9451936223106</v>
      </c>
      <c r="F17" s="123">
        <v>1209.883698514414</v>
      </c>
      <c r="G17" s="123">
        <v>1191.5977167968128</v>
      </c>
      <c r="H17" s="123">
        <v>1226.0399118310513</v>
      </c>
      <c r="I17" s="123">
        <v>1302.4791076320887</v>
      </c>
      <c r="J17" s="123">
        <v>1290.8563200739716</v>
      </c>
      <c r="K17" s="123">
        <v>1327.1509055027925</v>
      </c>
      <c r="L17" s="123">
        <v>670.6769107294904</v>
      </c>
      <c r="M17" s="123">
        <v>699.7175547122104</v>
      </c>
      <c r="N17" s="123">
        <v>623.8946876925772</v>
      </c>
      <c r="O17" s="123">
        <v>594.2188948090578</v>
      </c>
      <c r="P17" s="123">
        <v>582.3798289033567</v>
      </c>
      <c r="Q17" s="123">
        <v>532.6345548543179</v>
      </c>
      <c r="R17" s="123">
        <v>1115.6037113221855</v>
      </c>
      <c r="S17" s="147"/>
    </row>
    <row r="18" spans="2:19" ht="12.75">
      <c r="B18" s="123" t="s">
        <v>200</v>
      </c>
      <c r="C18" s="82"/>
      <c r="D18" s="123">
        <v>186.9229881146338</v>
      </c>
      <c r="E18" s="123">
        <v>204.93416667541047</v>
      </c>
      <c r="F18" s="123">
        <v>249.9085941467774</v>
      </c>
      <c r="G18" s="123">
        <v>265.80800175992385</v>
      </c>
      <c r="H18" s="123">
        <v>283.7717459286032</v>
      </c>
      <c r="I18" s="123">
        <v>300.1794178507042</v>
      </c>
      <c r="J18" s="123">
        <v>334.8019301743309</v>
      </c>
      <c r="K18" s="123">
        <v>364.7563003658415</v>
      </c>
      <c r="L18" s="123">
        <v>428.9906462733898</v>
      </c>
      <c r="M18" s="123">
        <v>507.08517574335536</v>
      </c>
      <c r="N18" s="123">
        <v>429.67199260279193</v>
      </c>
      <c r="O18" s="123">
        <v>453.3153321175466</v>
      </c>
      <c r="P18" s="123">
        <v>411.37478591499575</v>
      </c>
      <c r="Q18" s="123">
        <v>728.9388480842989</v>
      </c>
      <c r="R18" s="123">
        <v>668.4550024200553</v>
      </c>
      <c r="S18" s="147"/>
    </row>
    <row r="19" spans="2:19" s="6" customFormat="1" ht="12.75">
      <c r="B19" s="124" t="s">
        <v>201</v>
      </c>
      <c r="C19" s="125"/>
      <c r="D19" s="124">
        <v>373.85376799678886</v>
      </c>
      <c r="E19" s="124">
        <v>372.24820658431787</v>
      </c>
      <c r="F19" s="124">
        <v>365.36220444901204</v>
      </c>
      <c r="G19" s="124">
        <v>391.92320467565673</v>
      </c>
      <c r="H19" s="124">
        <v>463.21521001503305</v>
      </c>
      <c r="I19" s="124">
        <v>541.027852098203</v>
      </c>
      <c r="J19" s="124">
        <v>557.329470602989</v>
      </c>
      <c r="K19" s="124">
        <v>557.329470602989</v>
      </c>
      <c r="L19" s="124">
        <v>607.4948556524821</v>
      </c>
      <c r="M19" s="124">
        <v>663.7303763437181</v>
      </c>
      <c r="N19" s="124">
        <v>727.00611365992</v>
      </c>
      <c r="O19" s="124">
        <v>796.9541673388679</v>
      </c>
      <c r="P19" s="124">
        <v>874.5390237867514</v>
      </c>
      <c r="Q19" s="124">
        <v>962.1497206049505</v>
      </c>
      <c r="R19" s="124">
        <v>1060.6465801999773</v>
      </c>
      <c r="S19" s="96"/>
    </row>
    <row r="20" spans="2:19" s="6" customFormat="1" ht="12.75">
      <c r="B20" s="124" t="s">
        <v>202</v>
      </c>
      <c r="C20" s="125"/>
      <c r="D20" s="124">
        <v>165.55991624044387</v>
      </c>
      <c r="E20" s="124">
        <v>10.037620333759342</v>
      </c>
      <c r="F20" s="124">
        <v>16.609181134465704</v>
      </c>
      <c r="G20" s="124">
        <v>16.0362917342348</v>
      </c>
      <c r="H20" s="124">
        <v>11.024184459543324</v>
      </c>
      <c r="I20" s="124">
        <v>4.470265989471435</v>
      </c>
      <c r="J20" s="124">
        <v>5.922284350412718</v>
      </c>
      <c r="K20" s="124">
        <v>7.351033260214832</v>
      </c>
      <c r="L20" s="124">
        <v>1.9639482788990108</v>
      </c>
      <c r="M20" s="124">
        <v>0.5224750720523799</v>
      </c>
      <c r="N20" s="124">
        <v>0.362995511522644</v>
      </c>
      <c r="O20" s="124">
        <v>0.4602782453821747</v>
      </c>
      <c r="P20" s="124">
        <v>0.6763027506018595</v>
      </c>
      <c r="Q20" s="124">
        <v>0.050251544846398905</v>
      </c>
      <c r="R20" s="124">
        <v>0.029699506684300204</v>
      </c>
      <c r="S20" s="96"/>
    </row>
    <row r="21" spans="2:19" ht="12.75">
      <c r="B21" s="124" t="s">
        <v>203</v>
      </c>
      <c r="C21" s="125"/>
      <c r="D21" s="126">
        <v>-6709.313057064695</v>
      </c>
      <c r="E21" s="126">
        <v>-7406.7645068166585</v>
      </c>
      <c r="F21" s="126">
        <v>-9525.525504892523</v>
      </c>
      <c r="G21" s="126">
        <v>-9155.330731279624</v>
      </c>
      <c r="H21" s="126">
        <v>-8440.88792249332</v>
      </c>
      <c r="I21" s="126">
        <v>-6975.886313303887</v>
      </c>
      <c r="J21" s="126">
        <v>-10317.590279030584</v>
      </c>
      <c r="K21" s="126">
        <v>-7769.331390434258</v>
      </c>
      <c r="L21" s="126">
        <v>-3814.1900813112698</v>
      </c>
      <c r="M21" s="126">
        <v>-3953.3020139063556</v>
      </c>
      <c r="N21" s="126">
        <v>-4783.381911742061</v>
      </c>
      <c r="O21" s="126">
        <v>-5137.04485243716</v>
      </c>
      <c r="P21" s="126">
        <v>-9902.978932308284</v>
      </c>
      <c r="Q21" s="126">
        <v>-11766.05468845573</v>
      </c>
      <c r="R21" s="126">
        <v>-9957.28063444835</v>
      </c>
      <c r="S21" s="147"/>
    </row>
    <row r="22" spans="2:19" ht="12.75">
      <c r="B22" s="124" t="s">
        <v>204</v>
      </c>
      <c r="C22" s="125"/>
      <c r="D22" s="124">
        <v>11566.970863914088</v>
      </c>
      <c r="E22" s="124">
        <v>10530.472719431602</v>
      </c>
      <c r="F22" s="124">
        <v>11108.511878518631</v>
      </c>
      <c r="G22" s="124">
        <v>12662.270732422194</v>
      </c>
      <c r="H22" s="124">
        <v>13541.911550279907</v>
      </c>
      <c r="I22" s="124">
        <v>13542.221099477656</v>
      </c>
      <c r="J22" s="124">
        <v>13221.287356086334</v>
      </c>
      <c r="K22" s="124">
        <v>13609.10212371442</v>
      </c>
      <c r="L22" s="124">
        <v>18080.326851583726</v>
      </c>
      <c r="M22" s="124">
        <v>19783.48172955386</v>
      </c>
      <c r="N22" s="124">
        <v>20637.631927478767</v>
      </c>
      <c r="O22" s="124">
        <v>20396.16762704969</v>
      </c>
      <c r="P22" s="124">
        <v>20444.239242211734</v>
      </c>
      <c r="Q22" s="124">
        <v>16422.158237820444</v>
      </c>
      <c r="R22" s="124">
        <v>17672.846419106045</v>
      </c>
      <c r="S22" s="147"/>
    </row>
    <row r="23" spans="2:19" ht="12.75">
      <c r="B23" s="123" t="s">
        <v>205</v>
      </c>
      <c r="C23" s="82"/>
      <c r="D23" s="123">
        <v>10135.95523477557</v>
      </c>
      <c r="E23" s="123">
        <v>8557.880927853845</v>
      </c>
      <c r="F23" s="123">
        <v>7999.9306048735125</v>
      </c>
      <c r="G23" s="123">
        <v>8668.500989750606</v>
      </c>
      <c r="H23" s="123">
        <v>9544.932098249423</v>
      </c>
      <c r="I23" s="123">
        <v>9264.312680949683</v>
      </c>
      <c r="J23" s="123">
        <v>8869.446984118</v>
      </c>
      <c r="K23" s="123">
        <v>10027.699549176921</v>
      </c>
      <c r="L23" s="123">
        <v>11543.755118975349</v>
      </c>
      <c r="M23" s="123">
        <v>12918.053433716874</v>
      </c>
      <c r="N23" s="123">
        <v>13750.268197550986</v>
      </c>
      <c r="O23" s="123">
        <v>14093.292594351793</v>
      </c>
      <c r="P23" s="123">
        <v>15858.83129042737</v>
      </c>
      <c r="Q23" s="123">
        <v>11689.976934910157</v>
      </c>
      <c r="R23" s="123">
        <v>13610.540904050673</v>
      </c>
      <c r="S23" s="147"/>
    </row>
    <row r="24" spans="2:19" ht="12.75">
      <c r="B24" s="123" t="s">
        <v>206</v>
      </c>
      <c r="C24" s="127"/>
      <c r="D24" s="123">
        <v>2160.899363350046</v>
      </c>
      <c r="E24" s="123">
        <v>2333.9788033685395</v>
      </c>
      <c r="F24" s="123">
        <v>3024.758835596606</v>
      </c>
      <c r="G24" s="123">
        <v>3694.4188803205034</v>
      </c>
      <c r="H24" s="123">
        <v>3800.926427280356</v>
      </c>
      <c r="I24" s="123">
        <v>3954.7697126405346</v>
      </c>
      <c r="J24" s="123">
        <v>3957.0291331168564</v>
      </c>
      <c r="K24" s="123">
        <v>3581.4025745374984</v>
      </c>
      <c r="L24" s="123">
        <v>6536.571732608378</v>
      </c>
      <c r="M24" s="123">
        <v>6865.428295836984</v>
      </c>
      <c r="N24" s="123">
        <v>6887.36372992778</v>
      </c>
      <c r="O24" s="123">
        <v>6302.875032697895</v>
      </c>
      <c r="P24" s="123">
        <v>4585.407951784365</v>
      </c>
      <c r="Q24" s="123">
        <v>4732.181302910287</v>
      </c>
      <c r="R24" s="123">
        <v>4062.3055150553705</v>
      </c>
      <c r="S24" s="147"/>
    </row>
    <row r="25" spans="2:19" s="6" customFormat="1" ht="12.75">
      <c r="B25" s="124" t="s">
        <v>207</v>
      </c>
      <c r="C25" s="125"/>
      <c r="D25" s="124">
        <v>18272.904608236717</v>
      </c>
      <c r="E25" s="124">
        <v>17892.688011789047</v>
      </c>
      <c r="F25" s="124">
        <v>20532.36412185395</v>
      </c>
      <c r="G25" s="124">
        <v>21756.077573843493</v>
      </c>
      <c r="H25" s="124">
        <v>21960.128371848947</v>
      </c>
      <c r="I25" s="124">
        <v>20542.226702984335</v>
      </c>
      <c r="J25" s="124">
        <v>23450.42871281396</v>
      </c>
      <c r="K25" s="124">
        <v>21378.433514148677</v>
      </c>
      <c r="L25" s="124">
        <v>21894.516932894996</v>
      </c>
      <c r="M25" s="124">
        <v>23736.783743460215</v>
      </c>
      <c r="N25" s="124">
        <v>25421.01383922083</v>
      </c>
      <c r="O25" s="124">
        <v>25533.21247948685</v>
      </c>
      <c r="P25" s="124">
        <v>30347.218174520018</v>
      </c>
      <c r="Q25" s="124">
        <v>28188.212926276174</v>
      </c>
      <c r="R25" s="124">
        <v>27630.127053554395</v>
      </c>
      <c r="S25" s="96"/>
    </row>
    <row r="26" spans="2:19" ht="12.75">
      <c r="B26" s="123" t="s">
        <v>205</v>
      </c>
      <c r="C26" s="82"/>
      <c r="D26" s="123">
        <v>18968.662506380202</v>
      </c>
      <c r="E26" s="123">
        <v>17624.957735365293</v>
      </c>
      <c r="F26" s="123">
        <v>19325.52069382259</v>
      </c>
      <c r="G26" s="123">
        <v>20315.09175401192</v>
      </c>
      <c r="H26" s="123">
        <v>20002.200086249704</v>
      </c>
      <c r="I26" s="123">
        <v>17752.339220316244</v>
      </c>
      <c r="J26" s="123">
        <v>17771.084401218657</v>
      </c>
      <c r="K26" s="123">
        <v>17930.092140290628</v>
      </c>
      <c r="L26" s="123">
        <v>14490.295876059066</v>
      </c>
      <c r="M26" s="123">
        <v>15556.368248540903</v>
      </c>
      <c r="N26" s="123">
        <v>15893.823432981775</v>
      </c>
      <c r="O26" s="123">
        <v>15881.27264925793</v>
      </c>
      <c r="P26" s="123">
        <v>21146.223796376245</v>
      </c>
      <c r="Q26" s="123">
        <v>19374.823798136065</v>
      </c>
      <c r="R26" s="123">
        <v>18664.72973797245</v>
      </c>
      <c r="S26" s="147"/>
    </row>
    <row r="27" spans="2:19" ht="12.75">
      <c r="B27" s="123" t="s">
        <v>206</v>
      </c>
      <c r="C27" s="127"/>
      <c r="D27" s="123">
        <v>1857.9887099653745</v>
      </c>
      <c r="E27" s="123">
        <v>2103.114065560138</v>
      </c>
      <c r="F27" s="123">
        <v>2682.397530473552</v>
      </c>
      <c r="G27" s="123">
        <v>2890.774197049886</v>
      </c>
      <c r="H27" s="123">
        <v>3068.42833115727</v>
      </c>
      <c r="I27" s="123">
        <v>3156.895309277523</v>
      </c>
      <c r="J27" s="123">
        <v>4349.757332489092</v>
      </c>
      <c r="K27" s="123">
        <v>3448.3413738580493</v>
      </c>
      <c r="L27" s="123">
        <v>7404.2210568359305</v>
      </c>
      <c r="M27" s="123">
        <v>8180.4154949193135</v>
      </c>
      <c r="N27" s="123">
        <v>9527.190406239053</v>
      </c>
      <c r="O27" s="123">
        <v>9651.93983022892</v>
      </c>
      <c r="P27" s="123">
        <v>9200.994378143772</v>
      </c>
      <c r="Q27" s="123">
        <v>8813.389128140108</v>
      </c>
      <c r="R27" s="123">
        <v>8965.397315581946</v>
      </c>
      <c r="S27" s="147"/>
    </row>
    <row r="28" spans="2:19" s="6" customFormat="1" ht="12.75">
      <c r="B28" s="124" t="s">
        <v>208</v>
      </c>
      <c r="C28" s="125"/>
      <c r="D28" s="128">
        <v>1553.1730427920993</v>
      </c>
      <c r="E28" s="128">
        <v>1808.7643581649463</v>
      </c>
      <c r="F28" s="128">
        <v>2356.727641031408</v>
      </c>
      <c r="G28" s="128">
        <v>2064.508454693161</v>
      </c>
      <c r="H28" s="128">
        <v>2255.8437277053745</v>
      </c>
      <c r="I28" s="128">
        <v>2661.007227081529</v>
      </c>
      <c r="J28" s="128">
        <v>2491.5986568688822</v>
      </c>
      <c r="K28" s="128">
        <v>2165.884727897632</v>
      </c>
      <c r="L28" s="128">
        <v>0.004395133422804065</v>
      </c>
      <c r="M28" s="128">
        <v>-4022.2118297950656</v>
      </c>
      <c r="N28" s="128">
        <v>-5181.244877104735</v>
      </c>
      <c r="O28" s="128">
        <v>-4489.410850267173</v>
      </c>
      <c r="P28" s="128">
        <v>-3066.160776853736</v>
      </c>
      <c r="Q28" s="128">
        <v>-2690.227118610259</v>
      </c>
      <c r="R28" s="128">
        <v>-4755.813585261465</v>
      </c>
      <c r="S28" s="96"/>
    </row>
    <row r="29" spans="2:19" s="220" customFormat="1" ht="12.75">
      <c r="B29" s="215" t="s">
        <v>209</v>
      </c>
      <c r="C29" s="216"/>
      <c r="D29" s="215">
        <v>73075.89386777251</v>
      </c>
      <c r="E29" s="215">
        <v>77195.62896502455</v>
      </c>
      <c r="F29" s="215">
        <v>84445.57649298434</v>
      </c>
      <c r="G29" s="215">
        <v>87686.13800208732</v>
      </c>
      <c r="H29" s="215">
        <v>90831.35719496175</v>
      </c>
      <c r="I29" s="215">
        <v>95469.48544016085</v>
      </c>
      <c r="J29" s="215">
        <v>100422.3085562916</v>
      </c>
      <c r="K29" s="215">
        <v>105223.49942104497</v>
      </c>
      <c r="L29" s="215">
        <v>108518.04092147312</v>
      </c>
      <c r="M29" s="215">
        <v>115359.10928235455</v>
      </c>
      <c r="N29" s="215">
        <v>122787.10356241433</v>
      </c>
      <c r="O29" s="215">
        <v>126410.62242454277</v>
      </c>
      <c r="P29" s="215">
        <v>130884.3354583836</v>
      </c>
      <c r="Q29" s="215">
        <v>136936.47633573174</v>
      </c>
      <c r="R29" s="215">
        <v>144231.26288155915</v>
      </c>
      <c r="S29" s="219"/>
    </row>
    <row r="30" spans="12:18" ht="12.75">
      <c r="L30" s="133"/>
      <c r="O30" s="147"/>
      <c r="P30" s="147"/>
      <c r="Q30" s="147"/>
      <c r="R30" s="147"/>
    </row>
    <row r="31" spans="2:18" s="6" customFormat="1" ht="12.75">
      <c r="B31" s="71" t="s">
        <v>210</v>
      </c>
      <c r="C31" s="71" t="e">
        <v>#REF!</v>
      </c>
      <c r="D31" s="71">
        <v>3139.9592258215716</v>
      </c>
      <c r="E31" s="71">
        <v>3612.493855282671</v>
      </c>
      <c r="F31" s="71">
        <v>3856.8792951635687</v>
      </c>
      <c r="G31" s="71">
        <v>3987.6177015148296</v>
      </c>
      <c r="H31" s="71">
        <v>4467.075367171671</v>
      </c>
      <c r="I31" s="71">
        <v>4413.780403255044</v>
      </c>
      <c r="J31" s="71">
        <v>4465.823143016921</v>
      </c>
      <c r="K31" s="71">
        <v>2962.2294193443963</v>
      </c>
      <c r="L31" s="71">
        <v>4724.198478005468</v>
      </c>
      <c r="M31" s="71">
        <v>6692.183309050582</v>
      </c>
      <c r="N31" s="71">
        <v>7309.778536215821</v>
      </c>
      <c r="O31" s="71">
        <v>7631.531065705047</v>
      </c>
      <c r="P31" s="71">
        <v>10199.46496067934</v>
      </c>
      <c r="Q31" s="71">
        <v>9509.292537576452</v>
      </c>
      <c r="R31" s="71">
        <v>9491.017781066092</v>
      </c>
    </row>
    <row r="32" spans="2:18" ht="12.75">
      <c r="B32" s="135" t="s">
        <v>192</v>
      </c>
      <c r="C32" s="135" t="e">
        <v>#REF!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</row>
    <row r="33" spans="2:18" ht="12.75">
      <c r="B33" s="135" t="s">
        <v>193</v>
      </c>
      <c r="C33" s="135" t="e">
        <v>#REF!</v>
      </c>
      <c r="D33" s="135">
        <v>518.816095670067</v>
      </c>
      <c r="E33" s="135">
        <v>598.911370626553</v>
      </c>
      <c r="F33" s="135">
        <v>687.3875299765995</v>
      </c>
      <c r="G33" s="135">
        <v>709.6829199466608</v>
      </c>
      <c r="H33" s="135">
        <v>743.481701461328</v>
      </c>
      <c r="I33" s="135">
        <v>832.2568122190232</v>
      </c>
      <c r="J33" s="135">
        <v>850.5140603080987</v>
      </c>
      <c r="K33" s="135">
        <v>587.3237832577145</v>
      </c>
      <c r="L33" s="135">
        <v>1020.0992967645589</v>
      </c>
      <c r="M33" s="135">
        <v>892.13124357769</v>
      </c>
      <c r="N33" s="135">
        <v>1002.884516707398</v>
      </c>
      <c r="O33" s="135">
        <v>1050.9785447745742</v>
      </c>
      <c r="P33" s="135">
        <v>1101.8340799930827</v>
      </c>
      <c r="Q33" s="135">
        <v>1061.2093509978497</v>
      </c>
      <c r="R33" s="135">
        <v>1044.412345107515</v>
      </c>
    </row>
    <row r="34" spans="2:18" ht="12.75">
      <c r="B34" s="135" t="s">
        <v>194</v>
      </c>
      <c r="C34" s="135" t="e">
        <v>#REF!</v>
      </c>
      <c r="D34" s="135">
        <v>1227.536053306767</v>
      </c>
      <c r="E34" s="135">
        <v>1470.2202367934567</v>
      </c>
      <c r="F34" s="135">
        <v>1579.6148381194134</v>
      </c>
      <c r="G34" s="135">
        <v>1667.3462733512213</v>
      </c>
      <c r="H34" s="135">
        <v>1756.7676568597922</v>
      </c>
      <c r="I34" s="135">
        <v>1934.8027934461597</v>
      </c>
      <c r="J34" s="135">
        <v>1953.33959397616</v>
      </c>
      <c r="K34" s="135">
        <v>1403.8785994981467</v>
      </c>
      <c r="L34" s="135">
        <v>2364.513763398163</v>
      </c>
      <c r="M34" s="135">
        <v>3882.117961072673</v>
      </c>
      <c r="N34" s="135">
        <v>4757.865476030918</v>
      </c>
      <c r="O34" s="135">
        <v>4786.547686450395</v>
      </c>
      <c r="P34" s="135">
        <v>6997.599292281397</v>
      </c>
      <c r="Q34" s="135">
        <v>6087.1330558545515</v>
      </c>
      <c r="R34" s="135">
        <v>5920.251933021052</v>
      </c>
    </row>
    <row r="35" spans="2:18" ht="12.75">
      <c r="B35" s="135" t="s">
        <v>195</v>
      </c>
      <c r="C35" s="135" t="e">
        <v>#REF!</v>
      </c>
      <c r="D35" s="135">
        <v>26.67849763790268</v>
      </c>
      <c r="E35" s="135">
        <v>26.42108436627469</v>
      </c>
      <c r="F35" s="135">
        <v>37.27450695342558</v>
      </c>
      <c r="G35" s="135">
        <v>36.15983948502948</v>
      </c>
      <c r="H35" s="135">
        <v>40.48200297759425</v>
      </c>
      <c r="I35" s="135">
        <v>39.73356195080062</v>
      </c>
      <c r="J35" s="135">
        <v>33.86308654333926</v>
      </c>
      <c r="K35" s="135">
        <v>37.309573302035304</v>
      </c>
      <c r="L35" s="135">
        <v>31.724774608460066</v>
      </c>
      <c r="M35" s="135">
        <v>8.471162270966461</v>
      </c>
      <c r="N35" s="135">
        <v>269.3535496806604</v>
      </c>
      <c r="O35" s="135">
        <v>398.38290182919604</v>
      </c>
      <c r="P35" s="135">
        <v>473.7773510979669</v>
      </c>
      <c r="Q35" s="135">
        <v>666.7290127834336</v>
      </c>
      <c r="R35" s="135">
        <v>734.3083197663208</v>
      </c>
    </row>
    <row r="36" spans="2:18" ht="12.75">
      <c r="B36" s="135" t="s">
        <v>196</v>
      </c>
      <c r="C36" s="135" t="e">
        <v>#REF!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</row>
    <row r="37" spans="2:18" ht="12.75">
      <c r="B37" s="135" t="s">
        <v>197</v>
      </c>
      <c r="C37" s="135" t="e">
        <v>#REF!</v>
      </c>
      <c r="D37" s="135">
        <v>863.7064964792507</v>
      </c>
      <c r="E37" s="135">
        <v>957.6830710609999</v>
      </c>
      <c r="F37" s="135">
        <v>917.8256479608795</v>
      </c>
      <c r="G37" s="135">
        <v>949.2458075178798</v>
      </c>
      <c r="H37" s="135">
        <v>1283.090725645461</v>
      </c>
      <c r="I37" s="135">
        <v>923.6294180612789</v>
      </c>
      <c r="J37" s="135">
        <v>950.8465885590479</v>
      </c>
      <c r="K37" s="135">
        <v>845.1885981603683</v>
      </c>
      <c r="L37" s="135">
        <v>955.983743765913</v>
      </c>
      <c r="M37" s="135">
        <v>1506.9195215448974</v>
      </c>
      <c r="N37" s="135">
        <v>918.830093535636</v>
      </c>
      <c r="O37" s="135">
        <v>1055.6460896960164</v>
      </c>
      <c r="P37" s="135">
        <v>1329.7909650996417</v>
      </c>
      <c r="Q37" s="135">
        <v>1408.2544006447401</v>
      </c>
      <c r="R37" s="135">
        <v>1508.7552927556944</v>
      </c>
    </row>
    <row r="38" spans="2:18" ht="12.75">
      <c r="B38" s="135" t="s">
        <v>198</v>
      </c>
      <c r="C38" s="135" t="e">
        <v>#REF!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</row>
    <row r="39" spans="2:18" ht="12.75">
      <c r="B39" s="135" t="s">
        <v>199</v>
      </c>
      <c r="C39" s="135" t="e">
        <v>#REF!</v>
      </c>
      <c r="D39" s="135">
        <v>503.222082727584</v>
      </c>
      <c r="E39" s="135">
        <v>559.2580924353873</v>
      </c>
      <c r="F39" s="135">
        <v>634.7767721532507</v>
      </c>
      <c r="G39" s="135">
        <v>625.1828612140386</v>
      </c>
      <c r="H39" s="135">
        <v>643.2532802274955</v>
      </c>
      <c r="I39" s="135">
        <v>683.357817577781</v>
      </c>
      <c r="J39" s="135">
        <v>677.2598136302746</v>
      </c>
      <c r="K39" s="135">
        <v>88.5288651261317</v>
      </c>
      <c r="L39" s="135">
        <v>351.8768994683731</v>
      </c>
      <c r="M39" s="135">
        <v>402.54342058435503</v>
      </c>
      <c r="N39" s="135">
        <v>360.84490026120915</v>
      </c>
      <c r="O39" s="135">
        <v>339.9758429548644</v>
      </c>
      <c r="P39" s="135">
        <v>296.46327220724896</v>
      </c>
      <c r="Q39" s="135">
        <v>285.9667172958762</v>
      </c>
      <c r="R39" s="135">
        <v>283.28989041551023</v>
      </c>
    </row>
    <row r="40" spans="2:18" ht="12.75">
      <c r="B40" s="135" t="s">
        <v>200</v>
      </c>
      <c r="C40" s="135" t="e">
        <v>#REF!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</row>
    <row r="41" spans="2:18" ht="12.75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2:18" s="6" customFormat="1" ht="12.75">
      <c r="B42" s="71" t="s">
        <v>211</v>
      </c>
      <c r="C42" s="71" t="e">
        <v>#REF!</v>
      </c>
      <c r="D42" s="71">
        <v>14189.912384977531</v>
      </c>
      <c r="E42" s="71">
        <v>15663.929209547116</v>
      </c>
      <c r="F42" s="71">
        <v>17099.69377230285</v>
      </c>
      <c r="G42" s="71">
        <v>17597.779090866028</v>
      </c>
      <c r="H42" s="71">
        <v>20001.141049067857</v>
      </c>
      <c r="I42" s="71">
        <v>19352.053822155187</v>
      </c>
      <c r="J42" s="71">
        <v>19131.77627411008</v>
      </c>
      <c r="K42" s="71">
        <v>22635.68969428454</v>
      </c>
      <c r="L42" s="71">
        <v>21377.019632448864</v>
      </c>
      <c r="M42" s="71">
        <v>21958.24900687565</v>
      </c>
      <c r="N42" s="71">
        <v>24118.08622020354</v>
      </c>
      <c r="O42" s="71">
        <v>23773.312393488643</v>
      </c>
      <c r="P42" s="71">
        <v>22650.8624686161</v>
      </c>
      <c r="Q42" s="71">
        <v>25738.740162375027</v>
      </c>
      <c r="R42" s="71">
        <v>28071.132743789774</v>
      </c>
    </row>
    <row r="43" spans="2:18" ht="12.75">
      <c r="B43" s="135" t="s">
        <v>192</v>
      </c>
      <c r="C43" s="135" t="e">
        <v>#REF!</v>
      </c>
      <c r="D43" s="135">
        <v>190.53949380570222</v>
      </c>
      <c r="E43" s="135">
        <v>205.80199494971345</v>
      </c>
      <c r="F43" s="135">
        <v>241.03750586672592</v>
      </c>
      <c r="G43" s="135">
        <v>251.77596989403287</v>
      </c>
      <c r="H43" s="135">
        <v>260.12450584630744</v>
      </c>
      <c r="I43" s="135">
        <v>297.1812429244197</v>
      </c>
      <c r="J43" s="135">
        <v>302.48027539683903</v>
      </c>
      <c r="K43" s="135">
        <v>325.0375743900509</v>
      </c>
      <c r="L43" s="135">
        <v>330.13461846536376</v>
      </c>
      <c r="M43" s="135">
        <v>335.3115913253854</v>
      </c>
      <c r="N43" s="135">
        <v>340.56974636532505</v>
      </c>
      <c r="O43" s="135">
        <v>345.9103566353828</v>
      </c>
      <c r="P43" s="135">
        <v>351.334715148968</v>
      </c>
      <c r="Q43" s="135">
        <v>356.8441351957495</v>
      </c>
      <c r="R43" s="135">
        <v>362.43995065961644</v>
      </c>
    </row>
    <row r="44" spans="2:18" ht="12.75">
      <c r="B44" s="135" t="s">
        <v>193</v>
      </c>
      <c r="C44" s="135" t="e">
        <v>#REF!</v>
      </c>
      <c r="D44" s="135">
        <v>2522.3644168771575</v>
      </c>
      <c r="E44" s="135">
        <v>2911.7692044238984</v>
      </c>
      <c r="F44" s="135">
        <v>3341.919922470301</v>
      </c>
      <c r="G44" s="135">
        <v>3450.314975727565</v>
      </c>
      <c r="H44" s="135">
        <v>3614.636870398731</v>
      </c>
      <c r="I44" s="135">
        <v>4046.241021365434</v>
      </c>
      <c r="J44" s="135">
        <v>4135.003558446141</v>
      </c>
      <c r="K44" s="135">
        <v>4750.435878449439</v>
      </c>
      <c r="L44" s="135">
        <v>4959.487936697773</v>
      </c>
      <c r="M44" s="135">
        <v>5564.793042506537</v>
      </c>
      <c r="N44" s="135">
        <v>6226.508003410314</v>
      </c>
      <c r="O44" s="135">
        <v>6526.892148166173</v>
      </c>
      <c r="P44" s="135">
        <v>6597.20626417259</v>
      </c>
      <c r="Q44" s="135">
        <v>7629.759158429797</v>
      </c>
      <c r="R44" s="135">
        <v>7655.165700692894</v>
      </c>
    </row>
    <row r="45" spans="2:18" ht="12.75">
      <c r="B45" s="135" t="s">
        <v>194</v>
      </c>
      <c r="C45" s="135" t="e">
        <v>#REF!</v>
      </c>
      <c r="D45" s="135">
        <v>3640.6803695882554</v>
      </c>
      <c r="E45" s="135">
        <v>4360.443785456537</v>
      </c>
      <c r="F45" s="135">
        <v>4684.891101291759</v>
      </c>
      <c r="G45" s="135">
        <v>4945.088847161491</v>
      </c>
      <c r="H45" s="135">
        <v>5210.298715893323</v>
      </c>
      <c r="I45" s="135">
        <v>5738.323147534982</v>
      </c>
      <c r="J45" s="135">
        <v>5793.300405125703</v>
      </c>
      <c r="K45" s="135">
        <v>6961.436133392093</v>
      </c>
      <c r="L45" s="135">
        <v>7012.778825383839</v>
      </c>
      <c r="M45" s="135">
        <v>6215.092143172568</v>
      </c>
      <c r="N45" s="135">
        <v>6979.508204080063</v>
      </c>
      <c r="O45" s="135">
        <v>7329.214416320378</v>
      </c>
      <c r="P45" s="135">
        <v>5718.044132521989</v>
      </c>
      <c r="Q45" s="135">
        <v>6714.4679671331405</v>
      </c>
      <c r="R45" s="135">
        <v>7911.28891895345</v>
      </c>
    </row>
    <row r="46" spans="2:18" ht="12.75">
      <c r="B46" s="135" t="s">
        <v>195</v>
      </c>
      <c r="C46" s="135" t="e">
        <v>#REF!</v>
      </c>
      <c r="D46" s="135">
        <v>1554.6094920159937</v>
      </c>
      <c r="E46" s="135">
        <v>1539.6095051023667</v>
      </c>
      <c r="F46" s="135">
        <v>2172.0601776947383</v>
      </c>
      <c r="G46" s="135">
        <v>2107.1062717316054</v>
      </c>
      <c r="H46" s="135">
        <v>2358.9673953519987</v>
      </c>
      <c r="I46" s="135">
        <v>2315.3542376599958</v>
      </c>
      <c r="J46" s="135">
        <v>1973.2698776276695</v>
      </c>
      <c r="K46" s="135">
        <v>2021.9280771774395</v>
      </c>
      <c r="L46" s="135">
        <v>1848.666158333841</v>
      </c>
      <c r="M46" s="135">
        <v>2501.012814432668</v>
      </c>
      <c r="N46" s="135">
        <v>1941.311972189777</v>
      </c>
      <c r="O46" s="135">
        <v>1271.7589717021197</v>
      </c>
      <c r="P46" s="135">
        <v>1546.6571502183967</v>
      </c>
      <c r="Q46" s="135">
        <v>1497.1788515338012</v>
      </c>
      <c r="R46" s="135">
        <v>2101.13247651655</v>
      </c>
    </row>
    <row r="47" spans="2:18" ht="12.75">
      <c r="B47" s="135" t="s">
        <v>196</v>
      </c>
      <c r="C47" s="135" t="e">
        <v>#REF!</v>
      </c>
      <c r="D47" s="135">
        <v>816.9838989448992</v>
      </c>
      <c r="E47" s="135">
        <v>650.7698880778294</v>
      </c>
      <c r="F47" s="135">
        <v>761.1844196436033</v>
      </c>
      <c r="G47" s="135">
        <v>743.9899675378052</v>
      </c>
      <c r="H47" s="135">
        <v>676.3499886265755</v>
      </c>
      <c r="I47" s="135">
        <v>705.8251911728112</v>
      </c>
      <c r="J47" s="135">
        <v>473.1311625640945</v>
      </c>
      <c r="K47" s="135">
        <v>678.9737915097536</v>
      </c>
      <c r="L47" s="135">
        <v>746.0322713977673</v>
      </c>
      <c r="M47" s="135">
        <v>577.9435462459616</v>
      </c>
      <c r="N47" s="135">
        <v>597.6441440184761</v>
      </c>
      <c r="O47" s="135">
        <v>495.34545781949754</v>
      </c>
      <c r="P47" s="135">
        <v>462.3015814833481</v>
      </c>
      <c r="Q47" s="135">
        <v>500.9775414391192</v>
      </c>
      <c r="R47" s="135">
        <v>531.0794613690069</v>
      </c>
    </row>
    <row r="48" spans="2:18" ht="12.75">
      <c r="B48" s="135" t="s">
        <v>197</v>
      </c>
      <c r="C48" s="135" t="e">
        <v>#REF!</v>
      </c>
      <c r="D48" s="135">
        <v>4286.971924820189</v>
      </c>
      <c r="E48" s="135">
        <v>4753.420815114493</v>
      </c>
      <c r="F48" s="135">
        <v>4555.590123181057</v>
      </c>
      <c r="G48" s="135">
        <v>4711.542802063641</v>
      </c>
      <c r="H48" s="135">
        <v>6368.568420246215</v>
      </c>
      <c r="I48" s="135">
        <v>4584.39689907072</v>
      </c>
      <c r="J48" s="135">
        <v>4719.488213391733</v>
      </c>
      <c r="K48" s="135">
        <v>5430.180834385883</v>
      </c>
      <c r="L48" s="135">
        <v>4744.986273479328</v>
      </c>
      <c r="M48" s="135">
        <v>4892.242748777691</v>
      </c>
      <c r="N48" s="135">
        <v>6137.221747170521</v>
      </c>
      <c r="O48" s="135">
        <v>5791.288652209804</v>
      </c>
      <c r="P48" s="135">
        <v>5792.9753000423825</v>
      </c>
      <c r="Q48" s="135">
        <v>6454.315240172953</v>
      </c>
      <c r="R48" s="135">
        <v>6271.752484754495</v>
      </c>
    </row>
    <row r="49" spans="2:18" ht="12.75">
      <c r="B49" s="135" t="s">
        <v>198</v>
      </c>
      <c r="C49" s="135" t="e">
        <v>#REF!</v>
      </c>
      <c r="D49" s="135">
        <v>534.9212512191385</v>
      </c>
      <c r="E49" s="135">
        <v>530.4927485599466</v>
      </c>
      <c r="F49" s="135">
        <v>517.9950016467222</v>
      </c>
      <c r="G49" s="135">
        <v>555.7373994071908</v>
      </c>
      <c r="H49" s="135">
        <v>645.6367751725468</v>
      </c>
      <c r="I49" s="135">
        <v>745.4313745218147</v>
      </c>
      <c r="J49" s="135">
        <v>786.7043449398727</v>
      </c>
      <c r="K49" s="135">
        <v>864.3190642373808</v>
      </c>
      <c r="L49" s="135">
        <v>987.1428911564421</v>
      </c>
      <c r="M49" s="135">
        <v>1067.5938105436237</v>
      </c>
      <c r="N49" s="135">
        <v>1202.6006229349034</v>
      </c>
      <c r="O49" s="135">
        <v>1305.344006663548</v>
      </c>
      <c r="P49" s="135">
        <v>1485.0519824173205</v>
      </c>
      <c r="Q49" s="135">
        <v>1609.5905828277287</v>
      </c>
      <c r="R49" s="135">
        <v>1737.5049275170325</v>
      </c>
    </row>
    <row r="50" spans="2:18" ht="12.75">
      <c r="B50" s="135" t="s">
        <v>199</v>
      </c>
      <c r="C50" s="135" t="e">
        <v>#REF!</v>
      </c>
      <c r="D50" s="135">
        <v>455.91854959156245</v>
      </c>
      <c r="E50" s="135">
        <v>506.6871011869233</v>
      </c>
      <c r="F50" s="135">
        <v>575.1069263611632</v>
      </c>
      <c r="G50" s="135">
        <v>566.4148555827743</v>
      </c>
      <c r="H50" s="135">
        <v>582.7866316035559</v>
      </c>
      <c r="I50" s="135">
        <v>619.1212900543077</v>
      </c>
      <c r="J50" s="135">
        <v>613.596506443697</v>
      </c>
      <c r="K50" s="135">
        <v>1238.6220403766608</v>
      </c>
      <c r="L50" s="135">
        <v>318.8000112611173</v>
      </c>
      <c r="M50" s="135">
        <v>297.1741341278553</v>
      </c>
      <c r="N50" s="135">
        <v>263.0497874313681</v>
      </c>
      <c r="O50" s="135">
        <v>254.24305185419342</v>
      </c>
      <c r="P50" s="135">
        <v>285.91655669610776</v>
      </c>
      <c r="Q50" s="135">
        <v>246.6678375584417</v>
      </c>
      <c r="R50" s="135">
        <v>832.3138209066753</v>
      </c>
    </row>
    <row r="51" spans="2:18" ht="12.75">
      <c r="B51" s="135" t="s">
        <v>200</v>
      </c>
      <c r="C51" s="135" t="e">
        <v>#REF!</v>
      </c>
      <c r="D51" s="135">
        <v>186.9229881146338</v>
      </c>
      <c r="E51" s="135">
        <v>204.93416667541047</v>
      </c>
      <c r="F51" s="135">
        <v>249.9085941467774</v>
      </c>
      <c r="G51" s="135">
        <v>265.80800175992385</v>
      </c>
      <c r="H51" s="135">
        <v>283.7717459286032</v>
      </c>
      <c r="I51" s="135">
        <v>300.1794178507042</v>
      </c>
      <c r="J51" s="135">
        <v>334.8019301743309</v>
      </c>
      <c r="K51" s="135">
        <v>364.7563003658415</v>
      </c>
      <c r="L51" s="135">
        <v>428.9906462733898</v>
      </c>
      <c r="M51" s="135">
        <v>507.08517574335536</v>
      </c>
      <c r="N51" s="135">
        <v>429.67199260279193</v>
      </c>
      <c r="O51" s="135">
        <v>453.3153321175466</v>
      </c>
      <c r="P51" s="135">
        <v>411.37478591499575</v>
      </c>
      <c r="Q51" s="135">
        <v>728.9388480842989</v>
      </c>
      <c r="R51" s="135">
        <v>668.4550024200553</v>
      </c>
    </row>
    <row r="52" ht="12.75">
      <c r="O52" s="1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T126"/>
  <sheetViews>
    <sheetView zoomScale="130" zoomScaleNormal="130" zoomScalePageLayoutView="0" workbookViewId="0" topLeftCell="A1">
      <pane xSplit="3" ySplit="6" topLeftCell="F19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R40" sqref="R40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13" width="7.8515625" style="1" bestFit="1" customWidth="1"/>
    <col min="14" max="17" width="8.8515625" style="1" bestFit="1" customWidth="1"/>
    <col min="18" max="18" width="9.140625" style="1" customWidth="1"/>
    <col min="19" max="19" width="11.28125" style="1" bestFit="1" customWidth="1"/>
    <col min="20" max="16384" width="9.140625" style="1" customWidth="1"/>
  </cols>
  <sheetData>
    <row r="1" ht="11.25" customHeight="1"/>
    <row r="2" spans="2:6" ht="11.25" customHeight="1">
      <c r="B2" s="41" t="s">
        <v>65</v>
      </c>
      <c r="C2" s="34"/>
      <c r="D2" s="24"/>
      <c r="E2" s="24"/>
      <c r="F2" s="24"/>
    </row>
    <row r="3" spans="2:6" ht="11.25" customHeight="1">
      <c r="B3" s="25" t="s">
        <v>63</v>
      </c>
      <c r="C3" s="34"/>
      <c r="D3" s="24"/>
      <c r="E3" s="24"/>
      <c r="F3" s="24"/>
    </row>
    <row r="4" spans="2:6" ht="11.25" customHeight="1">
      <c r="B4" s="20" t="s">
        <v>29</v>
      </c>
      <c r="C4" s="34"/>
      <c r="D4" s="24"/>
      <c r="E4" s="24"/>
      <c r="F4" s="24"/>
    </row>
    <row r="5" spans="2:6" ht="11.25" customHeight="1">
      <c r="B5" s="24"/>
      <c r="C5" s="34"/>
      <c r="D5" s="24"/>
      <c r="E5" s="24"/>
      <c r="F5" s="24"/>
    </row>
    <row r="6" spans="2:18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184</v>
      </c>
    </row>
    <row r="7" spans="2:6" s="11" customFormat="1" ht="11.25" customHeight="1">
      <c r="B7" s="26"/>
      <c r="C7" s="34"/>
      <c r="D7" s="26"/>
      <c r="E7" s="26"/>
      <c r="F7" s="26"/>
    </row>
    <row r="8" spans="2:18" s="11" customFormat="1" ht="11.25" customHeight="1">
      <c r="B8" s="28" t="s">
        <v>0</v>
      </c>
      <c r="C8" s="34"/>
      <c r="D8" s="49">
        <v>45241.8718396193</v>
      </c>
      <c r="E8" s="49">
        <v>49385.59863110186</v>
      </c>
      <c r="F8" s="49">
        <v>58087.573647436475</v>
      </c>
      <c r="G8" s="49">
        <v>61744.57799610487</v>
      </c>
      <c r="H8" s="49">
        <v>64159.503765054425</v>
      </c>
      <c r="I8" s="49">
        <v>69792.41425782997</v>
      </c>
      <c r="J8" s="49">
        <v>78227.49023155362</v>
      </c>
      <c r="K8" s="49">
        <v>84006.36073486102</v>
      </c>
      <c r="L8" s="49">
        <v>89986.13485096025</v>
      </c>
      <c r="M8" s="49">
        <v>99667.3387774099</v>
      </c>
      <c r="N8" s="49">
        <v>109860.13068509873</v>
      </c>
      <c r="O8" s="49">
        <v>115620.1812545387</v>
      </c>
      <c r="P8" s="49">
        <v>122522.52524641095</v>
      </c>
      <c r="Q8" s="49">
        <v>134914.60196715174</v>
      </c>
      <c r="R8" s="49">
        <v>152967.344843308</v>
      </c>
    </row>
    <row r="9" spans="2:18" s="11" customFormat="1" ht="16.5" customHeight="1">
      <c r="B9" s="28" t="s">
        <v>38</v>
      </c>
      <c r="C9" s="46"/>
      <c r="D9" s="49">
        <v>12788.411716189174</v>
      </c>
      <c r="E9" s="49">
        <v>13235.897407569553</v>
      </c>
      <c r="F9" s="49">
        <v>13934.458765520812</v>
      </c>
      <c r="G9" s="49">
        <v>14245.66879757177</v>
      </c>
      <c r="H9" s="49">
        <v>14668.026032842174</v>
      </c>
      <c r="I9" s="49">
        <v>15415.891307042666</v>
      </c>
      <c r="J9" s="49">
        <v>16150.252023664572</v>
      </c>
      <c r="K9" s="49">
        <v>17238.21128261133</v>
      </c>
      <c r="L9" s="49">
        <v>19147.977718969574</v>
      </c>
      <c r="M9" s="49">
        <v>20982.37356982175</v>
      </c>
      <c r="N9" s="49">
        <v>23038.180650467253</v>
      </c>
      <c r="O9" s="49">
        <v>25566.105698700783</v>
      </c>
      <c r="P9" s="49">
        <v>27114.988316473155</v>
      </c>
      <c r="Q9" s="49">
        <v>30208.414753651763</v>
      </c>
      <c r="R9" s="49">
        <v>33903.33444027877</v>
      </c>
    </row>
    <row r="10" spans="1:18" s="11" customFormat="1" ht="11.25" customHeight="1">
      <c r="A10" s="33"/>
      <c r="B10" s="60" t="s">
        <v>110</v>
      </c>
      <c r="C10" s="34" t="s">
        <v>2</v>
      </c>
      <c r="D10" s="32">
        <v>1899.8001825405474</v>
      </c>
      <c r="E10" s="32">
        <v>1416.3887807152978</v>
      </c>
      <c r="F10" s="32">
        <v>1414.2654310382854</v>
      </c>
      <c r="G10" s="32">
        <v>1692.2257617780515</v>
      </c>
      <c r="H10" s="32">
        <v>1689.667466141658</v>
      </c>
      <c r="I10" s="32">
        <v>1678.396483960389</v>
      </c>
      <c r="J10" s="32">
        <v>1815.2035437690142</v>
      </c>
      <c r="K10" s="32">
        <v>2114.8615996316744</v>
      </c>
      <c r="L10" s="32">
        <v>2545.92031471405</v>
      </c>
      <c r="M10" s="32">
        <v>2698.354238113565</v>
      </c>
      <c r="N10" s="32">
        <v>2603.18860831867</v>
      </c>
      <c r="O10" s="32">
        <v>2741.2506878063755</v>
      </c>
      <c r="P10" s="32">
        <v>3043.479710488931</v>
      </c>
      <c r="Q10" s="32">
        <v>4451.185420236389</v>
      </c>
      <c r="R10" s="32">
        <v>4552.713272174682</v>
      </c>
    </row>
    <row r="11" spans="1:18" s="11" customFormat="1" ht="11.25" customHeight="1">
      <c r="A11" s="33"/>
      <c r="B11" s="60" t="s">
        <v>111</v>
      </c>
      <c r="C11" s="34" t="s">
        <v>3</v>
      </c>
      <c r="D11" s="32">
        <v>5524.402278460514</v>
      </c>
      <c r="E11" s="32">
        <v>6102.096943513507</v>
      </c>
      <c r="F11" s="32">
        <v>6367.399800364717</v>
      </c>
      <c r="G11" s="32">
        <v>6195.852487757711</v>
      </c>
      <c r="H11" s="32">
        <v>6159.78792105225</v>
      </c>
      <c r="I11" s="32">
        <v>6524.091967364822</v>
      </c>
      <c r="J11" s="32">
        <v>6813.760748324504</v>
      </c>
      <c r="K11" s="32">
        <v>6987.409581493686</v>
      </c>
      <c r="L11" s="32">
        <v>8094.2270171892205</v>
      </c>
      <c r="M11" s="32">
        <v>9045.140246170013</v>
      </c>
      <c r="N11" s="32">
        <v>9179.572957661274</v>
      </c>
      <c r="O11" s="32">
        <v>9775.47270347768</v>
      </c>
      <c r="P11" s="32">
        <v>10292.066901703605</v>
      </c>
      <c r="Q11" s="32">
        <v>11256.597037541853</v>
      </c>
      <c r="R11" s="32">
        <v>13085.076174394404</v>
      </c>
    </row>
    <row r="12" spans="1:18" s="11" customFormat="1" ht="11.25" customHeight="1">
      <c r="A12" s="33"/>
      <c r="B12" s="60" t="s">
        <v>112</v>
      </c>
      <c r="C12" s="34" t="s">
        <v>4</v>
      </c>
      <c r="D12" s="32">
        <v>2103.51214710944</v>
      </c>
      <c r="E12" s="32">
        <v>2203.97024043738</v>
      </c>
      <c r="F12" s="32">
        <v>2307.422316837463</v>
      </c>
      <c r="G12" s="32">
        <v>2416.3938846911196</v>
      </c>
      <c r="H12" s="32">
        <v>2537.9250312744184</v>
      </c>
      <c r="I12" s="32">
        <v>2679.3877264580706</v>
      </c>
      <c r="J12" s="32">
        <v>2838.86789180778</v>
      </c>
      <c r="K12" s="32">
        <v>2998.8313548997544</v>
      </c>
      <c r="L12" s="32">
        <v>3309.0902495708056</v>
      </c>
      <c r="M12" s="32">
        <v>3886.5829817822923</v>
      </c>
      <c r="N12" s="32">
        <v>4511.588252305797</v>
      </c>
      <c r="O12" s="32">
        <v>5272.822216463482</v>
      </c>
      <c r="P12" s="32">
        <v>5836.394173896983</v>
      </c>
      <c r="Q12" s="32">
        <v>6452.739333206254</v>
      </c>
      <c r="R12" s="32">
        <v>7451.094502834102</v>
      </c>
    </row>
    <row r="13" spans="1:18" s="11" customFormat="1" ht="11.25" customHeight="1">
      <c r="A13" s="33"/>
      <c r="B13" s="60" t="s">
        <v>133</v>
      </c>
      <c r="C13" s="43" t="s">
        <v>35</v>
      </c>
      <c r="D13" s="32">
        <v>10.412854106566265</v>
      </c>
      <c r="E13" s="32">
        <v>11.592562515427725</v>
      </c>
      <c r="F13" s="32">
        <v>12.343425666540393</v>
      </c>
      <c r="G13" s="32">
        <v>9.377216748372204</v>
      </c>
      <c r="H13" s="32">
        <v>10.896435120521454</v>
      </c>
      <c r="I13" s="32">
        <v>10.99521292787111</v>
      </c>
      <c r="J13" s="32">
        <v>15.212187183935406</v>
      </c>
      <c r="K13" s="32">
        <v>13.84328948871124</v>
      </c>
      <c r="L13" s="32">
        <v>16.472439774547084</v>
      </c>
      <c r="M13" s="32">
        <v>14.467021519779372</v>
      </c>
      <c r="N13" s="32">
        <v>18.277494325876955</v>
      </c>
      <c r="O13" s="32">
        <v>19.478923366041208</v>
      </c>
      <c r="P13" s="32">
        <v>20.132282329292263</v>
      </c>
      <c r="Q13" s="32">
        <v>21.35222563765682</v>
      </c>
      <c r="R13" s="32">
        <v>22.267041223380357</v>
      </c>
    </row>
    <row r="14" spans="1:18" s="11" customFormat="1" ht="11.25" customHeight="1">
      <c r="A14" s="33"/>
      <c r="B14" s="60" t="s">
        <v>113</v>
      </c>
      <c r="C14" s="44" t="s">
        <v>135</v>
      </c>
      <c r="D14" s="32">
        <v>1427.5382062906303</v>
      </c>
      <c r="E14" s="32">
        <v>1589.247119287934</v>
      </c>
      <c r="F14" s="32">
        <v>1946.894289623419</v>
      </c>
      <c r="G14" s="32">
        <v>1998.6571068844623</v>
      </c>
      <c r="H14" s="32">
        <v>2470.049814730135</v>
      </c>
      <c r="I14" s="32">
        <v>2647.1911616838793</v>
      </c>
      <c r="J14" s="32">
        <v>2735.843006385625</v>
      </c>
      <c r="K14" s="32">
        <v>3001.8956836265147</v>
      </c>
      <c r="L14" s="32">
        <v>3111.1345490520616</v>
      </c>
      <c r="M14" s="32">
        <v>3545.685344419633</v>
      </c>
      <c r="N14" s="32">
        <v>3922.15702818642</v>
      </c>
      <c r="O14" s="32">
        <v>4470.529932766125</v>
      </c>
      <c r="P14" s="32">
        <v>4742.733426150057</v>
      </c>
      <c r="Q14" s="32">
        <v>4896.082635036309</v>
      </c>
      <c r="R14" s="32">
        <v>5258.487864663745</v>
      </c>
    </row>
    <row r="15" spans="2:18" s="11" customFormat="1" ht="11.25" customHeight="1">
      <c r="B15" s="60" t="s">
        <v>114</v>
      </c>
      <c r="C15" s="46" t="s">
        <v>143</v>
      </c>
      <c r="D15" s="32">
        <v>1822.7460476814765</v>
      </c>
      <c r="E15" s="32">
        <v>1912.601761100008</v>
      </c>
      <c r="F15" s="32">
        <v>1886.133501990389</v>
      </c>
      <c r="G15" s="32">
        <v>1933.1623397120532</v>
      </c>
      <c r="H15" s="32">
        <v>1799.6993645231903</v>
      </c>
      <c r="I15" s="32">
        <v>1875.8287546476345</v>
      </c>
      <c r="J15" s="32">
        <v>1931.364646193713</v>
      </c>
      <c r="K15" s="32">
        <v>2121.3697734709895</v>
      </c>
      <c r="L15" s="32">
        <v>2071.1331486688905</v>
      </c>
      <c r="M15" s="32">
        <v>1792.1437378164653</v>
      </c>
      <c r="N15" s="32">
        <v>2803.3963096692137</v>
      </c>
      <c r="O15" s="32">
        <v>3286.5512348210755</v>
      </c>
      <c r="P15" s="32">
        <v>3180.181821904282</v>
      </c>
      <c r="Q15" s="32">
        <v>3130.4581019933034</v>
      </c>
      <c r="R15" s="32">
        <v>3533.695584988461</v>
      </c>
    </row>
    <row r="16" spans="2:18" s="11" customFormat="1" ht="15" customHeight="1">
      <c r="B16" s="28" t="s">
        <v>131</v>
      </c>
      <c r="C16" s="18"/>
      <c r="D16" s="49">
        <v>12452.544264898574</v>
      </c>
      <c r="E16" s="49">
        <v>14068.979829060529</v>
      </c>
      <c r="F16" s="49">
        <v>16856.519156243285</v>
      </c>
      <c r="G16" s="49">
        <v>17902.39073862841</v>
      </c>
      <c r="H16" s="49">
        <v>17966.601042275033</v>
      </c>
      <c r="I16" s="49">
        <v>19666.60672738398</v>
      </c>
      <c r="J16" s="49">
        <v>23394.81910085115</v>
      </c>
      <c r="K16" s="49">
        <v>24773.41577689606</v>
      </c>
      <c r="L16" s="49">
        <v>26239.45505046661</v>
      </c>
      <c r="M16" s="49">
        <v>29373.783846937124</v>
      </c>
      <c r="N16" s="49">
        <v>32771.20809705631</v>
      </c>
      <c r="O16" s="49">
        <v>34484.891794277035</v>
      </c>
      <c r="P16" s="49">
        <v>37511.31621864933</v>
      </c>
      <c r="Q16" s="49">
        <v>40591.098262186344</v>
      </c>
      <c r="R16" s="49">
        <v>44867.10547367062</v>
      </c>
    </row>
    <row r="17" spans="2:18" s="11" customFormat="1" ht="11.25" customHeight="1">
      <c r="B17" s="60" t="s">
        <v>115</v>
      </c>
      <c r="C17" s="46" t="s">
        <v>1</v>
      </c>
      <c r="D17" s="32">
        <v>251.1754414329542</v>
      </c>
      <c r="E17" s="32">
        <v>294.36180510203616</v>
      </c>
      <c r="F17" s="32">
        <v>492.1766120374957</v>
      </c>
      <c r="G17" s="32">
        <v>439.0390458003581</v>
      </c>
      <c r="H17" s="32">
        <v>544.2699414724663</v>
      </c>
      <c r="I17" s="32">
        <v>607.6107225206233</v>
      </c>
      <c r="J17" s="32">
        <v>846.8787488072115</v>
      </c>
      <c r="K17" s="32">
        <v>1070.3842581401948</v>
      </c>
      <c r="L17" s="32">
        <v>1337.1173402572667</v>
      </c>
      <c r="M17" s="32">
        <v>1536.3783206523592</v>
      </c>
      <c r="N17" s="32">
        <v>2267.3850552512954</v>
      </c>
      <c r="O17" s="32">
        <v>2266.220794267923</v>
      </c>
      <c r="P17" s="32">
        <v>2795.9555269186244</v>
      </c>
      <c r="Q17" s="32">
        <v>2326.820554909492</v>
      </c>
      <c r="R17" s="32">
        <v>3484.9630887668905</v>
      </c>
    </row>
    <row r="18" spans="2:18" s="11" customFormat="1" ht="11.25" customHeight="1">
      <c r="B18" s="61" t="s">
        <v>5</v>
      </c>
      <c r="C18" s="46" t="s">
        <v>11</v>
      </c>
      <c r="D18" s="32">
        <v>9308.50869251</v>
      </c>
      <c r="E18" s="32">
        <v>10169.557869799857</v>
      </c>
      <c r="F18" s="32">
        <v>11816.543051014565</v>
      </c>
      <c r="G18" s="32">
        <v>12462.956574797627</v>
      </c>
      <c r="H18" s="32">
        <v>11853.49934063463</v>
      </c>
      <c r="I18" s="32">
        <v>12371.153125964867</v>
      </c>
      <c r="J18" s="32">
        <v>15416.956999269394</v>
      </c>
      <c r="K18" s="32">
        <v>15600.983212643396</v>
      </c>
      <c r="L18" s="32">
        <v>15738.498072724236</v>
      </c>
      <c r="M18" s="32">
        <v>17785.28736765088</v>
      </c>
      <c r="N18" s="32">
        <v>19081.703506231053</v>
      </c>
      <c r="O18" s="32">
        <v>20636.711383940397</v>
      </c>
      <c r="P18" s="32">
        <v>22759.840016743456</v>
      </c>
      <c r="Q18" s="32">
        <v>24895.810925151978</v>
      </c>
      <c r="R18" s="32">
        <v>27027.877399890887</v>
      </c>
    </row>
    <row r="19" spans="2:18" s="11" customFormat="1" ht="11.25" customHeight="1">
      <c r="B19" s="61" t="s">
        <v>116</v>
      </c>
      <c r="C19" s="46" t="s">
        <v>7</v>
      </c>
      <c r="D19" s="32">
        <v>435.2403988404484</v>
      </c>
      <c r="E19" s="32">
        <v>580.9858847117209</v>
      </c>
      <c r="F19" s="32">
        <v>699.8058617500476</v>
      </c>
      <c r="G19" s="32">
        <v>806.5728228614382</v>
      </c>
      <c r="H19" s="32">
        <v>974.9035286256835</v>
      </c>
      <c r="I19" s="32">
        <v>1011.6239828576494</v>
      </c>
      <c r="J19" s="32">
        <v>1129.980991606021</v>
      </c>
      <c r="K19" s="32">
        <v>1221.7351430279216</v>
      </c>
      <c r="L19" s="32">
        <v>1379.4763589060399</v>
      </c>
      <c r="M19" s="32">
        <v>1546.3767236599886</v>
      </c>
      <c r="N19" s="32">
        <v>1742.6092391625136</v>
      </c>
      <c r="O19" s="32">
        <v>1931.8288866452115</v>
      </c>
      <c r="P19" s="32">
        <v>2134.258220548315</v>
      </c>
      <c r="Q19" s="32">
        <v>2180.2633215136157</v>
      </c>
      <c r="R19" s="32">
        <v>2074.382784703871</v>
      </c>
    </row>
    <row r="20" spans="2:18" s="11" customFormat="1" ht="11.25" customHeight="1">
      <c r="B20" s="61" t="s">
        <v>117</v>
      </c>
      <c r="C20" s="46" t="s">
        <v>8</v>
      </c>
      <c r="D20" s="32">
        <v>648.4155867384218</v>
      </c>
      <c r="E20" s="32">
        <v>728.2110890932065</v>
      </c>
      <c r="F20" s="32">
        <v>819.8424669468795</v>
      </c>
      <c r="G20" s="32">
        <v>923.5275187303431</v>
      </c>
      <c r="H20" s="32">
        <v>1043.175807818177</v>
      </c>
      <c r="I20" s="32">
        <v>1179.631133142695</v>
      </c>
      <c r="J20" s="32">
        <v>1327.965645067504</v>
      </c>
      <c r="K20" s="32">
        <v>1500.3587063601656</v>
      </c>
      <c r="L20" s="32">
        <v>1675.8493617209647</v>
      </c>
      <c r="M20" s="32">
        <v>1875.8877906805797</v>
      </c>
      <c r="N20" s="32">
        <v>1940.1665809285619</v>
      </c>
      <c r="O20" s="32">
        <v>2027.6748844851757</v>
      </c>
      <c r="P20" s="32">
        <v>2117.637890330363</v>
      </c>
      <c r="Q20" s="32">
        <v>2266.520456008905</v>
      </c>
      <c r="R20" s="32">
        <v>2556.5834181083956</v>
      </c>
    </row>
    <row r="21" spans="2:18" s="11" customFormat="1" ht="11.25" customHeight="1">
      <c r="B21" s="60" t="s">
        <v>6</v>
      </c>
      <c r="C21" s="46" t="s">
        <v>9</v>
      </c>
      <c r="D21" s="32">
        <v>1809.20414537675</v>
      </c>
      <c r="E21" s="32">
        <v>2295.8631803537055</v>
      </c>
      <c r="F21" s="32">
        <v>3028.1511644942952</v>
      </c>
      <c r="G21" s="32">
        <v>3270.2947764386436</v>
      </c>
      <c r="H21" s="32">
        <v>3550.7524237240777</v>
      </c>
      <c r="I21" s="32">
        <v>4496.587762898146</v>
      </c>
      <c r="J21" s="32">
        <v>4673.03671610102</v>
      </c>
      <c r="K21" s="32">
        <v>5379.954456724383</v>
      </c>
      <c r="L21" s="32">
        <v>6108.5139168581045</v>
      </c>
      <c r="M21" s="32">
        <v>6629.853644293318</v>
      </c>
      <c r="N21" s="32">
        <v>7739.34371548289</v>
      </c>
      <c r="O21" s="32">
        <v>7622.455844938322</v>
      </c>
      <c r="P21" s="32">
        <v>7703.62456410857</v>
      </c>
      <c r="Q21" s="32">
        <v>8921.683004602352</v>
      </c>
      <c r="R21" s="32">
        <v>9723.298782200574</v>
      </c>
    </row>
    <row r="22" spans="2:18" s="11" customFormat="1" ht="15.75" customHeight="1">
      <c r="B22" s="28" t="s">
        <v>132</v>
      </c>
      <c r="C22" s="46"/>
      <c r="D22" s="49">
        <v>17311.85025671744</v>
      </c>
      <c r="E22" s="49">
        <v>19320.970505554284</v>
      </c>
      <c r="F22" s="49">
        <v>23840.25329898501</v>
      </c>
      <c r="G22" s="49">
        <v>24998.528364871167</v>
      </c>
      <c r="H22" s="49">
        <v>26866.185772464818</v>
      </c>
      <c r="I22" s="49">
        <v>29330.426144935893</v>
      </c>
      <c r="J22" s="49">
        <v>32187.40983356016</v>
      </c>
      <c r="K22" s="49">
        <v>35216.95811080627</v>
      </c>
      <c r="L22" s="49">
        <v>36968.07112158337</v>
      </c>
      <c r="M22" s="49">
        <v>40666.63737445101</v>
      </c>
      <c r="N22" s="49">
        <v>44228.620983953864</v>
      </c>
      <c r="O22" s="49">
        <v>46150.737056999125</v>
      </c>
      <c r="P22" s="49">
        <v>47273.69402436784</v>
      </c>
      <c r="Q22" s="49">
        <v>51794.9367541817</v>
      </c>
      <c r="R22" s="49">
        <v>60707.41019505282</v>
      </c>
    </row>
    <row r="23" spans="2:18" s="11" customFormat="1" ht="11.25" customHeight="1">
      <c r="B23" s="62" t="s">
        <v>118</v>
      </c>
      <c r="C23" s="46" t="s">
        <v>10</v>
      </c>
      <c r="D23" s="32">
        <v>6383.684093619231</v>
      </c>
      <c r="E23" s="32">
        <v>6583.187249390723</v>
      </c>
      <c r="F23" s="32">
        <v>7891.136985239603</v>
      </c>
      <c r="G23" s="32">
        <v>8013.484490041196</v>
      </c>
      <c r="H23" s="32">
        <v>8459.60918228337</v>
      </c>
      <c r="I23" s="32">
        <v>8150.206598959441</v>
      </c>
      <c r="J23" s="32">
        <v>8672.936774236618</v>
      </c>
      <c r="K23" s="32">
        <v>9286.931142110783</v>
      </c>
      <c r="L23" s="32">
        <v>9832.003124035413</v>
      </c>
      <c r="M23" s="32">
        <v>10924.977928393695</v>
      </c>
      <c r="N23" s="32">
        <v>11418.318932856462</v>
      </c>
      <c r="O23" s="32">
        <v>11758.595312242787</v>
      </c>
      <c r="P23" s="32">
        <v>11739.908736566202</v>
      </c>
      <c r="Q23" s="32">
        <v>13649.319746256468</v>
      </c>
      <c r="R23" s="32">
        <v>17007.860864421786</v>
      </c>
    </row>
    <row r="24" spans="2:18" s="11" customFormat="1" ht="11.25" customHeight="1">
      <c r="B24" s="62" t="s">
        <v>119</v>
      </c>
      <c r="C24" s="46" t="s">
        <v>12</v>
      </c>
      <c r="D24" s="32">
        <v>1255.4364786815952</v>
      </c>
      <c r="E24" s="32">
        <v>1480.6036301917952</v>
      </c>
      <c r="F24" s="32">
        <v>1775.6970879095509</v>
      </c>
      <c r="G24" s="32">
        <v>2062.3275242417203</v>
      </c>
      <c r="H24" s="32">
        <v>2268.2954714979214</v>
      </c>
      <c r="I24" s="32">
        <v>2551.1603166777873</v>
      </c>
      <c r="J24" s="32">
        <v>2897.007786857115</v>
      </c>
      <c r="K24" s="32">
        <v>3388.7323479686065</v>
      </c>
      <c r="L24" s="32">
        <v>3620.670291536926</v>
      </c>
      <c r="M24" s="32">
        <v>4111.347227420835</v>
      </c>
      <c r="N24" s="32">
        <v>4517.450722149087</v>
      </c>
      <c r="O24" s="32">
        <v>4792.100901686307</v>
      </c>
      <c r="P24" s="32">
        <v>4804.433636585629</v>
      </c>
      <c r="Q24" s="32">
        <v>5183.277716193797</v>
      </c>
      <c r="R24" s="32">
        <v>6658.594616906401</v>
      </c>
    </row>
    <row r="25" spans="2:18" s="11" customFormat="1" ht="11.25" customHeight="1">
      <c r="B25" s="62" t="s">
        <v>120</v>
      </c>
      <c r="C25" s="46" t="s">
        <v>14</v>
      </c>
      <c r="D25" s="32">
        <v>948.1615454337141</v>
      </c>
      <c r="E25" s="32">
        <v>1266.5143893595132</v>
      </c>
      <c r="F25" s="32">
        <v>1445.3291468951852</v>
      </c>
      <c r="G25" s="32">
        <v>1725.9247951760826</v>
      </c>
      <c r="H25" s="32">
        <v>1906.5576585782756</v>
      </c>
      <c r="I25" s="32">
        <v>2255.331774295806</v>
      </c>
      <c r="J25" s="32">
        <v>2234.7899424174725</v>
      </c>
      <c r="K25" s="32">
        <v>2497.821155668122</v>
      </c>
      <c r="L25" s="32">
        <v>3211.526010458075</v>
      </c>
      <c r="M25" s="32">
        <v>3669.3109412868553</v>
      </c>
      <c r="N25" s="32">
        <v>3827.1219225340406</v>
      </c>
      <c r="O25" s="32">
        <v>3644.8698339567236</v>
      </c>
      <c r="P25" s="32">
        <v>3548.7628627494228</v>
      </c>
      <c r="Q25" s="32">
        <v>3594.116868971368</v>
      </c>
      <c r="R25" s="32">
        <v>3997.3319289491474</v>
      </c>
    </row>
    <row r="26" spans="2:18" s="11" customFormat="1" ht="11.25" customHeight="1">
      <c r="B26" s="62" t="s">
        <v>121</v>
      </c>
      <c r="C26" s="46" t="s">
        <v>15</v>
      </c>
      <c r="D26" s="32">
        <v>327.2935566051361</v>
      </c>
      <c r="E26" s="32">
        <v>481.8193974655511</v>
      </c>
      <c r="F26" s="32">
        <v>707.4465855391518</v>
      </c>
      <c r="G26" s="32">
        <v>993.0025765518087</v>
      </c>
      <c r="H26" s="32">
        <v>1381.8153270820346</v>
      </c>
      <c r="I26" s="32">
        <v>1811.599441106061</v>
      </c>
      <c r="J26" s="32">
        <v>1748.4371628073027</v>
      </c>
      <c r="K26" s="32">
        <v>2275.071620847667</v>
      </c>
      <c r="L26" s="32">
        <v>2129.8576734872463</v>
      </c>
      <c r="M26" s="32">
        <v>1965.0525947232163</v>
      </c>
      <c r="N26" s="32">
        <v>2398.5673840026257</v>
      </c>
      <c r="O26" s="32">
        <v>2555.233401376373</v>
      </c>
      <c r="P26" s="32">
        <v>2678.1456891479884</v>
      </c>
      <c r="Q26" s="32">
        <v>2744.9474531973174</v>
      </c>
      <c r="R26" s="32">
        <v>2834.561005445931</v>
      </c>
    </row>
    <row r="27" spans="2:18" s="11" customFormat="1" ht="11.25" customHeight="1">
      <c r="B27" s="62" t="s">
        <v>122</v>
      </c>
      <c r="C27" s="46" t="s">
        <v>16</v>
      </c>
      <c r="D27" s="32">
        <v>862.2729124123629</v>
      </c>
      <c r="E27" s="32">
        <v>877.4744347942865</v>
      </c>
      <c r="F27" s="32">
        <v>1175.1605537544287</v>
      </c>
      <c r="G27" s="32">
        <v>1153.225291276132</v>
      </c>
      <c r="H27" s="32">
        <v>1347.4867222758662</v>
      </c>
      <c r="I27" s="32">
        <v>1870.9563851248092</v>
      </c>
      <c r="J27" s="32">
        <v>2300.8115108165307</v>
      </c>
      <c r="K27" s="32">
        <v>2764.1239678778797</v>
      </c>
      <c r="L27" s="32">
        <v>2871.4518549559452</v>
      </c>
      <c r="M27" s="32">
        <v>3067.3854561079806</v>
      </c>
      <c r="N27" s="32">
        <v>3456.529044009057</v>
      </c>
      <c r="O27" s="32">
        <v>3816.4760191190094</v>
      </c>
      <c r="P27" s="32">
        <v>4102.44069411642</v>
      </c>
      <c r="Q27" s="32">
        <v>4658.52466986765</v>
      </c>
      <c r="R27" s="32">
        <v>5068.742602054961</v>
      </c>
    </row>
    <row r="28" spans="2:20" s="16" customFormat="1" ht="11.25" customHeight="1">
      <c r="B28" s="62" t="s">
        <v>123</v>
      </c>
      <c r="C28" s="46" t="s">
        <v>17</v>
      </c>
      <c r="D28" s="32">
        <v>1612.3710893485136</v>
      </c>
      <c r="E28" s="32">
        <v>1769.1190482858212</v>
      </c>
      <c r="F28" s="32">
        <v>1875.2518144777364</v>
      </c>
      <c r="G28" s="32">
        <v>2044.9116666756884</v>
      </c>
      <c r="H28" s="32">
        <v>2244.5698651963057</v>
      </c>
      <c r="I28" s="32">
        <v>2535.2986820432925</v>
      </c>
      <c r="J28" s="32">
        <v>2875.983022718627</v>
      </c>
      <c r="K28" s="32">
        <v>3236.611901456755</v>
      </c>
      <c r="L28" s="32">
        <v>3418.989122277592</v>
      </c>
      <c r="M28" s="32">
        <v>3895.7671291608435</v>
      </c>
      <c r="N28" s="32">
        <v>4351.687385660936</v>
      </c>
      <c r="O28" s="32">
        <v>4674.078446081581</v>
      </c>
      <c r="P28" s="32">
        <v>4866.401260044554</v>
      </c>
      <c r="Q28" s="32">
        <v>5384.719114762847</v>
      </c>
      <c r="R28" s="32">
        <v>5942.534509084979</v>
      </c>
      <c r="S28" s="11"/>
      <c r="T28" s="11"/>
    </row>
    <row r="29" spans="2:18" s="11" customFormat="1" ht="11.25" customHeight="1">
      <c r="B29" s="62" t="s">
        <v>124</v>
      </c>
      <c r="C29" s="46" t="s">
        <v>24</v>
      </c>
      <c r="D29" s="32">
        <v>1565.9143125528826</v>
      </c>
      <c r="E29" s="32">
        <v>1939.9697631264557</v>
      </c>
      <c r="F29" s="32">
        <v>2792.9565295593484</v>
      </c>
      <c r="G29" s="32">
        <v>2391.4528907611325</v>
      </c>
      <c r="H29" s="32">
        <v>2413.907717925993</v>
      </c>
      <c r="I29" s="32">
        <v>2454.901475216064</v>
      </c>
      <c r="J29" s="32">
        <v>2187.6049927482554</v>
      </c>
      <c r="K29" s="32">
        <v>2173.468770632007</v>
      </c>
      <c r="L29" s="32">
        <v>1869.9501517985918</v>
      </c>
      <c r="M29" s="32">
        <v>2082.9560767444727</v>
      </c>
      <c r="N29" s="32">
        <v>2204.5046609661654</v>
      </c>
      <c r="O29" s="32">
        <v>2328.28473762057</v>
      </c>
      <c r="P29" s="32">
        <v>2378.1146873554535</v>
      </c>
      <c r="Q29" s="32">
        <v>2514.2595143893263</v>
      </c>
      <c r="R29" s="32">
        <v>3437.0604967380527</v>
      </c>
    </row>
    <row r="30" spans="2:18" s="11" customFormat="1" ht="11.25" customHeight="1">
      <c r="B30" s="62" t="s">
        <v>125</v>
      </c>
      <c r="C30" s="46" t="s">
        <v>25</v>
      </c>
      <c r="D30" s="32">
        <v>748.6355492566936</v>
      </c>
      <c r="E30" s="32">
        <v>1012.6366655803947</v>
      </c>
      <c r="F30" s="32">
        <v>1757.4684746887608</v>
      </c>
      <c r="G30" s="32">
        <v>1634.1278006817006</v>
      </c>
      <c r="H30" s="32">
        <v>1284.2223848768067</v>
      </c>
      <c r="I30" s="32">
        <v>1498.9126686853738</v>
      </c>
      <c r="J30" s="32">
        <v>2360.689929941889</v>
      </c>
      <c r="K30" s="32">
        <v>1751.6330641508916</v>
      </c>
      <c r="L30" s="32">
        <v>1901.04397274419</v>
      </c>
      <c r="M30" s="32">
        <v>2011.536097505148</v>
      </c>
      <c r="N30" s="32">
        <v>2382.1914903237252</v>
      </c>
      <c r="O30" s="32">
        <v>2577.4691714761198</v>
      </c>
      <c r="P30" s="32">
        <v>2839.72460319186</v>
      </c>
      <c r="Q30" s="32">
        <v>3160.449907256223</v>
      </c>
      <c r="R30" s="32">
        <v>3771.165019643581</v>
      </c>
    </row>
    <row r="31" spans="2:18" s="11" customFormat="1" ht="11.25" customHeight="1">
      <c r="B31" s="62" t="s">
        <v>126</v>
      </c>
      <c r="C31" s="46" t="s">
        <v>26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2:18" s="11" customFormat="1" ht="11.25" customHeight="1">
      <c r="B32" s="62" t="s">
        <v>23</v>
      </c>
      <c r="C32" s="46" t="s">
        <v>46</v>
      </c>
      <c r="D32" s="32">
        <v>1455.4239061976064</v>
      </c>
      <c r="E32" s="32">
        <v>1533.01719709753</v>
      </c>
      <c r="F32" s="32">
        <v>1873.7578638265009</v>
      </c>
      <c r="G32" s="32">
        <v>2167.7014189633082</v>
      </c>
      <c r="H32" s="32">
        <v>2534.7517879647185</v>
      </c>
      <c r="I32" s="32">
        <v>2763.9389051872035</v>
      </c>
      <c r="J32" s="32">
        <v>3058.270129348294</v>
      </c>
      <c r="K32" s="32">
        <v>3557.040824346119</v>
      </c>
      <c r="L32" s="32">
        <v>3505.275333247089</v>
      </c>
      <c r="M32" s="32">
        <v>3882.216128577606</v>
      </c>
      <c r="N32" s="32">
        <v>4260.5612470290625</v>
      </c>
      <c r="O32" s="32">
        <v>4232.067540760934</v>
      </c>
      <c r="P32" s="32">
        <v>4083.9089779162573</v>
      </c>
      <c r="Q32" s="32">
        <v>4291.40877561433</v>
      </c>
      <c r="R32" s="32">
        <v>4941.737272934647</v>
      </c>
    </row>
    <row r="33" spans="2:18" s="11" customFormat="1" ht="11.25" customHeight="1">
      <c r="B33" s="62" t="s">
        <v>127</v>
      </c>
      <c r="C33" s="46" t="s">
        <v>47</v>
      </c>
      <c r="D33" s="32">
        <v>794.9466153342537</v>
      </c>
      <c r="E33" s="32">
        <v>884.366787769839</v>
      </c>
      <c r="F33" s="32">
        <v>966.0196667159462</v>
      </c>
      <c r="G33" s="32">
        <v>1060.2900876150695</v>
      </c>
      <c r="H33" s="32">
        <v>1148.2891347671075</v>
      </c>
      <c r="I33" s="32">
        <v>1271.6697328102648</v>
      </c>
      <c r="J33" s="32">
        <v>1413.6666337239144</v>
      </c>
      <c r="K33" s="32">
        <v>1510.7508308873928</v>
      </c>
      <c r="L33" s="32">
        <v>1584.463883435962</v>
      </c>
      <c r="M33" s="32">
        <v>1907.840462077765</v>
      </c>
      <c r="N33" s="32">
        <v>2070.600738608341</v>
      </c>
      <c r="O33" s="32">
        <v>2152.5558350535994</v>
      </c>
      <c r="P33" s="32">
        <v>2430.7666369947465</v>
      </c>
      <c r="Q33" s="32">
        <v>2772.327704262797</v>
      </c>
      <c r="R33" s="32">
        <v>3037.312779541185</v>
      </c>
    </row>
    <row r="34" spans="2:18" s="11" customFormat="1" ht="11.25" customHeight="1">
      <c r="B34" s="62" t="s">
        <v>128</v>
      </c>
      <c r="C34" s="46" t="s">
        <v>48</v>
      </c>
      <c r="D34" s="32">
        <v>66.70075151633306</v>
      </c>
      <c r="E34" s="32">
        <v>81.94835616338361</v>
      </c>
      <c r="F34" s="32">
        <v>90.82846652548568</v>
      </c>
      <c r="G34" s="32">
        <v>106.03958164203969</v>
      </c>
      <c r="H34" s="32">
        <v>100.24163632712084</v>
      </c>
      <c r="I34" s="32">
        <v>113.7508795121391</v>
      </c>
      <c r="J34" s="32">
        <v>126.19232587706337</v>
      </c>
      <c r="K34" s="32">
        <v>113.79516956022003</v>
      </c>
      <c r="L34" s="32">
        <v>128.48086102294405</v>
      </c>
      <c r="M34" s="32">
        <v>209.28614090758035</v>
      </c>
      <c r="N34" s="32">
        <v>244.32652694756612</v>
      </c>
      <c r="O34" s="32">
        <v>246.45867081421582</v>
      </c>
      <c r="P34" s="32">
        <v>224.20889543233193</v>
      </c>
      <c r="Q34" s="32">
        <v>229.0373960440474</v>
      </c>
      <c r="R34" s="32">
        <v>257.4022786603656</v>
      </c>
    </row>
    <row r="35" spans="2:18" s="11" customFormat="1" ht="11.25" customHeight="1">
      <c r="B35" s="62" t="s">
        <v>129</v>
      </c>
      <c r="C35" s="46" t="s">
        <v>49</v>
      </c>
      <c r="D35" s="32">
        <v>722.0995301045241</v>
      </c>
      <c r="E35" s="32">
        <v>793.2309171626639</v>
      </c>
      <c r="F35" s="32">
        <v>840.1277730026536</v>
      </c>
      <c r="G35" s="32">
        <v>973.5527872417379</v>
      </c>
      <c r="H35" s="32">
        <v>1076.0459773590708</v>
      </c>
      <c r="I35" s="32">
        <v>1318.4363287000228</v>
      </c>
      <c r="J35" s="32">
        <v>1534.8166908064609</v>
      </c>
      <c r="K35" s="32">
        <v>1831.724863058405</v>
      </c>
      <c r="L35" s="32">
        <v>2003.0085621921257</v>
      </c>
      <c r="M35" s="32">
        <v>1986.511085338441</v>
      </c>
      <c r="N35" s="32">
        <v>2093.951656321775</v>
      </c>
      <c r="O35" s="32">
        <v>2319.7708860189946</v>
      </c>
      <c r="P35" s="32">
        <v>2469.7245488632025</v>
      </c>
      <c r="Q35" s="32">
        <v>2434.4125840099214</v>
      </c>
      <c r="R35" s="32">
        <v>2433.702453980809</v>
      </c>
    </row>
    <row r="36" spans="2:18" s="11" customFormat="1" ht="11.25" customHeight="1">
      <c r="B36" s="62" t="s">
        <v>130</v>
      </c>
      <c r="C36" s="46" t="s">
        <v>53</v>
      </c>
      <c r="D36" s="32">
        <v>568.9099156545958</v>
      </c>
      <c r="E36" s="32">
        <v>617.0826691663261</v>
      </c>
      <c r="F36" s="32">
        <v>649.0723508506612</v>
      </c>
      <c r="G36" s="32">
        <v>672.4874540035497</v>
      </c>
      <c r="H36" s="32">
        <v>700.392906330232</v>
      </c>
      <c r="I36" s="32">
        <v>734.2629566176239</v>
      </c>
      <c r="J36" s="32">
        <v>776.2029312606201</v>
      </c>
      <c r="K36" s="32">
        <v>829.2524522414202</v>
      </c>
      <c r="L36" s="32">
        <v>891.3502803912673</v>
      </c>
      <c r="M36" s="32">
        <v>952.450106206581</v>
      </c>
      <c r="N36" s="32">
        <v>1002.8092725450125</v>
      </c>
      <c r="O36" s="32">
        <v>1052.7763007918988</v>
      </c>
      <c r="P36" s="32">
        <v>1107.1527954037597</v>
      </c>
      <c r="Q36" s="32">
        <v>1178.135303355605</v>
      </c>
      <c r="R36" s="32">
        <v>1319.404366690972</v>
      </c>
    </row>
    <row r="37" spans="2:18" s="11" customFormat="1" ht="11.25" customHeight="1" thickBot="1">
      <c r="B37" s="112" t="s">
        <v>18</v>
      </c>
      <c r="C37" s="113"/>
      <c r="D37" s="114">
        <v>2689.0656018141167</v>
      </c>
      <c r="E37" s="114">
        <v>2759.750888917485</v>
      </c>
      <c r="F37" s="114">
        <v>3456.342426687371</v>
      </c>
      <c r="G37" s="114">
        <v>4597.990095033517</v>
      </c>
      <c r="H37" s="114">
        <v>4658.6909174724</v>
      </c>
      <c r="I37" s="114">
        <v>5379.490078467422</v>
      </c>
      <c r="J37" s="114">
        <v>6495.009273477749</v>
      </c>
      <c r="K37" s="114">
        <v>6777.77556454736</v>
      </c>
      <c r="L37" s="114">
        <v>7630.630959940701</v>
      </c>
      <c r="M37" s="114">
        <v>8644.5439862</v>
      </c>
      <c r="N37" s="114">
        <v>9822.120953621301</v>
      </c>
      <c r="O37" s="114">
        <v>9418.446704561753</v>
      </c>
      <c r="P37" s="114">
        <v>10622.526686920617</v>
      </c>
      <c r="Q37" s="114">
        <v>12320.152197131933</v>
      </c>
      <c r="R37" s="114">
        <v>13489.494734305794</v>
      </c>
    </row>
    <row r="38" spans="2:6" s="11" customFormat="1" ht="11.25" customHeight="1" thickTop="1">
      <c r="B38" s="26"/>
      <c r="C38" s="34"/>
      <c r="D38" s="26"/>
      <c r="E38" s="26"/>
      <c r="F38" s="26"/>
    </row>
    <row r="39" spans="1:3" s="24" customFormat="1" ht="11.25" customHeight="1">
      <c r="A39" s="1"/>
      <c r="C39" s="34"/>
    </row>
    <row r="40" spans="2:18" ht="11.25" customHeight="1">
      <c r="B40" s="41" t="s">
        <v>70</v>
      </c>
      <c r="C40" s="34"/>
      <c r="D40" s="24"/>
      <c r="E40" s="24"/>
      <c r="F40" s="24"/>
      <c r="L40" s="13"/>
      <c r="M40" s="13"/>
      <c r="N40" s="13"/>
      <c r="O40" s="13"/>
      <c r="P40" s="13"/>
      <c r="Q40" s="13"/>
      <c r="R40" s="13"/>
    </row>
    <row r="41" spans="2:18" ht="11.25" customHeight="1">
      <c r="B41" s="25" t="s">
        <v>63</v>
      </c>
      <c r="C41" s="34"/>
      <c r="D41" s="24"/>
      <c r="E41" s="24"/>
      <c r="F41" s="24"/>
      <c r="L41" s="13"/>
      <c r="M41" s="13"/>
      <c r="N41" s="13"/>
      <c r="O41" s="13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24"/>
      <c r="F42" s="24"/>
      <c r="L42" s="13"/>
      <c r="M42" s="13"/>
      <c r="N42" s="13"/>
      <c r="O42" s="13"/>
      <c r="P42" s="13"/>
      <c r="Q42" s="13"/>
      <c r="R42" s="13"/>
    </row>
    <row r="43" spans="2:18" ht="11.25" customHeight="1">
      <c r="B43" s="24"/>
      <c r="C43" s="34"/>
      <c r="D43" s="24"/>
      <c r="E43" s="24"/>
      <c r="F43" s="24"/>
      <c r="L43" s="13"/>
      <c r="M43" s="13"/>
      <c r="N43" s="13"/>
      <c r="O43" s="13"/>
      <c r="P43" s="13"/>
      <c r="Q43" s="13"/>
      <c r="R43" s="13"/>
    </row>
    <row r="44" spans="2:18" s="2" customFormat="1" ht="11.25" customHeight="1">
      <c r="B44" s="3"/>
      <c r="C44" s="45" t="s">
        <v>19</v>
      </c>
      <c r="D44" s="36" t="s">
        <v>104</v>
      </c>
      <c r="E44" s="36" t="s">
        <v>105</v>
      </c>
      <c r="F44" s="36" t="s">
        <v>106</v>
      </c>
      <c r="G44" s="36" t="s">
        <v>107</v>
      </c>
      <c r="H44" s="36" t="s">
        <v>108</v>
      </c>
      <c r="I44" s="36" t="s">
        <v>109</v>
      </c>
      <c r="J44" s="36" t="s">
        <v>139</v>
      </c>
      <c r="K44" s="36" t="s">
        <v>140</v>
      </c>
      <c r="L44" s="36" t="s">
        <v>141</v>
      </c>
      <c r="M44" s="36" t="s">
        <v>142</v>
      </c>
      <c r="N44" s="36" t="s">
        <v>145</v>
      </c>
      <c r="O44" s="36" t="s">
        <v>150</v>
      </c>
      <c r="P44" s="36" t="s">
        <v>178</v>
      </c>
      <c r="Q44" s="36" t="s">
        <v>180</v>
      </c>
      <c r="R44" s="36" t="s">
        <v>184</v>
      </c>
    </row>
    <row r="45" spans="1:9" ht="11.25" customHeight="1">
      <c r="A45" s="11"/>
      <c r="B45" s="26"/>
      <c r="C45" s="34"/>
      <c r="D45" s="26"/>
      <c r="E45" s="26"/>
      <c r="F45" s="26"/>
      <c r="G45" s="11"/>
      <c r="H45" s="11"/>
      <c r="I45" s="11"/>
    </row>
    <row r="46" spans="1:18" ht="11.25" customHeight="1">
      <c r="A46" s="11"/>
      <c r="B46" s="28" t="s">
        <v>0</v>
      </c>
      <c r="C46" s="34"/>
      <c r="D46" s="49">
        <v>63279.98526069024</v>
      </c>
      <c r="E46" s="49">
        <v>66271.97234495875</v>
      </c>
      <c r="F46" s="49">
        <v>71979.65121659596</v>
      </c>
      <c r="G46" s="49">
        <v>74428.76548038414</v>
      </c>
      <c r="H46" s="49">
        <v>75997.3475673417</v>
      </c>
      <c r="I46" s="49">
        <v>79362.40583915453</v>
      </c>
      <c r="J46" s="49">
        <v>84010.06581272316</v>
      </c>
      <c r="K46" s="49">
        <v>87100.03431390767</v>
      </c>
      <c r="L46" s="49">
        <v>89986.13485096025</v>
      </c>
      <c r="M46" s="49">
        <v>95267.18182664525</v>
      </c>
      <c r="N46" s="49">
        <v>101618.77984661682</v>
      </c>
      <c r="O46" s="49">
        <v>104174.07573775573</v>
      </c>
      <c r="P46" s="49">
        <v>107566.11266221624</v>
      </c>
      <c r="Q46" s="49">
        <v>112401.70716349868</v>
      </c>
      <c r="R46" s="49">
        <v>118472.98673951265</v>
      </c>
    </row>
    <row r="47" spans="1:18" ht="16.5" customHeight="1">
      <c r="A47" s="11"/>
      <c r="B47" s="28" t="s">
        <v>38</v>
      </c>
      <c r="C47" s="46"/>
      <c r="D47" s="49">
        <v>16002.264732413965</v>
      </c>
      <c r="E47" s="49">
        <v>16286.795603951821</v>
      </c>
      <c r="F47" s="49">
        <v>16725.249276067512</v>
      </c>
      <c r="G47" s="49">
        <v>16920.96016801583</v>
      </c>
      <c r="H47" s="49">
        <v>17166.247500265526</v>
      </c>
      <c r="I47" s="49">
        <v>17593.56890703191</v>
      </c>
      <c r="J47" s="49">
        <v>18010.50934190806</v>
      </c>
      <c r="K47" s="49">
        <v>18602.689152070816</v>
      </c>
      <c r="L47" s="49">
        <v>19147.977718969578</v>
      </c>
      <c r="M47" s="49">
        <v>19809.642340293813</v>
      </c>
      <c r="N47" s="49">
        <v>21063.770121142214</v>
      </c>
      <c r="O47" s="49">
        <v>22112.141495505268</v>
      </c>
      <c r="P47" s="49">
        <v>23108.712715599217</v>
      </c>
      <c r="Q47" s="49">
        <v>24129.950023790625</v>
      </c>
      <c r="R47" s="49">
        <v>25373.447368709807</v>
      </c>
    </row>
    <row r="48" spans="1:18" ht="11.25" customHeight="1">
      <c r="A48" s="33"/>
      <c r="B48" s="60" t="s">
        <v>110</v>
      </c>
      <c r="C48" s="34" t="s">
        <v>2</v>
      </c>
      <c r="D48" s="32">
        <v>2205.590441170605</v>
      </c>
      <c r="E48" s="32">
        <v>1904.4174288232084</v>
      </c>
      <c r="F48" s="32">
        <v>1902.9894096069565</v>
      </c>
      <c r="G48" s="32">
        <v>2081.6133262110957</v>
      </c>
      <c r="H48" s="32">
        <v>2080.0392464837773</v>
      </c>
      <c r="I48" s="32">
        <v>2073.090153590961</v>
      </c>
      <c r="J48" s="32">
        <v>2155.9246283761286</v>
      </c>
      <c r="K48" s="32">
        <v>2327.0830571002025</v>
      </c>
      <c r="L48" s="32">
        <v>2545.92031471405</v>
      </c>
      <c r="M48" s="32">
        <v>2696.5621756255346</v>
      </c>
      <c r="N48" s="32">
        <v>2824.1978652489975</v>
      </c>
      <c r="O48" s="32">
        <v>3044.9432026722598</v>
      </c>
      <c r="P48" s="32">
        <v>3424.915740239963</v>
      </c>
      <c r="Q48" s="32">
        <v>3618.8963410043775</v>
      </c>
      <c r="R48" s="32">
        <v>3695.531525502716</v>
      </c>
    </row>
    <row r="49" spans="1:18" ht="11.25" customHeight="1">
      <c r="A49" s="33"/>
      <c r="B49" s="60" t="s">
        <v>111</v>
      </c>
      <c r="C49" s="34" t="s">
        <v>3</v>
      </c>
      <c r="D49" s="32">
        <v>7038.900625076049</v>
      </c>
      <c r="E49" s="32">
        <v>7397.785547628621</v>
      </c>
      <c r="F49" s="32">
        <v>7556.8925267714985</v>
      </c>
      <c r="G49" s="32">
        <v>7454.40047456792</v>
      </c>
      <c r="H49" s="32">
        <v>7432.673675933616</v>
      </c>
      <c r="I49" s="32">
        <v>7649.309322741621</v>
      </c>
      <c r="J49" s="32">
        <v>7817.279248696798</v>
      </c>
      <c r="K49" s="32">
        <v>7916.264318672173</v>
      </c>
      <c r="L49" s="32">
        <v>8094.2270171892205</v>
      </c>
      <c r="M49" s="32">
        <v>8786.307040005504</v>
      </c>
      <c r="N49" s="32">
        <v>8927.565465939711</v>
      </c>
      <c r="O49" s="32">
        <v>9338.95270832201</v>
      </c>
      <c r="P49" s="32">
        <v>9723.756483257266</v>
      </c>
      <c r="Q49" s="32">
        <v>10065.730714413625</v>
      </c>
      <c r="R49" s="32">
        <v>10540.262176074222</v>
      </c>
    </row>
    <row r="50" spans="1:18" ht="11.25" customHeight="1">
      <c r="A50" s="33"/>
      <c r="B50" s="60" t="s">
        <v>112</v>
      </c>
      <c r="C50" s="34" t="s">
        <v>4</v>
      </c>
      <c r="D50" s="32">
        <v>2589.82491931411</v>
      </c>
      <c r="E50" s="32">
        <v>2650.9452371739844</v>
      </c>
      <c r="F50" s="32">
        <v>2712.448102577079</v>
      </c>
      <c r="G50" s="32">
        <v>2775.759003562297</v>
      </c>
      <c r="H50" s="32">
        <v>2844.7053384984297</v>
      </c>
      <c r="I50" s="32">
        <v>2922.9115609364267</v>
      </c>
      <c r="J50" s="32">
        <v>3008.6417975036106</v>
      </c>
      <c r="K50" s="32">
        <v>3092.2451336200884</v>
      </c>
      <c r="L50" s="32">
        <v>3309.0902495708065</v>
      </c>
      <c r="M50" s="32">
        <v>3544.9509420641216</v>
      </c>
      <c r="N50" s="32">
        <v>3805.367565835602</v>
      </c>
      <c r="O50" s="32">
        <v>4105.828851555485</v>
      </c>
      <c r="P50" s="32">
        <v>4425.685409380877</v>
      </c>
      <c r="Q50" s="32">
        <v>4793.26187324632</v>
      </c>
      <c r="R50" s="32">
        <v>5218.560193353306</v>
      </c>
    </row>
    <row r="51" spans="1:18" ht="11.25" customHeight="1">
      <c r="A51" s="33"/>
      <c r="B51" s="60" t="s">
        <v>133</v>
      </c>
      <c r="C51" s="43" t="s">
        <v>35</v>
      </c>
      <c r="D51" s="32">
        <v>13.827158166816758</v>
      </c>
      <c r="E51" s="32">
        <v>14.589411107303775</v>
      </c>
      <c r="F51" s="32">
        <v>15.054484605961933</v>
      </c>
      <c r="G51" s="32">
        <v>13.121546269554363</v>
      </c>
      <c r="H51" s="32">
        <v>14.144586554560236</v>
      </c>
      <c r="I51" s="32">
        <v>14.208553306532325</v>
      </c>
      <c r="J51" s="32">
        <v>16.71259424248797</v>
      </c>
      <c r="K51" s="32">
        <v>15.94291348409131</v>
      </c>
      <c r="L51" s="32">
        <v>16.472439774547063</v>
      </c>
      <c r="M51" s="32">
        <v>16.412454425389697</v>
      </c>
      <c r="N51" s="32">
        <v>17.858840796136434</v>
      </c>
      <c r="O51" s="32">
        <v>19.005393618590205</v>
      </c>
      <c r="P51" s="32">
        <v>19.39531958620165</v>
      </c>
      <c r="Q51" s="32">
        <v>20.26149139603598</v>
      </c>
      <c r="R51" s="32">
        <v>20.70640036801203</v>
      </c>
    </row>
    <row r="52" spans="1:18" ht="11.25" customHeight="1">
      <c r="A52" s="33"/>
      <c r="B52" s="60" t="s">
        <v>113</v>
      </c>
      <c r="C52" s="44" t="s">
        <v>134</v>
      </c>
      <c r="D52" s="32">
        <v>2072.7833421364608</v>
      </c>
      <c r="E52" s="32">
        <v>2187.0351145428594</v>
      </c>
      <c r="F52" s="32">
        <v>2420.6456835431864</v>
      </c>
      <c r="G52" s="32">
        <v>2452.6139023284722</v>
      </c>
      <c r="H52" s="32">
        <v>2726.546417098115</v>
      </c>
      <c r="I52" s="32">
        <v>2822.621801663032</v>
      </c>
      <c r="J52" s="32">
        <v>2869.4960132077576</v>
      </c>
      <c r="K52" s="32">
        <v>3005.7844804941224</v>
      </c>
      <c r="L52" s="32">
        <v>3111.1345490520616</v>
      </c>
      <c r="M52" s="32">
        <v>3215.995480592882</v>
      </c>
      <c r="N52" s="32">
        <v>3331.8592258319877</v>
      </c>
      <c r="O52" s="32">
        <v>3440.4285158858333</v>
      </c>
      <c r="P52" s="32">
        <v>3541.8726260255517</v>
      </c>
      <c r="Q52" s="32">
        <v>3653.7475961261616</v>
      </c>
      <c r="R52" s="32">
        <v>3768.2421060608513</v>
      </c>
    </row>
    <row r="53" spans="1:18" ht="11.25" customHeight="1">
      <c r="A53" s="11"/>
      <c r="B53" s="60" t="s">
        <v>114</v>
      </c>
      <c r="C53" s="46" t="s">
        <v>135</v>
      </c>
      <c r="D53" s="32">
        <v>2081.338246549926</v>
      </c>
      <c r="E53" s="32">
        <v>2132.022864675844</v>
      </c>
      <c r="F53" s="32">
        <v>2117.2190689628287</v>
      </c>
      <c r="G53" s="32">
        <v>2143.4519150764913</v>
      </c>
      <c r="H53" s="32">
        <v>2068.138235697028</v>
      </c>
      <c r="I53" s="32">
        <v>2111.4275147933345</v>
      </c>
      <c r="J53" s="32">
        <v>2142.4550598812757</v>
      </c>
      <c r="K53" s="32">
        <v>2245.369248700137</v>
      </c>
      <c r="L53" s="32">
        <v>2071.1331486688905</v>
      </c>
      <c r="M53" s="32">
        <v>1549.414247580378</v>
      </c>
      <c r="N53" s="32">
        <v>2156.9211574897768</v>
      </c>
      <c r="O53" s="32">
        <v>2162.982823451089</v>
      </c>
      <c r="P53" s="32">
        <v>1973.087137109356</v>
      </c>
      <c r="Q53" s="32">
        <v>1978.0520076041048</v>
      </c>
      <c r="R53" s="32">
        <v>2130.1449673506995</v>
      </c>
    </row>
    <row r="54" spans="1:18" ht="15" customHeight="1">
      <c r="A54" s="11"/>
      <c r="B54" s="28" t="s">
        <v>131</v>
      </c>
      <c r="D54" s="49">
        <v>17191.255748582684</v>
      </c>
      <c r="E54" s="49">
        <v>18342.456173728686</v>
      </c>
      <c r="F54" s="49">
        <v>20136.13117228493</v>
      </c>
      <c r="G54" s="49">
        <v>20757.83349934679</v>
      </c>
      <c r="H54" s="49">
        <v>20853.65993593061</v>
      </c>
      <c r="I54" s="49">
        <v>21842.103933479062</v>
      </c>
      <c r="J54" s="49">
        <v>23801.76476750784</v>
      </c>
      <c r="K54" s="49">
        <v>24517.187910321685</v>
      </c>
      <c r="L54" s="49">
        <v>26239.455050466604</v>
      </c>
      <c r="M54" s="49">
        <v>27519.970521647043</v>
      </c>
      <c r="N54" s="49">
        <v>30063.37087459637</v>
      </c>
      <c r="O54" s="49">
        <v>31056.411133171667</v>
      </c>
      <c r="P54" s="49">
        <v>32137.041000088535</v>
      </c>
      <c r="Q54" s="49">
        <v>33789.23354419953</v>
      </c>
      <c r="R54" s="49">
        <v>35100.39868294012</v>
      </c>
    </row>
    <row r="55" spans="1:18" ht="11.25" customHeight="1">
      <c r="A55" s="11"/>
      <c r="B55" s="60" t="s">
        <v>115</v>
      </c>
      <c r="C55" s="46" t="s">
        <v>1</v>
      </c>
      <c r="D55" s="32">
        <v>489.19318253282984</v>
      </c>
      <c r="E55" s="32">
        <v>529.5811735311262</v>
      </c>
      <c r="F55" s="32">
        <v>684.7819354509431</v>
      </c>
      <c r="G55" s="32">
        <v>646.7603417111901</v>
      </c>
      <c r="H55" s="32">
        <v>720.1102355473005</v>
      </c>
      <c r="I55" s="32">
        <v>760.8595981376335</v>
      </c>
      <c r="J55" s="32">
        <v>898.2607563469243</v>
      </c>
      <c r="K55" s="32">
        <v>1009.8611516068012</v>
      </c>
      <c r="L55" s="32">
        <v>1337.1173402572665</v>
      </c>
      <c r="M55" s="32">
        <v>1283.8642448455603</v>
      </c>
      <c r="N55" s="32">
        <v>1507.9366020059563</v>
      </c>
      <c r="O55" s="32">
        <v>1757.1351111320107</v>
      </c>
      <c r="P55" s="32">
        <v>1878.8442323274214</v>
      </c>
      <c r="Q55" s="32">
        <v>2223.022932395032</v>
      </c>
      <c r="R55" s="32">
        <v>2388.911323454342</v>
      </c>
    </row>
    <row r="56" spans="1:18" ht="11.25" customHeight="1">
      <c r="A56" s="11"/>
      <c r="B56" s="61" t="s">
        <v>5</v>
      </c>
      <c r="C56" s="46" t="s">
        <v>11</v>
      </c>
      <c r="D56" s="32">
        <v>11738.00187732524</v>
      </c>
      <c r="E56" s="32">
        <v>12268.886712404892</v>
      </c>
      <c r="F56" s="32">
        <v>13225.111465588574</v>
      </c>
      <c r="G56" s="32">
        <v>13582.029243533781</v>
      </c>
      <c r="H56" s="32">
        <v>13245.776117726089</v>
      </c>
      <c r="I56" s="32">
        <v>13531.91345550944</v>
      </c>
      <c r="J56" s="32">
        <v>15106.138105762024</v>
      </c>
      <c r="K56" s="32">
        <v>15196.028698884456</v>
      </c>
      <c r="L56" s="32">
        <v>15738.498072724231</v>
      </c>
      <c r="M56" s="32">
        <v>16466.350660427</v>
      </c>
      <c r="N56" s="32">
        <v>17734.460672280286</v>
      </c>
      <c r="O56" s="32">
        <v>17957.133760504734</v>
      </c>
      <c r="P56" s="32">
        <v>18353.11980454927</v>
      </c>
      <c r="Q56" s="32">
        <v>19057.31392220263</v>
      </c>
      <c r="R56" s="32">
        <v>19636.666547516026</v>
      </c>
    </row>
    <row r="57" spans="1:18" ht="11.25" customHeight="1">
      <c r="A57" s="11"/>
      <c r="B57" s="61" t="s">
        <v>116</v>
      </c>
      <c r="C57" s="46" t="s">
        <v>7</v>
      </c>
      <c r="D57" s="32">
        <v>749.9661496523635</v>
      </c>
      <c r="E57" s="32">
        <v>866.4826127288106</v>
      </c>
      <c r="F57" s="32">
        <v>950.9678829462364</v>
      </c>
      <c r="G57" s="32">
        <v>1020.9367898397576</v>
      </c>
      <c r="H57" s="32">
        <v>1122.4264258189748</v>
      </c>
      <c r="I57" s="32">
        <v>1143.369545192042</v>
      </c>
      <c r="J57" s="32">
        <v>1208.4053259929067</v>
      </c>
      <c r="K57" s="32">
        <v>1256.508975013503</v>
      </c>
      <c r="L57" s="32">
        <v>1379.4763589060399</v>
      </c>
      <c r="M57" s="32">
        <v>1453.7345079876504</v>
      </c>
      <c r="N57" s="32">
        <v>1489.7595715361763</v>
      </c>
      <c r="O57" s="32">
        <v>1652.2379506642303</v>
      </c>
      <c r="P57" s="32">
        <v>1844.417550131356</v>
      </c>
      <c r="Q57" s="32">
        <v>1902.2974452697395</v>
      </c>
      <c r="R57" s="32">
        <v>1955.1768315316472</v>
      </c>
    </row>
    <row r="58" spans="1:18" ht="11.25" customHeight="1">
      <c r="A58" s="11"/>
      <c r="B58" s="61" t="s">
        <v>117</v>
      </c>
      <c r="C58" s="46" t="s">
        <v>8</v>
      </c>
      <c r="D58" s="32">
        <v>1043.4711083767925</v>
      </c>
      <c r="E58" s="32">
        <v>1105.8146770341043</v>
      </c>
      <c r="F58" s="32">
        <v>1173.3265854790254</v>
      </c>
      <c r="G58" s="32">
        <v>1245.3132995694987</v>
      </c>
      <c r="H58" s="32">
        <v>1323.5259452739435</v>
      </c>
      <c r="I58" s="32">
        <v>1407.4300482838935</v>
      </c>
      <c r="J58" s="32">
        <v>1493.3002085879675</v>
      </c>
      <c r="K58" s="32">
        <v>1587.2716418581876</v>
      </c>
      <c r="L58" s="32">
        <v>1675.8493617209642</v>
      </c>
      <c r="M58" s="32">
        <v>1743.2244249823539</v>
      </c>
      <c r="N58" s="32">
        <v>1825.6875915668988</v>
      </c>
      <c r="O58" s="32">
        <v>1900.5106052496749</v>
      </c>
      <c r="P58" s="32">
        <v>1991.0974536103004</v>
      </c>
      <c r="Q58" s="32">
        <v>2116.1604022468746</v>
      </c>
      <c r="R58" s="32">
        <v>2230.5857527488406</v>
      </c>
    </row>
    <row r="59" spans="1:18" ht="11.25" customHeight="1">
      <c r="A59" s="11"/>
      <c r="B59" s="60" t="s">
        <v>6</v>
      </c>
      <c r="C59" s="46" t="s">
        <v>9</v>
      </c>
      <c r="D59" s="32">
        <v>3170.623430695459</v>
      </c>
      <c r="E59" s="32">
        <v>3571.6909980297546</v>
      </c>
      <c r="F59" s="32">
        <v>4101.943302820154</v>
      </c>
      <c r="G59" s="32">
        <v>4262.793824692561</v>
      </c>
      <c r="H59" s="32">
        <v>4441.8212115643</v>
      </c>
      <c r="I59" s="32">
        <v>4998.531286356056</v>
      </c>
      <c r="J59" s="32">
        <v>5095.660370818017</v>
      </c>
      <c r="K59" s="32">
        <v>5467.517442958739</v>
      </c>
      <c r="L59" s="32">
        <v>6108.513916858103</v>
      </c>
      <c r="M59" s="32">
        <v>6572.796683404479</v>
      </c>
      <c r="N59" s="32">
        <v>7505.526437207056</v>
      </c>
      <c r="O59" s="32">
        <v>7789.393705621017</v>
      </c>
      <c r="P59" s="32">
        <v>8069.561959470188</v>
      </c>
      <c r="Q59" s="32">
        <v>8490.438842085256</v>
      </c>
      <c r="R59" s="32">
        <v>8889.058227689264</v>
      </c>
    </row>
    <row r="60" spans="1:18" ht="15.75" customHeight="1">
      <c r="A60" s="11"/>
      <c r="B60" s="28" t="s">
        <v>132</v>
      </c>
      <c r="C60" s="46"/>
      <c r="D60" s="49">
        <v>25752.672633115988</v>
      </c>
      <c r="E60" s="49">
        <v>27252.33845200971</v>
      </c>
      <c r="F60" s="49">
        <v>30204.942729934086</v>
      </c>
      <c r="G60" s="49">
        <v>31082.995527214647</v>
      </c>
      <c r="H60" s="49">
        <v>32273.179918891652</v>
      </c>
      <c r="I60" s="49">
        <v>33797.05113181743</v>
      </c>
      <c r="J60" s="49">
        <v>35462.48669798574</v>
      </c>
      <c r="K60" s="49">
        <v>37099.8002755515</v>
      </c>
      <c r="L60" s="49">
        <v>36968.07112158337</v>
      </c>
      <c r="M60" s="49">
        <v>39969.49092042048</v>
      </c>
      <c r="N60" s="49">
        <v>42174.16060252118</v>
      </c>
      <c r="O60" s="49">
        <v>42820.394286484836</v>
      </c>
      <c r="P60" s="49">
        <v>43623.70372828884</v>
      </c>
      <c r="Q60" s="49">
        <v>45131.582846955294</v>
      </c>
      <c r="R60" s="49">
        <v>48060.77747590306</v>
      </c>
    </row>
    <row r="61" spans="1:18" ht="11.25" customHeight="1">
      <c r="A61" s="11"/>
      <c r="B61" s="62" t="s">
        <v>118</v>
      </c>
      <c r="C61" s="46" t="s">
        <v>10</v>
      </c>
      <c r="D61" s="32">
        <v>8255.041695411588</v>
      </c>
      <c r="E61" s="32">
        <v>8383.042765519938</v>
      </c>
      <c r="F61" s="32">
        <v>9178.112334164549</v>
      </c>
      <c r="G61" s="32">
        <v>9248.98932000373</v>
      </c>
      <c r="H61" s="32">
        <v>9502.956200199427</v>
      </c>
      <c r="I61" s="32">
        <v>9327.556459550162</v>
      </c>
      <c r="J61" s="32">
        <v>9622.029139800017</v>
      </c>
      <c r="K61" s="32">
        <v>9956.797861261392</v>
      </c>
      <c r="L61" s="32">
        <v>9832.003124035413</v>
      </c>
      <c r="M61" s="32">
        <v>10566.826588794358</v>
      </c>
      <c r="N61" s="32">
        <v>11089.125901483785</v>
      </c>
      <c r="O61" s="32">
        <v>10945.67058571372</v>
      </c>
      <c r="P61" s="32">
        <v>10879.82230691395</v>
      </c>
      <c r="Q61" s="32">
        <v>11250.839362440838</v>
      </c>
      <c r="R61" s="32">
        <v>11901.050932864671</v>
      </c>
    </row>
    <row r="62" spans="1:18" ht="11.25" customHeight="1">
      <c r="A62" s="11"/>
      <c r="B62" s="62" t="s">
        <v>119</v>
      </c>
      <c r="C62" s="46" t="s">
        <v>12</v>
      </c>
      <c r="D62" s="32">
        <v>2153.4497981231757</v>
      </c>
      <c r="E62" s="32">
        <v>2338.6045210755674</v>
      </c>
      <c r="F62" s="32">
        <v>2561.072195660908</v>
      </c>
      <c r="G62" s="32">
        <v>2760.045229490362</v>
      </c>
      <c r="H62" s="32">
        <v>2894.5909029207082</v>
      </c>
      <c r="I62" s="32">
        <v>3069.7729537902737</v>
      </c>
      <c r="J62" s="32">
        <v>3271.2385179745097</v>
      </c>
      <c r="K62" s="32">
        <v>3537.985218965713</v>
      </c>
      <c r="L62" s="32">
        <v>3620.670291536925</v>
      </c>
      <c r="M62" s="32">
        <v>4028.194484691443</v>
      </c>
      <c r="N62" s="32">
        <v>4062.413416215875</v>
      </c>
      <c r="O62" s="32">
        <v>3993.031674282431</v>
      </c>
      <c r="P62" s="32">
        <v>3979.8361402216547</v>
      </c>
      <c r="Q62" s="32">
        <v>3826.8484630988855</v>
      </c>
      <c r="R62" s="32">
        <v>3560.266853422385</v>
      </c>
    </row>
    <row r="63" spans="1:18" ht="11.25" customHeight="1">
      <c r="A63" s="11"/>
      <c r="B63" s="62" t="s">
        <v>120</v>
      </c>
      <c r="C63" s="46" t="s">
        <v>14</v>
      </c>
      <c r="D63" s="32">
        <v>1653.332104303139</v>
      </c>
      <c r="E63" s="32">
        <v>1910.838549746226</v>
      </c>
      <c r="F63" s="32">
        <v>2041.2787312194578</v>
      </c>
      <c r="G63" s="32">
        <v>2230.6419433596634</v>
      </c>
      <c r="H63" s="32">
        <v>2344.465801022911</v>
      </c>
      <c r="I63" s="32">
        <v>2549.905873789124</v>
      </c>
      <c r="J63" s="32">
        <v>2538.266886818352</v>
      </c>
      <c r="K63" s="32">
        <v>2683.4876437694215</v>
      </c>
      <c r="L63" s="32">
        <v>3211.5260104580757</v>
      </c>
      <c r="M63" s="32">
        <v>3554.1252233361674</v>
      </c>
      <c r="N63" s="32">
        <v>3570.9594848386923</v>
      </c>
      <c r="O63" s="32">
        <v>3265.212407826884</v>
      </c>
      <c r="P63" s="32">
        <v>3247.034498405656</v>
      </c>
      <c r="Q63" s="32">
        <v>3166.405535560564</v>
      </c>
      <c r="R63" s="32">
        <v>3543.1872686053684</v>
      </c>
    </row>
    <row r="64" spans="1:18" ht="11.25" customHeight="1">
      <c r="A64" s="11"/>
      <c r="B64" s="62" t="s">
        <v>121</v>
      </c>
      <c r="C64" s="46" t="s">
        <v>15</v>
      </c>
      <c r="D64" s="32">
        <v>678.8369758754195</v>
      </c>
      <c r="E64" s="32">
        <v>823.6427925894737</v>
      </c>
      <c r="F64" s="32">
        <v>998.0299855369315</v>
      </c>
      <c r="G64" s="32">
        <v>1182.4204983522718</v>
      </c>
      <c r="H64" s="32">
        <v>1394.8315592997717</v>
      </c>
      <c r="I64" s="32">
        <v>1597.0843402153685</v>
      </c>
      <c r="J64" s="32">
        <v>1568.9957844172154</v>
      </c>
      <c r="K64" s="32">
        <v>1789.7579445466358</v>
      </c>
      <c r="L64" s="32">
        <v>2129.8576734872463</v>
      </c>
      <c r="M64" s="32">
        <v>2351.6703640705105</v>
      </c>
      <c r="N64" s="32">
        <v>2190.92955883623</v>
      </c>
      <c r="O64" s="32">
        <v>2621.4103486664503</v>
      </c>
      <c r="P64" s="32">
        <v>2929.7164007359397</v>
      </c>
      <c r="Q64" s="32">
        <v>3145.5952790232413</v>
      </c>
      <c r="R64" s="32">
        <v>3471.598642347848</v>
      </c>
    </row>
    <row r="65" spans="1:18" ht="11.25" customHeight="1">
      <c r="A65" s="11"/>
      <c r="B65" s="62" t="s">
        <v>122</v>
      </c>
      <c r="C65" s="46" t="s">
        <v>16</v>
      </c>
      <c r="D65" s="32">
        <v>1671.9736368881836</v>
      </c>
      <c r="E65" s="32">
        <v>1686.6473556981125</v>
      </c>
      <c r="F65" s="32">
        <v>1951.8914256809373</v>
      </c>
      <c r="G65" s="32">
        <v>1933.5888490274253</v>
      </c>
      <c r="H65" s="32">
        <v>2090.110759510949</v>
      </c>
      <c r="I65" s="32">
        <v>2462.855237365913</v>
      </c>
      <c r="J65" s="32">
        <v>2731.162711635041</v>
      </c>
      <c r="K65" s="32">
        <v>2993.545145289136</v>
      </c>
      <c r="L65" s="32">
        <v>2871.4518549559452</v>
      </c>
      <c r="M65" s="32">
        <v>2938.0266113447633</v>
      </c>
      <c r="N65" s="32">
        <v>3263.1181874116473</v>
      </c>
      <c r="O65" s="32">
        <v>3575.816983521005</v>
      </c>
      <c r="P65" s="32">
        <v>3864.1679712245827</v>
      </c>
      <c r="Q65" s="32">
        <v>4037.9647662240745</v>
      </c>
      <c r="R65" s="32">
        <v>3979.223482629116</v>
      </c>
    </row>
    <row r="66" spans="1:18" ht="11.25" customHeight="1">
      <c r="A66" s="16"/>
      <c r="B66" s="62" t="s">
        <v>123</v>
      </c>
      <c r="C66" s="46" t="s">
        <v>17</v>
      </c>
      <c r="D66" s="32">
        <v>2374.342897431705</v>
      </c>
      <c r="E66" s="32">
        <v>2487.078350671405</v>
      </c>
      <c r="F66" s="32">
        <v>2560.5940675789448</v>
      </c>
      <c r="G66" s="32">
        <v>2673.918796398425</v>
      </c>
      <c r="H66" s="32">
        <v>2801.4153357096516</v>
      </c>
      <c r="I66" s="32">
        <v>2977.3199201064213</v>
      </c>
      <c r="J66" s="32">
        <v>3171.057352204229</v>
      </c>
      <c r="K66" s="32">
        <v>3364.002045308121</v>
      </c>
      <c r="L66" s="32">
        <v>3418.989122277592</v>
      </c>
      <c r="M66" s="32">
        <v>3815.643248192617</v>
      </c>
      <c r="N66" s="32">
        <v>4202.713982199427</v>
      </c>
      <c r="O66" s="32">
        <v>4418.446638454975</v>
      </c>
      <c r="P66" s="32">
        <v>4590.244401180851</v>
      </c>
      <c r="Q66" s="32">
        <v>5025.5003370402965</v>
      </c>
      <c r="R66" s="32">
        <v>5429.888934079353</v>
      </c>
    </row>
    <row r="67" spans="1:18" ht="11.25" customHeight="1">
      <c r="A67" s="11"/>
      <c r="B67" s="62" t="s">
        <v>124</v>
      </c>
      <c r="C67" s="46" t="s">
        <v>24</v>
      </c>
      <c r="D67" s="32">
        <v>1947.3659703290423</v>
      </c>
      <c r="E67" s="32">
        <v>2167.509752594561</v>
      </c>
      <c r="F67" s="32">
        <v>2600.7323983901697</v>
      </c>
      <c r="G67" s="32">
        <v>2406.547814175378</v>
      </c>
      <c r="H67" s="32">
        <v>2417.819697687818</v>
      </c>
      <c r="I67" s="32">
        <v>2438.2633637539384</v>
      </c>
      <c r="J67" s="32">
        <v>2301.696369542922</v>
      </c>
      <c r="K67" s="32">
        <v>2294.2475784118174</v>
      </c>
      <c r="L67" s="32">
        <v>1869.9501517985918</v>
      </c>
      <c r="M67" s="32">
        <v>2010.1101638977834</v>
      </c>
      <c r="N67" s="32">
        <v>2139.7224756431933</v>
      </c>
      <c r="O67" s="32">
        <v>2200.3425009152893</v>
      </c>
      <c r="P67" s="32">
        <v>2247.5713791234325</v>
      </c>
      <c r="Q67" s="32">
        <v>2317.9134167683796</v>
      </c>
      <c r="R67" s="32">
        <v>2976.543339041972</v>
      </c>
    </row>
    <row r="68" spans="1:18" ht="11.25" customHeight="1">
      <c r="A68" s="11"/>
      <c r="B68" s="62" t="s">
        <v>125</v>
      </c>
      <c r="C68" s="46" t="s">
        <v>25</v>
      </c>
      <c r="D68" s="32">
        <v>1271.1614859259132</v>
      </c>
      <c r="E68" s="32">
        <v>1478.401270795914</v>
      </c>
      <c r="F68" s="32">
        <v>1947.6426431884415</v>
      </c>
      <c r="G68" s="32">
        <v>1878.0558890956042</v>
      </c>
      <c r="H68" s="32">
        <v>1664.8902918278015</v>
      </c>
      <c r="I68" s="32">
        <v>1798.6790164187948</v>
      </c>
      <c r="J68" s="32">
        <v>2257.277625317447</v>
      </c>
      <c r="K68" s="32">
        <v>1944.4065270214007</v>
      </c>
      <c r="L68" s="32">
        <v>1901.04397274419</v>
      </c>
      <c r="M68" s="32">
        <v>1999.39505574077</v>
      </c>
      <c r="N68" s="32">
        <v>2344.1852332910503</v>
      </c>
      <c r="O68" s="32">
        <v>2519.215648370342</v>
      </c>
      <c r="P68" s="32">
        <v>2577.12260730002</v>
      </c>
      <c r="Q68" s="32">
        <v>2668.4548839876916</v>
      </c>
      <c r="R68" s="32">
        <v>3155.8777633624477</v>
      </c>
    </row>
    <row r="69" spans="1:18" ht="11.25" customHeight="1">
      <c r="A69" s="11"/>
      <c r="B69" s="62" t="s">
        <v>126</v>
      </c>
      <c r="C69" s="46" t="s">
        <v>26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1.25" customHeight="1">
      <c r="A70" s="11"/>
      <c r="B70" s="62" t="s">
        <v>23</v>
      </c>
      <c r="C70" s="46" t="s">
        <v>46</v>
      </c>
      <c r="D70" s="32">
        <v>2500.575421380883</v>
      </c>
      <c r="E70" s="32">
        <v>2566.366746871066</v>
      </c>
      <c r="F70" s="32">
        <v>2837.2783245405026</v>
      </c>
      <c r="G70" s="32">
        <v>3051.721778010223</v>
      </c>
      <c r="H70" s="32">
        <v>3299.9922887562834</v>
      </c>
      <c r="I70" s="32">
        <v>3445.9536014891573</v>
      </c>
      <c r="J70" s="32">
        <v>3624.792307079214</v>
      </c>
      <c r="K70" s="32">
        <v>3909.2156687834095</v>
      </c>
      <c r="L70" s="32">
        <v>3505.27533324709</v>
      </c>
      <c r="M70" s="32">
        <v>3748.07727990663</v>
      </c>
      <c r="N70" s="32">
        <v>4089.525486553749</v>
      </c>
      <c r="O70" s="32">
        <v>4005.836356718406</v>
      </c>
      <c r="P70" s="32">
        <v>3838.1973923703626</v>
      </c>
      <c r="Q70" s="32">
        <v>3894.169985957091</v>
      </c>
      <c r="R70" s="32">
        <v>4028.219902948535</v>
      </c>
    </row>
    <row r="71" spans="1:18" ht="11.25" customHeight="1">
      <c r="A71" s="11"/>
      <c r="B71" s="62" t="s">
        <v>127</v>
      </c>
      <c r="C71" s="46" t="s">
        <v>47</v>
      </c>
      <c r="D71" s="32">
        <v>1149.170423725372</v>
      </c>
      <c r="E71" s="32">
        <v>1212.0810736827898</v>
      </c>
      <c r="F71" s="32">
        <v>1266.8011290107916</v>
      </c>
      <c r="G71" s="32">
        <v>1327.1738267722264</v>
      </c>
      <c r="H71" s="32">
        <v>1381.1507559559839</v>
      </c>
      <c r="I71" s="32">
        <v>1453.4584632237613</v>
      </c>
      <c r="J71" s="32">
        <v>1532.4593438869792</v>
      </c>
      <c r="K71" s="32">
        <v>1584.2068200188316</v>
      </c>
      <c r="L71" s="32">
        <v>1584.463883435962</v>
      </c>
      <c r="M71" s="32">
        <v>1851.3832605221237</v>
      </c>
      <c r="N71" s="32">
        <v>1950.0268123207575</v>
      </c>
      <c r="O71" s="32">
        <v>1969.5596526475547</v>
      </c>
      <c r="P71" s="32">
        <v>2108.4896872530367</v>
      </c>
      <c r="Q71" s="32">
        <v>2310.1254972383476</v>
      </c>
      <c r="R71" s="32">
        <v>2428.6423621631534</v>
      </c>
    </row>
    <row r="72" spans="1:18" ht="11.25" customHeight="1">
      <c r="A72" s="11"/>
      <c r="B72" s="62" t="s">
        <v>128</v>
      </c>
      <c r="C72" s="46" t="s">
        <v>48</v>
      </c>
      <c r="D72" s="32">
        <v>75.85821588184247</v>
      </c>
      <c r="E72" s="32">
        <v>84.08284227599204</v>
      </c>
      <c r="F72" s="32">
        <v>88.52139548329063</v>
      </c>
      <c r="G72" s="32">
        <v>95.64698034032936</v>
      </c>
      <c r="H72" s="32">
        <v>92.99537165002658</v>
      </c>
      <c r="I72" s="32">
        <v>99.06372226575198</v>
      </c>
      <c r="J72" s="32">
        <v>104.3406969271829</v>
      </c>
      <c r="K72" s="32">
        <v>99.08300611674838</v>
      </c>
      <c r="L72" s="32">
        <v>128.48086102294394</v>
      </c>
      <c r="M72" s="32">
        <v>212.90299690562892</v>
      </c>
      <c r="N72" s="32">
        <v>259.92171364717916</v>
      </c>
      <c r="O72" s="32">
        <v>238.84468678224297</v>
      </c>
      <c r="P72" s="32">
        <v>206.19227319851197</v>
      </c>
      <c r="Q72" s="32">
        <v>201.707183501263</v>
      </c>
      <c r="R72" s="32">
        <v>209.6753653634897</v>
      </c>
    </row>
    <row r="73" spans="1:18" ht="11.25" customHeight="1">
      <c r="A73" s="11"/>
      <c r="B73" s="62" t="s">
        <v>129</v>
      </c>
      <c r="C73" s="46" t="s">
        <v>49</v>
      </c>
      <c r="D73" s="32">
        <v>1303.6564305394281</v>
      </c>
      <c r="E73" s="32">
        <v>1366.357788031026</v>
      </c>
      <c r="F73" s="32">
        <v>1406.1682604920966</v>
      </c>
      <c r="G73" s="32">
        <v>1513.7158983101338</v>
      </c>
      <c r="H73" s="32">
        <v>1591.4024934111135</v>
      </c>
      <c r="I73" s="32">
        <v>1761.546860178926</v>
      </c>
      <c r="J73" s="32">
        <v>1900.609416983843</v>
      </c>
      <c r="K73" s="32">
        <v>2076.3221654496706</v>
      </c>
      <c r="L73" s="32">
        <v>2003.0085621921257</v>
      </c>
      <c r="M73" s="32">
        <v>1976.7139848154784</v>
      </c>
      <c r="N73" s="32">
        <v>2069.56156603756</v>
      </c>
      <c r="O73" s="32">
        <v>2099.0535600291378</v>
      </c>
      <c r="P73" s="32">
        <v>2160.8928059068753</v>
      </c>
      <c r="Q73" s="32">
        <v>2264.198028777898</v>
      </c>
      <c r="R73" s="32">
        <v>2326.806154087389</v>
      </c>
    </row>
    <row r="74" spans="1:18" ht="11.25" customHeight="1">
      <c r="A74" s="11"/>
      <c r="B74" s="62" t="s">
        <v>130</v>
      </c>
      <c r="C74" s="46" t="s">
        <v>53</v>
      </c>
      <c r="D74" s="32">
        <v>717.9075773002915</v>
      </c>
      <c r="E74" s="32">
        <v>747.6846424576413</v>
      </c>
      <c r="F74" s="32">
        <v>766.8198389870619</v>
      </c>
      <c r="G74" s="32">
        <v>780.528703878873</v>
      </c>
      <c r="H74" s="32">
        <v>796.5584609392092</v>
      </c>
      <c r="I74" s="32">
        <v>815.5913196698358</v>
      </c>
      <c r="J74" s="32">
        <v>838.5605453987881</v>
      </c>
      <c r="K74" s="32">
        <v>866.7426506091975</v>
      </c>
      <c r="L74" s="32">
        <v>891.3502803912677</v>
      </c>
      <c r="M74" s="32">
        <v>916.4216582022108</v>
      </c>
      <c r="N74" s="32">
        <v>941.9567840420266</v>
      </c>
      <c r="O74" s="32">
        <v>967.9532425563985</v>
      </c>
      <c r="P74" s="32">
        <v>994.4158644539604</v>
      </c>
      <c r="Q74" s="32">
        <v>1021.8601073367179</v>
      </c>
      <c r="R74" s="32">
        <v>1049.7964749873258</v>
      </c>
    </row>
    <row r="75" spans="1:18" ht="11.25" customHeight="1" thickBot="1">
      <c r="A75" s="11"/>
      <c r="B75" s="112" t="s">
        <v>18</v>
      </c>
      <c r="C75" s="113"/>
      <c r="D75" s="114">
        <v>4333.792146577601</v>
      </c>
      <c r="E75" s="114">
        <v>4390.382115268537</v>
      </c>
      <c r="F75" s="114">
        <v>4913.328038309421</v>
      </c>
      <c r="G75" s="114">
        <v>5666.976285806864</v>
      </c>
      <c r="H75" s="114">
        <v>5704.260212253909</v>
      </c>
      <c r="I75" s="114">
        <v>6129.681866826115</v>
      </c>
      <c r="J75" s="114">
        <v>6735.305005321518</v>
      </c>
      <c r="K75" s="114">
        <v>6880.356975963675</v>
      </c>
      <c r="L75" s="114">
        <v>7630.630959940697</v>
      </c>
      <c r="M75" s="114">
        <v>7968.078044283907</v>
      </c>
      <c r="N75" s="114">
        <v>8317.47824835704</v>
      </c>
      <c r="O75" s="114">
        <v>8185.128822593968</v>
      </c>
      <c r="P75" s="114">
        <v>8696.655218239634</v>
      </c>
      <c r="Q75" s="114">
        <v>9350.940748553221</v>
      </c>
      <c r="R75" s="114">
        <v>9938.363211959664</v>
      </c>
    </row>
    <row r="76" spans="1:17" ht="11.25" customHeight="1" thickTop="1">
      <c r="A76" s="11"/>
      <c r="B76" s="26"/>
      <c r="C76" s="34"/>
      <c r="D76" s="26"/>
      <c r="E76" s="26"/>
      <c r="F76" s="26"/>
      <c r="G76" s="11"/>
      <c r="H76" s="11"/>
      <c r="I76" s="11"/>
      <c r="J76" s="11"/>
      <c r="K76" s="11"/>
      <c r="L76" s="11"/>
      <c r="M76" s="11"/>
      <c r="N76" s="11"/>
      <c r="O76" s="13"/>
      <c r="P76" s="13"/>
      <c r="Q76" s="13"/>
    </row>
    <row r="77" spans="4:17" ht="12.7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13"/>
      <c r="Q77" s="13"/>
    </row>
    <row r="78" spans="12:17" ht="12.75">
      <c r="L78" s="13"/>
      <c r="M78" s="13"/>
      <c r="N78" s="13"/>
      <c r="O78" s="13"/>
      <c r="P78" s="13"/>
      <c r="Q78" s="13"/>
    </row>
    <row r="79" spans="12:17" ht="12.75">
      <c r="L79" s="13"/>
      <c r="M79" s="13"/>
      <c r="N79" s="13"/>
      <c r="O79" s="13"/>
      <c r="P79" s="13"/>
      <c r="Q79" s="13"/>
    </row>
    <row r="80" spans="12:17" ht="12.75">
      <c r="L80" s="13"/>
      <c r="M80" s="13"/>
      <c r="N80" s="13"/>
      <c r="O80" s="13"/>
      <c r="P80" s="13"/>
      <c r="Q80" s="13"/>
    </row>
    <row r="81" spans="12:17" ht="12.75">
      <c r="L81" s="13"/>
      <c r="M81" s="13"/>
      <c r="N81" s="13"/>
      <c r="O81" s="13"/>
      <c r="P81" s="13"/>
      <c r="Q81" s="13"/>
    </row>
    <row r="82" spans="12:17" ht="12.75">
      <c r="L82" s="13"/>
      <c r="M82" s="13"/>
      <c r="N82" s="13"/>
      <c r="O82" s="13"/>
      <c r="P82" s="13"/>
      <c r="Q82" s="13"/>
    </row>
    <row r="83" spans="12:17" ht="12.75">
      <c r="L83" s="13"/>
      <c r="M83" s="13"/>
      <c r="N83" s="13"/>
      <c r="O83" s="13"/>
      <c r="P83" s="13"/>
      <c r="Q83" s="13"/>
    </row>
    <row r="84" spans="12:17" ht="12.75">
      <c r="L84" s="13"/>
      <c r="M84" s="13"/>
      <c r="N84" s="13"/>
      <c r="O84" s="13"/>
      <c r="P84" s="13"/>
      <c r="Q84" s="13"/>
    </row>
    <row r="85" spans="12:17" ht="12.75">
      <c r="L85" s="13"/>
      <c r="M85" s="13"/>
      <c r="N85" s="13"/>
      <c r="O85" s="13"/>
      <c r="P85" s="13"/>
      <c r="Q85" s="13"/>
    </row>
    <row r="86" spans="12:17" ht="12.75">
      <c r="L86" s="13"/>
      <c r="M86" s="13"/>
      <c r="N86" s="13"/>
      <c r="O86" s="13"/>
      <c r="P86" s="13"/>
      <c r="Q86" s="13"/>
    </row>
    <row r="87" spans="12:17" ht="12.75">
      <c r="L87" s="13"/>
      <c r="M87" s="13"/>
      <c r="N87" s="13"/>
      <c r="O87" s="13"/>
      <c r="P87" s="13"/>
      <c r="Q87" s="13"/>
    </row>
    <row r="88" spans="12:17" ht="12.75">
      <c r="L88" s="13"/>
      <c r="M88" s="13"/>
      <c r="N88" s="13"/>
      <c r="O88" s="13"/>
      <c r="P88" s="13"/>
      <c r="Q88" s="13"/>
    </row>
    <row r="89" spans="12:17" ht="12.75">
      <c r="L89" s="13"/>
      <c r="M89" s="13"/>
      <c r="N89" s="13"/>
      <c r="O89" s="13"/>
      <c r="P89" s="13"/>
      <c r="Q89" s="13"/>
    </row>
    <row r="90" spans="12:17" ht="12.75">
      <c r="L90" s="13"/>
      <c r="M90" s="13"/>
      <c r="N90" s="13"/>
      <c r="O90" s="13"/>
      <c r="P90" s="13"/>
      <c r="Q90" s="13"/>
    </row>
    <row r="91" spans="11:17" ht="12.75">
      <c r="K91" s="13"/>
      <c r="L91" s="13"/>
      <c r="M91" s="13"/>
      <c r="N91" s="13"/>
      <c r="O91" s="13"/>
      <c r="P91" s="13"/>
      <c r="Q91" s="13"/>
    </row>
    <row r="92" spans="11:17" ht="12.75">
      <c r="K92" s="13"/>
      <c r="L92" s="13"/>
      <c r="M92" s="13"/>
      <c r="N92" s="13"/>
      <c r="O92" s="13"/>
      <c r="P92" s="13"/>
      <c r="Q92" s="13"/>
    </row>
    <row r="93" spans="11:17" ht="12.75">
      <c r="K93" s="13"/>
      <c r="L93" s="13"/>
      <c r="M93" s="13"/>
      <c r="N93" s="13"/>
      <c r="O93" s="13"/>
      <c r="P93" s="13"/>
      <c r="Q93" s="13"/>
    </row>
    <row r="94" spans="11:17" ht="12.75">
      <c r="K94" s="13"/>
      <c r="L94" s="13"/>
      <c r="M94" s="13"/>
      <c r="N94" s="13"/>
      <c r="O94" s="13"/>
      <c r="P94" s="13"/>
      <c r="Q94" s="13"/>
    </row>
    <row r="95" spans="11:17" ht="12.75">
      <c r="K95" s="13"/>
      <c r="L95" s="13"/>
      <c r="M95" s="13"/>
      <c r="N95" s="13"/>
      <c r="O95" s="13"/>
      <c r="P95" s="13"/>
      <c r="Q95" s="13"/>
    </row>
    <row r="96" spans="11:17" ht="12.75">
      <c r="K96" s="13"/>
      <c r="L96" s="13"/>
      <c r="M96" s="13"/>
      <c r="N96" s="13"/>
      <c r="O96" s="13"/>
      <c r="P96" s="13"/>
      <c r="Q96" s="13"/>
    </row>
    <row r="97" spans="11:17" ht="12.75">
      <c r="K97" s="13"/>
      <c r="L97" s="13"/>
      <c r="M97" s="13"/>
      <c r="N97" s="13"/>
      <c r="O97" s="13"/>
      <c r="P97" s="13"/>
      <c r="Q97" s="13"/>
    </row>
    <row r="98" spans="11:17" ht="12.75">
      <c r="K98" s="13"/>
      <c r="L98" s="13"/>
      <c r="M98" s="13"/>
      <c r="N98" s="13"/>
      <c r="O98" s="13"/>
      <c r="P98" s="13"/>
      <c r="Q98" s="13"/>
    </row>
    <row r="99" spans="11:17" ht="12.75">
      <c r="K99" s="13"/>
      <c r="L99" s="13"/>
      <c r="M99" s="13"/>
      <c r="N99" s="13"/>
      <c r="O99" s="13"/>
      <c r="P99" s="13"/>
      <c r="Q99" s="13"/>
    </row>
    <row r="100" spans="11:17" ht="12.75">
      <c r="K100" s="13"/>
      <c r="L100" s="13"/>
      <c r="M100" s="13"/>
      <c r="N100" s="13"/>
      <c r="O100" s="13"/>
      <c r="P100" s="13"/>
      <c r="Q100" s="13"/>
    </row>
    <row r="101" spans="11:17" ht="12.75">
      <c r="K101" s="13"/>
      <c r="L101" s="13"/>
      <c r="M101" s="13"/>
      <c r="N101" s="13"/>
      <c r="O101" s="13"/>
      <c r="P101" s="13"/>
      <c r="Q101" s="13"/>
    </row>
    <row r="102" spans="11:17" ht="12.75">
      <c r="K102" s="13"/>
      <c r="L102" s="13"/>
      <c r="M102" s="13"/>
      <c r="N102" s="13"/>
      <c r="O102" s="13"/>
      <c r="P102" s="13"/>
      <c r="Q102" s="13"/>
    </row>
    <row r="103" spans="11:17" ht="12.75">
      <c r="K103" s="13"/>
      <c r="L103" s="13"/>
      <c r="M103" s="13"/>
      <c r="N103" s="13"/>
      <c r="O103" s="13"/>
      <c r="P103" s="13"/>
      <c r="Q103" s="13"/>
    </row>
    <row r="104" spans="11:17" ht="12.75">
      <c r="K104" s="13"/>
      <c r="L104" s="13"/>
      <c r="M104" s="13"/>
      <c r="N104" s="13"/>
      <c r="O104" s="13"/>
      <c r="P104" s="13"/>
      <c r="Q104" s="13"/>
    </row>
    <row r="105" spans="11:17" ht="12.75">
      <c r="K105" s="13"/>
      <c r="L105" s="13"/>
      <c r="M105" s="13"/>
      <c r="N105" s="13"/>
      <c r="O105" s="13"/>
      <c r="P105" s="13"/>
      <c r="Q105" s="13"/>
    </row>
    <row r="106" spans="11:17" ht="12.75">
      <c r="K106" s="13"/>
      <c r="L106" s="13"/>
      <c r="M106" s="13"/>
      <c r="N106" s="13"/>
      <c r="O106" s="13"/>
      <c r="P106" s="13"/>
      <c r="Q106" s="13"/>
    </row>
    <row r="107" spans="11:17" ht="12.75">
      <c r="K107" s="13"/>
      <c r="L107" s="13"/>
      <c r="M107" s="13"/>
      <c r="N107" s="13"/>
      <c r="O107" s="13"/>
      <c r="P107" s="13"/>
      <c r="Q107" s="13"/>
    </row>
    <row r="108" spans="11:17" ht="12.75">
      <c r="K108" s="13"/>
      <c r="L108" s="13"/>
      <c r="M108" s="13"/>
      <c r="N108" s="13"/>
      <c r="O108" s="13"/>
      <c r="P108" s="13"/>
      <c r="Q108" s="13"/>
    </row>
    <row r="109" spans="11:17" ht="12.75">
      <c r="K109" s="13"/>
      <c r="L109" s="13"/>
      <c r="M109" s="13"/>
      <c r="N109" s="13"/>
      <c r="O109" s="13"/>
      <c r="P109" s="13"/>
      <c r="Q109" s="13"/>
    </row>
    <row r="110" spans="11:17" ht="12.75">
      <c r="K110" s="13"/>
      <c r="L110" s="13"/>
      <c r="M110" s="13"/>
      <c r="N110" s="13"/>
      <c r="O110" s="13"/>
      <c r="P110" s="13"/>
      <c r="Q110" s="13"/>
    </row>
    <row r="111" spans="11:17" ht="12.75">
      <c r="K111" s="13"/>
      <c r="L111" s="13"/>
      <c r="M111" s="13"/>
      <c r="N111" s="13"/>
      <c r="O111" s="13"/>
      <c r="P111" s="13"/>
      <c r="Q111" s="13"/>
    </row>
    <row r="112" spans="11:17" ht="12.75">
      <c r="K112" s="13"/>
      <c r="L112" s="13"/>
      <c r="M112" s="13"/>
      <c r="N112" s="13"/>
      <c r="O112" s="13"/>
      <c r="P112" s="13"/>
      <c r="Q112" s="13"/>
    </row>
    <row r="113" spans="11:17" ht="12.75">
      <c r="K113" s="13"/>
      <c r="L113" s="13"/>
      <c r="M113" s="13"/>
      <c r="N113" s="13"/>
      <c r="O113" s="13"/>
      <c r="P113" s="13"/>
      <c r="Q113" s="13"/>
    </row>
    <row r="114" spans="11:17" ht="12.75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R126"/>
  <sheetViews>
    <sheetView zoomScale="120" zoomScaleNormal="120" zoomScalePageLayoutView="0" workbookViewId="0" topLeftCell="A1">
      <pane xSplit="3" ySplit="6" topLeftCell="I49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Q77" sqref="Q77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9" width="9.421875" style="1" customWidth="1"/>
    <col min="10" max="10" width="13.421875" style="1" bestFit="1" customWidth="1"/>
    <col min="11" max="11" width="14.421875" style="1" bestFit="1" customWidth="1"/>
    <col min="12" max="13" width="13.421875" style="1" bestFit="1" customWidth="1"/>
    <col min="14" max="16384" width="9.140625" style="1" customWidth="1"/>
  </cols>
  <sheetData>
    <row r="2" spans="2:6" ht="11.25" customHeight="1">
      <c r="B2" s="41" t="s">
        <v>71</v>
      </c>
      <c r="C2" s="34"/>
      <c r="D2" s="24"/>
      <c r="E2" s="24"/>
      <c r="F2" s="24"/>
    </row>
    <row r="3" spans="2:6" ht="11.25" customHeight="1">
      <c r="B3" s="25" t="s">
        <v>66</v>
      </c>
      <c r="C3" s="34"/>
      <c r="D3" s="24"/>
      <c r="E3" s="24"/>
      <c r="F3" s="24"/>
    </row>
    <row r="4" spans="2:6" ht="11.25" customHeight="1">
      <c r="B4" s="20" t="s">
        <v>29</v>
      </c>
      <c r="C4" s="34"/>
      <c r="D4" s="24"/>
      <c r="E4" s="24"/>
      <c r="F4" s="24"/>
    </row>
    <row r="5" spans="2:6" ht="11.25" customHeight="1">
      <c r="B5" s="24"/>
      <c r="C5" s="34"/>
      <c r="D5" s="24"/>
      <c r="E5" s="24"/>
      <c r="F5" s="24"/>
    </row>
    <row r="6" spans="2:18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184</v>
      </c>
    </row>
    <row r="7" spans="2:18" s="11" customFormat="1" ht="11.25" customHeight="1">
      <c r="B7" s="26"/>
      <c r="C7" s="34"/>
      <c r="D7" s="26"/>
      <c r="E7" s="26"/>
      <c r="F7" s="26"/>
      <c r="N7" s="19"/>
      <c r="O7" s="19"/>
      <c r="P7" s="19"/>
      <c r="Q7" s="19"/>
      <c r="R7" s="19"/>
    </row>
    <row r="8" spans="1:18" s="11" customFormat="1" ht="11.25" customHeight="1">
      <c r="A8" s="110"/>
      <c r="B8" s="28" t="s">
        <v>0</v>
      </c>
      <c r="C8" s="34"/>
      <c r="D8" s="49">
        <v>2130.9719911030693</v>
      </c>
      <c r="E8" s="49">
        <v>2447.897785177669</v>
      </c>
      <c r="F8" s="49">
        <v>3007.5177212468457</v>
      </c>
      <c r="G8" s="49">
        <v>3117.471115631925</v>
      </c>
      <c r="H8" s="49">
        <v>3349.3106402857184</v>
      </c>
      <c r="I8" s="49">
        <v>3581.2613075305426</v>
      </c>
      <c r="J8" s="49">
        <v>4488.086113647096</v>
      </c>
      <c r="K8" s="49">
        <v>5096.475676308884</v>
      </c>
      <c r="L8" s="49">
        <v>5676.783506870474</v>
      </c>
      <c r="M8" s="49">
        <v>6538.168072555072</v>
      </c>
      <c r="N8" s="49">
        <v>7058.757017929672</v>
      </c>
      <c r="O8" s="49">
        <v>7748.213729483737</v>
      </c>
      <c r="P8" s="49">
        <v>8587.44718065788</v>
      </c>
      <c r="Q8" s="49">
        <v>9358.059293424072</v>
      </c>
      <c r="R8" s="49">
        <v>10348.961989861824</v>
      </c>
    </row>
    <row r="9" spans="1:18" s="11" customFormat="1" ht="14.25" customHeight="1">
      <c r="A9" s="33"/>
      <c r="B9" s="28" t="s">
        <v>38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</row>
    <row r="10" spans="1:18" s="11" customFormat="1" ht="11.25" customHeight="1">
      <c r="A10" s="33"/>
      <c r="B10" s="60" t="s">
        <v>110</v>
      </c>
      <c r="C10" s="34" t="s">
        <v>2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8" s="11" customFormat="1" ht="11.25" customHeight="1">
      <c r="A11" s="33"/>
      <c r="B11" s="60" t="s">
        <v>111</v>
      </c>
      <c r="C11" s="34" t="s">
        <v>3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8" s="11" customFormat="1" ht="11.25" customHeight="1">
      <c r="A12" s="33"/>
      <c r="B12" s="60" t="s">
        <v>112</v>
      </c>
      <c r="C12" s="34" t="s">
        <v>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</row>
    <row r="13" spans="1:18" s="11" customFormat="1" ht="11.25" customHeight="1">
      <c r="A13" s="33"/>
      <c r="B13" s="60" t="s">
        <v>133</v>
      </c>
      <c r="C13" s="43" t="s">
        <v>35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</row>
    <row r="14" spans="2:18" s="11" customFormat="1" ht="11.25" customHeight="1">
      <c r="B14" s="60" t="s">
        <v>113</v>
      </c>
      <c r="C14" s="44" t="s">
        <v>135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</row>
    <row r="15" spans="2:18" s="11" customFormat="1" ht="11.25" customHeight="1">
      <c r="B15" s="60" t="s">
        <v>114</v>
      </c>
      <c r="C15" s="46" t="s">
        <v>143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</row>
    <row r="16" spans="2:18" s="11" customFormat="1" ht="15" customHeight="1">
      <c r="B16" s="28" t="s">
        <v>131</v>
      </c>
      <c r="C16" s="18"/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</row>
    <row r="17" spans="2:18" s="11" customFormat="1" ht="11.25" customHeight="1">
      <c r="B17" s="60" t="s">
        <v>115</v>
      </c>
      <c r="C17" s="46" t="s">
        <v>1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</row>
    <row r="18" spans="2:18" s="11" customFormat="1" ht="11.25" customHeight="1">
      <c r="B18" s="61" t="s">
        <v>5</v>
      </c>
      <c r="C18" s="46" t="s">
        <v>11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</row>
    <row r="19" spans="2:18" s="11" customFormat="1" ht="11.25" customHeight="1">
      <c r="B19" s="61" t="s">
        <v>116</v>
      </c>
      <c r="C19" s="46" t="s">
        <v>7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</row>
    <row r="20" spans="2:18" s="11" customFormat="1" ht="11.25" customHeight="1">
      <c r="B20" s="61" t="s">
        <v>117</v>
      </c>
      <c r="C20" s="46" t="s">
        <v>8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2:18" s="11" customFormat="1" ht="11.25" customHeight="1">
      <c r="B21" s="60" t="s">
        <v>6</v>
      </c>
      <c r="C21" s="46" t="s">
        <v>9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2:18" s="11" customFormat="1" ht="15.75" customHeight="1">
      <c r="B22" s="28" t="s">
        <v>132</v>
      </c>
      <c r="C22" s="46"/>
      <c r="D22" s="49">
        <v>2130.9719911030693</v>
      </c>
      <c r="E22" s="49">
        <v>2447.897785177669</v>
      </c>
      <c r="F22" s="49">
        <v>3007.5177212468457</v>
      </c>
      <c r="G22" s="49">
        <v>3117.471115631925</v>
      </c>
      <c r="H22" s="49">
        <v>3349.3106402857184</v>
      </c>
      <c r="I22" s="49">
        <v>3581.2613075305426</v>
      </c>
      <c r="J22" s="49">
        <v>4488.086113647096</v>
      </c>
      <c r="K22" s="49">
        <v>5096.475676308884</v>
      </c>
      <c r="L22" s="49">
        <v>5676.783506870474</v>
      </c>
      <c r="M22" s="49">
        <v>6538.168072555072</v>
      </c>
      <c r="N22" s="49">
        <v>7058.757017929672</v>
      </c>
      <c r="O22" s="49">
        <v>7748.213729483737</v>
      </c>
      <c r="P22" s="49">
        <v>8587.44718065788</v>
      </c>
      <c r="Q22" s="49">
        <v>9358.059293424072</v>
      </c>
      <c r="R22" s="49">
        <v>10348.961989861824</v>
      </c>
    </row>
    <row r="23" spans="2:18" s="11" customFormat="1" ht="11.25" customHeight="1">
      <c r="B23" s="62" t="s">
        <v>118</v>
      </c>
      <c r="C23" s="46" t="s">
        <v>10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</row>
    <row r="24" spans="2:18" s="11" customFormat="1" ht="11.25" customHeight="1">
      <c r="B24" s="62" t="s">
        <v>119</v>
      </c>
      <c r="C24" s="46" t="s">
        <v>12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</row>
    <row r="25" spans="2:18" s="11" customFormat="1" ht="11.25" customHeight="1">
      <c r="B25" s="62" t="s">
        <v>120</v>
      </c>
      <c r="C25" s="46" t="s">
        <v>14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2:18" s="11" customFormat="1" ht="11.25" customHeight="1">
      <c r="B26" s="62" t="s">
        <v>121</v>
      </c>
      <c r="C26" s="46" t="s">
        <v>15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2:18" s="16" customFormat="1" ht="11.25" customHeight="1">
      <c r="B27" s="62" t="s">
        <v>122</v>
      </c>
      <c r="C27" s="46" t="s">
        <v>16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2:18" s="11" customFormat="1" ht="11.25" customHeight="1">
      <c r="B28" s="62" t="s">
        <v>123</v>
      </c>
      <c r="C28" s="46" t="s">
        <v>17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</row>
    <row r="29" spans="2:18" s="11" customFormat="1" ht="11.25" customHeight="1">
      <c r="B29" s="62" t="s">
        <v>124</v>
      </c>
      <c r="C29" s="46" t="s">
        <v>24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2:18" s="11" customFormat="1" ht="11.25" customHeight="1">
      <c r="B30" s="62" t="s">
        <v>125</v>
      </c>
      <c r="C30" s="46" t="s">
        <v>25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</row>
    <row r="31" spans="2:18" s="11" customFormat="1" ht="11.25" customHeight="1">
      <c r="B31" s="62" t="s">
        <v>126</v>
      </c>
      <c r="C31" s="46" t="s">
        <v>26</v>
      </c>
      <c r="D31" s="73">
        <v>736.1819697416213</v>
      </c>
      <c r="E31" s="73">
        <v>927.2889272033633</v>
      </c>
      <c r="F31" s="73">
        <v>1274.243932917837</v>
      </c>
      <c r="G31" s="73">
        <v>1174.6359677645505</v>
      </c>
      <c r="H31" s="73">
        <v>1177.6575817447745</v>
      </c>
      <c r="I31" s="73">
        <v>1191.868535781092</v>
      </c>
      <c r="J31" s="73">
        <v>1837.0790801575463</v>
      </c>
      <c r="K31" s="73">
        <v>2159.122491239873</v>
      </c>
      <c r="L31" s="73">
        <v>2677.639626592122</v>
      </c>
      <c r="M31" s="73">
        <v>3048.5572418803426</v>
      </c>
      <c r="N31" s="73">
        <v>3253.9943545885644</v>
      </c>
      <c r="O31" s="73">
        <v>3864.5014873433065</v>
      </c>
      <c r="P31" s="73">
        <v>4454.979446386565</v>
      </c>
      <c r="Q31" s="73">
        <v>4778.320078898917</v>
      </c>
      <c r="R31" s="73">
        <v>5244.257807595509</v>
      </c>
    </row>
    <row r="32" spans="2:18" s="11" customFormat="1" ht="11.25" customHeight="1">
      <c r="B32" s="62" t="s">
        <v>23</v>
      </c>
      <c r="C32" s="46" t="s">
        <v>46</v>
      </c>
      <c r="D32" s="73">
        <v>527.8261322031993</v>
      </c>
      <c r="E32" s="73">
        <v>555.9662269523808</v>
      </c>
      <c r="F32" s="73">
        <v>679.5397284168215</v>
      </c>
      <c r="G32" s="73">
        <v>786.1417219207359</v>
      </c>
      <c r="H32" s="73">
        <v>919.2567379437494</v>
      </c>
      <c r="I32" s="73">
        <v>1002.3740683099865</v>
      </c>
      <c r="J32" s="73">
        <v>1109.1166544211756</v>
      </c>
      <c r="K32" s="73">
        <v>1290.0015537800155</v>
      </c>
      <c r="L32" s="73">
        <v>1271.2282061442852</v>
      </c>
      <c r="M32" s="73">
        <v>1407.930098439499</v>
      </c>
      <c r="N32" s="73">
        <v>1545.1412845824589</v>
      </c>
      <c r="O32" s="73">
        <v>1534.8077159859854</v>
      </c>
      <c r="P32" s="73">
        <v>1481.0763179746677</v>
      </c>
      <c r="Q32" s="73">
        <v>1556.3284937741282</v>
      </c>
      <c r="R32" s="73">
        <v>1792.1775642342202</v>
      </c>
    </row>
    <row r="33" spans="2:18" s="11" customFormat="1" ht="11.25" customHeight="1">
      <c r="B33" s="62" t="s">
        <v>127</v>
      </c>
      <c r="C33" s="46" t="s">
        <v>47</v>
      </c>
      <c r="D33" s="73">
        <v>865.6061261998104</v>
      </c>
      <c r="E33" s="73">
        <v>962.9744872608112</v>
      </c>
      <c r="F33" s="73">
        <v>1051.8851522969574</v>
      </c>
      <c r="G33" s="73">
        <v>1154.534880310963</v>
      </c>
      <c r="H33" s="73">
        <v>1250.355798150234</v>
      </c>
      <c r="I33" s="73">
        <v>1384.7031863398768</v>
      </c>
      <c r="J33" s="73">
        <v>1539.321603427621</v>
      </c>
      <c r="K33" s="73">
        <v>1645.035212619557</v>
      </c>
      <c r="L33" s="73">
        <v>1725.3003129874614</v>
      </c>
      <c r="M33" s="73">
        <v>2077.420495830409</v>
      </c>
      <c r="N33" s="73">
        <v>2254.647858962967</v>
      </c>
      <c r="O33" s="73">
        <v>2343.887604359559</v>
      </c>
      <c r="P33" s="73">
        <v>2646.8274117502233</v>
      </c>
      <c r="Q33" s="73">
        <v>3018.7484270680307</v>
      </c>
      <c r="R33" s="73">
        <v>3307.2869277521872</v>
      </c>
    </row>
    <row r="34" spans="2:18" s="11" customFormat="1" ht="11.25" customHeight="1">
      <c r="B34" s="62" t="s">
        <v>128</v>
      </c>
      <c r="C34" s="46" t="s">
        <v>48</v>
      </c>
      <c r="D34" s="73">
        <v>1.3577629584384905</v>
      </c>
      <c r="E34" s="73">
        <v>1.6681437611137104</v>
      </c>
      <c r="F34" s="73">
        <v>1.8489076152294406</v>
      </c>
      <c r="G34" s="73">
        <v>2.158545635675784</v>
      </c>
      <c r="H34" s="73">
        <v>2.0405224469607197</v>
      </c>
      <c r="I34" s="73">
        <v>2.3155170995871432</v>
      </c>
      <c r="J34" s="73">
        <v>2.5687756407530085</v>
      </c>
      <c r="K34" s="73">
        <v>2.3164186694397264</v>
      </c>
      <c r="L34" s="73">
        <v>2.6153611466059754</v>
      </c>
      <c r="M34" s="73">
        <v>4.260236404821742</v>
      </c>
      <c r="N34" s="73">
        <v>4.973519795681706</v>
      </c>
      <c r="O34" s="73">
        <v>5.016921794885416</v>
      </c>
      <c r="P34" s="73">
        <v>4.564004546423814</v>
      </c>
      <c r="Q34" s="73">
        <v>4.662293682997928</v>
      </c>
      <c r="R34" s="73">
        <v>5.239690279908264</v>
      </c>
    </row>
    <row r="35" spans="2:18" s="11" customFormat="1" ht="11.25" customHeight="1">
      <c r="B35" s="62" t="s">
        <v>129</v>
      </c>
      <c r="C35" s="46" t="s">
        <v>49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</row>
    <row r="36" spans="2:18" s="11" customFormat="1" ht="11.25" customHeight="1">
      <c r="B36" s="62" t="s">
        <v>130</v>
      </c>
      <c r="C36" s="46" t="s">
        <v>53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</row>
    <row r="37" spans="2:18" s="11" customFormat="1" ht="11.25" customHeight="1" thickBot="1">
      <c r="B37" s="40"/>
      <c r="C37" s="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11" customFormat="1" ht="11.25" customHeight="1" thickTop="1">
      <c r="B38" s="26"/>
      <c r="C38" s="34"/>
      <c r="D38" s="26"/>
      <c r="E38" s="26"/>
      <c r="F38" s="26"/>
      <c r="N38" s="13"/>
      <c r="O38" s="13"/>
      <c r="P38" s="13"/>
      <c r="Q38" s="13"/>
      <c r="R38" s="13"/>
    </row>
    <row r="39" spans="1:18" s="24" customFormat="1" ht="11.25" customHeight="1">
      <c r="A39" s="1"/>
      <c r="C39" s="34"/>
      <c r="L39" s="32"/>
      <c r="M39" s="32"/>
      <c r="N39" s="32"/>
      <c r="O39" s="32"/>
      <c r="P39" s="32"/>
      <c r="Q39" s="32"/>
      <c r="R39" s="32"/>
    </row>
    <row r="40" spans="2:18" ht="11.25" customHeight="1">
      <c r="B40" s="41" t="s">
        <v>72</v>
      </c>
      <c r="C40" s="34"/>
      <c r="D40" s="24"/>
      <c r="E40" s="24"/>
      <c r="F40" s="24"/>
      <c r="L40" s="13"/>
      <c r="M40" s="13"/>
      <c r="N40" s="13"/>
      <c r="O40" s="13"/>
      <c r="P40" s="13"/>
      <c r="Q40" s="13"/>
      <c r="R40" s="13"/>
    </row>
    <row r="41" spans="2:18" ht="11.25" customHeight="1">
      <c r="B41" s="25" t="s">
        <v>66</v>
      </c>
      <c r="C41" s="34"/>
      <c r="D41" s="24"/>
      <c r="E41" s="24"/>
      <c r="F41" s="24"/>
      <c r="L41" s="13"/>
      <c r="M41" s="13"/>
      <c r="N41" s="13"/>
      <c r="O41" s="13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24"/>
      <c r="F42" s="24"/>
      <c r="L42" s="13"/>
      <c r="M42" s="13"/>
      <c r="N42" s="13"/>
      <c r="O42" s="13"/>
      <c r="P42" s="13"/>
      <c r="Q42" s="13"/>
      <c r="R42" s="13"/>
    </row>
    <row r="43" spans="2:18" ht="11.25" customHeight="1">
      <c r="B43" s="24"/>
      <c r="C43" s="34"/>
      <c r="D43" s="24"/>
      <c r="E43" s="24"/>
      <c r="F43" s="24"/>
      <c r="L43" s="13"/>
      <c r="M43" s="13"/>
      <c r="N43" s="13"/>
      <c r="O43" s="13"/>
      <c r="P43" s="13"/>
      <c r="Q43" s="13"/>
      <c r="R43" s="13"/>
    </row>
    <row r="44" spans="2:18" s="100" customFormat="1" ht="11.25" customHeight="1">
      <c r="B44" s="59"/>
      <c r="C44" s="103" t="s">
        <v>19</v>
      </c>
      <c r="D44" s="102" t="s">
        <v>104</v>
      </c>
      <c r="E44" s="102" t="s">
        <v>105</v>
      </c>
      <c r="F44" s="102" t="s">
        <v>106</v>
      </c>
      <c r="G44" s="102" t="s">
        <v>107</v>
      </c>
      <c r="H44" s="102" t="s">
        <v>108</v>
      </c>
      <c r="I44" s="102" t="s">
        <v>109</v>
      </c>
      <c r="J44" s="59" t="s">
        <v>139</v>
      </c>
      <c r="K44" s="59" t="s">
        <v>140</v>
      </c>
      <c r="L44" s="59" t="s">
        <v>141</v>
      </c>
      <c r="M44" s="59" t="s">
        <v>142</v>
      </c>
      <c r="N44" s="36" t="s">
        <v>145</v>
      </c>
      <c r="O44" s="36" t="s">
        <v>150</v>
      </c>
      <c r="P44" s="36" t="s">
        <v>178</v>
      </c>
      <c r="Q44" s="36" t="s">
        <v>180</v>
      </c>
      <c r="R44" s="36" t="s">
        <v>184</v>
      </c>
    </row>
    <row r="45" spans="2:18" ht="11.25" customHeight="1">
      <c r="B45" s="26"/>
      <c r="C45" s="34"/>
      <c r="D45" s="26"/>
      <c r="E45" s="26"/>
      <c r="F45" s="26"/>
      <c r="G45" s="11"/>
      <c r="H45" s="11"/>
      <c r="I45" s="11"/>
      <c r="N45" s="13"/>
      <c r="O45" s="13"/>
      <c r="P45" s="13"/>
      <c r="Q45" s="13"/>
      <c r="R45" s="13"/>
    </row>
    <row r="46" spans="2:18" ht="11.25" customHeight="1">
      <c r="B46" s="28" t="s">
        <v>0</v>
      </c>
      <c r="C46" s="34"/>
      <c r="D46" s="49">
        <v>3477.4942298333785</v>
      </c>
      <c r="E46" s="49">
        <v>3731.208086407246</v>
      </c>
      <c r="F46" s="49">
        <v>4143.875783840889</v>
      </c>
      <c r="G46" s="49">
        <v>4218.389604267608</v>
      </c>
      <c r="H46" s="49">
        <v>4369.288052279443</v>
      </c>
      <c r="I46" s="49">
        <v>4511.1069491433345</v>
      </c>
      <c r="J46" s="49">
        <v>5067.038926399912</v>
      </c>
      <c r="K46" s="49">
        <v>5401.524673056109</v>
      </c>
      <c r="L46" s="49">
        <v>5676.783506870476</v>
      </c>
      <c r="M46" s="49">
        <v>6312.814651638755</v>
      </c>
      <c r="N46" s="49">
        <v>6669.214224505867</v>
      </c>
      <c r="O46" s="49">
        <v>7155.4083294348775</v>
      </c>
      <c r="P46" s="49">
        <v>7691.197983581246</v>
      </c>
      <c r="Q46" s="49">
        <v>8072.115893119793</v>
      </c>
      <c r="R46" s="49">
        <v>8282.365679868875</v>
      </c>
    </row>
    <row r="47" spans="2:18" ht="15.75" customHeight="1">
      <c r="B47" s="28" t="s">
        <v>38</v>
      </c>
      <c r="C47" s="46"/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</row>
    <row r="48" spans="2:18" ht="11.25" customHeight="1">
      <c r="B48" s="60" t="s">
        <v>110</v>
      </c>
      <c r="C48" s="34" t="s">
        <v>2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</row>
    <row r="49" spans="2:18" ht="11.25" customHeight="1">
      <c r="B49" s="60" t="s">
        <v>111</v>
      </c>
      <c r="C49" s="34" t="s">
        <v>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</row>
    <row r="50" spans="1:18" s="98" customFormat="1" ht="11.25" customHeight="1">
      <c r="A50" s="97"/>
      <c r="B50" s="60" t="s">
        <v>112</v>
      </c>
      <c r="C50" s="46" t="s">
        <v>4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2:18" ht="11.25" customHeight="1">
      <c r="B51" s="60" t="s">
        <v>133</v>
      </c>
      <c r="C51" s="43" t="s">
        <v>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</row>
    <row r="52" spans="2:18" ht="11.25" customHeight="1">
      <c r="B52" s="60" t="s">
        <v>113</v>
      </c>
      <c r="C52" s="44" t="s">
        <v>135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</row>
    <row r="53" spans="2:18" ht="11.25" customHeight="1">
      <c r="B53" s="60" t="s">
        <v>114</v>
      </c>
      <c r="C53" s="46" t="s">
        <v>143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</row>
    <row r="54" spans="2:18" ht="15" customHeight="1">
      <c r="B54" s="28" t="s">
        <v>131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</row>
    <row r="55" spans="2:18" ht="11.25" customHeight="1">
      <c r="B55" s="60" t="s">
        <v>115</v>
      </c>
      <c r="C55" s="46" t="s">
        <v>1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8" ht="11.25" customHeight="1">
      <c r="B56" s="61" t="s">
        <v>5</v>
      </c>
      <c r="C56" s="46" t="s">
        <v>11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7" spans="2:18" ht="11.25" customHeight="1">
      <c r="B57" s="61" t="s">
        <v>116</v>
      </c>
      <c r="C57" s="46" t="s">
        <v>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</row>
    <row r="58" spans="2:18" ht="11.25" customHeight="1">
      <c r="B58" s="61" t="s">
        <v>117</v>
      </c>
      <c r="C58" s="46" t="s">
        <v>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</row>
    <row r="59" spans="2:18" ht="11.25" customHeight="1">
      <c r="B59" s="60" t="s">
        <v>6</v>
      </c>
      <c r="C59" s="46" t="s">
        <v>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</row>
    <row r="60" spans="2:18" ht="18" customHeight="1">
      <c r="B60" s="28" t="s">
        <v>132</v>
      </c>
      <c r="C60" s="46"/>
      <c r="D60" s="49">
        <v>3477.4942298333785</v>
      </c>
      <c r="E60" s="49">
        <v>3731.208086407246</v>
      </c>
      <c r="F60" s="49">
        <v>4143.875783840889</v>
      </c>
      <c r="G60" s="49">
        <v>4218.389604267608</v>
      </c>
      <c r="H60" s="49">
        <v>4369.288052279443</v>
      </c>
      <c r="I60" s="49">
        <v>4511.1069491433345</v>
      </c>
      <c r="J60" s="49">
        <v>5067.038926399912</v>
      </c>
      <c r="K60" s="49">
        <v>5401.524673056109</v>
      </c>
      <c r="L60" s="49">
        <v>5676.783506870476</v>
      </c>
      <c r="M60" s="49">
        <v>6312.814651638755</v>
      </c>
      <c r="N60" s="49">
        <v>6669.214224505867</v>
      </c>
      <c r="O60" s="49">
        <v>7155.4083294348775</v>
      </c>
      <c r="P60" s="49">
        <v>7691.197983581246</v>
      </c>
      <c r="Q60" s="49">
        <v>8072.115893119793</v>
      </c>
      <c r="R60" s="49">
        <v>8282.365679868875</v>
      </c>
    </row>
    <row r="61" spans="2:18" ht="11.25" customHeight="1">
      <c r="B61" s="62" t="s">
        <v>118</v>
      </c>
      <c r="C61" s="46" t="s">
        <v>10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2" spans="2:18" ht="11.25" customHeight="1">
      <c r="B62" s="62" t="s">
        <v>119</v>
      </c>
      <c r="C62" s="46" t="s">
        <v>12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</row>
    <row r="63" spans="2:18" ht="11.25" customHeight="1">
      <c r="B63" s="62" t="s">
        <v>120</v>
      </c>
      <c r="C63" s="46" t="s">
        <v>14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2:18" ht="11.25" customHeight="1">
      <c r="B64" s="62" t="s">
        <v>121</v>
      </c>
      <c r="C64" s="46" t="s">
        <v>15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2:18" ht="11.25" customHeight="1">
      <c r="B65" s="62" t="s">
        <v>122</v>
      </c>
      <c r="C65" s="46" t="s">
        <v>16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</row>
    <row r="66" spans="2:18" ht="11.25" customHeight="1">
      <c r="B66" s="62" t="s">
        <v>123</v>
      </c>
      <c r="C66" s="46" t="s">
        <v>17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</row>
    <row r="67" spans="2:18" ht="11.25" customHeight="1">
      <c r="B67" s="62" t="s">
        <v>124</v>
      </c>
      <c r="C67" s="46" t="s">
        <v>24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</row>
    <row r="68" spans="2:18" ht="11.25" customHeight="1">
      <c r="B68" s="62" t="s">
        <v>125</v>
      </c>
      <c r="C68" s="46" t="s">
        <v>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</row>
    <row r="69" spans="2:18" ht="11.25" customHeight="1">
      <c r="B69" s="62" t="s">
        <v>126</v>
      </c>
      <c r="C69" s="46" t="s">
        <v>26</v>
      </c>
      <c r="D69" s="32">
        <v>1317.77234839591</v>
      </c>
      <c r="E69" s="32">
        <v>1478.956290244528</v>
      </c>
      <c r="F69" s="32">
        <v>1733.7005586567454</v>
      </c>
      <c r="G69" s="32">
        <v>1664.5599816845202</v>
      </c>
      <c r="H69" s="32">
        <v>1666.6995497937835</v>
      </c>
      <c r="I69" s="32">
        <v>1676.7255392028383</v>
      </c>
      <c r="J69" s="32">
        <v>2081.6692537414337</v>
      </c>
      <c r="K69" s="32">
        <v>2256.7655448425858</v>
      </c>
      <c r="L69" s="32">
        <v>2677.6396265921235</v>
      </c>
      <c r="M69" s="32">
        <v>2933.252632643717</v>
      </c>
      <c r="N69" s="32">
        <v>3057.4534234674675</v>
      </c>
      <c r="O69" s="32">
        <v>3553.1583600478143</v>
      </c>
      <c r="P69" s="32">
        <v>3999.1299266956944</v>
      </c>
      <c r="Q69" s="32">
        <v>4140.281651716291</v>
      </c>
      <c r="R69" s="32">
        <v>4172.703163709902</v>
      </c>
    </row>
    <row r="70" spans="2:18" ht="11.25" customHeight="1">
      <c r="B70" s="62" t="s">
        <v>23</v>
      </c>
      <c r="C70" s="46" t="s">
        <v>46</v>
      </c>
      <c r="D70" s="32">
        <v>906.8622875641121</v>
      </c>
      <c r="E70" s="32">
        <v>930.7222645221173</v>
      </c>
      <c r="F70" s="32">
        <v>1028.971447870979</v>
      </c>
      <c r="G70" s="32">
        <v>1106.7418198837165</v>
      </c>
      <c r="H70" s="32">
        <v>1196.7799612590127</v>
      </c>
      <c r="I70" s="32">
        <v>1249.7145013768622</v>
      </c>
      <c r="J70" s="32">
        <v>1314.5724041898245</v>
      </c>
      <c r="K70" s="32">
        <v>1417.7217906175708</v>
      </c>
      <c r="L70" s="32">
        <v>1271.2282061442857</v>
      </c>
      <c r="M70" s="32">
        <v>1359.2831101835711</v>
      </c>
      <c r="N70" s="32">
        <v>1483.113209094835</v>
      </c>
      <c r="O70" s="32">
        <v>1452.7623886085573</v>
      </c>
      <c r="P70" s="32">
        <v>1391.9662001018366</v>
      </c>
      <c r="Q70" s="32">
        <v>1412.2653015914154</v>
      </c>
      <c r="R70" s="32">
        <v>1460.8800377562252</v>
      </c>
    </row>
    <row r="71" spans="2:18" ht="11.25" customHeight="1">
      <c r="B71" s="62" t="s">
        <v>127</v>
      </c>
      <c r="C71" s="46" t="s">
        <v>47</v>
      </c>
      <c r="D71" s="32">
        <v>1251.3154212324775</v>
      </c>
      <c r="E71" s="32">
        <v>1319.8179382014382</v>
      </c>
      <c r="F71" s="32">
        <v>1379.4018325211782</v>
      </c>
      <c r="G71" s="32">
        <v>1445.1408092391732</v>
      </c>
      <c r="H71" s="32">
        <v>1503.915524010766</v>
      </c>
      <c r="I71" s="32">
        <v>1582.650363778759</v>
      </c>
      <c r="J71" s="32">
        <v>1668.6733053929047</v>
      </c>
      <c r="K71" s="32">
        <v>1725.0204002682956</v>
      </c>
      <c r="L71" s="32">
        <v>1725.3003129874614</v>
      </c>
      <c r="M71" s="32">
        <v>2015.9450475525236</v>
      </c>
      <c r="N71" s="32">
        <v>2123.3566159521233</v>
      </c>
      <c r="O71" s="32">
        <v>2144.625649523453</v>
      </c>
      <c r="P71" s="32">
        <v>2295.904599264111</v>
      </c>
      <c r="Q71" s="32">
        <v>2515.462980943814</v>
      </c>
      <c r="R71" s="32">
        <v>2644.514318930543</v>
      </c>
    </row>
    <row r="72" spans="2:18" ht="11.25" customHeight="1">
      <c r="B72" s="62" t="s">
        <v>128</v>
      </c>
      <c r="C72" s="46" t="s">
        <v>48</v>
      </c>
      <c r="D72" s="32">
        <v>1.5441726408790923</v>
      </c>
      <c r="E72" s="32">
        <v>1.7115934391625613</v>
      </c>
      <c r="F72" s="32">
        <v>1.8019447919873146</v>
      </c>
      <c r="G72" s="32">
        <v>1.9469934601980217</v>
      </c>
      <c r="H72" s="32">
        <v>1.8930172158811176</v>
      </c>
      <c r="I72" s="32">
        <v>2.016544784874576</v>
      </c>
      <c r="J72" s="32">
        <v>2.123963075748779</v>
      </c>
      <c r="K72" s="32">
        <v>2.0169373276568345</v>
      </c>
      <c r="L72" s="32">
        <v>2.615361146605973</v>
      </c>
      <c r="M72" s="32">
        <v>4.3338612589428225</v>
      </c>
      <c r="N72" s="32">
        <v>5.290975991441091</v>
      </c>
      <c r="O72" s="32">
        <v>4.861931255052841</v>
      </c>
      <c r="P72" s="32">
        <v>4.197257519604034</v>
      </c>
      <c r="Q72" s="32">
        <v>4.105958868273133</v>
      </c>
      <c r="R72" s="32">
        <v>4.268159472204614</v>
      </c>
    </row>
    <row r="73" spans="2:18" ht="11.25" customHeight="1">
      <c r="B73" s="62" t="s">
        <v>129</v>
      </c>
      <c r="C73" s="46" t="s">
        <v>49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</row>
    <row r="74" spans="2:18" ht="11.25" customHeight="1">
      <c r="B74" s="62" t="s">
        <v>130</v>
      </c>
      <c r="C74" s="46" t="s">
        <v>53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</row>
    <row r="75" spans="2:18" ht="11.25" customHeight="1" thickBot="1">
      <c r="B75" s="40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1:17" ht="11.25" customHeight="1" thickTop="1">
      <c r="K76" s="13"/>
      <c r="L76" s="13"/>
      <c r="M76" s="13"/>
      <c r="N76" s="13"/>
      <c r="O76" s="13"/>
      <c r="P76" s="13"/>
      <c r="Q76" s="13"/>
    </row>
    <row r="77" spans="4:17" ht="11.25" customHeight="1">
      <c r="D77" s="12"/>
      <c r="E77" s="12"/>
      <c r="F77" s="12"/>
      <c r="G77" s="12"/>
      <c r="H77" s="12"/>
      <c r="I77" s="12"/>
      <c r="J77" s="12"/>
      <c r="K77" s="13"/>
      <c r="L77" s="13"/>
      <c r="M77" s="13"/>
      <c r="N77" s="13"/>
      <c r="O77" s="13"/>
      <c r="P77" s="13"/>
      <c r="Q77" s="13"/>
    </row>
    <row r="78" spans="11:17" ht="12.75">
      <c r="K78" s="13"/>
      <c r="L78" s="13"/>
      <c r="M78" s="13"/>
      <c r="N78" s="13"/>
      <c r="O78" s="13"/>
      <c r="P78" s="13"/>
      <c r="Q78" s="13"/>
    </row>
    <row r="79" spans="11:17" ht="12.75">
      <c r="K79" s="13"/>
      <c r="L79" s="13"/>
      <c r="M79" s="13"/>
      <c r="N79" s="13"/>
      <c r="O79" s="13"/>
      <c r="P79" s="13"/>
      <c r="Q79" s="13"/>
    </row>
    <row r="80" spans="11:17" ht="12.75">
      <c r="K80" s="13"/>
      <c r="L80" s="13"/>
      <c r="M80" s="13"/>
      <c r="N80" s="13"/>
      <c r="O80" s="13"/>
      <c r="P80" s="13"/>
      <c r="Q80" s="13"/>
    </row>
    <row r="81" spans="11:17" ht="12.75">
      <c r="K81" s="13"/>
      <c r="L81" s="13"/>
      <c r="M81" s="13"/>
      <c r="N81" s="13"/>
      <c r="O81" s="13"/>
      <c r="P81" s="13"/>
      <c r="Q81" s="13"/>
    </row>
    <row r="82" spans="11:17" ht="12.75">
      <c r="K82" s="13"/>
      <c r="L82" s="13"/>
      <c r="M82" s="13"/>
      <c r="N82" s="13"/>
      <c r="O82" s="13"/>
      <c r="P82" s="13"/>
      <c r="Q82" s="13"/>
    </row>
    <row r="83" spans="11:17" ht="12.75">
      <c r="K83" s="13"/>
      <c r="L83" s="13"/>
      <c r="M83" s="13"/>
      <c r="N83" s="13"/>
      <c r="O83" s="13"/>
      <c r="P83" s="13"/>
      <c r="Q83" s="13"/>
    </row>
    <row r="84" spans="11:17" ht="12.75">
      <c r="K84" s="13"/>
      <c r="L84" s="13"/>
      <c r="M84" s="13"/>
      <c r="N84" s="13"/>
      <c r="O84" s="13"/>
      <c r="P84" s="13"/>
      <c r="Q84" s="13"/>
    </row>
    <row r="85" spans="11:17" ht="12.75">
      <c r="K85" s="13"/>
      <c r="L85" s="13"/>
      <c r="M85" s="13"/>
      <c r="N85" s="13"/>
      <c r="O85" s="13"/>
      <c r="P85" s="13"/>
      <c r="Q85" s="13"/>
    </row>
    <row r="86" spans="11:17" ht="12.75">
      <c r="K86" s="13"/>
      <c r="L86" s="13"/>
      <c r="M86" s="13"/>
      <c r="N86" s="13"/>
      <c r="O86" s="13"/>
      <c r="P86" s="13"/>
      <c r="Q86" s="13"/>
    </row>
    <row r="87" spans="11:17" ht="12.75">
      <c r="K87" s="13"/>
      <c r="L87" s="13"/>
      <c r="M87" s="13"/>
      <c r="N87" s="13"/>
      <c r="O87" s="13"/>
      <c r="P87" s="13"/>
      <c r="Q87" s="13"/>
    </row>
    <row r="88" spans="11:17" ht="12.75">
      <c r="K88" s="13"/>
      <c r="L88" s="13"/>
      <c r="M88" s="13"/>
      <c r="N88" s="13"/>
      <c r="O88" s="13"/>
      <c r="P88" s="13"/>
      <c r="Q88" s="13"/>
    </row>
    <row r="89" spans="11:17" ht="12.75">
      <c r="K89" s="13"/>
      <c r="L89" s="13"/>
      <c r="M89" s="13"/>
      <c r="N89" s="13"/>
      <c r="O89" s="13"/>
      <c r="P89" s="13"/>
      <c r="Q89" s="13"/>
    </row>
    <row r="90" spans="11:17" ht="12.75">
      <c r="K90" s="13"/>
      <c r="L90" s="13"/>
      <c r="M90" s="13"/>
      <c r="N90" s="13"/>
      <c r="O90" s="13"/>
      <c r="P90" s="13"/>
      <c r="Q90" s="13"/>
    </row>
    <row r="91" spans="11:17" ht="12.75">
      <c r="K91" s="13"/>
      <c r="L91" s="13"/>
      <c r="M91" s="13"/>
      <c r="N91" s="13"/>
      <c r="O91" s="13"/>
      <c r="P91" s="13"/>
      <c r="Q91" s="13"/>
    </row>
    <row r="92" spans="11:17" ht="12.75">
      <c r="K92" s="13"/>
      <c r="L92" s="13"/>
      <c r="M92" s="13"/>
      <c r="N92" s="13"/>
      <c r="O92" s="13"/>
      <c r="P92" s="13"/>
      <c r="Q92" s="13"/>
    </row>
    <row r="93" spans="11:17" ht="12.75">
      <c r="K93" s="13"/>
      <c r="L93" s="13"/>
      <c r="M93" s="13"/>
      <c r="N93" s="13"/>
      <c r="O93" s="13"/>
      <c r="P93" s="13"/>
      <c r="Q93" s="13"/>
    </row>
    <row r="94" spans="11:17" ht="12.75">
      <c r="K94" s="13"/>
      <c r="L94" s="13"/>
      <c r="M94" s="13"/>
      <c r="N94" s="13"/>
      <c r="O94" s="13"/>
      <c r="P94" s="13"/>
      <c r="Q94" s="13"/>
    </row>
    <row r="95" spans="11:17" ht="12.75">
      <c r="K95" s="13"/>
      <c r="L95" s="13"/>
      <c r="M95" s="13"/>
      <c r="N95" s="13"/>
      <c r="O95" s="13"/>
      <c r="P95" s="13"/>
      <c r="Q95" s="13"/>
    </row>
    <row r="96" spans="11:17" ht="12.75">
      <c r="K96" s="13"/>
      <c r="L96" s="13"/>
      <c r="M96" s="13"/>
      <c r="N96" s="13"/>
      <c r="O96" s="13"/>
      <c r="P96" s="13"/>
      <c r="Q96" s="13"/>
    </row>
    <row r="97" spans="11:17" ht="12.75">
      <c r="K97" s="13"/>
      <c r="L97" s="13"/>
      <c r="M97" s="13"/>
      <c r="N97" s="13"/>
      <c r="O97" s="13"/>
      <c r="P97" s="13"/>
      <c r="Q97" s="13"/>
    </row>
    <row r="98" spans="11:17" ht="12.75">
      <c r="K98" s="13"/>
      <c r="L98" s="13"/>
      <c r="M98" s="13"/>
      <c r="N98" s="13"/>
      <c r="O98" s="13"/>
      <c r="P98" s="13"/>
      <c r="Q98" s="13"/>
    </row>
    <row r="99" spans="11:17" ht="12.75">
      <c r="K99" s="13"/>
      <c r="L99" s="13"/>
      <c r="M99" s="13"/>
      <c r="N99" s="13"/>
      <c r="O99" s="13"/>
      <c r="P99" s="13"/>
      <c r="Q99" s="13"/>
    </row>
    <row r="100" spans="11:17" ht="12.75">
      <c r="K100" s="13"/>
      <c r="L100" s="13"/>
      <c r="M100" s="13"/>
      <c r="N100" s="13"/>
      <c r="O100" s="13"/>
      <c r="P100" s="13"/>
      <c r="Q100" s="13"/>
    </row>
    <row r="101" spans="11:17" ht="12.75">
      <c r="K101" s="13"/>
      <c r="L101" s="13"/>
      <c r="M101" s="13"/>
      <c r="N101" s="13"/>
      <c r="O101" s="13"/>
      <c r="P101" s="13"/>
      <c r="Q101" s="13"/>
    </row>
    <row r="102" spans="11:17" ht="12.75">
      <c r="K102" s="13"/>
      <c r="L102" s="13"/>
      <c r="M102" s="13"/>
      <c r="N102" s="13"/>
      <c r="O102" s="13"/>
      <c r="P102" s="13"/>
      <c r="Q102" s="13"/>
    </row>
    <row r="103" spans="11:17" ht="12.75">
      <c r="K103" s="13"/>
      <c r="L103" s="13"/>
      <c r="M103" s="13"/>
      <c r="N103" s="13"/>
      <c r="O103" s="13"/>
      <c r="P103" s="13"/>
      <c r="Q103" s="13"/>
    </row>
    <row r="104" spans="11:17" ht="12.75">
      <c r="K104" s="13"/>
      <c r="L104" s="13"/>
      <c r="M104" s="13"/>
      <c r="N104" s="13"/>
      <c r="O104" s="13"/>
      <c r="P104" s="13"/>
      <c r="Q104" s="13"/>
    </row>
    <row r="105" spans="11:17" ht="12.75">
      <c r="K105" s="13"/>
      <c r="L105" s="13"/>
      <c r="M105" s="13"/>
      <c r="N105" s="13"/>
      <c r="O105" s="13"/>
      <c r="P105" s="13"/>
      <c r="Q105" s="13"/>
    </row>
    <row r="106" spans="11:17" ht="12.75">
      <c r="K106" s="13"/>
      <c r="L106" s="13"/>
      <c r="M106" s="13"/>
      <c r="N106" s="13"/>
      <c r="O106" s="13"/>
      <c r="P106" s="13"/>
      <c r="Q106" s="13"/>
    </row>
    <row r="107" spans="11:17" ht="12.75">
      <c r="K107" s="13"/>
      <c r="L107" s="13"/>
      <c r="M107" s="13"/>
      <c r="N107" s="13"/>
      <c r="O107" s="13"/>
      <c r="P107" s="13"/>
      <c r="Q107" s="13"/>
    </row>
    <row r="108" spans="11:17" ht="12.75">
      <c r="K108" s="13"/>
      <c r="L108" s="13"/>
      <c r="M108" s="13"/>
      <c r="N108" s="13"/>
      <c r="O108" s="13"/>
      <c r="P108" s="13"/>
      <c r="Q108" s="13"/>
    </row>
    <row r="109" spans="11:17" ht="12.75">
      <c r="K109" s="13"/>
      <c r="L109" s="13"/>
      <c r="M109" s="13"/>
      <c r="N109" s="13"/>
      <c r="O109" s="13"/>
      <c r="P109" s="13"/>
      <c r="Q109" s="13"/>
    </row>
    <row r="110" spans="11:17" ht="12.75">
      <c r="K110" s="13"/>
      <c r="L110" s="13"/>
      <c r="M110" s="13"/>
      <c r="N110" s="13"/>
      <c r="O110" s="13"/>
      <c r="P110" s="13"/>
      <c r="Q110" s="13"/>
    </row>
    <row r="111" spans="11:17" ht="12.75">
      <c r="K111" s="13"/>
      <c r="L111" s="13"/>
      <c r="M111" s="13"/>
      <c r="N111" s="13"/>
      <c r="O111" s="13"/>
      <c r="P111" s="13"/>
      <c r="Q111" s="13"/>
    </row>
    <row r="112" spans="11:17" ht="12.75">
      <c r="K112" s="13"/>
      <c r="L112" s="13"/>
      <c r="M112" s="13"/>
      <c r="N112" s="13"/>
      <c r="O112" s="13"/>
      <c r="P112" s="13"/>
      <c r="Q112" s="13"/>
    </row>
    <row r="113" spans="11:17" ht="12.75">
      <c r="K113" s="13"/>
      <c r="L113" s="13"/>
      <c r="M113" s="13"/>
      <c r="N113" s="13"/>
      <c r="O113" s="13"/>
      <c r="P113" s="13"/>
      <c r="Q113" s="13"/>
    </row>
    <row r="114" spans="11:17" ht="12.75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2:T126"/>
  <sheetViews>
    <sheetView zoomScale="130" zoomScaleNormal="130" zoomScalePageLayoutView="0" workbookViewId="0" topLeftCell="A43">
      <selection activeCell="S78" sqref="S78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6" width="7.8515625" style="1" customWidth="1"/>
    <col min="7" max="7" width="9.7109375" style="1" customWidth="1"/>
    <col min="8" max="9" width="8.8515625" style="1" customWidth="1"/>
    <col min="10" max="10" width="9.140625" style="1" customWidth="1"/>
    <col min="11" max="11" width="8.7109375" style="1" bestFit="1" customWidth="1"/>
    <col min="12" max="13" width="9.140625" style="1" customWidth="1"/>
    <col min="14" max="14" width="8.8515625" style="1" bestFit="1" customWidth="1"/>
    <col min="15" max="16384" width="9.140625" style="1" customWidth="1"/>
  </cols>
  <sheetData>
    <row r="2" spans="2:5" ht="11.25" customHeight="1">
      <c r="B2" s="41" t="s">
        <v>88</v>
      </c>
      <c r="C2" s="34"/>
      <c r="D2" s="24"/>
      <c r="E2" s="24"/>
    </row>
    <row r="3" spans="2:5" ht="11.25" customHeight="1">
      <c r="B3" s="25" t="s">
        <v>152</v>
      </c>
      <c r="C3" s="34"/>
      <c r="D3" s="24"/>
      <c r="E3" s="24"/>
    </row>
    <row r="4" spans="2:5" ht="11.25" customHeight="1">
      <c r="B4" s="20" t="s">
        <v>29</v>
      </c>
      <c r="C4" s="34"/>
      <c r="D4" s="24"/>
      <c r="E4" s="24"/>
    </row>
    <row r="5" spans="2:5" ht="11.25" customHeight="1">
      <c r="B5" s="24"/>
      <c r="C5" s="34"/>
      <c r="D5" s="24"/>
      <c r="E5" s="24"/>
    </row>
    <row r="6" spans="2:18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184</v>
      </c>
    </row>
    <row r="7" spans="2:5" s="11" customFormat="1" ht="11.25" customHeight="1">
      <c r="B7" s="26"/>
      <c r="C7" s="34"/>
      <c r="D7" s="26"/>
      <c r="E7" s="26"/>
    </row>
    <row r="8" spans="1:18" s="11" customFormat="1" ht="11.25" customHeight="1">
      <c r="A8" s="111"/>
      <c r="B8" s="28" t="s">
        <v>0</v>
      </c>
      <c r="C8" s="34"/>
      <c r="D8" s="49">
        <v>7331.772428087565</v>
      </c>
      <c r="E8" s="49">
        <v>8132.4684432035165</v>
      </c>
      <c r="F8" s="49">
        <v>8901.503172212666</v>
      </c>
      <c r="G8" s="49">
        <v>9028.53837302348</v>
      </c>
      <c r="H8" s="49">
        <v>9390.897342947455</v>
      </c>
      <c r="I8" s="49">
        <v>10186.166656884474</v>
      </c>
      <c r="J8" s="49">
        <v>11047.228186815513</v>
      </c>
      <c r="K8" s="49">
        <v>11822.250880635163</v>
      </c>
      <c r="L8" s="49">
        <v>12855.122563642406</v>
      </c>
      <c r="M8" s="49">
        <v>14315.539606119944</v>
      </c>
      <c r="N8" s="49">
        <v>15186.540210798805</v>
      </c>
      <c r="O8" s="49">
        <v>16349.539315854858</v>
      </c>
      <c r="P8" s="49">
        <v>17218.430229333913</v>
      </c>
      <c r="Q8" s="49">
        <v>18610.657627725726</v>
      </c>
      <c r="R8" s="49">
        <v>20971.851068996926</v>
      </c>
    </row>
    <row r="9" spans="2:18" s="11" customFormat="1" ht="11.25" customHeight="1">
      <c r="B9" s="28" t="s">
        <v>38</v>
      </c>
      <c r="C9" s="46" t="s">
        <v>33</v>
      </c>
      <c r="D9" s="49">
        <v>4128.938336504212</v>
      </c>
      <c r="E9" s="49">
        <v>4557.258404465341</v>
      </c>
      <c r="F9" s="49">
        <v>4832.054039741244</v>
      </c>
      <c r="G9" s="49">
        <v>4737.7200145215</v>
      </c>
      <c r="H9" s="49">
        <v>4842.018687327258</v>
      </c>
      <c r="I9" s="49">
        <v>5135.399310452704</v>
      </c>
      <c r="J9" s="49">
        <v>5353.795939334101</v>
      </c>
      <c r="K9" s="49">
        <v>5554.631014402519</v>
      </c>
      <c r="L9" s="49">
        <v>6309.090861150444</v>
      </c>
      <c r="M9" s="49">
        <v>7041.7560939378955</v>
      </c>
      <c r="N9" s="49">
        <v>7291.588574803421</v>
      </c>
      <c r="O9" s="49">
        <v>7865.154277730166</v>
      </c>
      <c r="P9" s="49">
        <v>8276.47461167076</v>
      </c>
      <c r="Q9" s="49">
        <v>8952.733310134385</v>
      </c>
      <c r="R9" s="49">
        <v>10275.834535879221</v>
      </c>
    </row>
    <row r="10" spans="1:18" s="11" customFormat="1" ht="11.25" customHeight="1">
      <c r="A10" s="33"/>
      <c r="B10" s="60" t="s">
        <v>110</v>
      </c>
      <c r="C10" s="34" t="s">
        <v>2</v>
      </c>
      <c r="D10" s="32">
        <v>4.499208822418166</v>
      </c>
      <c r="E10" s="32">
        <v>3.3543679786610214</v>
      </c>
      <c r="F10" s="32">
        <v>3.3493393479199103</v>
      </c>
      <c r="G10" s="32">
        <v>4.007619931235905</v>
      </c>
      <c r="H10" s="32">
        <v>4.001561238114704</v>
      </c>
      <c r="I10" s="32">
        <v>3.9748686927968757</v>
      </c>
      <c r="J10" s="32">
        <v>4.298862519156516</v>
      </c>
      <c r="K10" s="32">
        <v>5.008528820400374</v>
      </c>
      <c r="L10" s="32">
        <v>6.029385219774612</v>
      </c>
      <c r="M10" s="32">
        <v>6.390387423742067</v>
      </c>
      <c r="N10" s="32">
        <v>6.165011068323682</v>
      </c>
      <c r="O10" s="32">
        <v>6.4919770996890485</v>
      </c>
      <c r="P10" s="32">
        <v>7.2077321026313905</v>
      </c>
      <c r="Q10" s="32">
        <v>10.541536366295848</v>
      </c>
      <c r="R10" s="32">
        <v>10.781980077881911</v>
      </c>
    </row>
    <row r="11" spans="1:18" s="11" customFormat="1" ht="11.25" customHeight="1">
      <c r="A11" s="33"/>
      <c r="B11" s="60" t="s">
        <v>111</v>
      </c>
      <c r="C11" s="34" t="s">
        <v>3</v>
      </c>
      <c r="D11" s="32">
        <v>3617.800504520653</v>
      </c>
      <c r="E11" s="32">
        <v>3996.119089109685</v>
      </c>
      <c r="F11" s="32">
        <v>4169.85966066606</v>
      </c>
      <c r="G11" s="32">
        <v>4057.517379489583</v>
      </c>
      <c r="H11" s="32">
        <v>4033.8995469991696</v>
      </c>
      <c r="I11" s="32">
        <v>4272.473658027851</v>
      </c>
      <c r="J11" s="32">
        <v>4462.17089748954</v>
      </c>
      <c r="K11" s="32">
        <v>4575.889414820967</v>
      </c>
      <c r="L11" s="32">
        <v>5300.717998156398</v>
      </c>
      <c r="M11" s="32">
        <v>5923.448600700563</v>
      </c>
      <c r="N11" s="32">
        <v>6011.4854066647895</v>
      </c>
      <c r="O11" s="32">
        <v>6401.726068439894</v>
      </c>
      <c r="P11" s="32">
        <v>6740.031401174463</v>
      </c>
      <c r="Q11" s="32">
        <v>7371.679394237233</v>
      </c>
      <c r="R11" s="32">
        <v>8569.107172008347</v>
      </c>
    </row>
    <row r="12" spans="1:18" s="11" customFormat="1" ht="11.25" customHeight="1">
      <c r="A12" s="33"/>
      <c r="B12" s="60" t="s">
        <v>112</v>
      </c>
      <c r="C12" s="34" t="s">
        <v>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</row>
    <row r="13" spans="1:18" s="11" customFormat="1" ht="11.25" customHeight="1">
      <c r="A13" s="33"/>
      <c r="B13" s="60" t="s">
        <v>133</v>
      </c>
      <c r="C13" s="43" t="s">
        <v>35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1:18" s="11" customFormat="1" ht="11.25" customHeight="1">
      <c r="A14" s="33"/>
      <c r="B14" s="60" t="s">
        <v>113</v>
      </c>
      <c r="C14" s="44" t="s">
        <v>135</v>
      </c>
      <c r="D14" s="32">
        <v>409.0355238638522</v>
      </c>
      <c r="E14" s="32">
        <v>455.3703187224635</v>
      </c>
      <c r="F14" s="32">
        <v>557.8477144460609</v>
      </c>
      <c r="G14" s="32">
        <v>572.6794233150348</v>
      </c>
      <c r="H14" s="32">
        <v>707.7485670686551</v>
      </c>
      <c r="I14" s="32">
        <v>758.5052496778362</v>
      </c>
      <c r="J14" s="32">
        <v>783.9068491441647</v>
      </c>
      <c r="K14" s="32">
        <v>860.1394821700663</v>
      </c>
      <c r="L14" s="32">
        <v>891.4399239717162</v>
      </c>
      <c r="M14" s="32">
        <v>1015.9526770772825</v>
      </c>
      <c r="N14" s="32">
        <v>1123.823900215743</v>
      </c>
      <c r="O14" s="32">
        <v>1280.9503416020943</v>
      </c>
      <c r="P14" s="32">
        <v>1358.945380910485</v>
      </c>
      <c r="Q14" s="32">
        <v>1402.884852172612</v>
      </c>
      <c r="R14" s="32">
        <v>1506.725584629673</v>
      </c>
    </row>
    <row r="15" spans="2:18" s="11" customFormat="1" ht="11.25" customHeight="1">
      <c r="B15" s="60" t="s">
        <v>114</v>
      </c>
      <c r="C15" s="46" t="s">
        <v>143</v>
      </c>
      <c r="D15" s="32">
        <v>97.60309929728959</v>
      </c>
      <c r="E15" s="32">
        <v>102.41462865453238</v>
      </c>
      <c r="F15" s="32">
        <v>100.99732528120258</v>
      </c>
      <c r="G15" s="32">
        <v>103.51559178564644</v>
      </c>
      <c r="H15" s="32">
        <v>96.3690120213179</v>
      </c>
      <c r="I15" s="32">
        <v>100.4455340542197</v>
      </c>
      <c r="J15" s="32">
        <v>103.41933018123927</v>
      </c>
      <c r="K15" s="32">
        <v>113.593588591086</v>
      </c>
      <c r="L15" s="32">
        <v>110.90355380255535</v>
      </c>
      <c r="M15" s="32">
        <v>95.96442873630802</v>
      </c>
      <c r="N15" s="32">
        <v>150.1142568545645</v>
      </c>
      <c r="O15" s="32">
        <v>175.98589058848793</v>
      </c>
      <c r="P15" s="32">
        <v>170.29009748317958</v>
      </c>
      <c r="Q15" s="32">
        <v>167.62752735824358</v>
      </c>
      <c r="R15" s="32">
        <v>189.21979916331904</v>
      </c>
    </row>
    <row r="16" spans="2:18" s="11" customFormat="1" ht="11.25" customHeight="1">
      <c r="B16" s="28" t="s">
        <v>131</v>
      </c>
      <c r="C16" s="18"/>
      <c r="D16" s="49">
        <v>1003.6324145811334</v>
      </c>
      <c r="E16" s="49">
        <v>1107.1368798515487</v>
      </c>
      <c r="F16" s="49">
        <v>1272.2807689573647</v>
      </c>
      <c r="G16" s="49">
        <v>1373.5516089706755</v>
      </c>
      <c r="H16" s="49">
        <v>1395.1009463001328</v>
      </c>
      <c r="I16" s="49">
        <v>1504.9576098172538</v>
      </c>
      <c r="J16" s="49">
        <v>1798.9919403114784</v>
      </c>
      <c r="K16" s="49">
        <v>1904.7328945627694</v>
      </c>
      <c r="L16" s="49">
        <v>2008.8705545280066</v>
      </c>
      <c r="M16" s="49">
        <v>2260.4852392174926</v>
      </c>
      <c r="N16" s="49">
        <v>2386.2526003564244</v>
      </c>
      <c r="O16" s="49">
        <v>2542.7090472085038</v>
      </c>
      <c r="P16" s="49">
        <v>2740.437916801211</v>
      </c>
      <c r="Q16" s="49">
        <v>2970.7865418468914</v>
      </c>
      <c r="R16" s="49">
        <v>3276.8586551330905</v>
      </c>
    </row>
    <row r="17" spans="2:18" s="11" customFormat="1" ht="11.25" customHeight="1">
      <c r="B17" s="60" t="s">
        <v>115</v>
      </c>
      <c r="C17" s="46" t="s">
        <v>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</row>
    <row r="18" spans="2:18" s="11" customFormat="1" ht="11.25" customHeight="1">
      <c r="B18" s="61" t="s">
        <v>5</v>
      </c>
      <c r="C18" s="46" t="s">
        <v>11</v>
      </c>
      <c r="D18" s="32">
        <v>654.587336922602</v>
      </c>
      <c r="E18" s="32">
        <v>715.1375181106032</v>
      </c>
      <c r="F18" s="32">
        <v>830.9558171889296</v>
      </c>
      <c r="G18" s="32">
        <v>876.4125193376186</v>
      </c>
      <c r="H18" s="32">
        <v>833.5546351096137</v>
      </c>
      <c r="I18" s="32">
        <v>869.9567725497255</v>
      </c>
      <c r="J18" s="32">
        <v>1084.1419564577777</v>
      </c>
      <c r="K18" s="32">
        <v>1097.082936900044</v>
      </c>
      <c r="L18" s="32">
        <v>1106.753173993987</v>
      </c>
      <c r="M18" s="32">
        <v>1250.6862569469824</v>
      </c>
      <c r="N18" s="32">
        <v>1341.852051139076</v>
      </c>
      <c r="O18" s="32">
        <v>1451.2023777260254</v>
      </c>
      <c r="P18" s="32">
        <v>1600.5037495783122</v>
      </c>
      <c r="Q18" s="32">
        <v>1750.70820819415</v>
      </c>
      <c r="R18" s="32">
        <v>1900.6381015791428</v>
      </c>
    </row>
    <row r="19" spans="2:18" s="11" customFormat="1" ht="11.25" customHeight="1">
      <c r="B19" s="61" t="s">
        <v>116</v>
      </c>
      <c r="C19" s="46" t="s">
        <v>7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</row>
    <row r="20" spans="2:18" s="11" customFormat="1" ht="11.25" customHeight="1">
      <c r="B20" s="61" t="s">
        <v>117</v>
      </c>
      <c r="C20" s="46" t="s">
        <v>8</v>
      </c>
      <c r="D20" s="32">
        <v>349.0450776585314</v>
      </c>
      <c r="E20" s="32">
        <v>391.99936174094546</v>
      </c>
      <c r="F20" s="32">
        <v>441.3249517684351</v>
      </c>
      <c r="G20" s="32">
        <v>497.13908963305687</v>
      </c>
      <c r="H20" s="32">
        <v>561.5463111905191</v>
      </c>
      <c r="I20" s="32">
        <v>635.0008372675283</v>
      </c>
      <c r="J20" s="32">
        <v>714.8499838537007</v>
      </c>
      <c r="K20" s="32">
        <v>807.6499576627255</v>
      </c>
      <c r="L20" s="32">
        <v>902.1173805340195</v>
      </c>
      <c r="M20" s="32">
        <v>1009.7989822705099</v>
      </c>
      <c r="N20" s="32">
        <v>1044.4005492173487</v>
      </c>
      <c r="O20" s="32">
        <v>1091.5066694824784</v>
      </c>
      <c r="P20" s="32">
        <v>1139.9341672228989</v>
      </c>
      <c r="Q20" s="32">
        <v>1220.0783336527413</v>
      </c>
      <c r="R20" s="32">
        <v>1376.2205535539476</v>
      </c>
    </row>
    <row r="21" spans="2:18" s="11" customFormat="1" ht="11.25" customHeight="1">
      <c r="B21" s="60" t="s">
        <v>6</v>
      </c>
      <c r="C21" s="46" t="s">
        <v>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</row>
    <row r="22" spans="2:18" s="11" customFormat="1" ht="11.25" customHeight="1">
      <c r="B22" s="28" t="s">
        <v>132</v>
      </c>
      <c r="C22" s="46"/>
      <c r="D22" s="49">
        <v>2199.2016770022187</v>
      </c>
      <c r="E22" s="49">
        <v>2468.0731588866265</v>
      </c>
      <c r="F22" s="49">
        <v>2797.168363514056</v>
      </c>
      <c r="G22" s="49">
        <v>2917.266749531305</v>
      </c>
      <c r="H22" s="49">
        <v>3153.777709320065</v>
      </c>
      <c r="I22" s="49">
        <v>3545.8097366145166</v>
      </c>
      <c r="J22" s="49">
        <v>3894.440307169934</v>
      </c>
      <c r="K22" s="49">
        <v>4362.886971669875</v>
      </c>
      <c r="L22" s="49">
        <v>4537.161147963956</v>
      </c>
      <c r="M22" s="49">
        <v>5013.298272964557</v>
      </c>
      <c r="N22" s="49">
        <v>5508.69903563896</v>
      </c>
      <c r="O22" s="49">
        <v>5941.675990916188</v>
      </c>
      <c r="P22" s="49">
        <v>6201.517700861941</v>
      </c>
      <c r="Q22" s="49">
        <v>6687.137775744452</v>
      </c>
      <c r="R22" s="49">
        <v>7419.157877984614</v>
      </c>
    </row>
    <row r="23" spans="2:18" s="11" customFormat="1" ht="11.25" customHeight="1">
      <c r="B23" s="62" t="s">
        <v>118</v>
      </c>
      <c r="C23" s="46" t="s">
        <v>10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2:18" s="11" customFormat="1" ht="11.25" customHeight="1">
      <c r="B24" s="62" t="s">
        <v>119</v>
      </c>
      <c r="C24" s="46" t="s">
        <v>12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</row>
    <row r="25" spans="2:18" s="11" customFormat="1" ht="11.25" customHeight="1">
      <c r="B25" s="62" t="s">
        <v>120</v>
      </c>
      <c r="C25" s="46" t="s">
        <v>14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</row>
    <row r="26" spans="2:18" s="11" customFormat="1" ht="11.25" customHeight="1">
      <c r="B26" s="62" t="s">
        <v>121</v>
      </c>
      <c r="C26" s="46" t="s">
        <v>15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2:18" s="11" customFormat="1" ht="11.25" customHeight="1">
      <c r="B27" s="62" t="s">
        <v>122</v>
      </c>
      <c r="C27" s="46" t="s">
        <v>16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2:18" s="16" customFormat="1" ht="11.25" customHeight="1">
      <c r="B28" s="62" t="s">
        <v>123</v>
      </c>
      <c r="C28" s="46" t="s">
        <v>17</v>
      </c>
      <c r="D28" s="32">
        <v>1460.149679304261</v>
      </c>
      <c r="E28" s="32">
        <v>1602.0993108040332</v>
      </c>
      <c r="F28" s="32">
        <v>1698.2122500290939</v>
      </c>
      <c r="G28" s="32">
        <v>1851.8547833231785</v>
      </c>
      <c r="H28" s="32">
        <v>2032.6635664043367</v>
      </c>
      <c r="I28" s="32">
        <v>2295.945134455249</v>
      </c>
      <c r="J28" s="32">
        <v>2604.4660041652555</v>
      </c>
      <c r="K28" s="32">
        <v>2931.0484795742486</v>
      </c>
      <c r="L28" s="32">
        <v>3096.2077547889553</v>
      </c>
      <c r="M28" s="32">
        <v>3527.9739024511505</v>
      </c>
      <c r="N28" s="32">
        <v>3940.851447028008</v>
      </c>
      <c r="O28" s="32">
        <v>4232.8060762033365</v>
      </c>
      <c r="P28" s="32">
        <v>4406.971996806883</v>
      </c>
      <c r="Q28" s="32">
        <v>4876.356280824519</v>
      </c>
      <c r="R28" s="32">
        <v>5381.509204063512</v>
      </c>
    </row>
    <row r="29" spans="2:18" s="11" customFormat="1" ht="11.25" customHeight="1">
      <c r="B29" s="62" t="s">
        <v>124</v>
      </c>
      <c r="C29" s="46" t="s">
        <v>24</v>
      </c>
      <c r="D29" s="32">
        <v>385.5640879264014</v>
      </c>
      <c r="E29" s="32">
        <v>477.66513552406695</v>
      </c>
      <c r="F29" s="32">
        <v>687.6900787643007</v>
      </c>
      <c r="G29" s="32">
        <v>588.8306564757407</v>
      </c>
      <c r="H29" s="32">
        <v>594.3595509279855</v>
      </c>
      <c r="I29" s="32">
        <v>604.4531559953372</v>
      </c>
      <c r="J29" s="32">
        <v>538.6386196299221</v>
      </c>
      <c r="K29" s="32">
        <v>535.1579568993474</v>
      </c>
      <c r="L29" s="32">
        <v>460.424698188402</v>
      </c>
      <c r="M29" s="32">
        <v>512.8716517134561</v>
      </c>
      <c r="N29" s="32">
        <v>542.799706293773</v>
      </c>
      <c r="O29" s="32">
        <v>573.2772055899575</v>
      </c>
      <c r="P29" s="32">
        <v>585.5464842899055</v>
      </c>
      <c r="Q29" s="32">
        <v>619.068469267254</v>
      </c>
      <c r="R29" s="32">
        <v>846.2832767727945</v>
      </c>
    </row>
    <row r="30" spans="2:18" s="11" customFormat="1" ht="11.25" customHeight="1">
      <c r="B30" s="62" t="s">
        <v>125</v>
      </c>
      <c r="C30" s="46" t="s">
        <v>25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2:18" s="11" customFormat="1" ht="11.25" customHeight="1">
      <c r="B31" s="62" t="s">
        <v>126</v>
      </c>
      <c r="C31" s="46" t="s">
        <v>26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2:18" s="11" customFormat="1" ht="11.25" customHeight="1">
      <c r="B32" s="62" t="s">
        <v>23</v>
      </c>
      <c r="C32" s="46" t="s">
        <v>46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2:18" s="11" customFormat="1" ht="11.25" customHeight="1">
      <c r="B33" s="62" t="s">
        <v>127</v>
      </c>
      <c r="C33" s="46" t="s">
        <v>47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s="11" customFormat="1" ht="11.25" customHeight="1">
      <c r="B34" s="62" t="s">
        <v>128</v>
      </c>
      <c r="C34" s="46" t="s">
        <v>48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2:18" s="11" customFormat="1" ht="11.25" customHeight="1">
      <c r="B35" s="62" t="s">
        <v>129</v>
      </c>
      <c r="C35" s="46" t="s">
        <v>49</v>
      </c>
      <c r="D35" s="32">
        <v>353.4879097715562</v>
      </c>
      <c r="E35" s="32">
        <v>388.3087125585262</v>
      </c>
      <c r="F35" s="32">
        <v>411.26603472066137</v>
      </c>
      <c r="G35" s="32">
        <v>476.58130973238593</v>
      </c>
      <c r="H35" s="32">
        <v>526.7545919877425</v>
      </c>
      <c r="I35" s="32">
        <v>645.4114461639305</v>
      </c>
      <c r="J35" s="32">
        <v>751.3356833747561</v>
      </c>
      <c r="K35" s="32">
        <v>896.6805351962781</v>
      </c>
      <c r="L35" s="32">
        <v>980.5286949865981</v>
      </c>
      <c r="M35" s="32">
        <v>972.4527187999504</v>
      </c>
      <c r="N35" s="32">
        <v>1025.0478823171786</v>
      </c>
      <c r="O35" s="32">
        <v>1135.5927091228941</v>
      </c>
      <c r="P35" s="32">
        <v>1208.9992197651527</v>
      </c>
      <c r="Q35" s="32">
        <v>1191.713025652679</v>
      </c>
      <c r="R35" s="32">
        <v>1191.3653971483084</v>
      </c>
    </row>
    <row r="36" spans="2:18" s="11" customFormat="1" ht="11.25" customHeight="1">
      <c r="B36" s="62" t="s">
        <v>130</v>
      </c>
      <c r="C36" s="46" t="s">
        <v>53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2:18" s="11" customFormat="1" ht="11.25" customHeight="1" thickBot="1">
      <c r="B37" s="40"/>
      <c r="C37" s="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11" customFormat="1" ht="11.25" customHeight="1" thickTop="1">
      <c r="B38" s="26"/>
      <c r="C38" s="34"/>
      <c r="D38" s="26"/>
      <c r="E38" s="26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3" s="24" customFormat="1" ht="11.25" customHeight="1">
      <c r="A39" s="1"/>
      <c r="C39" s="34"/>
    </row>
    <row r="40" spans="2:18" ht="11.25" customHeight="1">
      <c r="B40" s="41" t="s">
        <v>89</v>
      </c>
      <c r="C40" s="34"/>
      <c r="D40" s="24"/>
      <c r="E40" s="24"/>
      <c r="L40" s="13"/>
      <c r="M40" s="13"/>
      <c r="N40" s="13"/>
      <c r="O40" s="13"/>
      <c r="P40" s="13"/>
      <c r="Q40" s="13"/>
      <c r="R40" s="13"/>
    </row>
    <row r="41" spans="2:18" ht="11.25" customHeight="1">
      <c r="B41" s="25" t="s">
        <v>152</v>
      </c>
      <c r="C41" s="34"/>
      <c r="D41" s="24"/>
      <c r="E41" s="24"/>
      <c r="L41" s="13"/>
      <c r="M41" s="13"/>
      <c r="N41" s="13"/>
      <c r="O41" s="13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24"/>
      <c r="L42" s="13"/>
      <c r="M42" s="13"/>
      <c r="N42" s="13"/>
      <c r="O42" s="13"/>
      <c r="P42" s="13"/>
      <c r="Q42" s="13"/>
      <c r="R42" s="13"/>
    </row>
    <row r="43" spans="2:18" ht="11.25" customHeight="1">
      <c r="B43" s="24"/>
      <c r="C43" s="34"/>
      <c r="D43" s="24"/>
      <c r="E43" s="24"/>
      <c r="L43" s="13"/>
      <c r="M43" s="13"/>
      <c r="N43" s="13"/>
      <c r="O43" s="13"/>
      <c r="P43" s="13"/>
      <c r="Q43" s="13"/>
      <c r="R43" s="13"/>
    </row>
    <row r="44" spans="1:18" s="100" customFormat="1" ht="11.25" customHeight="1">
      <c r="A44" s="104"/>
      <c r="B44" s="105"/>
      <c r="C44" s="106" t="s">
        <v>19</v>
      </c>
      <c r="D44" s="59" t="s">
        <v>104</v>
      </c>
      <c r="E44" s="59" t="s">
        <v>105</v>
      </c>
      <c r="F44" s="59" t="s">
        <v>106</v>
      </c>
      <c r="G44" s="59" t="s">
        <v>107</v>
      </c>
      <c r="H44" s="59" t="s">
        <v>108</v>
      </c>
      <c r="I44" s="59" t="s">
        <v>109</v>
      </c>
      <c r="J44" s="59" t="s">
        <v>139</v>
      </c>
      <c r="K44" s="59" t="s">
        <v>140</v>
      </c>
      <c r="L44" s="59" t="s">
        <v>141</v>
      </c>
      <c r="M44" s="59" t="s">
        <v>142</v>
      </c>
      <c r="N44" s="36" t="s">
        <v>145</v>
      </c>
      <c r="O44" s="36" t="s">
        <v>150</v>
      </c>
      <c r="P44" s="36" t="s">
        <v>178</v>
      </c>
      <c r="Q44" s="36" t="s">
        <v>180</v>
      </c>
      <c r="R44" s="36" t="s">
        <v>184</v>
      </c>
    </row>
    <row r="45" spans="1:9" ht="11.25" customHeight="1">
      <c r="A45" s="11"/>
      <c r="B45" s="26"/>
      <c r="C45" s="34"/>
      <c r="D45" s="26"/>
      <c r="E45" s="26"/>
      <c r="F45" s="11"/>
      <c r="G45" s="11"/>
      <c r="H45" s="11"/>
      <c r="I45" s="11"/>
    </row>
    <row r="46" spans="1:18" ht="11.25" customHeight="1">
      <c r="A46" s="11"/>
      <c r="B46" s="28" t="s">
        <v>0</v>
      </c>
      <c r="C46" s="34"/>
      <c r="D46" s="49">
        <v>9975.187479528822</v>
      </c>
      <c r="E46" s="49">
        <v>10502.83349885379</v>
      </c>
      <c r="F46" s="49">
        <v>10969.487696291051</v>
      </c>
      <c r="G46" s="49">
        <v>11084.666241903953</v>
      </c>
      <c r="H46" s="49">
        <v>11319.61314847007</v>
      </c>
      <c r="I46" s="49">
        <v>11804.222337556472</v>
      </c>
      <c r="J46" s="49">
        <v>12296.332494444887</v>
      </c>
      <c r="K46" s="49">
        <v>12721.940434081203</v>
      </c>
      <c r="L46" s="49">
        <v>12855.122563642406</v>
      </c>
      <c r="M46" s="49">
        <v>13779.112804070555</v>
      </c>
      <c r="N46" s="49">
        <v>14499.109491291663</v>
      </c>
      <c r="O46" s="49">
        <v>15081.13835735217</v>
      </c>
      <c r="P46" s="49">
        <v>15627.02481258613</v>
      </c>
      <c r="Q46" s="49">
        <v>16462.653279113256</v>
      </c>
      <c r="R46" s="49">
        <v>17475.91046217764</v>
      </c>
    </row>
    <row r="47" spans="1:18" ht="11.25" customHeight="1">
      <c r="A47" s="11"/>
      <c r="B47" s="28" t="s">
        <v>38</v>
      </c>
      <c r="C47" s="46" t="s">
        <v>33</v>
      </c>
      <c r="D47" s="49">
        <v>5320.202058644198</v>
      </c>
      <c r="E47" s="49">
        <v>5589.964883673001</v>
      </c>
      <c r="F47" s="49">
        <v>5760.301127022553</v>
      </c>
      <c r="G47" s="49">
        <v>5704.169149379164</v>
      </c>
      <c r="H47" s="49">
        <v>5764.39467106448</v>
      </c>
      <c r="I47" s="49">
        <v>5936.0944848588915</v>
      </c>
      <c r="J47" s="49">
        <v>6061.382600252548</v>
      </c>
      <c r="K47" s="49">
        <v>6171.172726377314</v>
      </c>
      <c r="L47" s="49">
        <v>6309.090861150444</v>
      </c>
      <c r="M47" s="49">
        <v>6764.783864948904</v>
      </c>
      <c r="N47" s="49">
        <v>6923.321970953116</v>
      </c>
      <c r="O47" s="49">
        <v>7224.68570813203</v>
      </c>
      <c r="P47" s="49">
        <v>7496.483074409855</v>
      </c>
      <c r="Q47" s="49">
        <v>7753.214938191931</v>
      </c>
      <c r="R47" s="49">
        <v>8105.1063877998295</v>
      </c>
    </row>
    <row r="48" spans="1:18" ht="11.25" customHeight="1">
      <c r="A48" s="33"/>
      <c r="B48" s="60" t="s">
        <v>110</v>
      </c>
      <c r="C48" s="34" t="s">
        <v>2</v>
      </c>
      <c r="D48" s="32">
        <v>5.223397735590103</v>
      </c>
      <c r="E48" s="32">
        <v>4.510143633037272</v>
      </c>
      <c r="F48" s="32">
        <v>4.506761721236552</v>
      </c>
      <c r="G48" s="32">
        <v>4.929788473663489</v>
      </c>
      <c r="H48" s="32">
        <v>4.926060653516179</v>
      </c>
      <c r="I48" s="32">
        <v>4.9096034385214145</v>
      </c>
      <c r="J48" s="32">
        <v>5.105776490392276</v>
      </c>
      <c r="K48" s="32">
        <v>5.511123073482285</v>
      </c>
      <c r="L48" s="32">
        <v>6.029385219774612</v>
      </c>
      <c r="M48" s="32">
        <v>6.386143365113918</v>
      </c>
      <c r="N48" s="32">
        <v>6.6884170600460715</v>
      </c>
      <c r="O48" s="32">
        <v>7.211198023417843</v>
      </c>
      <c r="P48" s="32">
        <v>8.111069393582184</v>
      </c>
      <c r="Q48" s="32">
        <v>8.570464670179177</v>
      </c>
      <c r="R48" s="32">
        <v>8.751956229855457</v>
      </c>
    </row>
    <row r="49" spans="1:18" ht="11.25" customHeight="1">
      <c r="A49" s="33"/>
      <c r="B49" s="60" t="s">
        <v>111</v>
      </c>
      <c r="C49" s="34" t="s">
        <v>3</v>
      </c>
      <c r="D49" s="32">
        <v>4609.609682473611</v>
      </c>
      <c r="E49" s="32">
        <v>4844.634937411666</v>
      </c>
      <c r="F49" s="32">
        <v>4948.8303381811165</v>
      </c>
      <c r="G49" s="32">
        <v>4881.7107151918235</v>
      </c>
      <c r="H49" s="32">
        <v>4867.482348194135</v>
      </c>
      <c r="I49" s="32">
        <v>5009.351913952398</v>
      </c>
      <c r="J49" s="32">
        <v>5119.351449148137</v>
      </c>
      <c r="K49" s="32">
        <v>5184.174432349991</v>
      </c>
      <c r="L49" s="32">
        <v>5300.717998156398</v>
      </c>
      <c r="M49" s="32">
        <v>5753.944850494015</v>
      </c>
      <c r="N49" s="32">
        <v>5846.451655547859</v>
      </c>
      <c r="O49" s="32">
        <v>6115.859439055398</v>
      </c>
      <c r="P49" s="32">
        <v>6367.858337928159</v>
      </c>
      <c r="Q49" s="32">
        <v>6591.809180688891</v>
      </c>
      <c r="R49" s="32">
        <v>6902.568621235107</v>
      </c>
    </row>
    <row r="50" spans="1:18" ht="11.25" customHeight="1">
      <c r="A50" s="33"/>
      <c r="B50" s="60" t="s">
        <v>112</v>
      </c>
      <c r="C50" s="34" t="s">
        <v>4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1.25" customHeight="1">
      <c r="A51" s="33"/>
      <c r="B51" s="60" t="s">
        <v>133</v>
      </c>
      <c r="C51" s="43" t="s">
        <v>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</row>
    <row r="52" spans="1:18" ht="11.25" customHeight="1">
      <c r="A52" s="33"/>
      <c r="B52" s="60" t="s">
        <v>113</v>
      </c>
      <c r="C52" s="44" t="s">
        <v>135</v>
      </c>
      <c r="D52" s="32">
        <v>593.9189693634321</v>
      </c>
      <c r="E52" s="32">
        <v>626.6557699427018</v>
      </c>
      <c r="F52" s="32">
        <v>693.5926974799866</v>
      </c>
      <c r="G52" s="32">
        <v>702.7526184265588</v>
      </c>
      <c r="H52" s="32">
        <v>781.2430778681265</v>
      </c>
      <c r="I52" s="32">
        <v>808.7717598205669</v>
      </c>
      <c r="J52" s="32">
        <v>822.20272621461</v>
      </c>
      <c r="K52" s="32">
        <v>861.2537473133268</v>
      </c>
      <c r="L52" s="32">
        <v>891.4399239717162</v>
      </c>
      <c r="M52" s="32">
        <v>921.4859471721059</v>
      </c>
      <c r="N52" s="32">
        <v>954.6846297165484</v>
      </c>
      <c r="O52" s="32">
        <v>985.793216679061</v>
      </c>
      <c r="P52" s="32">
        <v>1014.8602108590082</v>
      </c>
      <c r="Q52" s="32">
        <v>1046.9159812760133</v>
      </c>
      <c r="R52" s="32">
        <v>1079.7223339496568</v>
      </c>
    </row>
    <row r="53" spans="1:18" ht="11.25" customHeight="1">
      <c r="A53" s="11"/>
      <c r="B53" s="60" t="s">
        <v>114</v>
      </c>
      <c r="C53" s="46" t="s">
        <v>143</v>
      </c>
      <c r="D53" s="32">
        <v>111.45000907156458</v>
      </c>
      <c r="E53" s="32">
        <v>114.16403268559554</v>
      </c>
      <c r="F53" s="32">
        <v>113.37132964021403</v>
      </c>
      <c r="G53" s="32">
        <v>114.77602728711835</v>
      </c>
      <c r="H53" s="32">
        <v>110.74318434870233</v>
      </c>
      <c r="I53" s="32">
        <v>113.06120764740554</v>
      </c>
      <c r="J53" s="32">
        <v>114.72264839940803</v>
      </c>
      <c r="K53" s="32">
        <v>120.23342364051426</v>
      </c>
      <c r="L53" s="32">
        <v>110.90355380255535</v>
      </c>
      <c r="M53" s="32">
        <v>82.96692391767006</v>
      </c>
      <c r="N53" s="32">
        <v>115.497268628662</v>
      </c>
      <c r="O53" s="32">
        <v>115.82185437415383</v>
      </c>
      <c r="P53" s="32">
        <v>105.65345622910516</v>
      </c>
      <c r="Q53" s="32">
        <v>105.91931155684735</v>
      </c>
      <c r="R53" s="32">
        <v>114.06347638521056</v>
      </c>
    </row>
    <row r="54" spans="1:18" ht="11.25" customHeight="1">
      <c r="A54" s="11"/>
      <c r="B54" s="28" t="s">
        <v>131</v>
      </c>
      <c r="D54" s="49">
        <v>1387.1379649515065</v>
      </c>
      <c r="E54" s="49">
        <v>1458.0303566046666</v>
      </c>
      <c r="F54" s="49">
        <v>1561.6153865348</v>
      </c>
      <c r="G54" s="49">
        <v>1625.4651209831104</v>
      </c>
      <c r="H54" s="49">
        <v>1643.9215564740334</v>
      </c>
      <c r="I54" s="49">
        <v>1709.209096469528</v>
      </c>
      <c r="J54" s="49">
        <v>1866.1350736067357</v>
      </c>
      <c r="K54" s="49">
        <v>1923.041558275389</v>
      </c>
      <c r="L54" s="49">
        <v>2008.8705545280059</v>
      </c>
      <c r="M54" s="49">
        <v>2096.322470315889</v>
      </c>
      <c r="N54" s="49">
        <v>2229.8880380729984</v>
      </c>
      <c r="O54" s="49">
        <v>2285.824291426281</v>
      </c>
      <c r="P54" s="49">
        <v>2362.4338983287516</v>
      </c>
      <c r="Q54" s="49">
        <v>2479.2757701397395</v>
      </c>
      <c r="R54" s="49">
        <v>2581.6123460270464</v>
      </c>
    </row>
    <row r="55" spans="1:18" ht="11.25" customHeight="1">
      <c r="A55" s="11"/>
      <c r="B55" s="60" t="s">
        <v>115</v>
      </c>
      <c r="C55" s="46" t="s">
        <v>1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1:18" ht="11.25" customHeight="1">
      <c r="A56" s="11"/>
      <c r="B56" s="61" t="s">
        <v>5</v>
      </c>
      <c r="C56" s="46" t="s">
        <v>11</v>
      </c>
      <c r="D56" s="32">
        <v>825.4326921189129</v>
      </c>
      <c r="E56" s="32">
        <v>862.7652554635661</v>
      </c>
      <c r="F56" s="32">
        <v>930.0083161258641</v>
      </c>
      <c r="G56" s="32">
        <v>955.1072729494718</v>
      </c>
      <c r="H56" s="32">
        <v>931.4614833364197</v>
      </c>
      <c r="I56" s="32">
        <v>951.5830607148067</v>
      </c>
      <c r="J56" s="32">
        <v>1062.2847375962936</v>
      </c>
      <c r="K56" s="32">
        <v>1068.605969698032</v>
      </c>
      <c r="L56" s="32">
        <v>1106.7531739939866</v>
      </c>
      <c r="M56" s="32">
        <v>1157.9367849025682</v>
      </c>
      <c r="N56" s="32">
        <v>1247.112052714463</v>
      </c>
      <c r="O56" s="32">
        <v>1262.7707353928665</v>
      </c>
      <c r="P56" s="32">
        <v>1290.617027273992</v>
      </c>
      <c r="Q56" s="32">
        <v>1340.1369415135498</v>
      </c>
      <c r="R56" s="32">
        <v>1380.8778275856835</v>
      </c>
    </row>
    <row r="57" spans="1:18" ht="11.25" customHeight="1">
      <c r="A57" s="11"/>
      <c r="B57" s="61" t="s">
        <v>116</v>
      </c>
      <c r="C57" s="46" t="s">
        <v>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</row>
    <row r="58" spans="1:18" ht="11.25" customHeight="1">
      <c r="A58" s="11"/>
      <c r="B58" s="61" t="s">
        <v>117</v>
      </c>
      <c r="C58" s="46" t="s">
        <v>8</v>
      </c>
      <c r="D58" s="32">
        <v>561.7052728325936</v>
      </c>
      <c r="E58" s="32">
        <v>595.2651011411006</v>
      </c>
      <c r="F58" s="32">
        <v>631.6070704089359</v>
      </c>
      <c r="G58" s="32">
        <v>670.3578480336387</v>
      </c>
      <c r="H58" s="32">
        <v>712.4600731376138</v>
      </c>
      <c r="I58" s="32">
        <v>757.6260357547213</v>
      </c>
      <c r="J58" s="32">
        <v>803.850336010442</v>
      </c>
      <c r="K58" s="32">
        <v>854.4355885773571</v>
      </c>
      <c r="L58" s="32">
        <v>902.1173805340192</v>
      </c>
      <c r="M58" s="32">
        <v>938.3856854133206</v>
      </c>
      <c r="N58" s="32">
        <v>982.7759853585354</v>
      </c>
      <c r="O58" s="32">
        <v>1023.0535560334143</v>
      </c>
      <c r="P58" s="32">
        <v>1071.8168710547598</v>
      </c>
      <c r="Q58" s="32">
        <v>1139.13882862619</v>
      </c>
      <c r="R58" s="32">
        <v>1200.7345184413632</v>
      </c>
    </row>
    <row r="59" spans="1:18" ht="11.25" customHeight="1">
      <c r="A59" s="11"/>
      <c r="B59" s="60" t="s">
        <v>6</v>
      </c>
      <c r="C59" s="46" t="s">
        <v>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</row>
    <row r="60" spans="1:18" ht="11.25" customHeight="1">
      <c r="A60" s="11"/>
      <c r="B60" s="28" t="s">
        <v>132</v>
      </c>
      <c r="C60" s="46"/>
      <c r="D60" s="49">
        <v>3267.847455933118</v>
      </c>
      <c r="E60" s="49">
        <v>3454.838258576122</v>
      </c>
      <c r="F60" s="49">
        <v>3647.5711827336986</v>
      </c>
      <c r="G60" s="49">
        <v>3755.03197154168</v>
      </c>
      <c r="H60" s="49">
        <v>3911.296920931557</v>
      </c>
      <c r="I60" s="49">
        <v>4158.918756228051</v>
      </c>
      <c r="J60" s="49">
        <v>4368.814820585602</v>
      </c>
      <c r="K60" s="49">
        <v>4627.726149428501</v>
      </c>
      <c r="L60" s="49">
        <v>4537.161147963956</v>
      </c>
      <c r="M60" s="49">
        <v>4918.006468805763</v>
      </c>
      <c r="N60" s="49">
        <v>5345.8994822655495</v>
      </c>
      <c r="O60" s="49">
        <v>5570.628357793858</v>
      </c>
      <c r="P60" s="49">
        <v>5768.107839847524</v>
      </c>
      <c r="Q60" s="49">
        <v>6230.1625707815865</v>
      </c>
      <c r="R60" s="49">
        <v>6789.191728350763</v>
      </c>
    </row>
    <row r="61" spans="1:18" ht="11.25" customHeight="1">
      <c r="A61" s="11"/>
      <c r="B61" s="62" t="s">
        <v>118</v>
      </c>
      <c r="C61" s="46" t="s">
        <v>10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2" spans="1:18" ht="11.25" customHeight="1">
      <c r="A62" s="11"/>
      <c r="B62" s="62" t="s">
        <v>119</v>
      </c>
      <c r="C62" s="46" t="s">
        <v>12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</row>
    <row r="63" spans="1:18" ht="11.25" customHeight="1">
      <c r="A63" s="11"/>
      <c r="B63" s="62" t="s">
        <v>120</v>
      </c>
      <c r="C63" s="46" t="s">
        <v>14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1:18" ht="11.25" customHeight="1">
      <c r="A64" s="11"/>
      <c r="B64" s="62" t="s">
        <v>121</v>
      </c>
      <c r="C64" s="46" t="s">
        <v>15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1:18" ht="11.25" customHeight="1">
      <c r="A65" s="11"/>
      <c r="B65" s="62" t="s">
        <v>122</v>
      </c>
      <c r="C65" s="46" t="s">
        <v>16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</row>
    <row r="66" spans="1:18" ht="11.25" customHeight="1">
      <c r="A66" s="16"/>
      <c r="B66" s="62" t="s">
        <v>123</v>
      </c>
      <c r="C66" s="46" t="s">
        <v>17</v>
      </c>
      <c r="D66" s="32">
        <v>2150.184931462689</v>
      </c>
      <c r="E66" s="32">
        <v>2252.2772084711287</v>
      </c>
      <c r="F66" s="32">
        <v>2318.852422561416</v>
      </c>
      <c r="G66" s="32">
        <v>2421.4783425720916</v>
      </c>
      <c r="H66" s="32">
        <v>2536.938134810683</v>
      </c>
      <c r="I66" s="32">
        <v>2696.235844991577</v>
      </c>
      <c r="J66" s="32">
        <v>2871.6828318642742</v>
      </c>
      <c r="K66" s="32">
        <v>3046.4119209804408</v>
      </c>
      <c r="L66" s="32">
        <v>3096.2077547889553</v>
      </c>
      <c r="M66" s="32">
        <v>3455.4143906407267</v>
      </c>
      <c r="N66" s="32">
        <v>3805.942387490678</v>
      </c>
      <c r="O66" s="32">
        <v>4001.3080641192964</v>
      </c>
      <c r="P66" s="32">
        <v>4156.886671182225</v>
      </c>
      <c r="Q66" s="32">
        <v>4551.050781019519</v>
      </c>
      <c r="R66" s="32">
        <v>4917.26168878236</v>
      </c>
    </row>
    <row r="67" spans="1:18" ht="11.25" customHeight="1">
      <c r="A67" s="11"/>
      <c r="B67" s="62" t="s">
        <v>124</v>
      </c>
      <c r="C67" s="46" t="s">
        <v>24</v>
      </c>
      <c r="D67" s="32">
        <v>479.4862516996582</v>
      </c>
      <c r="E67" s="32">
        <v>533.6907097223296</v>
      </c>
      <c r="F67" s="32">
        <v>640.3600804255911</v>
      </c>
      <c r="G67" s="32">
        <v>592.5473734965104</v>
      </c>
      <c r="H67" s="32">
        <v>595.3227702413052</v>
      </c>
      <c r="I67" s="32">
        <v>600.3564706152453</v>
      </c>
      <c r="J67" s="32">
        <v>566.7305383776265</v>
      </c>
      <c r="K67" s="32">
        <v>564.8964748304734</v>
      </c>
      <c r="L67" s="32">
        <v>460.424698188402</v>
      </c>
      <c r="M67" s="32">
        <v>494.9353139964129</v>
      </c>
      <c r="N67" s="32">
        <v>526.8488435947726</v>
      </c>
      <c r="O67" s="32">
        <v>541.7748868442314</v>
      </c>
      <c r="P67" s="32">
        <v>553.403721962561</v>
      </c>
      <c r="Q67" s="32">
        <v>570.7235480667385</v>
      </c>
      <c r="R67" s="32">
        <v>732.893370021079</v>
      </c>
    </row>
    <row r="68" spans="1:18" ht="11.25" customHeight="1">
      <c r="A68" s="11"/>
      <c r="B68" s="62" t="s">
        <v>125</v>
      </c>
      <c r="C68" s="46" t="s">
        <v>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</row>
    <row r="69" spans="1:18" ht="11.25" customHeight="1">
      <c r="A69" s="11"/>
      <c r="B69" s="62" t="s">
        <v>126</v>
      </c>
      <c r="C69" s="46" t="s">
        <v>26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1.25" customHeight="1">
      <c r="A70" s="11"/>
      <c r="B70" s="62" t="s">
        <v>23</v>
      </c>
      <c r="C70" s="46" t="s">
        <v>46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</row>
    <row r="71" spans="1:18" ht="11.25" customHeight="1">
      <c r="A71" s="11"/>
      <c r="B71" s="62" t="s">
        <v>127</v>
      </c>
      <c r="C71" s="46" t="s">
        <v>47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</row>
    <row r="72" spans="1:18" ht="11.25" customHeight="1">
      <c r="A72" s="11"/>
      <c r="B72" s="62" t="s">
        <v>128</v>
      </c>
      <c r="C72" s="46" t="s">
        <v>48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1:18" ht="11.25" customHeight="1">
      <c r="A73" s="11"/>
      <c r="B73" s="62" t="s">
        <v>129</v>
      </c>
      <c r="C73" s="46" t="s">
        <v>49</v>
      </c>
      <c r="D73" s="32">
        <v>638.1762727707711</v>
      </c>
      <c r="E73" s="32">
        <v>668.8703403826637</v>
      </c>
      <c r="F73" s="32">
        <v>688.3586797466913</v>
      </c>
      <c r="G73" s="32">
        <v>741.0062554730782</v>
      </c>
      <c r="H73" s="32">
        <v>779.0360158795689</v>
      </c>
      <c r="I73" s="32">
        <v>862.326440621229</v>
      </c>
      <c r="J73" s="32">
        <v>930.4014503437016</v>
      </c>
      <c r="K73" s="32">
        <v>1016.4177536175868</v>
      </c>
      <c r="L73" s="32">
        <v>980.5286949865981</v>
      </c>
      <c r="M73" s="32">
        <v>967.6567641686233</v>
      </c>
      <c r="N73" s="32">
        <v>1013.108251180099</v>
      </c>
      <c r="O73" s="32">
        <v>1027.5454068303306</v>
      </c>
      <c r="P73" s="32">
        <v>1057.817446702738</v>
      </c>
      <c r="Q73" s="32">
        <v>1108.3882416953295</v>
      </c>
      <c r="R73" s="32">
        <v>1139.036669547324</v>
      </c>
    </row>
    <row r="74" spans="1:20" ht="11.25" customHeight="1">
      <c r="A74" s="11"/>
      <c r="B74" s="62" t="s">
        <v>130</v>
      </c>
      <c r="C74" s="46" t="s">
        <v>53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80"/>
      <c r="T74" s="80"/>
    </row>
    <row r="75" spans="1:18" ht="11.25" customHeight="1" thickBot="1">
      <c r="A75" s="11"/>
      <c r="B75" s="40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79"/>
      <c r="Q75" s="79"/>
      <c r="R75" s="79"/>
    </row>
    <row r="76" spans="1:20" ht="11.25" customHeight="1" thickTop="1">
      <c r="A76" s="11"/>
      <c r="B76" s="26"/>
      <c r="C76" s="34"/>
      <c r="D76" s="26"/>
      <c r="E76" s="26"/>
      <c r="F76" s="11"/>
      <c r="G76" s="11"/>
      <c r="H76" s="11"/>
      <c r="I76" s="15"/>
      <c r="J76" s="15"/>
      <c r="K76" s="15"/>
      <c r="L76" s="13"/>
      <c r="M76" s="13"/>
      <c r="N76" s="13"/>
      <c r="O76" s="17"/>
      <c r="P76" s="17"/>
      <c r="Q76" s="17"/>
      <c r="R76" s="80"/>
      <c r="S76" s="80"/>
      <c r="T76" s="80"/>
    </row>
    <row r="77" spans="4:20" ht="11.25" customHeight="1">
      <c r="D77" s="10"/>
      <c r="E77" s="10"/>
      <c r="F77" s="10"/>
      <c r="G77" s="10"/>
      <c r="H77" s="10"/>
      <c r="I77" s="10"/>
      <c r="L77" s="13"/>
      <c r="M77" s="13"/>
      <c r="N77" s="13"/>
      <c r="O77" s="17"/>
      <c r="P77" s="17"/>
      <c r="Q77" s="17"/>
      <c r="R77" s="80"/>
      <c r="S77" s="80"/>
      <c r="T77" s="80"/>
    </row>
    <row r="78" spans="12:20" ht="11.25" customHeight="1">
      <c r="L78" s="13"/>
      <c r="M78" s="13"/>
      <c r="N78" s="13"/>
      <c r="O78" s="17"/>
      <c r="P78" s="17"/>
      <c r="Q78" s="17"/>
      <c r="R78" s="80"/>
      <c r="S78" s="80"/>
      <c r="T78" s="80"/>
    </row>
    <row r="79" spans="12:17" ht="11.25" customHeight="1">
      <c r="L79" s="13"/>
      <c r="M79" s="13"/>
      <c r="N79" s="13"/>
      <c r="O79" s="13"/>
      <c r="P79" s="13"/>
      <c r="Q79" s="13"/>
    </row>
    <row r="80" spans="12:17" ht="11.25" customHeight="1">
      <c r="L80" s="13"/>
      <c r="M80" s="13"/>
      <c r="N80" s="13"/>
      <c r="O80" s="13"/>
      <c r="P80" s="13"/>
      <c r="Q80" s="13"/>
    </row>
    <row r="81" spans="12:17" ht="11.25" customHeight="1">
      <c r="L81" s="13"/>
      <c r="M81" s="13"/>
      <c r="N81" s="13"/>
      <c r="O81" s="13"/>
      <c r="P81" s="13"/>
      <c r="Q81" s="13"/>
    </row>
    <row r="82" spans="12:17" ht="11.25" customHeight="1">
      <c r="L82" s="13"/>
      <c r="M82" s="13"/>
      <c r="N82" s="13"/>
      <c r="O82" s="13"/>
      <c r="P82" s="13"/>
      <c r="Q82" s="13"/>
    </row>
    <row r="83" spans="12:17" ht="11.25" customHeight="1">
      <c r="L83" s="13"/>
      <c r="M83" s="13"/>
      <c r="N83" s="13"/>
      <c r="O83" s="13"/>
      <c r="P83" s="13"/>
      <c r="Q83" s="13"/>
    </row>
    <row r="84" spans="12:17" ht="11.25" customHeight="1">
      <c r="L84" s="13"/>
      <c r="M84" s="13"/>
      <c r="N84" s="13"/>
      <c r="O84" s="13"/>
      <c r="P84" s="13"/>
      <c r="Q84" s="13"/>
    </row>
    <row r="85" spans="12:17" ht="11.25" customHeight="1">
      <c r="L85" s="13"/>
      <c r="M85" s="13"/>
      <c r="N85" s="13"/>
      <c r="O85" s="13"/>
      <c r="P85" s="13"/>
      <c r="Q85" s="13"/>
    </row>
    <row r="86" spans="12:17" ht="11.25" customHeight="1">
      <c r="L86" s="13"/>
      <c r="M86" s="13"/>
      <c r="N86" s="13"/>
      <c r="O86" s="13"/>
      <c r="P86" s="13"/>
      <c r="Q86" s="13"/>
    </row>
    <row r="87" spans="12:17" ht="12.75">
      <c r="L87" s="13"/>
      <c r="M87" s="13"/>
      <c r="N87" s="13"/>
      <c r="O87" s="13"/>
      <c r="P87" s="13"/>
      <c r="Q87" s="13"/>
    </row>
    <row r="88" spans="12:17" ht="12.75">
      <c r="L88" s="13"/>
      <c r="M88" s="13"/>
      <c r="N88" s="13"/>
      <c r="O88" s="13"/>
      <c r="P88" s="13"/>
      <c r="Q88" s="13"/>
    </row>
    <row r="89" spans="12:17" ht="12.75">
      <c r="L89" s="13"/>
      <c r="M89" s="13"/>
      <c r="N89" s="13"/>
      <c r="O89" s="13"/>
      <c r="P89" s="13"/>
      <c r="Q89" s="13"/>
    </row>
    <row r="90" spans="12:17" ht="12.75">
      <c r="L90" s="13"/>
      <c r="M90" s="13"/>
      <c r="N90" s="13"/>
      <c r="O90" s="13"/>
      <c r="P90" s="13"/>
      <c r="Q90" s="13"/>
    </row>
    <row r="91" spans="12:17" ht="12.75">
      <c r="L91" s="13"/>
      <c r="M91" s="13"/>
      <c r="N91" s="13"/>
      <c r="O91" s="13"/>
      <c r="P91" s="13"/>
      <c r="Q91" s="13"/>
    </row>
    <row r="92" spans="12:17" ht="12.75">
      <c r="L92" s="13"/>
      <c r="M92" s="13"/>
      <c r="N92" s="13"/>
      <c r="O92" s="13"/>
      <c r="P92" s="13"/>
      <c r="Q92" s="13"/>
    </row>
    <row r="93" spans="12:17" ht="12.75">
      <c r="L93" s="13"/>
      <c r="M93" s="13"/>
      <c r="N93" s="13"/>
      <c r="O93" s="13"/>
      <c r="P93" s="13"/>
      <c r="Q93" s="13"/>
    </row>
    <row r="94" spans="12:17" ht="12.75">
      <c r="L94" s="13"/>
      <c r="M94" s="13"/>
      <c r="N94" s="13"/>
      <c r="O94" s="13"/>
      <c r="P94" s="13"/>
      <c r="Q94" s="13"/>
    </row>
    <row r="95" spans="12:17" ht="12.75">
      <c r="L95" s="13"/>
      <c r="M95" s="13"/>
      <c r="N95" s="13"/>
      <c r="O95" s="13"/>
      <c r="P95" s="13"/>
      <c r="Q95" s="13"/>
    </row>
    <row r="96" spans="12:17" ht="12.75">
      <c r="L96" s="13"/>
      <c r="M96" s="13"/>
      <c r="N96" s="13"/>
      <c r="O96" s="13"/>
      <c r="P96" s="13"/>
      <c r="Q96" s="13"/>
    </row>
    <row r="97" spans="12:17" ht="12.75">
      <c r="L97" s="13"/>
      <c r="M97" s="13"/>
      <c r="N97" s="13"/>
      <c r="O97" s="13"/>
      <c r="P97" s="13"/>
      <c r="Q97" s="13"/>
    </row>
    <row r="98" spans="12:17" ht="12.75">
      <c r="L98" s="13"/>
      <c r="M98" s="13"/>
      <c r="N98" s="13"/>
      <c r="O98" s="13"/>
      <c r="P98" s="13"/>
      <c r="Q98" s="13"/>
    </row>
    <row r="99" spans="12:17" ht="12.75">
      <c r="L99" s="13"/>
      <c r="M99" s="13"/>
      <c r="N99" s="13"/>
      <c r="O99" s="13"/>
      <c r="P99" s="13"/>
      <c r="Q99" s="13"/>
    </row>
    <row r="100" spans="12:17" ht="12.75">
      <c r="L100" s="13"/>
      <c r="M100" s="13"/>
      <c r="N100" s="13"/>
      <c r="O100" s="13"/>
      <c r="P100" s="13"/>
      <c r="Q100" s="13"/>
    </row>
    <row r="101" spans="11:17" ht="12.75">
      <c r="K101" s="13"/>
      <c r="L101" s="13"/>
      <c r="M101" s="13"/>
      <c r="N101" s="13"/>
      <c r="O101" s="13"/>
      <c r="P101" s="13"/>
      <c r="Q101" s="13"/>
    </row>
    <row r="102" spans="11:17" ht="12.75">
      <c r="K102" s="13"/>
      <c r="L102" s="13"/>
      <c r="M102" s="13"/>
      <c r="N102" s="13"/>
      <c r="O102" s="13"/>
      <c r="P102" s="13"/>
      <c r="Q102" s="13"/>
    </row>
    <row r="103" spans="11:17" ht="12.75">
      <c r="K103" s="13"/>
      <c r="L103" s="13"/>
      <c r="M103" s="13"/>
      <c r="N103" s="13"/>
      <c r="O103" s="13"/>
      <c r="P103" s="13"/>
      <c r="Q103" s="13"/>
    </row>
    <row r="104" spans="11:17" ht="12.75">
      <c r="K104" s="13"/>
      <c r="L104" s="13"/>
      <c r="M104" s="13"/>
      <c r="N104" s="13"/>
      <c r="O104" s="13"/>
      <c r="P104" s="13"/>
      <c r="Q104" s="13"/>
    </row>
    <row r="105" spans="11:17" ht="12.75">
      <c r="K105" s="13"/>
      <c r="L105" s="13"/>
      <c r="M105" s="13"/>
      <c r="N105" s="13"/>
      <c r="O105" s="13"/>
      <c r="P105" s="13"/>
      <c r="Q105" s="13"/>
    </row>
    <row r="106" spans="11:17" ht="12.75">
      <c r="K106" s="13"/>
      <c r="L106" s="13"/>
      <c r="M106" s="13"/>
      <c r="N106" s="13"/>
      <c r="O106" s="13"/>
      <c r="P106" s="13"/>
      <c r="Q106" s="13"/>
    </row>
    <row r="107" spans="11:17" ht="12.75">
      <c r="K107" s="13"/>
      <c r="L107" s="13"/>
      <c r="M107" s="13"/>
      <c r="N107" s="13"/>
      <c r="O107" s="13"/>
      <c r="P107" s="13"/>
      <c r="Q107" s="13"/>
    </row>
    <row r="108" spans="11:17" ht="12.75">
      <c r="K108" s="13"/>
      <c r="L108" s="13"/>
      <c r="M108" s="13"/>
      <c r="N108" s="13"/>
      <c r="O108" s="13"/>
      <c r="P108" s="13"/>
      <c r="Q108" s="13"/>
    </row>
    <row r="109" spans="11:17" ht="12.75">
      <c r="K109" s="13"/>
      <c r="L109" s="13"/>
      <c r="M109" s="13"/>
      <c r="N109" s="13"/>
      <c r="O109" s="13"/>
      <c r="P109" s="13"/>
      <c r="Q109" s="13"/>
    </row>
    <row r="110" spans="11:17" ht="12.75">
      <c r="K110" s="13"/>
      <c r="L110" s="13"/>
      <c r="M110" s="13"/>
      <c r="N110" s="13"/>
      <c r="O110" s="13"/>
      <c r="P110" s="13"/>
      <c r="Q110" s="13"/>
    </row>
    <row r="111" spans="11:17" ht="12.75">
      <c r="K111" s="13"/>
      <c r="L111" s="13"/>
      <c r="M111" s="13"/>
      <c r="N111" s="13"/>
      <c r="O111" s="13"/>
      <c r="P111" s="13"/>
      <c r="Q111" s="13"/>
    </row>
    <row r="112" spans="11:17" ht="12.75">
      <c r="K112" s="13"/>
      <c r="L112" s="13"/>
      <c r="M112" s="13"/>
      <c r="N112" s="13"/>
      <c r="O112" s="13"/>
      <c r="P112" s="13"/>
      <c r="Q112" s="13"/>
    </row>
    <row r="113" spans="11:17" ht="12.75">
      <c r="K113" s="13"/>
      <c r="L113" s="13"/>
      <c r="M113" s="13"/>
      <c r="N113" s="13"/>
      <c r="O113" s="13"/>
      <c r="P113" s="13"/>
      <c r="Q113" s="13"/>
    </row>
    <row r="114" spans="11:17" ht="12.75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Q40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9.140625" style="176" customWidth="1"/>
    <col min="2" max="2" width="43.7109375" style="176" bestFit="1" customWidth="1"/>
    <col min="3" max="8" width="16.28125" style="176" hidden="1" customWidth="1"/>
    <col min="9" max="9" width="16.28125" style="177" hidden="1" customWidth="1"/>
    <col min="10" max="17" width="11.140625" style="176" bestFit="1" customWidth="1"/>
    <col min="18" max="16384" width="9.140625" style="176" customWidth="1"/>
  </cols>
  <sheetData>
    <row r="1" ht="14.25">
      <c r="B1" s="176" t="s">
        <v>91</v>
      </c>
    </row>
    <row r="2" ht="15">
      <c r="B2" s="178" t="s">
        <v>174</v>
      </c>
    </row>
    <row r="3" spans="1:17" s="183" customFormat="1" ht="16.5" customHeight="1">
      <c r="A3" s="179"/>
      <c r="B3" s="179"/>
      <c r="C3" s="180" t="s">
        <v>104</v>
      </c>
      <c r="D3" s="180" t="s">
        <v>105</v>
      </c>
      <c r="E3" s="180" t="s">
        <v>106</v>
      </c>
      <c r="F3" s="180" t="s">
        <v>107</v>
      </c>
      <c r="G3" s="180" t="s">
        <v>108</v>
      </c>
      <c r="H3" s="180" t="s">
        <v>109</v>
      </c>
      <c r="I3" s="181" t="s">
        <v>139</v>
      </c>
      <c r="J3" s="182" t="s">
        <v>140</v>
      </c>
      <c r="K3" s="182" t="s">
        <v>141</v>
      </c>
      <c r="L3" s="182" t="s">
        <v>142</v>
      </c>
      <c r="M3" s="182" t="s">
        <v>145</v>
      </c>
      <c r="N3" s="182" t="s">
        <v>150</v>
      </c>
      <c r="O3" s="182" t="s">
        <v>178</v>
      </c>
      <c r="P3" s="182" t="s">
        <v>180</v>
      </c>
      <c r="Q3" s="182" t="s">
        <v>184</v>
      </c>
    </row>
    <row r="4" ht="15">
      <c r="B4" s="178" t="s">
        <v>153</v>
      </c>
    </row>
    <row r="5" spans="2:17" s="178" customFormat="1" ht="15">
      <c r="B5" s="178" t="s">
        <v>173</v>
      </c>
      <c r="C5" s="184" t="e">
        <v>#REF!</v>
      </c>
      <c r="D5" s="184" t="e">
        <v>#REF!</v>
      </c>
      <c r="E5" s="184" t="e">
        <v>#REF!</v>
      </c>
      <c r="F5" s="184" t="e">
        <v>#REF!</v>
      </c>
      <c r="G5" s="184" t="e">
        <v>#REF!</v>
      </c>
      <c r="H5" s="184" t="e">
        <v>#REF!</v>
      </c>
      <c r="I5" s="185">
        <v>90017.66460702791</v>
      </c>
      <c r="J5" s="184">
        <v>100925.08729180507</v>
      </c>
      <c r="K5" s="184">
        <v>108518.04092147313</v>
      </c>
      <c r="L5" s="184">
        <v>120521.0464560849</v>
      </c>
      <c r="M5" s="184">
        <v>132105.4279138272</v>
      </c>
      <c r="N5" s="184">
        <v>139717.93429987726</v>
      </c>
      <c r="O5" s="184">
        <v>148328.4026564027</v>
      </c>
      <c r="P5" s="184">
        <v>162883.31888830155</v>
      </c>
      <c r="Q5" s="184">
        <v>184288.15790216677</v>
      </c>
    </row>
    <row r="6" spans="2:17" ht="14.25">
      <c r="B6" s="176" t="s">
        <v>154</v>
      </c>
      <c r="C6" s="186" t="e">
        <v>#REF!</v>
      </c>
      <c r="D6" s="186" t="e">
        <v>#REF!</v>
      </c>
      <c r="E6" s="186" t="e">
        <v>#REF!</v>
      </c>
      <c r="F6" s="186" t="e">
        <v>#REF!</v>
      </c>
      <c r="G6" s="186" t="e">
        <v>#REF!</v>
      </c>
      <c r="H6" s="186" t="e">
        <v>#REF!</v>
      </c>
      <c r="I6" s="187">
        <v>3800.1400320951952</v>
      </c>
      <c r="J6" s="186">
        <v>4297.26952088347</v>
      </c>
      <c r="K6" s="186">
        <v>4858.333056475149</v>
      </c>
      <c r="L6" s="186">
        <v>5414.834310776904</v>
      </c>
      <c r="M6" s="186">
        <v>5859.511425956856</v>
      </c>
      <c r="N6" s="186">
        <v>6755.596509917742</v>
      </c>
      <c r="O6" s="186">
        <v>7362.004921386956</v>
      </c>
      <c r="P6" s="186">
        <v>7976.568417728511</v>
      </c>
      <c r="Q6" s="186">
        <v>8736.276697087116</v>
      </c>
    </row>
    <row r="7" spans="2:17" ht="14.25">
      <c r="B7" s="176" t="s">
        <v>155</v>
      </c>
      <c r="C7" s="186" t="e">
        <v>#REF!</v>
      </c>
      <c r="D7" s="186" t="e">
        <v>#REF!</v>
      </c>
      <c r="E7" s="186">
        <v>11411.88798552958</v>
      </c>
      <c r="F7" s="186" t="e">
        <v>#VALUE!</v>
      </c>
      <c r="G7" s="186">
        <v>17137.210285087196</v>
      </c>
      <c r="H7" s="186">
        <v>27855.006291479738</v>
      </c>
      <c r="I7" s="187">
        <v>31604.607582712488</v>
      </c>
      <c r="J7" s="186">
        <v>36296.93966887492</v>
      </c>
      <c r="K7" s="186">
        <v>37656.39041654666</v>
      </c>
      <c r="L7" s="186">
        <v>41008.3600600528</v>
      </c>
      <c r="M7" s="186">
        <v>44342.51768818137</v>
      </c>
      <c r="N7" s="186">
        <v>45065.031694191515</v>
      </c>
      <c r="O7" s="186">
        <v>46276.73319590897</v>
      </c>
      <c r="P7" s="186">
        <v>50994.579371002634</v>
      </c>
      <c r="Q7" s="186">
        <v>57207.00736111213</v>
      </c>
    </row>
    <row r="8" spans="2:17" ht="14.25">
      <c r="B8" s="176" t="s">
        <v>156</v>
      </c>
      <c r="C8" s="186">
        <v>913.4397747910717</v>
      </c>
      <c r="D8" s="186">
        <v>1337.0224505614988</v>
      </c>
      <c r="E8" s="186">
        <v>1534.9899845607763</v>
      </c>
      <c r="F8" s="186">
        <v>1687.9540001325136</v>
      </c>
      <c r="G8" s="186">
        <v>1930.471060226918</v>
      </c>
      <c r="H8" s="186">
        <v>2056.825288163719</v>
      </c>
      <c r="I8" s="187">
        <v>2550.1678872232255</v>
      </c>
      <c r="J8" s="186">
        <v>2704.766561877879</v>
      </c>
      <c r="K8" s="186">
        <v>2932.4536519559456</v>
      </c>
      <c r="L8" s="186">
        <v>3377.625749107981</v>
      </c>
      <c r="M8" s="186">
        <v>3767.079577302057</v>
      </c>
      <c r="N8" s="186">
        <v>4127.337102945303</v>
      </c>
      <c r="O8" s="186">
        <v>4413.612639026539</v>
      </c>
      <c r="P8" s="186">
        <v>4972.808334226869</v>
      </c>
      <c r="Q8" s="186">
        <v>5450.709817892079</v>
      </c>
    </row>
    <row r="9" spans="2:17" ht="14.25">
      <c r="B9" s="176" t="s">
        <v>157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7">
        <v>1547.9283248177758</v>
      </c>
      <c r="J9" s="186">
        <v>1589.334585931121</v>
      </c>
      <c r="K9" s="186">
        <v>1831.2293282703376</v>
      </c>
      <c r="L9" s="186">
        <v>2052.7812170302727</v>
      </c>
      <c r="M9" s="186">
        <v>2301.5547584008386</v>
      </c>
      <c r="N9" s="186">
        <v>2543.0612121142176</v>
      </c>
      <c r="O9" s="186">
        <v>2606.8389759246684</v>
      </c>
      <c r="P9" s="186">
        <v>2701.9565241425344</v>
      </c>
      <c r="Q9" s="186">
        <v>2526.038402776147</v>
      </c>
    </row>
    <row r="10" spans="2:17" ht="14.25">
      <c r="B10" s="176" t="s">
        <v>158</v>
      </c>
      <c r="C10" s="186" t="e">
        <v>#VALUE!</v>
      </c>
      <c r="D10" s="186" t="e">
        <v>#REF!</v>
      </c>
      <c r="E10" s="186">
        <v>522158.637648601</v>
      </c>
      <c r="F10" s="186" t="e">
        <v>#VALUE!</v>
      </c>
      <c r="G10" s="186">
        <v>33639.76715122761</v>
      </c>
      <c r="H10" s="186">
        <v>39998.53095723032</v>
      </c>
      <c r="I10" s="187">
        <v>44417.90370223764</v>
      </c>
      <c r="J10" s="186">
        <v>49259.00138969032</v>
      </c>
      <c r="K10" s="186">
        <v>53609.003508284346</v>
      </c>
      <c r="L10" s="186">
        <v>60022.901132916944</v>
      </c>
      <c r="M10" s="186">
        <v>66012.64351036478</v>
      </c>
      <c r="N10" s="186">
        <v>71808.46107614672</v>
      </c>
      <c r="O10" s="186">
        <v>77046.68623723496</v>
      </c>
      <c r="P10" s="186">
        <v>83917.25404406905</v>
      </c>
      <c r="Q10" s="186">
        <v>96878.6308889935</v>
      </c>
    </row>
    <row r="11" spans="2:17" ht="14.25">
      <c r="B11" s="176" t="s">
        <v>18</v>
      </c>
      <c r="C11" s="186">
        <v>2470.226798627</v>
      </c>
      <c r="D11" s="186">
        <v>2706.638601269</v>
      </c>
      <c r="E11" s="186">
        <v>3208.0503133994443</v>
      </c>
      <c r="F11" s="186">
        <v>3870.3271259300004</v>
      </c>
      <c r="G11" s="186">
        <v>4417.971682040726</v>
      </c>
      <c r="H11" s="186">
        <v>5078.235801357712</v>
      </c>
      <c r="I11" s="187">
        <v>6096.91707794159</v>
      </c>
      <c r="J11" s="186">
        <v>6777.77556454736</v>
      </c>
      <c r="K11" s="186">
        <v>7630.630959940701</v>
      </c>
      <c r="L11" s="186">
        <v>8644.5439862</v>
      </c>
      <c r="M11" s="186">
        <v>9822.120953621301</v>
      </c>
      <c r="N11" s="186">
        <v>9418.446704561753</v>
      </c>
      <c r="O11" s="186">
        <v>10622.526686920617</v>
      </c>
      <c r="P11" s="186">
        <v>12320.152197131933</v>
      </c>
      <c r="Q11" s="186">
        <v>13489.494734305794</v>
      </c>
    </row>
    <row r="13" ht="15">
      <c r="B13" s="178" t="s">
        <v>159</v>
      </c>
    </row>
    <row r="14" spans="2:17" s="178" customFormat="1" ht="15">
      <c r="B14" s="178" t="s">
        <v>160</v>
      </c>
      <c r="C14" s="188" t="e">
        <v>#REF!</v>
      </c>
      <c r="D14" s="188" t="e">
        <v>#REF!</v>
      </c>
      <c r="E14" s="188" t="e">
        <v>#REF!</v>
      </c>
      <c r="F14" s="188" t="e">
        <v>#REF!</v>
      </c>
      <c r="G14" s="188" t="e">
        <v>#REF!</v>
      </c>
      <c r="H14" s="188" t="e">
        <v>#REF!</v>
      </c>
      <c r="I14" s="189">
        <v>100.00000000000001</v>
      </c>
      <c r="J14" s="188">
        <v>100</v>
      </c>
      <c r="K14" s="188">
        <v>100</v>
      </c>
      <c r="L14" s="188">
        <v>100</v>
      </c>
      <c r="M14" s="188">
        <v>100</v>
      </c>
      <c r="N14" s="188">
        <v>100</v>
      </c>
      <c r="O14" s="188">
        <v>100</v>
      </c>
      <c r="P14" s="188">
        <v>100</v>
      </c>
      <c r="Q14" s="188">
        <v>100</v>
      </c>
    </row>
    <row r="15" spans="2:17" ht="14.25">
      <c r="B15" s="176" t="s">
        <v>154</v>
      </c>
      <c r="C15" s="190" t="e">
        <v>#REF!</v>
      </c>
      <c r="D15" s="190" t="e">
        <v>#REF!</v>
      </c>
      <c r="E15" s="190" t="e">
        <v>#REF!</v>
      </c>
      <c r="F15" s="190" t="e">
        <v>#REF!</v>
      </c>
      <c r="G15" s="190" t="e">
        <v>#REF!</v>
      </c>
      <c r="H15" s="190" t="e">
        <v>#REF!</v>
      </c>
      <c r="I15" s="191">
        <v>4.221549235569158</v>
      </c>
      <c r="J15" s="190">
        <v>4.257880410307458</v>
      </c>
      <c r="K15" s="190">
        <v>4.476981905700622</v>
      </c>
      <c r="L15" s="190">
        <v>4.4928537131064035</v>
      </c>
      <c r="M15" s="190">
        <v>4.435481205041048</v>
      </c>
      <c r="N15" s="190">
        <v>4.835167756931027</v>
      </c>
      <c r="O15" s="190">
        <v>4.963314368348434</v>
      </c>
      <c r="P15" s="190">
        <v>4.897105776189704</v>
      </c>
      <c r="Q15" s="190">
        <v>4.7405524025721455</v>
      </c>
    </row>
    <row r="16" spans="2:17" ht="14.25">
      <c r="B16" s="176" t="s">
        <v>155</v>
      </c>
      <c r="C16" s="190" t="e">
        <v>#REF!</v>
      </c>
      <c r="D16" s="190" t="e">
        <v>#REF!</v>
      </c>
      <c r="E16" s="190" t="e">
        <v>#REF!</v>
      </c>
      <c r="F16" s="190" t="e">
        <v>#VALUE!</v>
      </c>
      <c r="G16" s="190" t="e">
        <v>#REF!</v>
      </c>
      <c r="H16" s="190" t="e">
        <v>#REF!</v>
      </c>
      <c r="I16" s="191">
        <v>35.10933961759883</v>
      </c>
      <c r="J16" s="190">
        <v>35.96423906370221</v>
      </c>
      <c r="K16" s="190">
        <v>34.700580748408406</v>
      </c>
      <c r="L16" s="190">
        <v>34.02589113345884</v>
      </c>
      <c r="M16" s="190">
        <v>33.56600738397072</v>
      </c>
      <c r="N16" s="190">
        <v>32.25429285081486</v>
      </c>
      <c r="O16" s="190">
        <v>31.198834725610393</v>
      </c>
      <c r="P16" s="190">
        <v>31.307428973725997</v>
      </c>
      <c r="Q16" s="190">
        <v>31.042150517062346</v>
      </c>
    </row>
    <row r="17" spans="2:17" ht="14.25">
      <c r="B17" s="176" t="s">
        <v>156</v>
      </c>
      <c r="C17" s="190" t="e">
        <v>#REF!</v>
      </c>
      <c r="D17" s="190" t="e">
        <v>#REF!</v>
      </c>
      <c r="E17" s="190" t="e">
        <v>#REF!</v>
      </c>
      <c r="F17" s="190" t="e">
        <v>#REF!</v>
      </c>
      <c r="G17" s="190" t="e">
        <v>#REF!</v>
      </c>
      <c r="H17" s="190" t="e">
        <v>#REF!</v>
      </c>
      <c r="I17" s="191">
        <v>2.832963839215317</v>
      </c>
      <c r="J17" s="190">
        <v>2.679974458736486</v>
      </c>
      <c r="K17" s="190">
        <v>2.702272937343161</v>
      </c>
      <c r="L17" s="190">
        <v>2.8025194340962765</v>
      </c>
      <c r="M17" s="190">
        <v>2.8515706256667475</v>
      </c>
      <c r="N17" s="190">
        <v>2.954049616913731</v>
      </c>
      <c r="O17" s="190">
        <v>2.9755681042763675</v>
      </c>
      <c r="P17" s="190">
        <v>3.0529880948932586</v>
      </c>
      <c r="Q17" s="190">
        <v>2.9577102945408473</v>
      </c>
    </row>
    <row r="18" spans="2:17" ht="14.25">
      <c r="B18" s="176" t="s">
        <v>157</v>
      </c>
      <c r="C18" s="190" t="e">
        <v>#REF!</v>
      </c>
      <c r="D18" s="190" t="e">
        <v>#REF!</v>
      </c>
      <c r="E18" s="190" t="e">
        <v>#REF!</v>
      </c>
      <c r="F18" s="190" t="e">
        <v>#REF!</v>
      </c>
      <c r="G18" s="190" t="e">
        <v>#REF!</v>
      </c>
      <c r="H18" s="190" t="e">
        <v>#REF!</v>
      </c>
      <c r="I18" s="191">
        <v>1.719582852515955</v>
      </c>
      <c r="J18" s="190">
        <v>1.5747666200534185</v>
      </c>
      <c r="K18" s="190">
        <v>1.687488377711748</v>
      </c>
      <c r="L18" s="190">
        <v>1.7032553876623193</v>
      </c>
      <c r="M18" s="190">
        <v>1.7422105925141473</v>
      </c>
      <c r="N18" s="190">
        <v>1.8201394293849444</v>
      </c>
      <c r="O18" s="190">
        <v>1.7574779538099088</v>
      </c>
      <c r="P18" s="190">
        <v>1.658829487625692</v>
      </c>
      <c r="Q18" s="190">
        <v>1.3707003377380045</v>
      </c>
    </row>
    <row r="19" spans="2:17" ht="14.25">
      <c r="B19" s="176" t="s">
        <v>158</v>
      </c>
      <c r="C19" s="190" t="e">
        <v>#VALUE!</v>
      </c>
      <c r="D19" s="190" t="e">
        <v>#REF!</v>
      </c>
      <c r="E19" s="190" t="e">
        <v>#REF!</v>
      </c>
      <c r="F19" s="190" t="e">
        <v>#VALUE!</v>
      </c>
      <c r="G19" s="190" t="e">
        <v>#REF!</v>
      </c>
      <c r="H19" s="190" t="e">
        <v>#REF!</v>
      </c>
      <c r="I19" s="191">
        <v>49.34354151059571</v>
      </c>
      <c r="J19" s="190">
        <v>48.807489506813695</v>
      </c>
      <c r="K19" s="190">
        <v>49.40100563285823</v>
      </c>
      <c r="L19" s="190">
        <v>49.80283767681018</v>
      </c>
      <c r="M19" s="190">
        <v>49.969667827293996</v>
      </c>
      <c r="N19" s="190">
        <v>51.39530686305731</v>
      </c>
      <c r="O19" s="190">
        <v>51.943312850008084</v>
      </c>
      <c r="P19" s="190">
        <v>51.519857660572306</v>
      </c>
      <c r="Q19" s="190">
        <v>52.56910264436174</v>
      </c>
    </row>
    <row r="20" spans="2:17" ht="14.25">
      <c r="B20" s="176" t="s">
        <v>18</v>
      </c>
      <c r="C20" s="190" t="e">
        <v>#REF!</v>
      </c>
      <c r="D20" s="190" t="e">
        <v>#REF!</v>
      </c>
      <c r="E20" s="190" t="e">
        <v>#REF!</v>
      </c>
      <c r="F20" s="190" t="e">
        <v>#REF!</v>
      </c>
      <c r="G20" s="190" t="e">
        <v>#REF!</v>
      </c>
      <c r="H20" s="190" t="e">
        <v>#REF!</v>
      </c>
      <c r="I20" s="191">
        <v>6.773022944505036</v>
      </c>
      <c r="J20" s="190">
        <v>6.715649940386728</v>
      </c>
      <c r="K20" s="190">
        <v>7.0316703979778366</v>
      </c>
      <c r="L20" s="190">
        <v>7.172642654865989</v>
      </c>
      <c r="M20" s="190">
        <v>7.435062365513325</v>
      </c>
      <c r="N20" s="190">
        <v>6.74104348289812</v>
      </c>
      <c r="O20" s="190">
        <v>7.161491997946819</v>
      </c>
      <c r="P20" s="190">
        <v>7.563790006993024</v>
      </c>
      <c r="Q20" s="190">
        <v>7.319783803724911</v>
      </c>
    </row>
    <row r="21" spans="3:17" ht="14.25">
      <c r="C21" s="190"/>
      <c r="D21" s="190"/>
      <c r="E21" s="190"/>
      <c r="F21" s="190"/>
      <c r="G21" s="190"/>
      <c r="H21" s="190"/>
      <c r="I21" s="191"/>
      <c r="J21" s="190"/>
      <c r="K21" s="190"/>
      <c r="L21" s="190"/>
      <c r="M21" s="190"/>
      <c r="N21" s="190"/>
      <c r="O21" s="190"/>
      <c r="P21" s="190"/>
      <c r="Q21" s="190"/>
    </row>
    <row r="22" ht="14.25">
      <c r="B22" s="176" t="s">
        <v>90</v>
      </c>
    </row>
    <row r="23" spans="1:17" s="183" customFormat="1" ht="16.5" customHeight="1">
      <c r="A23" s="179"/>
      <c r="B23" s="179"/>
      <c r="C23" s="180" t="s">
        <v>104</v>
      </c>
      <c r="D23" s="180" t="s">
        <v>105</v>
      </c>
      <c r="E23" s="180" t="s">
        <v>106</v>
      </c>
      <c r="F23" s="180" t="s">
        <v>107</v>
      </c>
      <c r="G23" s="180" t="s">
        <v>108</v>
      </c>
      <c r="H23" s="180" t="s">
        <v>109</v>
      </c>
      <c r="I23" s="181" t="s">
        <v>139</v>
      </c>
      <c r="J23" s="182" t="s">
        <v>140</v>
      </c>
      <c r="K23" s="182" t="s">
        <v>141</v>
      </c>
      <c r="L23" s="182" t="s">
        <v>142</v>
      </c>
      <c r="M23" s="182" t="s">
        <v>145</v>
      </c>
      <c r="N23" s="182" t="s">
        <v>150</v>
      </c>
      <c r="O23" s="182" t="s">
        <v>178</v>
      </c>
      <c r="P23" s="182" t="s">
        <v>180</v>
      </c>
      <c r="Q23" s="182" t="s">
        <v>184</v>
      </c>
    </row>
    <row r="24" ht="15">
      <c r="B24" s="178" t="s">
        <v>161</v>
      </c>
    </row>
    <row r="25" spans="2:17" s="178" customFormat="1" ht="15">
      <c r="B25" s="178" t="s">
        <v>160</v>
      </c>
      <c r="C25" s="184" t="e">
        <v>#REF!</v>
      </c>
      <c r="D25" s="184" t="e">
        <v>#REF!</v>
      </c>
      <c r="E25" s="184" t="e">
        <v>#REF!</v>
      </c>
      <c r="F25" s="184" t="e">
        <v>#REF!</v>
      </c>
      <c r="G25" s="184" t="e">
        <v>#REF!</v>
      </c>
      <c r="H25" s="184" t="e">
        <v>#REF!</v>
      </c>
      <c r="I25" s="185">
        <v>99729.02726695167</v>
      </c>
      <c r="J25" s="184">
        <v>105223.5656499841</v>
      </c>
      <c r="K25" s="184">
        <v>108518.04092147315</v>
      </c>
      <c r="L25" s="184">
        <v>115359.2900641342</v>
      </c>
      <c r="M25" s="184">
        <v>122787.10356241434</v>
      </c>
      <c r="N25" s="184">
        <v>126410.62242454277</v>
      </c>
      <c r="O25" s="184">
        <v>130884.33545838363</v>
      </c>
      <c r="P25" s="184">
        <v>136936.4763357317</v>
      </c>
      <c r="Q25" s="184">
        <v>144231.26288155915</v>
      </c>
    </row>
    <row r="26" spans="2:17" ht="14.25">
      <c r="B26" s="176" t="s">
        <v>154</v>
      </c>
      <c r="C26" s="186" t="e">
        <v>#REF!</v>
      </c>
      <c r="D26" s="186" t="e">
        <v>#REF!</v>
      </c>
      <c r="E26" s="186" t="e">
        <v>#REF!</v>
      </c>
      <c r="F26" s="186" t="e">
        <v>#REF!</v>
      </c>
      <c r="G26" s="186" t="e">
        <v>#REF!</v>
      </c>
      <c r="H26" s="186" t="e">
        <v>#REF!</v>
      </c>
      <c r="I26" s="187">
        <v>4169.819084782375</v>
      </c>
      <c r="J26" s="186">
        <v>4480.532094684948</v>
      </c>
      <c r="K26" s="186">
        <v>4858.33305647515</v>
      </c>
      <c r="L26" s="186">
        <v>5234.925521526105</v>
      </c>
      <c r="M26" s="186">
        <v>5541.907020754768</v>
      </c>
      <c r="N26" s="186">
        <v>6313.303770697486</v>
      </c>
      <c r="O26" s="186">
        <v>6749.813465803236</v>
      </c>
      <c r="P26" s="186">
        <v>7033.426791924532</v>
      </c>
      <c r="Q26" s="186">
        <v>7129.071740305782</v>
      </c>
    </row>
    <row r="27" spans="2:17" ht="14.25">
      <c r="B27" s="176" t="s">
        <v>155</v>
      </c>
      <c r="C27" s="186" t="e">
        <v>#VALUE!</v>
      </c>
      <c r="D27" s="186" t="e">
        <v>#VALUE!</v>
      </c>
      <c r="E27" s="186">
        <v>19086.987554631174</v>
      </c>
      <c r="F27" s="186" t="e">
        <v>#VALUE!</v>
      </c>
      <c r="G27" s="186">
        <v>24534.183657698162</v>
      </c>
      <c r="H27" s="186">
        <v>35095.078518447765</v>
      </c>
      <c r="I27" s="187">
        <v>34927.009884042884</v>
      </c>
      <c r="J27" s="186">
        <v>37293.709499402314</v>
      </c>
      <c r="K27" s="186">
        <v>37656.39041654666</v>
      </c>
      <c r="L27" s="186">
        <v>40022.75848624577</v>
      </c>
      <c r="M27" s="186">
        <v>42467.47745624685</v>
      </c>
      <c r="N27" s="186">
        <v>42794.89748555123</v>
      </c>
      <c r="O27" s="186">
        <v>43630.7881059776</v>
      </c>
      <c r="P27" s="186">
        <v>45580.99068583889</v>
      </c>
      <c r="Q27" s="186">
        <v>48314.88916382443</v>
      </c>
    </row>
    <row r="28" spans="2:17" ht="14.25">
      <c r="B28" s="176" t="s">
        <v>156</v>
      </c>
      <c r="C28" s="186">
        <v>1563.7403509636354</v>
      </c>
      <c r="D28" s="186">
        <v>2326.1871358203116</v>
      </c>
      <c r="E28" s="186">
        <v>2440.522400873333</v>
      </c>
      <c r="F28" s="186">
        <v>2242.6796686438965</v>
      </c>
      <c r="G28" s="186">
        <v>2492.6195832930543</v>
      </c>
      <c r="H28" s="186">
        <v>2576.9148193154597</v>
      </c>
      <c r="I28" s="187">
        <v>3044.6449120346524</v>
      </c>
      <c r="J28" s="186">
        <v>2931.8676841077804</v>
      </c>
      <c r="K28" s="186">
        <v>2932.4536519559456</v>
      </c>
      <c r="L28" s="186">
        <v>3236.1166577705903</v>
      </c>
      <c r="M28" s="186">
        <v>3555.082687892295</v>
      </c>
      <c r="N28" s="186">
        <v>3861.425990524377</v>
      </c>
      <c r="O28" s="186">
        <v>4143.292789164688</v>
      </c>
      <c r="P28" s="186">
        <v>4309.6932203397255</v>
      </c>
      <c r="Q28" s="186">
        <v>4282.358121972008</v>
      </c>
    </row>
    <row r="29" spans="2:17" ht="14.25">
      <c r="B29" s="176" t="s">
        <v>157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455.5360903538079</v>
      </c>
      <c r="I29" s="187">
        <v>1495.4865078743178</v>
      </c>
      <c r="J29" s="186">
        <v>1710.7113687502626</v>
      </c>
      <c r="K29" s="186">
        <v>1831.2293282703372</v>
      </c>
      <c r="L29" s="186">
        <v>2077.8870453599416</v>
      </c>
      <c r="M29" s="186">
        <v>2305.280420849486</v>
      </c>
      <c r="N29" s="186">
        <v>2460.4858056751787</v>
      </c>
      <c r="O29" s="186">
        <v>2511.418774101096</v>
      </c>
      <c r="P29" s="186">
        <v>2908.405903402347</v>
      </c>
      <c r="Q29" s="186">
        <v>2999.637178911211</v>
      </c>
    </row>
    <row r="30" spans="2:17" ht="14.25">
      <c r="B30" s="176" t="s">
        <v>158</v>
      </c>
      <c r="C30" s="186" t="e">
        <v>#REF!</v>
      </c>
      <c r="D30" s="186" t="e">
        <v>#REF!</v>
      </c>
      <c r="E30" s="186">
        <v>981051.2248385369</v>
      </c>
      <c r="F30" s="186" t="e">
        <v>#VALUE!</v>
      </c>
      <c r="G30" s="186">
        <v>44098.670771423785</v>
      </c>
      <c r="H30" s="186">
        <v>48535.17839191438</v>
      </c>
      <c r="I30" s="187">
        <v>49760.317658367865</v>
      </c>
      <c r="J30" s="186">
        <v>51926.388027075125</v>
      </c>
      <c r="K30" s="186">
        <v>53609.00350828435</v>
      </c>
      <c r="L30" s="186">
        <v>56819.52430894789</v>
      </c>
      <c r="M30" s="186">
        <v>60599.87772831389</v>
      </c>
      <c r="N30" s="186">
        <v>62795.38054950055</v>
      </c>
      <c r="O30" s="186">
        <v>65152.36710509737</v>
      </c>
      <c r="P30" s="186">
        <v>67753.018985673</v>
      </c>
      <c r="Q30" s="186">
        <v>71566.94346458606</v>
      </c>
    </row>
    <row r="31" spans="2:17" ht="14.25">
      <c r="B31" s="176" t="s">
        <v>18</v>
      </c>
      <c r="C31" s="186">
        <v>386.36749682012606</v>
      </c>
      <c r="D31" s="186">
        <v>4183.781575071321</v>
      </c>
      <c r="E31" s="186">
        <v>4156.684401135416</v>
      </c>
      <c r="F31" s="186">
        <v>4045.8307462520465</v>
      </c>
      <c r="G31" s="186">
        <v>4312.903006976197</v>
      </c>
      <c r="H31" s="186">
        <v>5992.814163515186</v>
      </c>
      <c r="I31" s="187">
        <v>6331.749219849572</v>
      </c>
      <c r="J31" s="186">
        <v>6880.356975963675</v>
      </c>
      <c r="K31" s="186">
        <v>7630.630959940697</v>
      </c>
      <c r="L31" s="186">
        <v>7968.078044283907</v>
      </c>
      <c r="M31" s="186">
        <v>8317.47824835704</v>
      </c>
      <c r="N31" s="186">
        <v>8185.128822593968</v>
      </c>
      <c r="O31" s="186">
        <v>8696.655218239634</v>
      </c>
      <c r="P31" s="186">
        <v>9350.940748553221</v>
      </c>
      <c r="Q31" s="186">
        <v>9938.363211959664</v>
      </c>
    </row>
    <row r="33" ht="15">
      <c r="B33" s="178" t="s">
        <v>162</v>
      </c>
    </row>
    <row r="34" spans="2:17" s="178" customFormat="1" ht="15">
      <c r="B34" s="178" t="s">
        <v>160</v>
      </c>
      <c r="C34" s="188" t="e">
        <v>#REF!</v>
      </c>
      <c r="D34" s="188" t="e">
        <v>#REF!</v>
      </c>
      <c r="E34" s="188" t="e">
        <v>#REF!</v>
      </c>
      <c r="F34" s="188" t="e">
        <v>#REF!</v>
      </c>
      <c r="G34" s="188" t="e">
        <v>#REF!</v>
      </c>
      <c r="H34" s="188" t="e">
        <v>#REF!</v>
      </c>
      <c r="I34" s="189" t="e">
        <v>#REF!</v>
      </c>
      <c r="J34" s="188">
        <v>5.509467537795998</v>
      </c>
      <c r="K34" s="188">
        <v>3.130929132783611</v>
      </c>
      <c r="L34" s="188">
        <v>6.304250504864517</v>
      </c>
      <c r="M34" s="188">
        <v>6.438851603672879</v>
      </c>
      <c r="N34" s="188">
        <v>2.951058178749655</v>
      </c>
      <c r="O34" s="188">
        <v>3.5390325180238102</v>
      </c>
      <c r="P34" s="188">
        <v>4.624037594836872</v>
      </c>
      <c r="Q34" s="188">
        <v>5.327131777469263</v>
      </c>
    </row>
    <row r="35" spans="2:17" ht="14.25">
      <c r="B35" s="176" t="s">
        <v>154</v>
      </c>
      <c r="C35" s="190" t="e">
        <v>#REF!</v>
      </c>
      <c r="D35" s="190" t="e">
        <v>#REF!</v>
      </c>
      <c r="E35" s="190" t="e">
        <v>#REF!</v>
      </c>
      <c r="F35" s="190" t="e">
        <v>#REF!</v>
      </c>
      <c r="G35" s="190" t="e">
        <v>#REF!</v>
      </c>
      <c r="H35" s="190" t="e">
        <v>#REF!</v>
      </c>
      <c r="I35" s="191" t="e">
        <v>#REF!</v>
      </c>
      <c r="J35" s="190">
        <v>7.451474598418661</v>
      </c>
      <c r="K35" s="190">
        <v>8.432055697991103</v>
      </c>
      <c r="L35" s="190">
        <v>7.751474851009532</v>
      </c>
      <c r="M35" s="190">
        <v>5.864104426440275</v>
      </c>
      <c r="N35" s="190">
        <v>13.91933764052322</v>
      </c>
      <c r="O35" s="190">
        <v>6.914124695405333</v>
      </c>
      <c r="P35" s="190">
        <v>4.201795020827981</v>
      </c>
      <c r="Q35" s="190">
        <v>1.3598627128822205</v>
      </c>
    </row>
    <row r="36" spans="2:17" ht="14.25">
      <c r="B36" s="176" t="s">
        <v>155</v>
      </c>
      <c r="C36" s="190" t="e">
        <v>#VALUE!</v>
      </c>
      <c r="D36" s="190" t="e">
        <v>#VALUE!</v>
      </c>
      <c r="E36" s="190" t="e">
        <v>#VALUE!</v>
      </c>
      <c r="F36" s="190" t="e">
        <v>#VALUE!</v>
      </c>
      <c r="G36" s="190" t="e">
        <v>#VALUE!</v>
      </c>
      <c r="H36" s="190">
        <v>43.04563383112965</v>
      </c>
      <c r="I36" s="191">
        <v>-0.47889516564704193</v>
      </c>
      <c r="J36" s="190">
        <v>6.77613005870481</v>
      </c>
      <c r="K36" s="190">
        <v>0.9724989066860035</v>
      </c>
      <c r="L36" s="190">
        <v>6.284107540640171</v>
      </c>
      <c r="M36" s="190">
        <v>6.108322020935231</v>
      </c>
      <c r="N36" s="190">
        <v>0.7709900585494145</v>
      </c>
      <c r="O36" s="190">
        <v>1.9532483299173453</v>
      </c>
      <c r="P36" s="190">
        <v>4.46978536148448</v>
      </c>
      <c r="Q36" s="190">
        <v>5.997891745768724</v>
      </c>
    </row>
    <row r="37" spans="2:17" ht="14.25">
      <c r="B37" s="176" t="s">
        <v>156</v>
      </c>
      <c r="C37" s="190" t="e">
        <v>#VALUE!</v>
      </c>
      <c r="D37" s="190">
        <v>48.75788901826495</v>
      </c>
      <c r="E37" s="190">
        <v>4.915136159615208</v>
      </c>
      <c r="F37" s="190">
        <v>-8.106573091016866</v>
      </c>
      <c r="G37" s="190">
        <v>11.14469971542087</v>
      </c>
      <c r="H37" s="190">
        <v>3.3817930576891753</v>
      </c>
      <c r="I37" s="191">
        <v>18.150778179134463</v>
      </c>
      <c r="J37" s="190">
        <v>-3.704117596147072</v>
      </c>
      <c r="K37" s="190">
        <v>0.019986162791085782</v>
      </c>
      <c r="L37" s="190">
        <v>10.355253376710705</v>
      </c>
      <c r="M37" s="190">
        <v>9.856444122797626</v>
      </c>
      <c r="N37" s="190">
        <v>8.617051402922616</v>
      </c>
      <c r="O37" s="190">
        <v>7.299552013478672</v>
      </c>
      <c r="P37" s="190">
        <v>4.0161398105921675</v>
      </c>
      <c r="Q37" s="190">
        <v>-0.6342701665795758</v>
      </c>
    </row>
    <row r="38" spans="2:17" ht="14.25">
      <c r="B38" s="176" t="s">
        <v>157</v>
      </c>
      <c r="C38" s="190" t="e">
        <v>#VALUE!</v>
      </c>
      <c r="D38" s="190" t="e">
        <v>#DIV/0!</v>
      </c>
      <c r="E38" s="190" t="e">
        <v>#DIV/0!</v>
      </c>
      <c r="F38" s="190" t="e">
        <v>#DIV/0!</v>
      </c>
      <c r="G38" s="190" t="e">
        <v>#DIV/0!</v>
      </c>
      <c r="H38" s="190" t="e">
        <v>#DIV/0!</v>
      </c>
      <c r="I38" s="191">
        <v>228.29155352165324</v>
      </c>
      <c r="J38" s="190">
        <v>14.3916283926804</v>
      </c>
      <c r="K38" s="190">
        <v>7.04490317429276</v>
      </c>
      <c r="L38" s="190">
        <v>13.46951543871251</v>
      </c>
      <c r="M38" s="190">
        <v>10.943490696346014</v>
      </c>
      <c r="N38" s="190">
        <v>6.732603262578363</v>
      </c>
      <c r="O38" s="190">
        <v>2.070037075948128</v>
      </c>
      <c r="P38" s="190">
        <v>15.8072852443075</v>
      </c>
      <c r="Q38" s="190">
        <v>3.136813723357479</v>
      </c>
    </row>
    <row r="39" spans="2:17" ht="14.25">
      <c r="B39" s="176" t="s">
        <v>158</v>
      </c>
      <c r="C39" s="190" t="e">
        <v>#REF!</v>
      </c>
      <c r="D39" s="190" t="e">
        <v>#REF!</v>
      </c>
      <c r="E39" s="190" t="e">
        <v>#REF!</v>
      </c>
      <c r="F39" s="190" t="e">
        <v>#VALUE!</v>
      </c>
      <c r="G39" s="190" t="e">
        <v>#VALUE!</v>
      </c>
      <c r="H39" s="190">
        <v>10.060411216216236</v>
      </c>
      <c r="I39" s="191">
        <v>2.5242294497419326</v>
      </c>
      <c r="J39" s="190">
        <v>4.353007518116203</v>
      </c>
      <c r="K39" s="190">
        <v>3.2403861411117063</v>
      </c>
      <c r="L39" s="190">
        <v>5.988771643866508</v>
      </c>
      <c r="M39" s="190">
        <v>6.653264815824356</v>
      </c>
      <c r="N39" s="190">
        <v>3.6229492591217882</v>
      </c>
      <c r="O39" s="190">
        <v>3.7534394010700245</v>
      </c>
      <c r="P39" s="190">
        <v>3.9916460385553076</v>
      </c>
      <c r="Q39" s="190">
        <v>5.629157985889233</v>
      </c>
    </row>
    <row r="40" spans="2:17" s="192" customFormat="1" ht="15" thickBot="1">
      <c r="B40" s="192" t="s">
        <v>18</v>
      </c>
      <c r="C40" s="193" t="e">
        <v>#VALUE!</v>
      </c>
      <c r="D40" s="193">
        <v>982.8502939570733</v>
      </c>
      <c r="E40" s="193">
        <v>-0.6476718119645786</v>
      </c>
      <c r="F40" s="193">
        <v>-2.666876870735946</v>
      </c>
      <c r="G40" s="193">
        <v>6.60117235431954</v>
      </c>
      <c r="H40" s="193">
        <v>38.95082161184018</v>
      </c>
      <c r="I40" s="194">
        <v>5.6556910841296215</v>
      </c>
      <c r="J40" s="193">
        <v>8.664394894135373</v>
      </c>
      <c r="K40" s="193">
        <v>10.904579320492847</v>
      </c>
      <c r="L40" s="193">
        <v>4.422269745644103</v>
      </c>
      <c r="M40" s="193">
        <v>4.384999771981191</v>
      </c>
      <c r="N40" s="193">
        <v>-1.5912205816614566</v>
      </c>
      <c r="O40" s="193">
        <v>6.249460536695084</v>
      </c>
      <c r="P40" s="193">
        <v>7.523415771862996</v>
      </c>
      <c r="Q40" s="193">
        <v>6.281961133133351</v>
      </c>
    </row>
    <row r="41" ht="1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U32"/>
  <sheetViews>
    <sheetView zoomScale="145" zoomScaleNormal="145" zoomScalePageLayoutView="0" workbookViewId="0" topLeftCell="A1">
      <pane xSplit="2" ySplit="4" topLeftCell="C5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G11" sqref="G11"/>
    </sheetView>
  </sheetViews>
  <sheetFormatPr defaultColWidth="9.140625" defaultRowHeight="12.75"/>
  <cols>
    <col min="1" max="1" width="1.1484375" style="136" customWidth="1"/>
    <col min="2" max="2" width="39.421875" style="136" bestFit="1" customWidth="1"/>
    <col min="3" max="10" width="8.8515625" style="136" customWidth="1"/>
    <col min="11" max="17" width="8.8515625" style="136" bestFit="1" customWidth="1"/>
    <col min="18" max="16384" width="9.140625" style="136" customWidth="1"/>
  </cols>
  <sheetData>
    <row r="1" spans="2:4" ht="12.75">
      <c r="B1" s="136" t="s">
        <v>79</v>
      </c>
      <c r="C1" s="29"/>
      <c r="D1" s="29"/>
    </row>
    <row r="2" spans="2:4" ht="12.75">
      <c r="B2" s="21" t="s">
        <v>80</v>
      </c>
      <c r="C2" s="29"/>
      <c r="D2" s="29"/>
    </row>
    <row r="3" spans="2:4" ht="12.75">
      <c r="B3" s="29"/>
      <c r="C3" s="29"/>
      <c r="D3" s="29"/>
    </row>
    <row r="4" spans="2:17" s="141" customFormat="1" ht="12.75">
      <c r="B4" s="140"/>
      <c r="C4" s="36" t="s">
        <v>104</v>
      </c>
      <c r="D4" s="36" t="s">
        <v>105</v>
      </c>
      <c r="E4" s="36" t="s">
        <v>106</v>
      </c>
      <c r="F4" s="36" t="s">
        <v>107</v>
      </c>
      <c r="G4" s="36" t="s">
        <v>108</v>
      </c>
      <c r="H4" s="36" t="s">
        <v>109</v>
      </c>
      <c r="I4" s="36" t="s">
        <v>139</v>
      </c>
      <c r="J4" s="36" t="s">
        <v>140</v>
      </c>
      <c r="K4" s="36" t="s">
        <v>141</v>
      </c>
      <c r="L4" s="36" t="s">
        <v>142</v>
      </c>
      <c r="M4" s="36" t="s">
        <v>145</v>
      </c>
      <c r="N4" s="36" t="s">
        <v>150</v>
      </c>
      <c r="O4" s="36" t="s">
        <v>178</v>
      </c>
      <c r="P4" s="36" t="s">
        <v>180</v>
      </c>
      <c r="Q4" s="36" t="s">
        <v>184</v>
      </c>
    </row>
    <row r="5" spans="2:4" ht="12.75">
      <c r="B5" s="29"/>
      <c r="C5" s="29"/>
      <c r="D5" s="29"/>
    </row>
    <row r="6" spans="2:17" ht="12.75">
      <c r="B6" s="21" t="s">
        <v>0</v>
      </c>
      <c r="C6" s="142"/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2:17" s="99" customFormat="1" ht="12.75">
      <c r="B7" s="21" t="s">
        <v>32</v>
      </c>
      <c r="C7" s="49">
        <v>48676.789270664674</v>
      </c>
      <c r="D7" s="49">
        <v>54319.913753079614</v>
      </c>
      <c r="E7" s="49">
        <v>65002.111063612305</v>
      </c>
      <c r="F7" s="49">
        <v>70086.68790829477</v>
      </c>
      <c r="G7" s="49">
        <v>75204.7476780007</v>
      </c>
      <c r="H7" s="49">
        <v>83081.21043123209</v>
      </c>
      <c r="I7" s="49">
        <v>91925.08782526756</v>
      </c>
      <c r="J7" s="49">
        <v>100925.08729180507</v>
      </c>
      <c r="K7" s="49">
        <v>108518.04092147312</v>
      </c>
      <c r="L7" s="49">
        <v>120521.0464560849</v>
      </c>
      <c r="M7" s="49">
        <v>132105.4279138272</v>
      </c>
      <c r="N7" s="49">
        <v>139717.9342998773</v>
      </c>
      <c r="O7" s="49">
        <v>148328.40265640273</v>
      </c>
      <c r="P7" s="49">
        <v>162883.31888830155</v>
      </c>
      <c r="Q7" s="49">
        <v>184288.15790216674</v>
      </c>
    </row>
    <row r="8" spans="2:17" ht="12.75">
      <c r="B8" s="29" t="s">
        <v>146</v>
      </c>
      <c r="C8" s="73">
        <v>73075.89386777251</v>
      </c>
      <c r="D8" s="73">
        <v>77195.62896502455</v>
      </c>
      <c r="E8" s="73">
        <v>84445.57649298434</v>
      </c>
      <c r="F8" s="73">
        <v>87686.13800208732</v>
      </c>
      <c r="G8" s="73">
        <v>90831.35719496175</v>
      </c>
      <c r="H8" s="73">
        <v>95469.48544016085</v>
      </c>
      <c r="I8" s="73">
        <v>100422.3085562916</v>
      </c>
      <c r="J8" s="73">
        <v>105223.49942104497</v>
      </c>
      <c r="K8" s="73">
        <v>108518.04092147312</v>
      </c>
      <c r="L8" s="73">
        <v>115359.10928235455</v>
      </c>
      <c r="M8" s="73">
        <v>122787.10356241433</v>
      </c>
      <c r="N8" s="73">
        <v>126410.62242454277</v>
      </c>
      <c r="O8" s="73">
        <v>130884.3354583836</v>
      </c>
      <c r="P8" s="73">
        <v>136936.47633573174</v>
      </c>
      <c r="Q8" s="73">
        <v>144231.26288155915</v>
      </c>
    </row>
    <row r="9" spans="2:17" ht="12.75">
      <c r="B9" s="29" t="s">
        <v>147</v>
      </c>
      <c r="C9" s="77">
        <v>67.3398572691267</v>
      </c>
      <c r="D9" s="77">
        <v>71.13621689953433</v>
      </c>
      <c r="E9" s="77">
        <v>77.81708532140907</v>
      </c>
      <c r="F9" s="77">
        <v>80.80328142445883</v>
      </c>
      <c r="G9" s="77">
        <v>83.70161903373285</v>
      </c>
      <c r="H9" s="77">
        <v>87.97568093700235</v>
      </c>
      <c r="I9" s="77">
        <v>92.53973597713598</v>
      </c>
      <c r="J9" s="77">
        <v>96.96406102390644</v>
      </c>
      <c r="K9" s="77">
        <v>100</v>
      </c>
      <c r="L9" s="77">
        <v>106.30408391341291</v>
      </c>
      <c r="M9" s="77">
        <v>113.14902344326943</v>
      </c>
      <c r="N9" s="77">
        <v>116.48811695376739</v>
      </c>
      <c r="O9" s="77">
        <v>120.61066929239482</v>
      </c>
      <c r="P9" s="77">
        <v>126.18775198385958</v>
      </c>
      <c r="Q9" s="77">
        <v>132.9099398190658</v>
      </c>
    </row>
    <row r="10" spans="2:17" s="96" customFormat="1" ht="12.75">
      <c r="B10" s="78" t="s">
        <v>28</v>
      </c>
      <c r="C10" s="78"/>
      <c r="D10" s="78">
        <v>0.05637611637986262</v>
      </c>
      <c r="E10" s="78">
        <v>0.09391655492883633</v>
      </c>
      <c r="F10" s="78">
        <v>0.03837455605945439</v>
      </c>
      <c r="G10" s="78">
        <v>0.03586905826322928</v>
      </c>
      <c r="H10" s="78">
        <v>0.05106307324290826</v>
      </c>
      <c r="I10" s="78">
        <v>0.05187859862547506</v>
      </c>
      <c r="J10" s="78">
        <v>0.04781000291446258</v>
      </c>
      <c r="K10" s="78">
        <v>0.0313099404463375</v>
      </c>
      <c r="L10" s="78">
        <v>0.06304083913412906</v>
      </c>
      <c r="M10" s="78">
        <v>0.06439018406321884</v>
      </c>
      <c r="N10" s="78">
        <v>0.029510581787496548</v>
      </c>
      <c r="O10" s="78">
        <v>0.03539032518023788</v>
      </c>
      <c r="P10" s="78">
        <v>0.04624037594836938</v>
      </c>
      <c r="Q10" s="78">
        <v>0.053271317774692406</v>
      </c>
    </row>
    <row r="11" spans="2:17" ht="12.75">
      <c r="B11" s="31" t="s">
        <v>148</v>
      </c>
      <c r="C11" s="169">
        <v>66.6112813600927</v>
      </c>
      <c r="D11" s="169">
        <v>70.36656671026107</v>
      </c>
      <c r="E11" s="169">
        <v>76.97515223785892</v>
      </c>
      <c r="F11" s="169">
        <v>79.92903953259567</v>
      </c>
      <c r="G11" s="169">
        <v>82.7960189085143</v>
      </c>
      <c r="H11" s="169">
        <v>87.023838086261</v>
      </c>
      <c r="I11" s="169">
        <v>91.53851285318648</v>
      </c>
      <c r="J11" s="169">
        <v>95.91496941948293</v>
      </c>
      <c r="K11" s="169">
        <v>100</v>
      </c>
      <c r="L11" s="169">
        <v>104.47466802218102</v>
      </c>
      <c r="M11" s="169">
        <v>107.58900900913935</v>
      </c>
      <c r="N11" s="169">
        <v>110.5270519360649</v>
      </c>
      <c r="O11" s="169">
        <v>113.32784946107297</v>
      </c>
      <c r="P11" s="169">
        <v>118.94808691363947</v>
      </c>
      <c r="Q11" s="169">
        <v>127.77268549156489</v>
      </c>
    </row>
    <row r="12" spans="2:21" ht="15">
      <c r="B12" s="29"/>
      <c r="C12" s="29"/>
      <c r="D12" s="29"/>
      <c r="I12" s="166"/>
      <c r="J12" s="166"/>
      <c r="K12" s="166"/>
      <c r="L12" s="166"/>
      <c r="M12" s="166"/>
      <c r="N12" s="166"/>
      <c r="O12" s="166"/>
      <c r="P12" s="166"/>
      <c r="Q12" s="166"/>
      <c r="U12" s="173"/>
    </row>
    <row r="13" spans="2:4" ht="12.75">
      <c r="B13" s="21" t="s">
        <v>74</v>
      </c>
      <c r="C13" s="29"/>
      <c r="D13" s="29"/>
    </row>
    <row r="14" spans="2:17" ht="12.75">
      <c r="B14" s="23" t="s">
        <v>103</v>
      </c>
      <c r="C14" s="73">
        <v>1654.9015609340001</v>
      </c>
      <c r="D14" s="73">
        <v>1795.212991951921</v>
      </c>
      <c r="E14" s="73">
        <v>2085.8813224575474</v>
      </c>
      <c r="F14" s="73">
        <v>2184.3045489004653</v>
      </c>
      <c r="G14" s="73">
        <v>2276.937702375819</v>
      </c>
      <c r="H14" s="73">
        <v>2444.2695374323216</v>
      </c>
      <c r="I14" s="73">
        <v>2629.123492831955</v>
      </c>
      <c r="J14" s="73">
        <v>2791.4249957628754</v>
      </c>
      <c r="K14" s="73">
        <v>2907.8886054228633</v>
      </c>
      <c r="L14" s="73">
        <v>3128.369131272126</v>
      </c>
      <c r="M14" s="73">
        <v>3321.576990634775</v>
      </c>
      <c r="N14" s="73">
        <v>3403.3052960002847</v>
      </c>
      <c r="O14" s="73">
        <v>3500.8875081758915</v>
      </c>
      <c r="P14" s="73">
        <v>3725.883218273602</v>
      </c>
      <c r="Q14" s="73">
        <v>4086.4475092170887</v>
      </c>
    </row>
    <row r="15" spans="2:17" ht="12.75">
      <c r="B15" s="23" t="s">
        <v>30</v>
      </c>
      <c r="C15" s="73">
        <v>857.4883294961633</v>
      </c>
      <c r="D15" s="73">
        <v>884.8289938586098</v>
      </c>
      <c r="E15" s="73">
        <v>897.791414237475</v>
      </c>
      <c r="F15" s="73">
        <v>854.1965650035804</v>
      </c>
      <c r="G15" s="73">
        <v>878.7479374257704</v>
      </c>
      <c r="H15" s="73">
        <v>963.0579548293904</v>
      </c>
      <c r="I15" s="73">
        <v>929.7658624255065</v>
      </c>
      <c r="J15" s="73">
        <v>810.7601979434078</v>
      </c>
      <c r="K15" s="73">
        <v>823.8400214300239</v>
      </c>
      <c r="L15" s="73">
        <v>854.9452695522241</v>
      </c>
      <c r="M15" s="73">
        <v>889.0007888895873</v>
      </c>
      <c r="N15" s="73">
        <v>916.0742151485988</v>
      </c>
      <c r="O15" s="73">
        <v>956.7122527951448</v>
      </c>
      <c r="P15" s="73">
        <v>1043.1408010314738</v>
      </c>
      <c r="Q15" s="73">
        <v>1087.6884870491238</v>
      </c>
    </row>
    <row r="16" spans="2:17" ht="12.75">
      <c r="B16" s="22"/>
      <c r="C16" s="73"/>
      <c r="D16" s="73"/>
      <c r="E16" s="14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2:17" ht="12.75">
      <c r="B17" s="21" t="s">
        <v>31</v>
      </c>
      <c r="C17" s="73"/>
      <c r="D17" s="73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7"/>
      <c r="Q17" s="147"/>
    </row>
    <row r="18" spans="2:18" ht="12.75">
      <c r="B18" s="23" t="s">
        <v>179</v>
      </c>
      <c r="C18" s="73">
        <v>29413.70678458498</v>
      </c>
      <c r="D18" s="73">
        <v>30258.2</v>
      </c>
      <c r="E18" s="73">
        <v>31162.9</v>
      </c>
      <c r="F18" s="73">
        <v>32086.5</v>
      </c>
      <c r="G18" s="73">
        <v>33028.9</v>
      </c>
      <c r="H18" s="73">
        <v>33990.2</v>
      </c>
      <c r="I18" s="73">
        <v>34964.15747525448</v>
      </c>
      <c r="J18" s="73">
        <v>36155.4</v>
      </c>
      <c r="K18" s="73">
        <v>37318.5</v>
      </c>
      <c r="L18" s="73">
        <v>38525.2</v>
      </c>
      <c r="M18" s="73">
        <v>39771.9</v>
      </c>
      <c r="N18" s="73">
        <v>41053.6</v>
      </c>
      <c r="O18" s="73">
        <v>42368.8</v>
      </c>
      <c r="P18" s="73">
        <v>43716.7</v>
      </c>
      <c r="Q18" s="73">
        <v>45097.4</v>
      </c>
      <c r="R18" s="29"/>
    </row>
    <row r="19" spans="2:17" ht="12.75">
      <c r="B19" s="23" t="s">
        <v>102</v>
      </c>
      <c r="C19" s="73">
        <v>1929.9406231060605</v>
      </c>
      <c r="D19" s="73">
        <v>2028.8812916530455</v>
      </c>
      <c r="E19" s="73">
        <v>2323.347371537472</v>
      </c>
      <c r="F19" s="73">
        <v>2557.145086261626</v>
      </c>
      <c r="G19" s="73">
        <v>2591.1158426680877</v>
      </c>
      <c r="H19" s="73">
        <v>2538.0295393181545</v>
      </c>
      <c r="I19" s="73">
        <v>2827.7264191796485</v>
      </c>
      <c r="J19" s="73">
        <v>3442.97241384526</v>
      </c>
      <c r="K19" s="73">
        <v>3529.6763082416683</v>
      </c>
      <c r="L19" s="73">
        <v>3659.1454946707913</v>
      </c>
      <c r="M19" s="73">
        <v>3736.303760521534</v>
      </c>
      <c r="N19" s="73">
        <v>3715.0977941762344</v>
      </c>
      <c r="O19" s="73">
        <v>3659.2899254165986</v>
      </c>
      <c r="P19" s="73">
        <v>3571.793198568583</v>
      </c>
      <c r="Q19" s="73">
        <v>3757.001713149999</v>
      </c>
    </row>
    <row r="20" spans="2:17" ht="13.5" thickBot="1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2:17" ht="13.5" thickTop="1">
      <c r="B21" s="221" t="s">
        <v>181</v>
      </c>
      <c r="C21" s="222">
        <v>25221.910295003738</v>
      </c>
      <c r="D21" s="222">
        <v>26773.33266197259</v>
      </c>
      <c r="E21" s="222">
        <v>27977.78406274101</v>
      </c>
      <c r="F21" s="222">
        <v>27408.17808298738</v>
      </c>
      <c r="G21" s="222">
        <v>29024.077750442033</v>
      </c>
      <c r="H21" s="222">
        <v>32734.53249624194</v>
      </c>
      <c r="I21" s="222">
        <v>32508.480028961196</v>
      </c>
      <c r="J21" s="222">
        <v>29313.35926072309</v>
      </c>
      <c r="K21" s="222">
        <v>30744.473839736344</v>
      </c>
      <c r="L21" s="222">
        <v>32936.93749855334</v>
      </c>
      <c r="M21" s="222">
        <v>35357.25047563777</v>
      </c>
      <c r="N21" s="222">
        <v>37608.14439902452</v>
      </c>
      <c r="O21" s="222">
        <v>40534.75009622693</v>
      </c>
      <c r="P21" s="222">
        <v>45602.67345645263</v>
      </c>
      <c r="Q21" s="222">
        <v>49051.922775849154</v>
      </c>
    </row>
    <row r="22" spans="2:17" ht="13.5" thickBot="1">
      <c r="B22" s="146" t="s">
        <v>182</v>
      </c>
      <c r="C22" s="146">
        <v>18.343157277566775</v>
      </c>
      <c r="D22" s="146">
        <v>19.363914898436292</v>
      </c>
      <c r="E22" s="146">
        <v>18.65050962294947</v>
      </c>
      <c r="F22" s="146">
        <v>22.60149694913798</v>
      </c>
      <c r="G22" s="146">
        <v>22.761400718386085</v>
      </c>
      <c r="H22" s="146">
        <v>25.784857958467796</v>
      </c>
      <c r="I22" s="146">
        <v>22.96674761532188</v>
      </c>
      <c r="J22" s="146">
        <v>21.977485636106962</v>
      </c>
      <c r="K22" s="146">
        <v>19.39281050167847</v>
      </c>
      <c r="L22" s="146">
        <v>24.126190294196135</v>
      </c>
      <c r="M22" s="146">
        <v>23.1715427730104</v>
      </c>
      <c r="N22" s="146">
        <v>15.530547282829048</v>
      </c>
      <c r="O22" s="146">
        <v>16.045604269633827</v>
      </c>
      <c r="P22" s="146">
        <v>17.801239235356434</v>
      </c>
      <c r="Q22" s="146">
        <v>18.224799025859284</v>
      </c>
    </row>
    <row r="23" ht="23.25" thickTop="1">
      <c r="B23" s="172" t="s">
        <v>183</v>
      </c>
    </row>
    <row r="24" ht="12.75">
      <c r="B24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s="171" customFormat="1" ht="12.75">
      <c r="B30" s="170"/>
    </row>
    <row r="31" ht="12.75">
      <c r="B31" s="4"/>
    </row>
    <row r="32" ht="12.75">
      <c r="B32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S87"/>
  <sheetViews>
    <sheetView zoomScale="145" zoomScaleNormal="145" zoomScalePageLayoutView="0" workbookViewId="0" topLeftCell="A1">
      <pane xSplit="3" ySplit="6" topLeftCell="H7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140625" defaultRowHeight="12.75"/>
  <cols>
    <col min="1" max="1" width="4.00390625" style="97" customWidth="1"/>
    <col min="2" max="2" width="33.8515625" style="97" customWidth="1"/>
    <col min="3" max="3" width="4.7109375" style="152" customWidth="1"/>
    <col min="4" max="4" width="11.28125" style="97" customWidth="1"/>
    <col min="5" max="6" width="9.28125" style="97" customWidth="1"/>
    <col min="7" max="7" width="9.8515625" style="97" customWidth="1"/>
    <col min="8" max="8" width="9.140625" style="97" customWidth="1"/>
    <col min="9" max="10" width="9.00390625" style="97" customWidth="1"/>
    <col min="11" max="11" width="10.140625" style="97" customWidth="1"/>
    <col min="12" max="15" width="10.140625" style="97" bestFit="1" customWidth="1"/>
    <col min="16" max="18" width="9.140625" style="97" customWidth="1"/>
    <col min="19" max="19" width="10.421875" style="97" bestFit="1" customWidth="1"/>
    <col min="20" max="16384" width="9.140625" style="97" customWidth="1"/>
  </cols>
  <sheetData>
    <row r="2" spans="2:6" ht="11.25" customHeight="1">
      <c r="B2" s="41" t="s">
        <v>21</v>
      </c>
      <c r="C2" s="44"/>
      <c r="D2" s="41"/>
      <c r="E2" s="41"/>
      <c r="F2" s="41"/>
    </row>
    <row r="3" spans="2:6" ht="11.25" customHeight="1">
      <c r="B3" s="25" t="s">
        <v>34</v>
      </c>
      <c r="C3" s="44"/>
      <c r="D3" s="41"/>
      <c r="E3" s="41"/>
      <c r="F3" s="41"/>
    </row>
    <row r="4" spans="2:14" ht="11.25" customHeight="1">
      <c r="B4" s="29" t="s">
        <v>29</v>
      </c>
      <c r="C4" s="44"/>
      <c r="D4" s="41"/>
      <c r="E4" s="41"/>
      <c r="F4" s="41"/>
      <c r="N4" s="147"/>
    </row>
    <row r="5" spans="2:15" ht="11.25" customHeight="1">
      <c r="B5" s="41"/>
      <c r="C5" s="44"/>
      <c r="D5" s="41"/>
      <c r="E5" s="41"/>
      <c r="F5" s="41"/>
      <c r="O5" s="33"/>
    </row>
    <row r="6" spans="2:18" s="91" customFormat="1" ht="11.25" customHeight="1">
      <c r="B6" s="140"/>
      <c r="C6" s="148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184</v>
      </c>
    </row>
    <row r="7" spans="2:18" s="33" customFormat="1" ht="11.25" customHeight="1">
      <c r="B7" s="27"/>
      <c r="C7" s="44"/>
      <c r="D7" s="27"/>
      <c r="E7" s="27"/>
      <c r="F7" s="27"/>
      <c r="L7" s="19"/>
      <c r="M7" s="19"/>
      <c r="N7" s="19"/>
      <c r="O7" s="19"/>
      <c r="P7" s="19"/>
      <c r="Q7" s="19"/>
      <c r="R7" s="19"/>
    </row>
    <row r="8" spans="2:18" s="33" customFormat="1" ht="18" customHeight="1">
      <c r="B8" s="28" t="s">
        <v>0</v>
      </c>
      <c r="C8" s="70"/>
      <c r="D8" s="49">
        <v>48676.789270664674</v>
      </c>
      <c r="E8" s="49">
        <v>54319.913753079614</v>
      </c>
      <c r="F8" s="49">
        <v>65002.111063612305</v>
      </c>
      <c r="G8" s="49">
        <v>70086.68790829477</v>
      </c>
      <c r="H8" s="49">
        <v>75204.7476780007</v>
      </c>
      <c r="I8" s="49">
        <v>83081.21043123209</v>
      </c>
      <c r="J8" s="49">
        <v>91925.08782526756</v>
      </c>
      <c r="K8" s="49">
        <v>100925.08729180507</v>
      </c>
      <c r="L8" s="49">
        <v>108518.04092147312</v>
      </c>
      <c r="M8" s="49">
        <v>120521.0464560849</v>
      </c>
      <c r="N8" s="49">
        <v>132105.4279138272</v>
      </c>
      <c r="O8" s="49">
        <v>139717.9342998773</v>
      </c>
      <c r="P8" s="49">
        <v>148328.40265640273</v>
      </c>
      <c r="Q8" s="49">
        <v>162883.31888830155</v>
      </c>
      <c r="R8" s="49">
        <v>184288.15790216674</v>
      </c>
    </row>
    <row r="9" spans="2:18" s="33" customFormat="1" ht="16.5" customHeight="1">
      <c r="B9" s="28" t="s">
        <v>38</v>
      </c>
      <c r="C9" s="44" t="s">
        <v>33</v>
      </c>
      <c r="D9" s="49">
        <v>16522.070073761</v>
      </c>
      <c r="E9" s="49">
        <v>17486.411417704196</v>
      </c>
      <c r="F9" s="49">
        <v>18591.002136660936</v>
      </c>
      <c r="G9" s="49">
        <v>18812.57479037327</v>
      </c>
      <c r="H9" s="49">
        <v>19519.678611504896</v>
      </c>
      <c r="I9" s="49">
        <v>20587.048280484083</v>
      </c>
      <c r="J9" s="49">
        <v>21564.203535611035</v>
      </c>
      <c r="K9" s="49">
        <v>22792.84229701385</v>
      </c>
      <c r="L9" s="49">
        <v>25457.068580120023</v>
      </c>
      <c r="M9" s="49">
        <v>28024.129663759646</v>
      </c>
      <c r="N9" s="49">
        <v>30329.76922527067</v>
      </c>
      <c r="O9" s="49">
        <v>33431.25997643095</v>
      </c>
      <c r="P9" s="49">
        <v>35391.46292814391</v>
      </c>
      <c r="Q9" s="49">
        <v>39161.148063786146</v>
      </c>
      <c r="R9" s="49">
        <v>44179.16897615799</v>
      </c>
    </row>
    <row r="10" spans="2:18" s="33" customFormat="1" ht="11.25" customHeight="1">
      <c r="B10" s="60" t="s">
        <v>110</v>
      </c>
      <c r="C10" s="46" t="s">
        <v>2</v>
      </c>
      <c r="D10" s="73">
        <v>1904.2993913629657</v>
      </c>
      <c r="E10" s="73">
        <v>1419.7431486939588</v>
      </c>
      <c r="F10" s="73">
        <v>1417.6147703862055</v>
      </c>
      <c r="G10" s="73">
        <v>1696.2333817092874</v>
      </c>
      <c r="H10" s="73">
        <v>1693.6690273797726</v>
      </c>
      <c r="I10" s="73">
        <v>1682.371352653186</v>
      </c>
      <c r="J10" s="73">
        <v>1819.5024062881707</v>
      </c>
      <c r="K10" s="73">
        <v>2119.870128452075</v>
      </c>
      <c r="L10" s="73">
        <v>2551.949699933825</v>
      </c>
      <c r="M10" s="73">
        <v>2704.744625537307</v>
      </c>
      <c r="N10" s="73">
        <v>2609.3536193869936</v>
      </c>
      <c r="O10" s="73">
        <v>2747.7426649060644</v>
      </c>
      <c r="P10" s="73">
        <v>3050.687442591562</v>
      </c>
      <c r="Q10" s="73">
        <v>4461.726956602685</v>
      </c>
      <c r="R10" s="73">
        <v>4563.495252252564</v>
      </c>
    </row>
    <row r="11" spans="2:18" s="33" customFormat="1" ht="11.25" customHeight="1">
      <c r="B11" s="60" t="s">
        <v>111</v>
      </c>
      <c r="C11" s="46" t="s">
        <v>3</v>
      </c>
      <c r="D11" s="73">
        <v>9142.202782981167</v>
      </c>
      <c r="E11" s="73">
        <v>10098.216032623191</v>
      </c>
      <c r="F11" s="73">
        <v>10537.259461030777</v>
      </c>
      <c r="G11" s="73">
        <v>10253.369867247295</v>
      </c>
      <c r="H11" s="73">
        <v>10193.68746805142</v>
      </c>
      <c r="I11" s="73">
        <v>10796.565625392674</v>
      </c>
      <c r="J11" s="73">
        <v>11275.931645814044</v>
      </c>
      <c r="K11" s="73">
        <v>11563.298996314654</v>
      </c>
      <c r="L11" s="73">
        <v>13394.945015345618</v>
      </c>
      <c r="M11" s="73">
        <v>14968.588846870576</v>
      </c>
      <c r="N11" s="73">
        <v>15191.058364326063</v>
      </c>
      <c r="O11" s="73">
        <v>16177.198771917576</v>
      </c>
      <c r="P11" s="73">
        <v>17032.09830287807</v>
      </c>
      <c r="Q11" s="73">
        <v>18628.276431779086</v>
      </c>
      <c r="R11" s="73">
        <v>21654.18334640275</v>
      </c>
    </row>
    <row r="12" spans="2:18" s="33" customFormat="1" ht="11.25" customHeight="1">
      <c r="B12" s="60" t="s">
        <v>112</v>
      </c>
      <c r="C12" s="46" t="s">
        <v>4</v>
      </c>
      <c r="D12" s="73">
        <v>2103.51214710944</v>
      </c>
      <c r="E12" s="73">
        <v>2203.97024043738</v>
      </c>
      <c r="F12" s="73">
        <v>2307.422316837463</v>
      </c>
      <c r="G12" s="73">
        <v>2416.3938846911196</v>
      </c>
      <c r="H12" s="73">
        <v>2537.9250312744184</v>
      </c>
      <c r="I12" s="73">
        <v>2679.3877264580706</v>
      </c>
      <c r="J12" s="73">
        <v>2838.86789180778</v>
      </c>
      <c r="K12" s="73">
        <v>2998.8313548997544</v>
      </c>
      <c r="L12" s="73">
        <v>3309.0902495708056</v>
      </c>
      <c r="M12" s="73">
        <v>3886.5829817822923</v>
      </c>
      <c r="N12" s="73">
        <v>4511.588252305797</v>
      </c>
      <c r="O12" s="73">
        <v>5272.822216463482</v>
      </c>
      <c r="P12" s="73">
        <v>5836.394173896983</v>
      </c>
      <c r="Q12" s="73">
        <v>6452.739333206254</v>
      </c>
      <c r="R12" s="73">
        <v>7451.094502834102</v>
      </c>
    </row>
    <row r="13" spans="2:18" s="33" customFormat="1" ht="11.25" customHeight="1">
      <c r="B13" s="60" t="s">
        <v>133</v>
      </c>
      <c r="C13" s="44" t="s">
        <v>35</v>
      </c>
      <c r="D13" s="73">
        <v>10.412854106566265</v>
      </c>
      <c r="E13" s="73">
        <v>11.592562515427725</v>
      </c>
      <c r="F13" s="73">
        <v>12.343425666540393</v>
      </c>
      <c r="G13" s="73">
        <v>9.377216748372204</v>
      </c>
      <c r="H13" s="73">
        <v>10.896435120521454</v>
      </c>
      <c r="I13" s="73">
        <v>10.99521292787111</v>
      </c>
      <c r="J13" s="73">
        <v>15.212187183935406</v>
      </c>
      <c r="K13" s="73">
        <v>13.84328948871124</v>
      </c>
      <c r="L13" s="73">
        <v>16.472439774547084</v>
      </c>
      <c r="M13" s="73">
        <v>14.467021519779372</v>
      </c>
      <c r="N13" s="73">
        <v>18.277494325876955</v>
      </c>
      <c r="O13" s="73">
        <v>19.478923366041208</v>
      </c>
      <c r="P13" s="73">
        <v>20.132282329292263</v>
      </c>
      <c r="Q13" s="73">
        <v>21.35222563765682</v>
      </c>
      <c r="R13" s="73">
        <v>22.267041223380357</v>
      </c>
    </row>
    <row r="14" spans="2:18" s="33" customFormat="1" ht="11.25" customHeight="1">
      <c r="B14" s="60" t="s">
        <v>113</v>
      </c>
      <c r="C14" s="44" t="s">
        <v>135</v>
      </c>
      <c r="D14" s="73">
        <v>1836.5737301544825</v>
      </c>
      <c r="E14" s="73">
        <v>2044.6174380103976</v>
      </c>
      <c r="F14" s="73">
        <v>2504.7420040694797</v>
      </c>
      <c r="G14" s="73">
        <v>2571.3365301994972</v>
      </c>
      <c r="H14" s="73">
        <v>3177.79838179879</v>
      </c>
      <c r="I14" s="73">
        <v>3405.6964113617155</v>
      </c>
      <c r="J14" s="73">
        <v>3519.74985552979</v>
      </c>
      <c r="K14" s="73">
        <v>3862.035165796581</v>
      </c>
      <c r="L14" s="73">
        <v>4002.574473023778</v>
      </c>
      <c r="M14" s="73">
        <v>4561.638021496916</v>
      </c>
      <c r="N14" s="73">
        <v>5045.980928402163</v>
      </c>
      <c r="O14" s="73">
        <v>5751.480274368219</v>
      </c>
      <c r="P14" s="73">
        <v>6101.678807060543</v>
      </c>
      <c r="Q14" s="73">
        <v>6298.967487208921</v>
      </c>
      <c r="R14" s="73">
        <v>6765.213449293418</v>
      </c>
    </row>
    <row r="15" spans="2:18" s="33" customFormat="1" ht="11.25" customHeight="1">
      <c r="B15" s="60" t="s">
        <v>114</v>
      </c>
      <c r="C15" s="46" t="s">
        <v>143</v>
      </c>
      <c r="D15" s="73">
        <v>1920.3491469787662</v>
      </c>
      <c r="E15" s="73">
        <v>2015.0163897545403</v>
      </c>
      <c r="F15" s="73">
        <v>1987.1308272715917</v>
      </c>
      <c r="G15" s="73">
        <v>2036.6779314976995</v>
      </c>
      <c r="H15" s="73">
        <v>1896.0683765445083</v>
      </c>
      <c r="I15" s="73">
        <v>1976.2742887018542</v>
      </c>
      <c r="J15" s="73">
        <v>2034.7839763749523</v>
      </c>
      <c r="K15" s="73">
        <v>2234.9633620620752</v>
      </c>
      <c r="L15" s="73">
        <v>2182.036702471446</v>
      </c>
      <c r="M15" s="73">
        <v>1888.1081665527734</v>
      </c>
      <c r="N15" s="73">
        <v>2953.5105665237784</v>
      </c>
      <c r="O15" s="73">
        <v>3462.5371254095635</v>
      </c>
      <c r="P15" s="73">
        <v>3350.4719193874616</v>
      </c>
      <c r="Q15" s="73">
        <v>3298.085629351547</v>
      </c>
      <c r="R15" s="73">
        <v>3722.91538415178</v>
      </c>
    </row>
    <row r="16" spans="2:19" s="92" customFormat="1" ht="17.25" customHeight="1">
      <c r="B16" s="28" t="s">
        <v>131</v>
      </c>
      <c r="C16" s="93"/>
      <c r="D16" s="49">
        <v>11638.879222345062</v>
      </c>
      <c r="E16" s="49">
        <v>13541.976954323294</v>
      </c>
      <c r="F16" s="49">
        <v>16774.4950065868</v>
      </c>
      <c r="G16" s="49">
        <v>17815.62201364339</v>
      </c>
      <c r="H16" s="49">
        <v>18587.21077348886</v>
      </c>
      <c r="I16" s="49">
        <v>21019.478597914273</v>
      </c>
      <c r="J16" s="49">
        <v>24405.401565908076</v>
      </c>
      <c r="K16" s="49">
        <v>26678.14867145883</v>
      </c>
      <c r="L16" s="49">
        <v>28248.325604994618</v>
      </c>
      <c r="M16" s="49">
        <v>31634.269086154614</v>
      </c>
      <c r="N16" s="49">
        <v>35157.46069741274</v>
      </c>
      <c r="O16" s="49">
        <v>37027.60084148553</v>
      </c>
      <c r="P16" s="49">
        <v>40251.75413545054</v>
      </c>
      <c r="Q16" s="49">
        <v>43561.88480403324</v>
      </c>
      <c r="R16" s="49">
        <v>48143.96412880371</v>
      </c>
      <c r="S16" s="145"/>
    </row>
    <row r="17" spans="2:19" s="33" customFormat="1" ht="11.25" customHeight="1">
      <c r="B17" s="60" t="s">
        <v>115</v>
      </c>
      <c r="C17" s="46" t="s">
        <v>1</v>
      </c>
      <c r="D17" s="73">
        <v>251.1754414329542</v>
      </c>
      <c r="E17" s="73">
        <v>294.36180510203616</v>
      </c>
      <c r="F17" s="73">
        <v>492.1766120374957</v>
      </c>
      <c r="G17" s="73">
        <v>439.0390458003581</v>
      </c>
      <c r="H17" s="73">
        <v>544.2699414724663</v>
      </c>
      <c r="I17" s="73">
        <v>607.6107225206233</v>
      </c>
      <c r="J17" s="73">
        <v>846.8787488072115</v>
      </c>
      <c r="K17" s="73">
        <v>1070.3842581401948</v>
      </c>
      <c r="L17" s="73">
        <v>1337.1173402572667</v>
      </c>
      <c r="M17" s="73">
        <v>1536.3783206523592</v>
      </c>
      <c r="N17" s="73">
        <v>2267.3850552512954</v>
      </c>
      <c r="O17" s="73">
        <v>2266.220794267923</v>
      </c>
      <c r="P17" s="73">
        <v>2795.9555269186244</v>
      </c>
      <c r="Q17" s="73">
        <v>2326.820554909492</v>
      </c>
      <c r="R17" s="73">
        <v>3484.9630887668905</v>
      </c>
      <c r="S17" s="145"/>
    </row>
    <row r="18" spans="2:19" s="33" customFormat="1" ht="11.25" customHeight="1">
      <c r="B18" s="61" t="s">
        <v>5</v>
      </c>
      <c r="C18" s="46" t="s">
        <v>11</v>
      </c>
      <c r="D18" s="73">
        <v>9963.096029432603</v>
      </c>
      <c r="E18" s="73">
        <v>10884.69538791046</v>
      </c>
      <c r="F18" s="73">
        <v>12647.498868203495</v>
      </c>
      <c r="G18" s="73">
        <v>13339.369094135245</v>
      </c>
      <c r="H18" s="73">
        <v>12687.053975744244</v>
      </c>
      <c r="I18" s="73">
        <v>13241.109898514593</v>
      </c>
      <c r="J18" s="73">
        <v>16501.09895572717</v>
      </c>
      <c r="K18" s="73">
        <v>16698.06614954344</v>
      </c>
      <c r="L18" s="73">
        <v>16845.251246718224</v>
      </c>
      <c r="M18" s="73">
        <v>19035.97362459786</v>
      </c>
      <c r="N18" s="73">
        <v>20423.555557370128</v>
      </c>
      <c r="O18" s="73">
        <v>22087.913761666423</v>
      </c>
      <c r="P18" s="73">
        <v>24360.343766321766</v>
      </c>
      <c r="Q18" s="73">
        <v>26646.51913334613</v>
      </c>
      <c r="R18" s="73">
        <v>28928.51550147003</v>
      </c>
      <c r="S18" s="145"/>
    </row>
    <row r="19" spans="2:19" s="33" customFormat="1" ht="11.25" customHeight="1">
      <c r="B19" s="61" t="s">
        <v>116</v>
      </c>
      <c r="C19" s="46" t="s">
        <v>7</v>
      </c>
      <c r="D19" s="73">
        <v>435.2403988404484</v>
      </c>
      <c r="E19" s="73">
        <v>580.9858847117209</v>
      </c>
      <c r="F19" s="73">
        <v>699.8058617500476</v>
      </c>
      <c r="G19" s="73">
        <v>806.5728228614382</v>
      </c>
      <c r="H19" s="73">
        <v>974.9035286256835</v>
      </c>
      <c r="I19" s="73">
        <v>1011.6239828576494</v>
      </c>
      <c r="J19" s="73">
        <v>1129.980991606021</v>
      </c>
      <c r="K19" s="73">
        <v>1221.7351430279216</v>
      </c>
      <c r="L19" s="73">
        <v>1379.4763589060399</v>
      </c>
      <c r="M19" s="73">
        <v>1546.3767236599886</v>
      </c>
      <c r="N19" s="73">
        <v>1742.6092391625136</v>
      </c>
      <c r="O19" s="73">
        <v>1931.8288866452115</v>
      </c>
      <c r="P19" s="73">
        <v>2134.258220548315</v>
      </c>
      <c r="Q19" s="73">
        <v>2180.2633215136157</v>
      </c>
      <c r="R19" s="73">
        <v>2074.382784703871</v>
      </c>
      <c r="S19" s="145"/>
    </row>
    <row r="20" spans="2:19" s="33" customFormat="1" ht="11.25" customHeight="1">
      <c r="B20" s="61" t="s">
        <v>117</v>
      </c>
      <c r="C20" s="46" t="s">
        <v>8</v>
      </c>
      <c r="D20" s="73">
        <v>997.4606643969531</v>
      </c>
      <c r="E20" s="73">
        <v>1120.210450834152</v>
      </c>
      <c r="F20" s="73">
        <v>1261.1674187153146</v>
      </c>
      <c r="G20" s="73">
        <v>1420.6666083634</v>
      </c>
      <c r="H20" s="73">
        <v>1604.722119008696</v>
      </c>
      <c r="I20" s="73">
        <v>1814.6319704102234</v>
      </c>
      <c r="J20" s="73">
        <v>2042.8156289212047</v>
      </c>
      <c r="K20" s="73">
        <v>2308.008664022891</v>
      </c>
      <c r="L20" s="73">
        <v>2577.966742254984</v>
      </c>
      <c r="M20" s="73">
        <v>2885.6867729510896</v>
      </c>
      <c r="N20" s="73">
        <v>2984.5671301459106</v>
      </c>
      <c r="O20" s="73">
        <v>3119.181553967654</v>
      </c>
      <c r="P20" s="73">
        <v>3257.572057553262</v>
      </c>
      <c r="Q20" s="73">
        <v>3486.598789661646</v>
      </c>
      <c r="R20" s="73">
        <v>3932.8039716623434</v>
      </c>
      <c r="S20" s="145"/>
    </row>
    <row r="21" spans="2:19" s="33" customFormat="1" ht="11.25" customHeight="1">
      <c r="B21" s="60" t="s">
        <v>6</v>
      </c>
      <c r="C21" s="46" t="s">
        <v>9</v>
      </c>
      <c r="D21" s="73">
        <v>1809.20414537675</v>
      </c>
      <c r="E21" s="73">
        <v>2295.8631803537055</v>
      </c>
      <c r="F21" s="73">
        <v>3028.1511644942952</v>
      </c>
      <c r="G21" s="73">
        <v>3270.2947764386436</v>
      </c>
      <c r="H21" s="73">
        <v>3550.7524237240777</v>
      </c>
      <c r="I21" s="73">
        <v>4496.587762898146</v>
      </c>
      <c r="J21" s="73">
        <v>4673.03671610102</v>
      </c>
      <c r="K21" s="73">
        <v>5379.954456724383</v>
      </c>
      <c r="L21" s="73">
        <v>6108.5139168581045</v>
      </c>
      <c r="M21" s="73">
        <v>6629.853644293318</v>
      </c>
      <c r="N21" s="73">
        <v>7739.34371548289</v>
      </c>
      <c r="O21" s="73">
        <v>7622.455844938322</v>
      </c>
      <c r="P21" s="73">
        <v>7703.62456410857</v>
      </c>
      <c r="Q21" s="73">
        <v>8921.683004602352</v>
      </c>
      <c r="R21" s="73">
        <v>9723.298782200574</v>
      </c>
      <c r="S21" s="145"/>
    </row>
    <row r="22" spans="2:18" s="92" customFormat="1" ht="15.75" customHeight="1">
      <c r="B22" s="28" t="s">
        <v>132</v>
      </c>
      <c r="C22" s="72"/>
      <c r="D22" s="49">
        <v>18866.62931881476</v>
      </c>
      <c r="E22" s="49">
        <v>21616.682762049993</v>
      </c>
      <c r="F22" s="49">
        <v>26974.092792179636</v>
      </c>
      <c r="G22" s="49">
        <v>29202.3052943518</v>
      </c>
      <c r="H22" s="49">
        <v>32461.399736572617</v>
      </c>
      <c r="I22" s="49">
        <v>36075.96037105282</v>
      </c>
      <c r="J22" s="49">
        <v>39627.125857774365</v>
      </c>
      <c r="K22" s="49">
        <v>44676.32075878503</v>
      </c>
      <c r="L22" s="49">
        <v>47182.01577641779</v>
      </c>
      <c r="M22" s="49">
        <v>52218.10371997065</v>
      </c>
      <c r="N22" s="49">
        <v>56796.07703752248</v>
      </c>
      <c r="O22" s="49">
        <v>59840.626777399055</v>
      </c>
      <c r="P22" s="49">
        <v>62062.658905887656</v>
      </c>
      <c r="Q22" s="49">
        <v>67840.13382335022</v>
      </c>
      <c r="R22" s="49">
        <v>78475.53006289924</v>
      </c>
    </row>
    <row r="23" spans="2:18" s="33" customFormat="1" ht="11.25" customHeight="1">
      <c r="B23" s="74" t="s">
        <v>118</v>
      </c>
      <c r="C23" s="46" t="s">
        <v>10</v>
      </c>
      <c r="D23" s="73">
        <v>6383.684093619231</v>
      </c>
      <c r="E23" s="73">
        <v>6583.187249390723</v>
      </c>
      <c r="F23" s="73">
        <v>7891.136985239603</v>
      </c>
      <c r="G23" s="73">
        <v>8013.484490041196</v>
      </c>
      <c r="H23" s="73">
        <v>8459.60918228337</v>
      </c>
      <c r="I23" s="73">
        <v>8150.206598959441</v>
      </c>
      <c r="J23" s="73">
        <v>8672.936774236618</v>
      </c>
      <c r="K23" s="73">
        <v>9286.931142110783</v>
      </c>
      <c r="L23" s="73">
        <v>9832.003124035413</v>
      </c>
      <c r="M23" s="73">
        <v>10924.977928393695</v>
      </c>
      <c r="N23" s="73">
        <v>11418.318932856462</v>
      </c>
      <c r="O23" s="73">
        <v>11758.595312242787</v>
      </c>
      <c r="P23" s="73">
        <v>11739.908736566202</v>
      </c>
      <c r="Q23" s="73">
        <v>13649.319746256468</v>
      </c>
      <c r="R23" s="73">
        <v>17007.860864421786</v>
      </c>
    </row>
    <row r="24" spans="2:19" s="33" customFormat="1" ht="11.25" customHeight="1">
      <c r="B24" s="74" t="s">
        <v>119</v>
      </c>
      <c r="C24" s="46" t="s">
        <v>12</v>
      </c>
      <c r="D24" s="73">
        <v>1255.4364786815952</v>
      </c>
      <c r="E24" s="73">
        <v>1480.6036301917952</v>
      </c>
      <c r="F24" s="73">
        <v>1775.6970879095509</v>
      </c>
      <c r="G24" s="73">
        <v>2062.3275242417203</v>
      </c>
      <c r="H24" s="73">
        <v>2268.2954714979214</v>
      </c>
      <c r="I24" s="73">
        <v>2551.1603166777873</v>
      </c>
      <c r="J24" s="73">
        <v>2897.007786857115</v>
      </c>
      <c r="K24" s="73">
        <v>3388.7323479686065</v>
      </c>
      <c r="L24" s="73">
        <v>3620.670291536926</v>
      </c>
      <c r="M24" s="73">
        <v>4111.347227420835</v>
      </c>
      <c r="N24" s="73">
        <v>4517.450722149087</v>
      </c>
      <c r="O24" s="73">
        <v>4792.100901686307</v>
      </c>
      <c r="P24" s="73">
        <v>4804.433636585629</v>
      </c>
      <c r="Q24" s="73">
        <v>5183.277716193797</v>
      </c>
      <c r="R24" s="73">
        <v>6658.594616906401</v>
      </c>
      <c r="S24" s="147"/>
    </row>
    <row r="25" spans="2:18" s="33" customFormat="1" ht="11.25" customHeight="1">
      <c r="B25" s="74" t="s">
        <v>120</v>
      </c>
      <c r="C25" s="46" t="s">
        <v>14</v>
      </c>
      <c r="D25" s="73">
        <v>948.1615454337141</v>
      </c>
      <c r="E25" s="73">
        <v>1266.5143893595132</v>
      </c>
      <c r="F25" s="73">
        <v>1445.3291468951852</v>
      </c>
      <c r="G25" s="73">
        <v>1725.9247951760826</v>
      </c>
      <c r="H25" s="73">
        <v>1906.5576585782756</v>
      </c>
      <c r="I25" s="73">
        <v>2255.331774295806</v>
      </c>
      <c r="J25" s="73">
        <v>2234.7899424174725</v>
      </c>
      <c r="K25" s="73">
        <v>2497.821155668122</v>
      </c>
      <c r="L25" s="73">
        <v>3211.526010458075</v>
      </c>
      <c r="M25" s="73">
        <v>3669.3109412868553</v>
      </c>
      <c r="N25" s="73">
        <v>3827.1219225340406</v>
      </c>
      <c r="O25" s="73">
        <v>3644.8698339567236</v>
      </c>
      <c r="P25" s="73">
        <v>3548.7628627494228</v>
      </c>
      <c r="Q25" s="73">
        <v>3594.116868971368</v>
      </c>
      <c r="R25" s="73">
        <v>3997.3319289491474</v>
      </c>
    </row>
    <row r="26" spans="2:18" s="33" customFormat="1" ht="11.25" customHeight="1">
      <c r="B26" s="74" t="s">
        <v>121</v>
      </c>
      <c r="C26" s="46" t="s">
        <v>15</v>
      </c>
      <c r="D26" s="73">
        <v>327.2935566051361</v>
      </c>
      <c r="E26" s="73">
        <v>481.8193974655511</v>
      </c>
      <c r="F26" s="73">
        <v>707.4465855391518</v>
      </c>
      <c r="G26" s="73">
        <v>993.0025765518087</v>
      </c>
      <c r="H26" s="73">
        <v>1381.8153270820346</v>
      </c>
      <c r="I26" s="73">
        <v>1811.599441106061</v>
      </c>
      <c r="J26" s="73">
        <v>1748.4371628073027</v>
      </c>
      <c r="K26" s="73">
        <v>2275.071620847667</v>
      </c>
      <c r="L26" s="73">
        <v>2129.8576734872463</v>
      </c>
      <c r="M26" s="73">
        <v>1965.0525947232163</v>
      </c>
      <c r="N26" s="73">
        <v>2398.5673840026257</v>
      </c>
      <c r="O26" s="73">
        <v>2555.233401376373</v>
      </c>
      <c r="P26" s="73">
        <v>2678.1456891479884</v>
      </c>
      <c r="Q26" s="73">
        <v>2744.9474531973174</v>
      </c>
      <c r="R26" s="73">
        <v>2834.561005445931</v>
      </c>
    </row>
    <row r="27" spans="2:18" s="33" customFormat="1" ht="11.25" customHeight="1">
      <c r="B27" s="74" t="s">
        <v>122</v>
      </c>
      <c r="C27" s="46" t="s">
        <v>16</v>
      </c>
      <c r="D27" s="73">
        <v>862.2729124123629</v>
      </c>
      <c r="E27" s="73">
        <v>877.4744347942865</v>
      </c>
      <c r="F27" s="73">
        <v>1175.1605537544287</v>
      </c>
      <c r="G27" s="73">
        <v>1153.225291276132</v>
      </c>
      <c r="H27" s="73">
        <v>1347.4867222758662</v>
      </c>
      <c r="I27" s="73">
        <v>1870.9563851248092</v>
      </c>
      <c r="J27" s="73">
        <v>2300.8115108165307</v>
      </c>
      <c r="K27" s="73">
        <v>2764.1239678778797</v>
      </c>
      <c r="L27" s="73">
        <v>2871.4518549559452</v>
      </c>
      <c r="M27" s="73">
        <v>3067.3854561079806</v>
      </c>
      <c r="N27" s="73">
        <v>3456.529044009057</v>
      </c>
      <c r="O27" s="73">
        <v>3816.4760191190094</v>
      </c>
      <c r="P27" s="73">
        <v>4102.44069411642</v>
      </c>
      <c r="Q27" s="73">
        <v>4658.52466986765</v>
      </c>
      <c r="R27" s="73">
        <v>5068.742602054961</v>
      </c>
    </row>
    <row r="28" spans="2:18" s="33" customFormat="1" ht="11.25" customHeight="1">
      <c r="B28" s="74" t="s">
        <v>123</v>
      </c>
      <c r="C28" s="46" t="s">
        <v>17</v>
      </c>
      <c r="D28" s="73">
        <v>3072.5207686527747</v>
      </c>
      <c r="E28" s="73">
        <v>3371.2183590898544</v>
      </c>
      <c r="F28" s="73">
        <v>3573.4640645068303</v>
      </c>
      <c r="G28" s="73">
        <v>3896.766449998867</v>
      </c>
      <c r="H28" s="73">
        <v>4277.233431600643</v>
      </c>
      <c r="I28" s="73">
        <v>4831.2438164985415</v>
      </c>
      <c r="J28" s="73">
        <v>5480.449026883883</v>
      </c>
      <c r="K28" s="73">
        <v>6167.660381031003</v>
      </c>
      <c r="L28" s="73">
        <v>6515.196877066547</v>
      </c>
      <c r="M28" s="73">
        <v>7423.741031611994</v>
      </c>
      <c r="N28" s="73">
        <v>8292.538832688944</v>
      </c>
      <c r="O28" s="73">
        <v>8906.884522284918</v>
      </c>
      <c r="P28" s="73">
        <v>9273.373256851437</v>
      </c>
      <c r="Q28" s="73">
        <v>10261.075395587366</v>
      </c>
      <c r="R28" s="73">
        <v>11324.04371314849</v>
      </c>
    </row>
    <row r="29" spans="2:18" s="33" customFormat="1" ht="11.25" customHeight="1">
      <c r="B29" s="74" t="s">
        <v>124</v>
      </c>
      <c r="C29" s="46" t="s">
        <v>24</v>
      </c>
      <c r="D29" s="73">
        <v>1951.4784004792841</v>
      </c>
      <c r="E29" s="73">
        <v>2417.6348986505227</v>
      </c>
      <c r="F29" s="73">
        <v>3480.646608323649</v>
      </c>
      <c r="G29" s="73">
        <v>2980.2835472368733</v>
      </c>
      <c r="H29" s="73">
        <v>3008.2672688539787</v>
      </c>
      <c r="I29" s="73">
        <v>3059.354631211401</v>
      </c>
      <c r="J29" s="73">
        <v>2726.2436123781777</v>
      </c>
      <c r="K29" s="73">
        <v>2708.6267275313544</v>
      </c>
      <c r="L29" s="73">
        <v>2330.374849986994</v>
      </c>
      <c r="M29" s="73">
        <v>2595.827728457929</v>
      </c>
      <c r="N29" s="73">
        <v>2747.3043672599383</v>
      </c>
      <c r="O29" s="73">
        <v>2901.5619432105273</v>
      </c>
      <c r="P29" s="73">
        <v>2963.661171645359</v>
      </c>
      <c r="Q29" s="73">
        <v>3133.3279836565803</v>
      </c>
      <c r="R29" s="73">
        <v>4283.343773510847</v>
      </c>
    </row>
    <row r="30" spans="2:18" s="81" customFormat="1" ht="11.25" customHeight="1">
      <c r="B30" s="74" t="s">
        <v>125</v>
      </c>
      <c r="C30" s="46" t="s">
        <v>25</v>
      </c>
      <c r="D30" s="73">
        <v>748.6355492566936</v>
      </c>
      <c r="E30" s="73">
        <v>1012.6366655803947</v>
      </c>
      <c r="F30" s="73">
        <v>1757.4684746887608</v>
      </c>
      <c r="G30" s="73">
        <v>1634.1278006817006</v>
      </c>
      <c r="H30" s="73">
        <v>1284.2223848768067</v>
      </c>
      <c r="I30" s="73">
        <v>1498.9126686853738</v>
      </c>
      <c r="J30" s="73">
        <v>2360.689929941889</v>
      </c>
      <c r="K30" s="73">
        <v>1751.6330641508916</v>
      </c>
      <c r="L30" s="73">
        <v>1901.04397274419</v>
      </c>
      <c r="M30" s="73">
        <v>2011.536097505148</v>
      </c>
      <c r="N30" s="73">
        <v>2382.1914903237252</v>
      </c>
      <c r="O30" s="73">
        <v>2577.4691714761198</v>
      </c>
      <c r="P30" s="73">
        <v>2839.72460319186</v>
      </c>
      <c r="Q30" s="73">
        <v>3160.449907256223</v>
      </c>
      <c r="R30" s="73">
        <v>3771.165019643581</v>
      </c>
    </row>
    <row r="31" spans="2:18" s="33" customFormat="1" ht="11.25" customHeight="1">
      <c r="B31" s="74" t="s">
        <v>126</v>
      </c>
      <c r="C31" s="46" t="s">
        <v>26</v>
      </c>
      <c r="D31" s="73">
        <v>736.1819697416213</v>
      </c>
      <c r="E31" s="73">
        <v>927.2889272033633</v>
      </c>
      <c r="F31" s="73">
        <v>1274.243932917837</v>
      </c>
      <c r="G31" s="73">
        <v>1174.6359677645505</v>
      </c>
      <c r="H31" s="73">
        <v>1177.6575817447745</v>
      </c>
      <c r="I31" s="73">
        <v>1191.868535781092</v>
      </c>
      <c r="J31" s="73">
        <v>1837.0790801575463</v>
      </c>
      <c r="K31" s="73">
        <v>2159.122491239873</v>
      </c>
      <c r="L31" s="73">
        <v>2677.639626592122</v>
      </c>
      <c r="M31" s="73">
        <v>3048.5572418803426</v>
      </c>
      <c r="N31" s="73">
        <v>3253.9943545885644</v>
      </c>
      <c r="O31" s="73">
        <v>3864.5014873433065</v>
      </c>
      <c r="P31" s="73">
        <v>4454.979446386565</v>
      </c>
      <c r="Q31" s="73">
        <v>4778.320078898917</v>
      </c>
      <c r="R31" s="73">
        <v>5244.257807595509</v>
      </c>
    </row>
    <row r="32" spans="2:18" s="33" customFormat="1" ht="11.25" customHeight="1">
      <c r="B32" s="74" t="s">
        <v>23</v>
      </c>
      <c r="C32" s="46" t="s">
        <v>46</v>
      </c>
      <c r="D32" s="73">
        <v>1983.2500384008058</v>
      </c>
      <c r="E32" s="73">
        <v>2088.983424049911</v>
      </c>
      <c r="F32" s="73">
        <v>2553.2975922433225</v>
      </c>
      <c r="G32" s="73">
        <v>2953.8431408840443</v>
      </c>
      <c r="H32" s="73">
        <v>3454.0085259084676</v>
      </c>
      <c r="I32" s="73">
        <v>3766.31297349719</v>
      </c>
      <c r="J32" s="73">
        <v>4167.38678376947</v>
      </c>
      <c r="K32" s="73">
        <v>4847.042378126134</v>
      </c>
      <c r="L32" s="73">
        <v>4776.503539391374</v>
      </c>
      <c r="M32" s="73">
        <v>5290.146227017105</v>
      </c>
      <c r="N32" s="73">
        <v>5805.702531611521</v>
      </c>
      <c r="O32" s="73">
        <v>5766.875256746919</v>
      </c>
      <c r="P32" s="73">
        <v>5564.985295890925</v>
      </c>
      <c r="Q32" s="73">
        <v>5847.737269388458</v>
      </c>
      <c r="R32" s="73">
        <v>6733.914837168867</v>
      </c>
    </row>
    <row r="33" spans="2:18" s="33" customFormat="1" ht="11.25" customHeight="1">
      <c r="B33" s="74" t="s">
        <v>127</v>
      </c>
      <c r="C33" s="46" t="s">
        <v>47</v>
      </c>
      <c r="D33" s="73">
        <v>1660.5527415340641</v>
      </c>
      <c r="E33" s="73">
        <v>1847.3412750306502</v>
      </c>
      <c r="F33" s="73">
        <v>2017.9048190129035</v>
      </c>
      <c r="G33" s="73">
        <v>2214.8249679260325</v>
      </c>
      <c r="H33" s="73">
        <v>2398.6449329173415</v>
      </c>
      <c r="I33" s="73">
        <v>2656.3729191501416</v>
      </c>
      <c r="J33" s="73">
        <v>2952.9882371515355</v>
      </c>
      <c r="K33" s="73">
        <v>3155.7860435069497</v>
      </c>
      <c r="L33" s="73">
        <v>3309.7641964234235</v>
      </c>
      <c r="M33" s="73">
        <v>3985.260957908174</v>
      </c>
      <c r="N33" s="73">
        <v>4325.248597571308</v>
      </c>
      <c r="O33" s="73">
        <v>4496.443439413159</v>
      </c>
      <c r="P33" s="73">
        <v>5077.59404874497</v>
      </c>
      <c r="Q33" s="73">
        <v>5791.076131330828</v>
      </c>
      <c r="R33" s="73">
        <v>6344.599707293372</v>
      </c>
    </row>
    <row r="34" spans="2:18" s="33" customFormat="1" ht="11.25" customHeight="1">
      <c r="B34" s="74" t="s">
        <v>128</v>
      </c>
      <c r="C34" s="46" t="s">
        <v>48</v>
      </c>
      <c r="D34" s="73">
        <v>68.05851447477154</v>
      </c>
      <c r="E34" s="73">
        <v>83.61649992449732</v>
      </c>
      <c r="F34" s="73">
        <v>92.67737414071512</v>
      </c>
      <c r="G34" s="73">
        <v>108.19812727771547</v>
      </c>
      <c r="H34" s="73">
        <v>102.28215877408157</v>
      </c>
      <c r="I34" s="73">
        <v>116.06639661172623</v>
      </c>
      <c r="J34" s="73">
        <v>128.76110151781637</v>
      </c>
      <c r="K34" s="73">
        <v>116.11158822965976</v>
      </c>
      <c r="L34" s="73">
        <v>131.09622216955003</v>
      </c>
      <c r="M34" s="73">
        <v>213.5463773124021</v>
      </c>
      <c r="N34" s="73">
        <v>249.30004674324783</v>
      </c>
      <c r="O34" s="73">
        <v>251.47559260910123</v>
      </c>
      <c r="P34" s="73">
        <v>228.77289997875573</v>
      </c>
      <c r="Q34" s="73">
        <v>233.69968972704532</v>
      </c>
      <c r="R34" s="73">
        <v>262.64196894027384</v>
      </c>
    </row>
    <row r="35" spans="2:18" s="33" customFormat="1" ht="11.25" customHeight="1">
      <c r="B35" s="74" t="s">
        <v>129</v>
      </c>
      <c r="C35" s="46" t="s">
        <v>49</v>
      </c>
      <c r="D35" s="73">
        <v>1075.5874398760802</v>
      </c>
      <c r="E35" s="73">
        <v>1181.53962972119</v>
      </c>
      <c r="F35" s="73">
        <v>1251.393807723315</v>
      </c>
      <c r="G35" s="73">
        <v>1450.1340969741238</v>
      </c>
      <c r="H35" s="73">
        <v>1602.8005693468133</v>
      </c>
      <c r="I35" s="73">
        <v>1963.8477748639534</v>
      </c>
      <c r="J35" s="73">
        <v>2286.152374181217</v>
      </c>
      <c r="K35" s="73">
        <v>2728.405398254683</v>
      </c>
      <c r="L35" s="73">
        <v>2983.537257178724</v>
      </c>
      <c r="M35" s="73">
        <v>2958.9638041383914</v>
      </c>
      <c r="N35" s="73">
        <v>3118.9995386389533</v>
      </c>
      <c r="O35" s="73">
        <v>3455.3635951418887</v>
      </c>
      <c r="P35" s="73">
        <v>3678.723768628355</v>
      </c>
      <c r="Q35" s="73">
        <v>3626.1256096626007</v>
      </c>
      <c r="R35" s="73">
        <v>3625.0678511291176</v>
      </c>
    </row>
    <row r="36" spans="2:18" s="33" customFormat="1" ht="11.25" customHeight="1">
      <c r="B36" s="74" t="s">
        <v>130</v>
      </c>
      <c r="C36" s="46" t="s">
        <v>53</v>
      </c>
      <c r="D36" s="73">
        <v>568.9099156545958</v>
      </c>
      <c r="E36" s="73">
        <v>617.0826691663261</v>
      </c>
      <c r="F36" s="73">
        <v>649.0723508506612</v>
      </c>
      <c r="G36" s="73">
        <v>672.4874540035497</v>
      </c>
      <c r="H36" s="73">
        <v>700.392906330232</v>
      </c>
      <c r="I36" s="73">
        <v>734.2629566176239</v>
      </c>
      <c r="J36" s="73">
        <v>776.2029312606201</v>
      </c>
      <c r="K36" s="73">
        <v>829.2524522414202</v>
      </c>
      <c r="L36" s="73">
        <v>891.3502803912673</v>
      </c>
      <c r="M36" s="73">
        <v>952.450106206581</v>
      </c>
      <c r="N36" s="73">
        <v>1002.8092725450125</v>
      </c>
      <c r="O36" s="73">
        <v>1052.7763007918988</v>
      </c>
      <c r="P36" s="73">
        <v>1107.1527954037597</v>
      </c>
      <c r="Q36" s="73">
        <v>1178.135303355605</v>
      </c>
      <c r="R36" s="73">
        <v>1319.404366690972</v>
      </c>
    </row>
    <row r="37" spans="2:18" s="33" customFormat="1" ht="11.25" customHeight="1">
      <c r="B37" s="74"/>
      <c r="C37" s="44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 s="92" customFormat="1" ht="11.25" customHeight="1">
      <c r="B38" s="94" t="s">
        <v>18</v>
      </c>
      <c r="C38" s="70"/>
      <c r="D38" s="49">
        <v>2689.0656018141167</v>
      </c>
      <c r="E38" s="49">
        <v>2759.750888917485</v>
      </c>
      <c r="F38" s="49">
        <v>3456.342426687371</v>
      </c>
      <c r="G38" s="49">
        <v>4597.990095033517</v>
      </c>
      <c r="H38" s="49">
        <v>4658.6909174724</v>
      </c>
      <c r="I38" s="49">
        <v>5379.490078467422</v>
      </c>
      <c r="J38" s="49">
        <v>6495.009273477749</v>
      </c>
      <c r="K38" s="49">
        <v>6777.77556454736</v>
      </c>
      <c r="L38" s="49">
        <v>7630.630959940701</v>
      </c>
      <c r="M38" s="49">
        <v>8644.5439862</v>
      </c>
      <c r="N38" s="49">
        <v>9822.120953621301</v>
      </c>
      <c r="O38" s="49">
        <v>9418.446704561753</v>
      </c>
      <c r="P38" s="49">
        <v>10622.526686920617</v>
      </c>
      <c r="Q38" s="49">
        <v>12320.152197131933</v>
      </c>
      <c r="R38" s="49">
        <v>13489.494734305794</v>
      </c>
    </row>
    <row r="39" spans="2:18" s="33" customFormat="1" ht="11.25" customHeight="1" thickBot="1">
      <c r="B39" s="40"/>
      <c r="C39" s="149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68"/>
      <c r="O39" s="168"/>
      <c r="P39" s="168"/>
      <c r="Q39" s="168"/>
      <c r="R39" s="168"/>
    </row>
    <row r="40" spans="2:6" s="33" customFormat="1" ht="11.25" customHeight="1" thickTop="1">
      <c r="B40" s="27"/>
      <c r="C40" s="44"/>
      <c r="D40" s="27"/>
      <c r="E40" s="27"/>
      <c r="F40" s="27"/>
    </row>
    <row r="41" spans="1:13" s="41" customFormat="1" ht="11.25" customHeight="1">
      <c r="A41" s="97"/>
      <c r="C41" s="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</row>
    <row r="42" spans="2:6" ht="11.25" customHeight="1">
      <c r="B42" s="41" t="s">
        <v>22</v>
      </c>
      <c r="C42" s="44"/>
      <c r="D42" s="41"/>
      <c r="E42" s="41"/>
      <c r="F42" s="41"/>
    </row>
    <row r="43" spans="2:6" ht="11.25" customHeight="1">
      <c r="B43" s="25" t="s">
        <v>34</v>
      </c>
      <c r="C43" s="44"/>
      <c r="D43" s="41"/>
      <c r="E43" s="41"/>
      <c r="F43" s="41"/>
    </row>
    <row r="44" spans="2:6" ht="11.25" customHeight="1">
      <c r="B44" s="29" t="s">
        <v>76</v>
      </c>
      <c r="C44" s="44"/>
      <c r="D44" s="41"/>
      <c r="E44" s="41"/>
      <c r="F44" s="41"/>
    </row>
    <row r="45" spans="2:6" ht="11.25" customHeight="1">
      <c r="B45" s="41"/>
      <c r="C45" s="44"/>
      <c r="D45" s="41"/>
      <c r="E45" s="41"/>
      <c r="F45" s="41"/>
    </row>
    <row r="46" spans="2:18" s="151" customFormat="1" ht="11.25" customHeight="1">
      <c r="B46" s="59"/>
      <c r="C46" s="101" t="s">
        <v>19</v>
      </c>
      <c r="D46" s="54" t="s">
        <v>104</v>
      </c>
      <c r="E46" s="54" t="s">
        <v>105</v>
      </c>
      <c r="F46" s="54" t="s">
        <v>106</v>
      </c>
      <c r="G46" s="54" t="s">
        <v>107</v>
      </c>
      <c r="H46" s="54" t="s">
        <v>108</v>
      </c>
      <c r="I46" s="54" t="s">
        <v>109</v>
      </c>
      <c r="J46" s="54" t="s">
        <v>139</v>
      </c>
      <c r="K46" s="54" t="s">
        <v>140</v>
      </c>
      <c r="L46" s="54" t="s">
        <v>141</v>
      </c>
      <c r="M46" s="54" t="s">
        <v>142</v>
      </c>
      <c r="N46" s="54" t="s">
        <v>145</v>
      </c>
      <c r="O46" s="54" t="s">
        <v>150</v>
      </c>
      <c r="P46" s="54" t="s">
        <v>178</v>
      </c>
      <c r="Q46" s="54" t="s">
        <v>180</v>
      </c>
      <c r="R46" s="54" t="s">
        <v>184</v>
      </c>
    </row>
    <row r="47" spans="2:9" ht="11.25" customHeight="1">
      <c r="B47" s="27"/>
      <c r="C47" s="44"/>
      <c r="D47" s="27"/>
      <c r="E47" s="27"/>
      <c r="F47" s="27"/>
      <c r="G47" s="33"/>
      <c r="H47" s="33"/>
      <c r="I47" s="33"/>
    </row>
    <row r="48" spans="2:18" ht="14.25" customHeight="1">
      <c r="B48" s="28" t="s">
        <v>55</v>
      </c>
      <c r="C48" s="44"/>
      <c r="D48" s="64">
        <v>100</v>
      </c>
      <c r="E48" s="64">
        <v>100</v>
      </c>
      <c r="F48" s="64">
        <v>100</v>
      </c>
      <c r="G48" s="64">
        <v>100</v>
      </c>
      <c r="H48" s="64">
        <v>100</v>
      </c>
      <c r="I48" s="64">
        <v>100</v>
      </c>
      <c r="J48" s="64">
        <v>100</v>
      </c>
      <c r="K48" s="64">
        <v>100</v>
      </c>
      <c r="L48" s="64">
        <v>100</v>
      </c>
      <c r="M48" s="64">
        <v>100</v>
      </c>
      <c r="N48" s="64">
        <v>100</v>
      </c>
      <c r="O48" s="64">
        <v>100</v>
      </c>
      <c r="P48" s="64">
        <v>100</v>
      </c>
      <c r="Q48" s="64">
        <v>100</v>
      </c>
      <c r="R48" s="64">
        <v>100</v>
      </c>
    </row>
    <row r="49" spans="2:18" ht="15.75" customHeight="1">
      <c r="B49" s="28" t="s">
        <v>38</v>
      </c>
      <c r="C49" s="44" t="s">
        <v>33</v>
      </c>
      <c r="D49" s="64">
        <v>33.94239908037261</v>
      </c>
      <c r="E49" s="64">
        <v>32.19153015815092</v>
      </c>
      <c r="F49" s="64">
        <v>28.600612860815282</v>
      </c>
      <c r="G49" s="64">
        <v>26.841865911810046</v>
      </c>
      <c r="H49" s="64">
        <v>25.95538076276918</v>
      </c>
      <c r="I49" s="64">
        <v>24.77942747057637</v>
      </c>
      <c r="J49" s="64">
        <v>23.458453014046135</v>
      </c>
      <c r="K49" s="64">
        <v>22.583921310974763</v>
      </c>
      <c r="L49" s="64">
        <v>23.4588353825347</v>
      </c>
      <c r="M49" s="64">
        <v>23.25247787652673</v>
      </c>
      <c r="N49" s="64">
        <v>22.958760820225248</v>
      </c>
      <c r="O49" s="64">
        <v>23.927679824321814</v>
      </c>
      <c r="P49" s="64">
        <v>23.860206335617953</v>
      </c>
      <c r="Q49" s="64">
        <v>24.04245464241872</v>
      </c>
      <c r="R49" s="64">
        <v>23.972874588942084</v>
      </c>
    </row>
    <row r="50" spans="2:18" ht="11.25" customHeight="1">
      <c r="B50" s="60" t="s">
        <v>110</v>
      </c>
      <c r="C50" s="44" t="s">
        <v>2</v>
      </c>
      <c r="D50" s="75">
        <v>3.9121302368038515</v>
      </c>
      <c r="E50" s="75">
        <v>2.6136697402496667</v>
      </c>
      <c r="F50" s="75">
        <v>2.1808749703511947</v>
      </c>
      <c r="G50" s="75">
        <v>2.4201933809866025</v>
      </c>
      <c r="H50" s="75">
        <v>2.2520772686206536</v>
      </c>
      <c r="I50" s="75">
        <v>2.024972125370895</v>
      </c>
      <c r="J50" s="75">
        <v>1.9793317029478452</v>
      </c>
      <c r="K50" s="75">
        <v>2.100439232044345</v>
      </c>
      <c r="L50" s="75">
        <v>2.351636353056255</v>
      </c>
      <c r="M50" s="75">
        <v>2.2442093767604763</v>
      </c>
      <c r="N50" s="75">
        <v>1.975205455667638</v>
      </c>
      <c r="O50" s="75">
        <v>1.9666356210281284</v>
      </c>
      <c r="P50" s="75">
        <v>2.0567115858844427</v>
      </c>
      <c r="Q50" s="75">
        <v>2.739216628844816</v>
      </c>
      <c r="R50" s="75">
        <v>2.4762824178182905</v>
      </c>
    </row>
    <row r="51" spans="2:18" ht="11.25" customHeight="1">
      <c r="B51" s="60" t="s">
        <v>111</v>
      </c>
      <c r="C51" s="44" t="s">
        <v>3</v>
      </c>
      <c r="D51" s="75">
        <v>18.781441668525915</v>
      </c>
      <c r="E51" s="75">
        <v>18.590265217515526</v>
      </c>
      <c r="F51" s="75">
        <v>16.210641913950784</v>
      </c>
      <c r="G51" s="75">
        <v>14.629554018394137</v>
      </c>
      <c r="H51" s="75">
        <v>13.55457970778264</v>
      </c>
      <c r="I51" s="75">
        <v>12.995195386963216</v>
      </c>
      <c r="J51" s="75">
        <v>12.266435542871044</v>
      </c>
      <c r="K51" s="75">
        <v>11.457308887810665</v>
      </c>
      <c r="L51" s="75">
        <v>12.343519014537499</v>
      </c>
      <c r="M51" s="75">
        <v>12.419896181638936</v>
      </c>
      <c r="N51" s="75">
        <v>11.499193185487607</v>
      </c>
      <c r="O51" s="75">
        <v>11.578469759792164</v>
      </c>
      <c r="P51" s="75">
        <v>11.482695153356634</v>
      </c>
      <c r="Q51" s="75">
        <v>11.436577151619536</v>
      </c>
      <c r="R51" s="75">
        <v>11.750176241871348</v>
      </c>
    </row>
    <row r="52" spans="2:18" ht="11.25" customHeight="1">
      <c r="B52" s="60" t="s">
        <v>112</v>
      </c>
      <c r="C52" s="44" t="s">
        <v>4</v>
      </c>
      <c r="D52" s="75">
        <v>4.321386390981898</v>
      </c>
      <c r="E52" s="75">
        <v>4.057389064452313</v>
      </c>
      <c r="F52" s="75">
        <v>3.5497651985169765</v>
      </c>
      <c r="G52" s="75">
        <v>3.447721609919505</v>
      </c>
      <c r="H52" s="75">
        <v>3.3746872499870455</v>
      </c>
      <c r="I52" s="75">
        <v>3.225022496122455</v>
      </c>
      <c r="J52" s="75">
        <v>3.0882406087051426</v>
      </c>
      <c r="K52" s="75">
        <v>2.9713438307258753</v>
      </c>
      <c r="L52" s="75">
        <v>3.0493457322597277</v>
      </c>
      <c r="M52" s="75">
        <v>3.224816823340871</v>
      </c>
      <c r="N52" s="75">
        <v>3.4151422265924762</v>
      </c>
      <c r="O52" s="75">
        <v>3.773905077315556</v>
      </c>
      <c r="P52" s="75">
        <v>3.9347785517631273</v>
      </c>
      <c r="Q52" s="75">
        <v>3.9615716190258055</v>
      </c>
      <c r="R52" s="75">
        <v>4.043175962933914</v>
      </c>
    </row>
    <row r="53" spans="2:18" ht="11.25" customHeight="1">
      <c r="B53" s="60" t="s">
        <v>133</v>
      </c>
      <c r="C53" s="44" t="s">
        <v>35</v>
      </c>
      <c r="D53" s="75">
        <v>0.0213918260891575</v>
      </c>
      <c r="E53" s="75">
        <v>0.021341275628904133</v>
      </c>
      <c r="F53" s="75">
        <v>0.018989268909221858</v>
      </c>
      <c r="G53" s="75">
        <v>0.013379454826916437</v>
      </c>
      <c r="H53" s="75">
        <v>0.014489025569470715</v>
      </c>
      <c r="I53" s="75">
        <v>0.0132342955414354</v>
      </c>
      <c r="J53" s="75">
        <v>0.01654846086505888</v>
      </c>
      <c r="K53" s="75">
        <v>0.013716400807943903</v>
      </c>
      <c r="L53" s="75">
        <v>0.015179448167947513</v>
      </c>
      <c r="M53" s="75">
        <v>0.01200373042317619</v>
      </c>
      <c r="N53" s="75">
        <v>0.013835536218693014</v>
      </c>
      <c r="O53" s="75">
        <v>0.013941605609651728</v>
      </c>
      <c r="P53" s="75">
        <v>0.013572776331939576</v>
      </c>
      <c r="Q53" s="75">
        <v>0.01310890874730964</v>
      </c>
      <c r="R53" s="75">
        <v>0.0120827303701203</v>
      </c>
    </row>
    <row r="54" spans="2:18" ht="11.25" customHeight="1">
      <c r="B54" s="60" t="s">
        <v>113</v>
      </c>
      <c r="C54" s="44" t="s">
        <v>135</v>
      </c>
      <c r="D54" s="75">
        <v>3.772996858815632</v>
      </c>
      <c r="E54" s="75">
        <v>3.7640292422122634</v>
      </c>
      <c r="F54" s="75">
        <v>3.853324089148876</v>
      </c>
      <c r="G54" s="75">
        <v>3.6687944700197184</v>
      </c>
      <c r="H54" s="75">
        <v>4.225528945865179</v>
      </c>
      <c r="I54" s="75">
        <v>4.0992378345049225</v>
      </c>
      <c r="J54" s="75">
        <v>3.828932817796353</v>
      </c>
      <c r="K54" s="75">
        <v>3.8266354475674267</v>
      </c>
      <c r="L54" s="75">
        <v>3.688395440091072</v>
      </c>
      <c r="M54" s="75">
        <v>3.7849306454197373</v>
      </c>
      <c r="N54" s="75">
        <v>3.8196620745164784</v>
      </c>
      <c r="O54" s="75">
        <v>4.116493922694126</v>
      </c>
      <c r="P54" s="75">
        <v>4.113628069733116</v>
      </c>
      <c r="Q54" s="75">
        <v>3.8671654839796608</v>
      </c>
      <c r="R54" s="75">
        <v>3.6709973805722633</v>
      </c>
    </row>
    <row r="55" spans="2:18" ht="11.25" customHeight="1">
      <c r="B55" s="60" t="s">
        <v>114</v>
      </c>
      <c r="C55" s="44" t="s">
        <v>143</v>
      </c>
      <c r="D55" s="75">
        <v>3.9451023285467084</v>
      </c>
      <c r="E55" s="75">
        <v>3.709535326057658</v>
      </c>
      <c r="F55" s="75">
        <v>3.0570250638889984</v>
      </c>
      <c r="G55" s="75">
        <v>2.905941188378882</v>
      </c>
      <c r="H55" s="75">
        <v>2.5212083479925784</v>
      </c>
      <c r="I55" s="75">
        <v>2.3787259218348225</v>
      </c>
      <c r="J55" s="75">
        <v>2.213524103716601</v>
      </c>
      <c r="K55" s="75">
        <v>2.2144775120185107</v>
      </c>
      <c r="L55" s="75">
        <v>2.010759394422198</v>
      </c>
      <c r="M55" s="75">
        <v>1.5666211189435335</v>
      </c>
      <c r="N55" s="75">
        <v>2.235722341742356</v>
      </c>
      <c r="O55" s="75">
        <v>2.4782338378821884</v>
      </c>
      <c r="P55" s="75">
        <v>2.2588201985486935</v>
      </c>
      <c r="Q55" s="75">
        <v>2.0248148502015937</v>
      </c>
      <c r="R55" s="75">
        <v>2.0201598553761486</v>
      </c>
    </row>
    <row r="56" spans="2:18" ht="15.75" customHeight="1">
      <c r="B56" s="28" t="s">
        <v>131</v>
      </c>
      <c r="C56" s="44"/>
      <c r="D56" s="64">
        <v>23.910531891550406</v>
      </c>
      <c r="E56" s="64">
        <v>24.93004133968373</v>
      </c>
      <c r="F56" s="64">
        <v>25.806077267507447</v>
      </c>
      <c r="G56" s="64">
        <v>25.419409227832706</v>
      </c>
      <c r="H56" s="64">
        <v>24.715475215836793</v>
      </c>
      <c r="I56" s="64">
        <v>25.29991858425377</v>
      </c>
      <c r="J56" s="64">
        <v>26.549228445990924</v>
      </c>
      <c r="K56" s="64">
        <v>26.433614661460936</v>
      </c>
      <c r="L56" s="64">
        <v>26.03099481443454</v>
      </c>
      <c r="M56" s="64">
        <v>26.247921019903703</v>
      </c>
      <c r="N56" s="64">
        <v>26.613184070185262</v>
      </c>
      <c r="O56" s="64">
        <v>26.501680709087072</v>
      </c>
      <c r="P56" s="64">
        <v>27.13691606906348</v>
      </c>
      <c r="Q56" s="64">
        <v>26.744227156806723</v>
      </c>
      <c r="R56" s="64">
        <v>26.12428529149548</v>
      </c>
    </row>
    <row r="57" spans="2:18" ht="11.25" customHeight="1">
      <c r="B57" s="60" t="s">
        <v>115</v>
      </c>
      <c r="C57" s="44" t="s">
        <v>1</v>
      </c>
      <c r="D57" s="75">
        <v>0.516006592045968</v>
      </c>
      <c r="E57" s="75">
        <v>0.5419040362252925</v>
      </c>
      <c r="F57" s="75">
        <v>0.7571701964507619</v>
      </c>
      <c r="G57" s="75">
        <v>0.6264228755891855</v>
      </c>
      <c r="H57" s="75">
        <v>0.7237175288491515</v>
      </c>
      <c r="I57" s="75">
        <v>0.7313455345279958</v>
      </c>
      <c r="J57" s="75">
        <v>0.9212705354352992</v>
      </c>
      <c r="K57" s="75">
        <v>1.0605730318026763</v>
      </c>
      <c r="L57" s="75">
        <v>1.232161333639302</v>
      </c>
      <c r="M57" s="75">
        <v>1.2747801034171902</v>
      </c>
      <c r="N57" s="75">
        <v>1.7163451124281721</v>
      </c>
      <c r="O57" s="75">
        <v>1.6219970654618485</v>
      </c>
      <c r="P57" s="75">
        <v>1.8849764959684439</v>
      </c>
      <c r="Q57" s="75">
        <v>1.428519857521522</v>
      </c>
      <c r="R57" s="75">
        <v>1.8910401668982748</v>
      </c>
    </row>
    <row r="58" spans="2:18" ht="11.25" customHeight="1">
      <c r="B58" s="61" t="s">
        <v>5</v>
      </c>
      <c r="C58" s="44" t="s">
        <v>11</v>
      </c>
      <c r="D58" s="75">
        <v>20.467857840896905</v>
      </c>
      <c r="E58" s="75">
        <v>20.03813083612152</v>
      </c>
      <c r="F58" s="75">
        <v>19.45705864202843</v>
      </c>
      <c r="G58" s="75">
        <v>19.032671527564833</v>
      </c>
      <c r="H58" s="75">
        <v>16.87001734260925</v>
      </c>
      <c r="I58" s="75">
        <v>15.937550536140193</v>
      </c>
      <c r="J58" s="75">
        <v>17.950593625858353</v>
      </c>
      <c r="K58" s="75">
        <v>16.545010361263557</v>
      </c>
      <c r="L58" s="75">
        <v>15.52299608772697</v>
      </c>
      <c r="M58" s="75">
        <v>15.794729787327336</v>
      </c>
      <c r="N58" s="75">
        <v>15.460042694606368</v>
      </c>
      <c r="O58" s="75">
        <v>15.808932383912163</v>
      </c>
      <c r="P58" s="75">
        <v>16.423249580022514</v>
      </c>
      <c r="Q58" s="75">
        <v>16.359268288006323</v>
      </c>
      <c r="R58" s="75">
        <v>15.697435923597078</v>
      </c>
    </row>
    <row r="59" spans="2:18" ht="11.25" customHeight="1">
      <c r="B59" s="61" t="s">
        <v>116</v>
      </c>
      <c r="C59" s="44" t="s">
        <v>7</v>
      </c>
      <c r="D59" s="75">
        <v>0.8941436059398197</v>
      </c>
      <c r="E59" s="75">
        <v>1.069563341636901</v>
      </c>
      <c r="F59" s="75">
        <v>1.0765894373264342</v>
      </c>
      <c r="G59" s="75">
        <v>1.1508217136994716</v>
      </c>
      <c r="H59" s="75">
        <v>1.2963324241175105</v>
      </c>
      <c r="I59" s="75">
        <v>1.217632696498795</v>
      </c>
      <c r="J59" s="75">
        <v>1.2292411335563846</v>
      </c>
      <c r="K59" s="75">
        <v>1.2105366225698813</v>
      </c>
      <c r="L59" s="75">
        <v>1.2711954134006804</v>
      </c>
      <c r="M59" s="75">
        <v>1.2830760843281033</v>
      </c>
      <c r="N59" s="75">
        <v>1.319104950251721</v>
      </c>
      <c r="O59" s="75">
        <v>1.3826635043851403</v>
      </c>
      <c r="P59" s="75">
        <v>1.4388735955663499</v>
      </c>
      <c r="Q59" s="75">
        <v>1.338543035833367</v>
      </c>
      <c r="R59" s="75">
        <v>1.1256191435833336</v>
      </c>
    </row>
    <row r="60" spans="2:18" ht="11.25" customHeight="1">
      <c r="B60" s="61" t="s">
        <v>117</v>
      </c>
      <c r="C60" s="44" t="s">
        <v>8</v>
      </c>
      <c r="D60" s="75">
        <v>2.0491504870023918</v>
      </c>
      <c r="E60" s="75">
        <v>2.0622463723456166</v>
      </c>
      <c r="F60" s="75">
        <v>1.9401945538062788</v>
      </c>
      <c r="G60" s="75">
        <v>2.027013475401031</v>
      </c>
      <c r="H60" s="75">
        <v>2.133804272410474</v>
      </c>
      <c r="I60" s="75">
        <v>2.1841665052680344</v>
      </c>
      <c r="J60" s="75">
        <v>2.222261275185525</v>
      </c>
      <c r="K60" s="75">
        <v>2.2868532749936965</v>
      </c>
      <c r="L60" s="75">
        <v>2.3756112074677773</v>
      </c>
      <c r="M60" s="75">
        <v>2.394342613016198</v>
      </c>
      <c r="N60" s="75">
        <v>2.2592312649657007</v>
      </c>
      <c r="O60" s="75">
        <v>2.2324847340449074</v>
      </c>
      <c r="P60" s="75">
        <v>2.1961889963173857</v>
      </c>
      <c r="Q60" s="75">
        <v>2.140549943025539</v>
      </c>
      <c r="R60" s="75">
        <v>2.1340513771645355</v>
      </c>
    </row>
    <row r="61" spans="2:18" ht="11.25" customHeight="1">
      <c r="B61" s="60" t="s">
        <v>6</v>
      </c>
      <c r="C61" s="44" t="s">
        <v>9</v>
      </c>
      <c r="D61" s="75">
        <v>3.716769681165221</v>
      </c>
      <c r="E61" s="75">
        <v>4.226558957346548</v>
      </c>
      <c r="F61" s="75">
        <v>4.658542799526755</v>
      </c>
      <c r="G61" s="75">
        <v>4.666071224135566</v>
      </c>
      <c r="H61" s="75">
        <v>4.721447160393523</v>
      </c>
      <c r="I61" s="75">
        <v>5.412280032463006</v>
      </c>
      <c r="J61" s="75">
        <v>5.083527061713109</v>
      </c>
      <c r="K61" s="75">
        <v>5.33064137083112</v>
      </c>
      <c r="L61" s="75">
        <v>5.62903077219981</v>
      </c>
      <c r="M61" s="75">
        <v>5.500992431814873</v>
      </c>
      <c r="N61" s="75">
        <v>5.858460047933297</v>
      </c>
      <c r="O61" s="75">
        <v>5.455603021283014</v>
      </c>
      <c r="P61" s="75">
        <v>5.193627401188787</v>
      </c>
      <c r="Q61" s="75">
        <v>5.477346032419969</v>
      </c>
      <c r="R61" s="75">
        <v>5.276138680252256</v>
      </c>
    </row>
    <row r="62" spans="2:18" ht="17.25" customHeight="1">
      <c r="B62" s="28" t="s">
        <v>132</v>
      </c>
      <c r="C62" s="44"/>
      <c r="D62" s="64">
        <v>38.75898472659707</v>
      </c>
      <c r="E62" s="64">
        <v>39.79513454368189</v>
      </c>
      <c r="F62" s="64">
        <v>41.497256551840714</v>
      </c>
      <c r="G62" s="64">
        <v>41.66597989701223</v>
      </c>
      <c r="H62" s="64">
        <v>43.16402985029681</v>
      </c>
      <c r="I62" s="64">
        <v>43.42252620514428</v>
      </c>
      <c r="J62" s="64">
        <v>43.1080641805838</v>
      </c>
      <c r="K62" s="64">
        <v>44.26681408717757</v>
      </c>
      <c r="L62" s="64">
        <v>43.478499405052936</v>
      </c>
      <c r="M62" s="64">
        <v>43.326958448703586</v>
      </c>
      <c r="N62" s="64">
        <v>42.992992744076155</v>
      </c>
      <c r="O62" s="64">
        <v>42.82959598369299</v>
      </c>
      <c r="P62" s="64">
        <v>41.84138559737175</v>
      </c>
      <c r="Q62" s="64">
        <v>41.64952819378152</v>
      </c>
      <c r="R62" s="64">
        <v>42.58305631583752</v>
      </c>
    </row>
    <row r="63" spans="2:18" ht="11.25" customHeight="1">
      <c r="B63" s="74" t="s">
        <v>118</v>
      </c>
      <c r="C63" s="44" t="s">
        <v>10</v>
      </c>
      <c r="D63" s="75">
        <v>13.11443131165266</v>
      </c>
      <c r="E63" s="75">
        <v>12.119288847393458</v>
      </c>
      <c r="F63" s="75">
        <v>12.139816470756136</v>
      </c>
      <c r="G63" s="75">
        <v>11.433675536967126</v>
      </c>
      <c r="H63" s="75">
        <v>11.248770115557505</v>
      </c>
      <c r="I63" s="75">
        <v>9.809927607765806</v>
      </c>
      <c r="J63" s="75">
        <v>9.43478758565045</v>
      </c>
      <c r="K63" s="75">
        <v>9.201806400483404</v>
      </c>
      <c r="L63" s="75">
        <v>9.06024753169857</v>
      </c>
      <c r="M63" s="75">
        <v>9.064788474413476</v>
      </c>
      <c r="N63" s="75">
        <v>8.643338213403819</v>
      </c>
      <c r="O63" s="75">
        <v>8.415952734460888</v>
      </c>
      <c r="P63" s="75">
        <v>7.914808307995648</v>
      </c>
      <c r="Q63" s="75">
        <v>8.379814360006128</v>
      </c>
      <c r="R63" s="75">
        <v>9.228949411633257</v>
      </c>
    </row>
    <row r="64" spans="2:18" ht="11.25" customHeight="1">
      <c r="B64" s="74" t="s">
        <v>119</v>
      </c>
      <c r="C64" s="44" t="s">
        <v>12</v>
      </c>
      <c r="D64" s="75">
        <v>2.5791275420833695</v>
      </c>
      <c r="E64" s="75">
        <v>2.7257105689124073</v>
      </c>
      <c r="F64" s="75">
        <v>2.7317529521030783</v>
      </c>
      <c r="G64" s="75">
        <v>2.94253814210793</v>
      </c>
      <c r="H64" s="75">
        <v>3.016159938744739</v>
      </c>
      <c r="I64" s="75">
        <v>3.0706826530764517</v>
      </c>
      <c r="J64" s="75">
        <v>3.1514876465103696</v>
      </c>
      <c r="K64" s="75">
        <v>3.3576709606113613</v>
      </c>
      <c r="L64" s="75">
        <v>3.336468536284166</v>
      </c>
      <c r="M64" s="75">
        <v>3.4113105953812934</v>
      </c>
      <c r="N64" s="75">
        <v>3.4195799472341393</v>
      </c>
      <c r="O64" s="75">
        <v>3.429839501778632</v>
      </c>
      <c r="P64" s="75">
        <v>3.239051692422605</v>
      </c>
      <c r="Q64" s="75">
        <v>3.182202911612003</v>
      </c>
      <c r="R64" s="75">
        <v>3.61314296735293</v>
      </c>
    </row>
    <row r="65" spans="2:18" ht="11.25" customHeight="1">
      <c r="B65" s="74" t="s">
        <v>120</v>
      </c>
      <c r="C65" s="44" t="s">
        <v>14</v>
      </c>
      <c r="D65" s="75">
        <v>1.9478719932851625</v>
      </c>
      <c r="E65" s="75">
        <v>2.3315839474942273</v>
      </c>
      <c r="F65" s="75">
        <v>2.223511087941065</v>
      </c>
      <c r="G65" s="75">
        <v>2.462557222613196</v>
      </c>
      <c r="H65" s="75">
        <v>2.5351559807652837</v>
      </c>
      <c r="I65" s="75">
        <v>2.71461111674894</v>
      </c>
      <c r="J65" s="75">
        <v>2.4310990560763903</v>
      </c>
      <c r="K65" s="75">
        <v>2.474925930404363</v>
      </c>
      <c r="L65" s="75">
        <v>2.95943972374329</v>
      </c>
      <c r="M65" s="75">
        <v>3.044539563157434</v>
      </c>
      <c r="N65" s="75">
        <v>2.8970209498359782</v>
      </c>
      <c r="O65" s="75">
        <v>2.608734413531853</v>
      </c>
      <c r="P65" s="75">
        <v>2.3925039299250064</v>
      </c>
      <c r="Q65" s="75">
        <v>2.206559206615909</v>
      </c>
      <c r="R65" s="75">
        <v>2.169066083492579</v>
      </c>
    </row>
    <row r="66" spans="2:18" ht="11.25" customHeight="1">
      <c r="B66" s="74" t="s">
        <v>121</v>
      </c>
      <c r="C66" s="44" t="s">
        <v>15</v>
      </c>
      <c r="D66" s="75">
        <v>0.6723811523090355</v>
      </c>
      <c r="E66" s="75">
        <v>0.8870032446217476</v>
      </c>
      <c r="F66" s="75">
        <v>1.0883440152379529</v>
      </c>
      <c r="G66" s="75">
        <v>1.4168205206830535</v>
      </c>
      <c r="H66" s="75">
        <v>1.8374043790406211</v>
      </c>
      <c r="I66" s="75">
        <v>2.180516426882775</v>
      </c>
      <c r="J66" s="75">
        <v>1.9020239242313866</v>
      </c>
      <c r="K66" s="75">
        <v>2.254218135347997</v>
      </c>
      <c r="L66" s="75">
        <v>1.9626761185529276</v>
      </c>
      <c r="M66" s="75">
        <v>1.6304642653756216</v>
      </c>
      <c r="N66" s="75">
        <v>1.8156463529774256</v>
      </c>
      <c r="O66" s="75">
        <v>1.8288514027784457</v>
      </c>
      <c r="P66" s="75">
        <v>1.8055514932981607</v>
      </c>
      <c r="Q66" s="75">
        <v>1.6852231842597005</v>
      </c>
      <c r="R66" s="75">
        <v>1.5381134836405048</v>
      </c>
    </row>
    <row r="67" spans="2:18" ht="11.25" customHeight="1">
      <c r="B67" s="74" t="s">
        <v>122</v>
      </c>
      <c r="C67" s="44" t="s">
        <v>16</v>
      </c>
      <c r="D67" s="75">
        <v>1.771425201481019</v>
      </c>
      <c r="E67" s="75">
        <v>1.6153825994330466</v>
      </c>
      <c r="F67" s="75">
        <v>1.8078805972999774</v>
      </c>
      <c r="G67" s="75">
        <v>1.6454270071729953</v>
      </c>
      <c r="H67" s="75">
        <v>1.791757520476384</v>
      </c>
      <c r="I67" s="75">
        <v>2.251960913200026</v>
      </c>
      <c r="J67" s="75">
        <v>2.502920111634752</v>
      </c>
      <c r="K67" s="75">
        <v>2.738787790082319</v>
      </c>
      <c r="L67" s="75">
        <v>2.6460594299097355</v>
      </c>
      <c r="M67" s="75">
        <v>2.5451035701267872</v>
      </c>
      <c r="N67" s="75">
        <v>2.6164928259145888</v>
      </c>
      <c r="O67" s="75">
        <v>2.7315577189451488</v>
      </c>
      <c r="P67" s="75">
        <v>2.7657822916219033</v>
      </c>
      <c r="Q67" s="75">
        <v>2.8600379103659277</v>
      </c>
      <c r="R67" s="75">
        <v>2.7504440110285384</v>
      </c>
    </row>
    <row r="68" spans="2:18" ht="11.25" customHeight="1">
      <c r="B68" s="74" t="s">
        <v>123</v>
      </c>
      <c r="C68" s="44" t="s">
        <v>17</v>
      </c>
      <c r="D68" s="75">
        <v>6.312085933951369</v>
      </c>
      <c r="E68" s="75">
        <v>6.206229219019566</v>
      </c>
      <c r="F68" s="75">
        <v>5.497458476402051</v>
      </c>
      <c r="G68" s="75">
        <v>5.55992381191933</v>
      </c>
      <c r="H68" s="75">
        <v>5.687451342718675</v>
      </c>
      <c r="I68" s="75">
        <v>5.815085976025174</v>
      </c>
      <c r="J68" s="75">
        <v>5.961864335991926</v>
      </c>
      <c r="K68" s="75">
        <v>6.1111271206518</v>
      </c>
      <c r="L68" s="75">
        <v>6.003791463376248</v>
      </c>
      <c r="M68" s="75">
        <v>6.1597050887846665</v>
      </c>
      <c r="N68" s="75">
        <v>6.277212801655805</v>
      </c>
      <c r="O68" s="75">
        <v>6.374904243264883</v>
      </c>
      <c r="P68" s="75">
        <v>6.2519201250571435</v>
      </c>
      <c r="Q68" s="75">
        <v>6.299647788134753</v>
      </c>
      <c r="R68" s="75">
        <v>6.144748442903259</v>
      </c>
    </row>
    <row r="69" spans="2:18" ht="11.25" customHeight="1">
      <c r="B69" s="74" t="s">
        <v>124</v>
      </c>
      <c r="C69" s="44" t="s">
        <v>24</v>
      </c>
      <c r="D69" s="75">
        <v>4.009053246359765</v>
      </c>
      <c r="E69" s="75">
        <v>4.450734052414538</v>
      </c>
      <c r="F69" s="75">
        <v>5.354667027533032</v>
      </c>
      <c r="G69" s="75">
        <v>4.252281904284646</v>
      </c>
      <c r="H69" s="75">
        <v>4.000102868151732</v>
      </c>
      <c r="I69" s="75">
        <v>3.682366464489209</v>
      </c>
      <c r="J69" s="75">
        <v>2.965723152269659</v>
      </c>
      <c r="K69" s="75">
        <v>2.6837992418078294</v>
      </c>
      <c r="L69" s="75">
        <v>2.1474538520957287</v>
      </c>
      <c r="M69" s="75">
        <v>2.1538376945671383</v>
      </c>
      <c r="N69" s="75">
        <v>2.079630194341457</v>
      </c>
      <c r="O69" s="75">
        <v>2.076728343966846</v>
      </c>
      <c r="P69" s="75">
        <v>1.9980402394749512</v>
      </c>
      <c r="Q69" s="75">
        <v>1.9236641327312856</v>
      </c>
      <c r="R69" s="75">
        <v>2.324264251306235</v>
      </c>
    </row>
    <row r="70" spans="2:18" ht="11.25" customHeight="1">
      <c r="B70" s="74" t="s">
        <v>125</v>
      </c>
      <c r="C70" s="44" t="s">
        <v>25</v>
      </c>
      <c r="D70" s="75">
        <v>1.5379723282362479</v>
      </c>
      <c r="E70" s="75">
        <v>1.8642088980175973</v>
      </c>
      <c r="F70" s="75">
        <v>2.703709842544758</v>
      </c>
      <c r="G70" s="75">
        <v>2.3315808600056576</v>
      </c>
      <c r="H70" s="75">
        <v>1.7076347232429776</v>
      </c>
      <c r="I70" s="75">
        <v>1.8041536237920517</v>
      </c>
      <c r="J70" s="75">
        <v>2.568058389488972</v>
      </c>
      <c r="K70" s="75">
        <v>1.7355774576507312</v>
      </c>
      <c r="L70" s="75">
        <v>1.7518229748727605</v>
      </c>
      <c r="M70" s="75">
        <v>1.6690330499562211</v>
      </c>
      <c r="N70" s="75">
        <v>1.8032502736205787</v>
      </c>
      <c r="O70" s="75">
        <v>1.844766160043624</v>
      </c>
      <c r="P70" s="75">
        <v>1.914484719268485</v>
      </c>
      <c r="Q70" s="75">
        <v>1.9403152691304901</v>
      </c>
      <c r="R70" s="75">
        <v>2.0463414809570044</v>
      </c>
    </row>
    <row r="71" spans="2:18" ht="11.25" customHeight="1">
      <c r="B71" s="74" t="s">
        <v>126</v>
      </c>
      <c r="C71" s="44" t="s">
        <v>26</v>
      </c>
      <c r="D71" s="75">
        <v>1.5123881027734203</v>
      </c>
      <c r="E71" s="75">
        <v>1.7070883643492376</v>
      </c>
      <c r="F71" s="75">
        <v>1.9603116146040818</v>
      </c>
      <c r="G71" s="75">
        <v>1.6759758562161018</v>
      </c>
      <c r="H71" s="75">
        <v>1.5659351545025784</v>
      </c>
      <c r="I71" s="75">
        <v>1.4345825362855356</v>
      </c>
      <c r="J71" s="75">
        <v>1.9984523524736695</v>
      </c>
      <c r="K71" s="75">
        <v>2.139331804586103</v>
      </c>
      <c r="L71" s="75">
        <v>2.4674603447087122</v>
      </c>
      <c r="M71" s="75">
        <v>2.52948122466823</v>
      </c>
      <c r="N71" s="75">
        <v>2.463179905606267</v>
      </c>
      <c r="O71" s="75">
        <v>2.7659308783143812</v>
      </c>
      <c r="P71" s="75">
        <v>3.0034567666088607</v>
      </c>
      <c r="Q71" s="75">
        <v>2.933584673686374</v>
      </c>
      <c r="R71" s="75">
        <v>2.845683557366466</v>
      </c>
    </row>
    <row r="72" spans="2:18" ht="11.25" customHeight="1">
      <c r="B72" s="74" t="s">
        <v>23</v>
      </c>
      <c r="C72" s="44" t="s">
        <v>46</v>
      </c>
      <c r="D72" s="75">
        <v>4.07432385766664</v>
      </c>
      <c r="E72" s="75">
        <v>3.8457046039243354</v>
      </c>
      <c r="F72" s="75">
        <v>3.9280225679818566</v>
      </c>
      <c r="G72" s="75">
        <v>4.2145566141590445</v>
      </c>
      <c r="H72" s="75">
        <v>4.592806481709469</v>
      </c>
      <c r="I72" s="75">
        <v>4.533290925767914</v>
      </c>
      <c r="J72" s="75">
        <v>4.533459670651492</v>
      </c>
      <c r="K72" s="75">
        <v>4.802614006279591</v>
      </c>
      <c r="L72" s="75">
        <v>4.4015755341987735</v>
      </c>
      <c r="M72" s="75">
        <v>4.3893961947506925</v>
      </c>
      <c r="N72" s="75">
        <v>4.3947494234669895</v>
      </c>
      <c r="O72" s="75">
        <v>4.127512538490189</v>
      </c>
      <c r="P72" s="75">
        <v>3.7518001921601005</v>
      </c>
      <c r="Q72" s="75">
        <v>3.5901388240981187</v>
      </c>
      <c r="R72" s="75">
        <v>3.6540138627592706</v>
      </c>
    </row>
    <row r="73" spans="2:18" ht="11.25" customHeight="1">
      <c r="B73" s="74" t="s">
        <v>127</v>
      </c>
      <c r="C73" s="44" t="s">
        <v>47</v>
      </c>
      <c r="D73" s="75">
        <v>3.411385110674925</v>
      </c>
      <c r="E73" s="75">
        <v>3.400854580565156</v>
      </c>
      <c r="F73" s="75">
        <v>3.1043681289645244</v>
      </c>
      <c r="G73" s="75">
        <v>3.160122177301387</v>
      </c>
      <c r="H73" s="75">
        <v>3.1894860457314005</v>
      </c>
      <c r="I73" s="75">
        <v>3.1973209169224517</v>
      </c>
      <c r="J73" s="75">
        <v>3.2123855489424336</v>
      </c>
      <c r="K73" s="75">
        <v>3.126859860306699</v>
      </c>
      <c r="L73" s="75">
        <v>3.0499667781677586</v>
      </c>
      <c r="M73" s="75">
        <v>3.306692959524137</v>
      </c>
      <c r="N73" s="75">
        <v>3.2740884805979977</v>
      </c>
      <c r="O73" s="75">
        <v>3.218229257356768</v>
      </c>
      <c r="P73" s="75">
        <v>3.423210900819197</v>
      </c>
      <c r="Q73" s="75">
        <v>3.555352488428911</v>
      </c>
      <c r="R73" s="75">
        <v>3.442760391940939</v>
      </c>
    </row>
    <row r="74" spans="2:18" ht="11.25" customHeight="1">
      <c r="B74" s="74" t="s">
        <v>128</v>
      </c>
      <c r="C74" s="44" t="s">
        <v>48</v>
      </c>
      <c r="D74" s="75">
        <v>0.13981718082582612</v>
      </c>
      <c r="E74" s="75">
        <v>0.1539334180547309</v>
      </c>
      <c r="F74" s="75">
        <v>0.14257594503356866</v>
      </c>
      <c r="G74" s="75">
        <v>0.15437757227062546</v>
      </c>
      <c r="H74" s="75">
        <v>0.13600492247114035</v>
      </c>
      <c r="I74" s="75">
        <v>0.1397023418523694</v>
      </c>
      <c r="J74" s="75">
        <v>0.1400717742718584</v>
      </c>
      <c r="K74" s="75">
        <v>0.1150473002752486</v>
      </c>
      <c r="L74" s="75">
        <v>0.12080592411764525</v>
      </c>
      <c r="M74" s="75">
        <v>0.17718596344101067</v>
      </c>
      <c r="N74" s="75">
        <v>0.18871294743912193</v>
      </c>
      <c r="O74" s="75">
        <v>0.17998805512637908</v>
      </c>
      <c r="P74" s="75">
        <v>0.15423404815374417</v>
      </c>
      <c r="Q74" s="75">
        <v>0.14347674846145947</v>
      </c>
      <c r="R74" s="75">
        <v>0.14251700810841186</v>
      </c>
    </row>
    <row r="75" spans="2:18" ht="11.25" customHeight="1">
      <c r="B75" s="74" t="s">
        <v>129</v>
      </c>
      <c r="C75" s="44" t="s">
        <v>49</v>
      </c>
      <c r="D75" s="75">
        <v>2.209651573145743</v>
      </c>
      <c r="E75" s="75">
        <v>2.175150047351104</v>
      </c>
      <c r="F75" s="75">
        <v>1.9251587175356153</v>
      </c>
      <c r="G75" s="75">
        <v>2.0690578200407446</v>
      </c>
      <c r="H75" s="75">
        <v>2.1312491815136734</v>
      </c>
      <c r="I75" s="75">
        <v>2.363768852994105</v>
      </c>
      <c r="J75" s="75">
        <v>2.486973282556734</v>
      </c>
      <c r="K75" s="75">
        <v>2.703396619678945</v>
      </c>
      <c r="L75" s="75">
        <v>2.7493467739043504</v>
      </c>
      <c r="M75" s="75">
        <v>2.4551428079547666</v>
      </c>
      <c r="N75" s="75">
        <v>2.3609927221714817</v>
      </c>
      <c r="O75" s="75">
        <v>2.4730995433453984</v>
      </c>
      <c r="P75" s="75">
        <v>2.4801209362107017</v>
      </c>
      <c r="Q75" s="75">
        <v>2.2262105379552364</v>
      </c>
      <c r="R75" s="75">
        <v>1.967064998855521</v>
      </c>
    </row>
    <row r="76" spans="2:18" ht="11.25" customHeight="1">
      <c r="B76" s="74" t="s">
        <v>130</v>
      </c>
      <c r="C76" s="44" t="s">
        <v>53</v>
      </c>
      <c r="D76" s="75">
        <v>1.168749878902659</v>
      </c>
      <c r="E76" s="75">
        <v>1.1360155540220114</v>
      </c>
      <c r="F76" s="75">
        <v>0.9985404169650223</v>
      </c>
      <c r="G76" s="75">
        <v>0.9595081092767129</v>
      </c>
      <c r="H76" s="75">
        <v>0.9313147480117332</v>
      </c>
      <c r="I76" s="75">
        <v>0.8837894306142631</v>
      </c>
      <c r="J76" s="75">
        <v>0.8443863907272376</v>
      </c>
      <c r="K76" s="75">
        <v>0.8216514590111768</v>
      </c>
      <c r="L76" s="75">
        <v>0.8213844194222737</v>
      </c>
      <c r="M76" s="75">
        <v>0.7902769966021095</v>
      </c>
      <c r="N76" s="75">
        <v>0.7590977058105047</v>
      </c>
      <c r="O76" s="75">
        <v>0.7535011922895453</v>
      </c>
      <c r="P76" s="75">
        <v>0.7464199543552277</v>
      </c>
      <c r="Q76" s="75">
        <v>0.7233001582952272</v>
      </c>
      <c r="R76" s="75">
        <v>0.7159463644926147</v>
      </c>
    </row>
    <row r="77" spans="2:18" ht="11.25" customHeight="1">
      <c r="B77" s="74"/>
      <c r="C77" s="97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2:18" s="95" customFormat="1" ht="11.25" customHeight="1">
      <c r="B78" s="94" t="s">
        <v>18</v>
      </c>
      <c r="C78" s="70"/>
      <c r="D78" s="64">
        <v>5.524328210847498</v>
      </c>
      <c r="E78" s="64">
        <v>5.0805509402360265</v>
      </c>
      <c r="F78" s="64">
        <v>5.317277193205199</v>
      </c>
      <c r="G78" s="64">
        <v>6.560432847176025</v>
      </c>
      <c r="H78" s="64">
        <v>6.194676614592493</v>
      </c>
      <c r="I78" s="64">
        <v>6.474977977024214</v>
      </c>
      <c r="J78" s="64">
        <v>7.065545899530223</v>
      </c>
      <c r="K78" s="64">
        <v>6.715649940386727</v>
      </c>
      <c r="L78" s="64">
        <v>7.031670397977837</v>
      </c>
      <c r="M78" s="64">
        <v>7.172642654865989</v>
      </c>
      <c r="N78" s="64">
        <v>7.435062365513325</v>
      </c>
      <c r="O78" s="64">
        <v>6.741043482898118</v>
      </c>
      <c r="P78" s="64">
        <v>7.161491997946818</v>
      </c>
      <c r="Q78" s="64">
        <v>7.563790006993024</v>
      </c>
      <c r="R78" s="64">
        <v>7.3197838037249126</v>
      </c>
    </row>
    <row r="79" spans="2:15" ht="11.25" customHeight="1" thickBot="1">
      <c r="B79" s="40"/>
      <c r="C79" s="149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</row>
    <row r="80" spans="11:13" ht="13.5" thickTop="1">
      <c r="K80" s="145"/>
      <c r="L80" s="145"/>
      <c r="M80" s="145"/>
    </row>
    <row r="81" spans="11:13" ht="12.75">
      <c r="K81" s="145"/>
      <c r="L81" s="145"/>
      <c r="M81" s="145"/>
    </row>
    <row r="82" spans="11:13" ht="12.75">
      <c r="K82" s="145"/>
      <c r="L82" s="145"/>
      <c r="M82" s="145"/>
    </row>
    <row r="83" spans="11:13" ht="12.75">
      <c r="K83" s="145"/>
      <c r="L83" s="145"/>
      <c r="M83" s="145"/>
    </row>
    <row r="84" spans="11:13" ht="12.75">
      <c r="K84" s="145"/>
      <c r="L84" s="145"/>
      <c r="M84" s="145"/>
    </row>
    <row r="85" spans="11:13" ht="12.75">
      <c r="K85" s="145"/>
      <c r="L85" s="145"/>
      <c r="M85" s="145"/>
    </row>
    <row r="86" spans="11:13" ht="12.75">
      <c r="K86" s="145"/>
      <c r="L86" s="145"/>
      <c r="M86" s="145"/>
    </row>
    <row r="87" spans="11:13" ht="12.75">
      <c r="K87" s="145"/>
      <c r="L87" s="145"/>
      <c r="M87" s="145"/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BM81"/>
  <sheetViews>
    <sheetView zoomScale="130" zoomScaleNormal="130" zoomScaleSheetLayoutView="140" zoomScalePageLayoutView="0" workbookViewId="0" topLeftCell="A1">
      <pane xSplit="3" ySplit="6" topLeftCell="H56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140625" defaultRowHeight="12.75"/>
  <cols>
    <col min="1" max="1" width="4.00390625" style="97" customWidth="1"/>
    <col min="2" max="2" width="31.57421875" style="97" customWidth="1"/>
    <col min="3" max="3" width="4.7109375" style="48" customWidth="1"/>
    <col min="4" max="5" width="9.140625" style="97" customWidth="1"/>
    <col min="6" max="7" width="9.00390625" style="97" customWidth="1"/>
    <col min="8" max="9" width="9.00390625" style="195" customWidth="1"/>
    <col min="10" max="10" width="9.28125" style="195" customWidth="1"/>
    <col min="11" max="11" width="10.140625" style="195" customWidth="1"/>
    <col min="12" max="13" width="10.140625" style="195" bestFit="1" customWidth="1"/>
    <col min="14" max="18" width="9.140625" style="195" bestFit="1" customWidth="1"/>
    <col min="19" max="16384" width="9.140625" style="97" customWidth="1"/>
  </cols>
  <sheetData>
    <row r="2" spans="2:14" ht="11.25" customHeight="1">
      <c r="B2" s="41" t="s">
        <v>56</v>
      </c>
      <c r="C2" s="46"/>
      <c r="N2" s="196"/>
    </row>
    <row r="3" spans="2:14" ht="11.25" customHeight="1">
      <c r="B3" s="25" t="s">
        <v>34</v>
      </c>
      <c r="C3" s="46"/>
      <c r="N3" s="196"/>
    </row>
    <row r="4" spans="2:3" ht="11.25" customHeight="1">
      <c r="B4" s="29" t="s">
        <v>144</v>
      </c>
      <c r="C4" s="46"/>
    </row>
    <row r="5" spans="2:3" ht="11.25" customHeight="1">
      <c r="B5" s="41"/>
      <c r="C5" s="46"/>
    </row>
    <row r="6" spans="2:18" s="91" customFormat="1" ht="11.25" customHeight="1">
      <c r="B6" s="140"/>
      <c r="C6" s="153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197" t="s">
        <v>108</v>
      </c>
      <c r="I6" s="197" t="s">
        <v>109</v>
      </c>
      <c r="J6" s="197" t="s">
        <v>139</v>
      </c>
      <c r="K6" s="197" t="s">
        <v>140</v>
      </c>
      <c r="L6" s="197" t="s">
        <v>141</v>
      </c>
      <c r="M6" s="197" t="s">
        <v>142</v>
      </c>
      <c r="N6" s="197" t="s">
        <v>145</v>
      </c>
      <c r="O6" s="197" t="s">
        <v>150</v>
      </c>
      <c r="P6" s="197" t="s">
        <v>178</v>
      </c>
      <c r="Q6" s="197" t="s">
        <v>180</v>
      </c>
      <c r="R6" s="197" t="s">
        <v>184</v>
      </c>
    </row>
    <row r="7" spans="2:18" s="33" customFormat="1" ht="11.25" customHeight="1">
      <c r="B7" s="27"/>
      <c r="C7" s="46"/>
      <c r="D7" s="140"/>
      <c r="E7" s="140"/>
      <c r="F7" s="140"/>
      <c r="G7" s="140"/>
      <c r="H7" s="198"/>
      <c r="I7" s="198"/>
      <c r="J7" s="198"/>
      <c r="K7" s="198"/>
      <c r="L7" s="198"/>
      <c r="M7" s="198"/>
      <c r="N7" s="198"/>
      <c r="O7" s="198"/>
      <c r="P7" s="166"/>
      <c r="Q7" s="166"/>
      <c r="R7" s="166"/>
    </row>
    <row r="8" spans="2:18" s="33" customFormat="1" ht="11.25" customHeight="1">
      <c r="B8" s="28" t="s">
        <v>0</v>
      </c>
      <c r="C8" s="46"/>
      <c r="D8" s="49">
        <v>73075.89386777251</v>
      </c>
      <c r="E8" s="49">
        <v>77195.62896502455</v>
      </c>
      <c r="F8" s="49">
        <v>84445.57649298434</v>
      </c>
      <c r="G8" s="49">
        <v>87686.13800208732</v>
      </c>
      <c r="H8" s="199">
        <v>90831.35719496175</v>
      </c>
      <c r="I8" s="199">
        <v>95469.48544016085</v>
      </c>
      <c r="J8" s="199">
        <v>100422.3085562916</v>
      </c>
      <c r="K8" s="199">
        <v>105223.49942104497</v>
      </c>
      <c r="L8" s="199">
        <v>108518.04092147312</v>
      </c>
      <c r="M8" s="199">
        <v>115359.10928235455</v>
      </c>
      <c r="N8" s="199">
        <v>122787.10356241433</v>
      </c>
      <c r="O8" s="199">
        <v>126410.62242454277</v>
      </c>
      <c r="P8" s="199">
        <v>130884.3354583836</v>
      </c>
      <c r="Q8" s="199">
        <v>136936.47633573174</v>
      </c>
      <c r="R8" s="199">
        <v>144231.26288155915</v>
      </c>
    </row>
    <row r="9" spans="2:18" s="92" customFormat="1" ht="18" customHeight="1">
      <c r="B9" s="28" t="s">
        <v>38</v>
      </c>
      <c r="C9" s="70" t="s">
        <v>33</v>
      </c>
      <c r="D9" s="49">
        <v>21092.434008341144</v>
      </c>
      <c r="E9" s="49">
        <v>21699.25458711651</v>
      </c>
      <c r="F9" s="49">
        <v>22374.11518282639</v>
      </c>
      <c r="G9" s="49">
        <v>22507.050681017277</v>
      </c>
      <c r="H9" s="199">
        <v>22926.13263034355</v>
      </c>
      <c r="I9" s="199">
        <v>23544.610519512506</v>
      </c>
      <c r="J9" s="199">
        <v>24096.900271844952</v>
      </c>
      <c r="K9" s="199">
        <v>24773.86187844813</v>
      </c>
      <c r="L9" s="199">
        <v>25457.068580120023</v>
      </c>
      <c r="M9" s="199">
        <v>26574.426205242715</v>
      </c>
      <c r="N9" s="199">
        <v>27987.092092095325</v>
      </c>
      <c r="O9" s="199">
        <v>29336.8272036373</v>
      </c>
      <c r="P9" s="199">
        <v>30605.195790009067</v>
      </c>
      <c r="Q9" s="199">
        <v>31883.164961982555</v>
      </c>
      <c r="R9" s="199">
        <v>33478.55375650964</v>
      </c>
    </row>
    <row r="10" spans="2:65" s="33" customFormat="1" ht="11.25" customHeight="1">
      <c r="B10" s="60" t="s">
        <v>110</v>
      </c>
      <c r="C10" s="46" t="s">
        <v>2</v>
      </c>
      <c r="D10" s="73">
        <v>2210.813838906195</v>
      </c>
      <c r="E10" s="73">
        <v>1908.9275724562456</v>
      </c>
      <c r="F10" s="73">
        <v>1907.496171328193</v>
      </c>
      <c r="G10" s="73">
        <v>2086.543114684759</v>
      </c>
      <c r="H10" s="165">
        <v>2084.9653071372936</v>
      </c>
      <c r="I10" s="165">
        <v>2077.9997570294827</v>
      </c>
      <c r="J10" s="165">
        <v>2161.0304048665207</v>
      </c>
      <c r="K10" s="165">
        <v>2332.594180173685</v>
      </c>
      <c r="L10" s="165">
        <v>2551.949699933825</v>
      </c>
      <c r="M10" s="165">
        <v>2702.9483189906487</v>
      </c>
      <c r="N10" s="165">
        <v>2830.8862823090435</v>
      </c>
      <c r="O10" s="165">
        <v>3052.1544006956774</v>
      </c>
      <c r="P10" s="165">
        <v>3433.026809633545</v>
      </c>
      <c r="Q10" s="165">
        <v>3627.466805674557</v>
      </c>
      <c r="R10" s="165">
        <v>3704.283481732571</v>
      </c>
      <c r="BM10" s="33">
        <v>0</v>
      </c>
    </row>
    <row r="11" spans="2:18" s="33" customFormat="1" ht="11.25" customHeight="1">
      <c r="B11" s="60" t="s">
        <v>111</v>
      </c>
      <c r="C11" s="46" t="s">
        <v>3</v>
      </c>
      <c r="D11" s="73">
        <v>11648.51030754966</v>
      </c>
      <c r="E11" s="73">
        <v>12242.420485040288</v>
      </c>
      <c r="F11" s="73">
        <v>12505.722864952615</v>
      </c>
      <c r="G11" s="73">
        <v>12336.111189759744</v>
      </c>
      <c r="H11" s="165">
        <v>12300.156024127751</v>
      </c>
      <c r="I11" s="165">
        <v>12658.661236694019</v>
      </c>
      <c r="J11" s="165">
        <v>12936.630697844936</v>
      </c>
      <c r="K11" s="165">
        <v>13100.438751022164</v>
      </c>
      <c r="L11" s="165">
        <v>13394.945015345618</v>
      </c>
      <c r="M11" s="165">
        <v>14540.25189049952</v>
      </c>
      <c r="N11" s="165">
        <v>14774.01712148757</v>
      </c>
      <c r="O11" s="165">
        <v>15454.812147377408</v>
      </c>
      <c r="P11" s="165">
        <v>16091.614821185425</v>
      </c>
      <c r="Q11" s="165">
        <v>16657.539895102516</v>
      </c>
      <c r="R11" s="165">
        <v>17442.83079730933</v>
      </c>
    </row>
    <row r="12" spans="2:18" s="33" customFormat="1" ht="11.25" customHeight="1">
      <c r="B12" s="60" t="s">
        <v>112</v>
      </c>
      <c r="C12" s="46" t="s">
        <v>4</v>
      </c>
      <c r="D12" s="73">
        <v>2589.82491931411</v>
      </c>
      <c r="E12" s="73">
        <v>2650.9452371739844</v>
      </c>
      <c r="F12" s="73">
        <v>2712.448102577079</v>
      </c>
      <c r="G12" s="73">
        <v>2775.759003562297</v>
      </c>
      <c r="H12" s="165">
        <v>2844.7053384984297</v>
      </c>
      <c r="I12" s="165">
        <v>2922.9115609364267</v>
      </c>
      <c r="J12" s="165">
        <v>3008.6417975036106</v>
      </c>
      <c r="K12" s="165">
        <v>3092.2451336200884</v>
      </c>
      <c r="L12" s="165">
        <v>3309.0902495708065</v>
      </c>
      <c r="M12" s="165">
        <v>3544.9509420641216</v>
      </c>
      <c r="N12" s="165">
        <v>3805.367565835602</v>
      </c>
      <c r="O12" s="165">
        <v>4105.828851555485</v>
      </c>
      <c r="P12" s="165">
        <v>4425.685409380877</v>
      </c>
      <c r="Q12" s="165">
        <v>4793.26187324632</v>
      </c>
      <c r="R12" s="165">
        <v>5218.560193353306</v>
      </c>
    </row>
    <row r="13" spans="2:18" s="33" customFormat="1" ht="11.25" customHeight="1">
      <c r="B13" s="60" t="s">
        <v>133</v>
      </c>
      <c r="C13" s="44" t="s">
        <v>35</v>
      </c>
      <c r="D13" s="73">
        <v>13.827158166816758</v>
      </c>
      <c r="E13" s="73">
        <v>14.589411107303775</v>
      </c>
      <c r="F13" s="73">
        <v>15.054484605961933</v>
      </c>
      <c r="G13" s="73">
        <v>13.121546269554363</v>
      </c>
      <c r="H13" s="165">
        <v>14.144586554560236</v>
      </c>
      <c r="I13" s="165">
        <v>14.208553306532325</v>
      </c>
      <c r="J13" s="165">
        <v>16.71259424248797</v>
      </c>
      <c r="K13" s="165">
        <v>15.94291348409131</v>
      </c>
      <c r="L13" s="165">
        <v>16.472439774547063</v>
      </c>
      <c r="M13" s="165">
        <v>16.412454425389697</v>
      </c>
      <c r="N13" s="165">
        <v>17.858840796136434</v>
      </c>
      <c r="O13" s="165">
        <v>19.005393618590205</v>
      </c>
      <c r="P13" s="165">
        <v>19.39531958620165</v>
      </c>
      <c r="Q13" s="165">
        <v>20.26149139603598</v>
      </c>
      <c r="R13" s="165">
        <v>20.70640036801203</v>
      </c>
    </row>
    <row r="14" spans="2:18" s="33" customFormat="1" ht="11.25" customHeight="1">
      <c r="B14" s="60" t="s">
        <v>113</v>
      </c>
      <c r="C14" s="44" t="s">
        <v>135</v>
      </c>
      <c r="D14" s="73">
        <v>2666.702311499893</v>
      </c>
      <c r="E14" s="73">
        <v>2813.690884485561</v>
      </c>
      <c r="F14" s="73">
        <v>3114.2383810231727</v>
      </c>
      <c r="G14" s="73">
        <v>3155.366520755031</v>
      </c>
      <c r="H14" s="165">
        <v>3507.7894949662414</v>
      </c>
      <c r="I14" s="165">
        <v>3631.3935614835987</v>
      </c>
      <c r="J14" s="165">
        <v>3691.698739422368</v>
      </c>
      <c r="K14" s="165">
        <v>3867.0382278074494</v>
      </c>
      <c r="L14" s="165">
        <v>4002.574473023778</v>
      </c>
      <c r="M14" s="165">
        <v>4137.4814277649875</v>
      </c>
      <c r="N14" s="165">
        <v>4286.543855548536</v>
      </c>
      <c r="O14" s="165">
        <v>4426.221732564894</v>
      </c>
      <c r="P14" s="165">
        <v>4556.73283688456</v>
      </c>
      <c r="Q14" s="165">
        <v>4700.663577402175</v>
      </c>
      <c r="R14" s="165">
        <v>4847.964440010508</v>
      </c>
    </row>
    <row r="15" spans="2:18" s="33" customFormat="1" ht="11.25" customHeight="1">
      <c r="B15" s="60" t="s">
        <v>114</v>
      </c>
      <c r="C15" s="46" t="s">
        <v>143</v>
      </c>
      <c r="D15" s="73">
        <v>2192.788255621491</v>
      </c>
      <c r="E15" s="73">
        <v>2246.1868973614396</v>
      </c>
      <c r="F15" s="73">
        <v>2230.5903986030426</v>
      </c>
      <c r="G15" s="73">
        <v>2258.2279423636096</v>
      </c>
      <c r="H15" s="165">
        <v>2178.8814200457305</v>
      </c>
      <c r="I15" s="165">
        <v>2224.48872244074</v>
      </c>
      <c r="J15" s="165">
        <v>2257.177708280684</v>
      </c>
      <c r="K15" s="165">
        <v>2365.602672340651</v>
      </c>
      <c r="L15" s="165">
        <v>2182.036702471446</v>
      </c>
      <c r="M15" s="165">
        <v>1632.3811714980482</v>
      </c>
      <c r="N15" s="165">
        <v>2272.4184261184387</v>
      </c>
      <c r="O15" s="165">
        <v>2278.804677825243</v>
      </c>
      <c r="P15" s="165">
        <v>2078.740593338461</v>
      </c>
      <c r="Q15" s="165">
        <v>2083.971319160952</v>
      </c>
      <c r="R15" s="165">
        <v>2244.20844373591</v>
      </c>
    </row>
    <row r="16" spans="2:18" s="92" customFormat="1" ht="21" customHeight="1">
      <c r="B16" s="28" t="s">
        <v>131</v>
      </c>
      <c r="C16" s="93"/>
      <c r="D16" s="49">
        <v>17463.96918911447</v>
      </c>
      <c r="E16" s="49">
        <v>18837.72319203693</v>
      </c>
      <c r="F16" s="49">
        <v>20965.832078493408</v>
      </c>
      <c r="G16" s="49">
        <v>21606.671577686244</v>
      </c>
      <c r="H16" s="199">
        <v>22069.601308173824</v>
      </c>
      <c r="I16" s="199">
        <v>23469.203200343523</v>
      </c>
      <c r="J16" s="199">
        <v>25288.92420081845</v>
      </c>
      <c r="K16" s="199">
        <v>26440.229468597074</v>
      </c>
      <c r="L16" s="199">
        <v>28248.325604994607</v>
      </c>
      <c r="M16" s="199">
        <v>29616.292991962935</v>
      </c>
      <c r="N16" s="199">
        <v>32293.25891266937</v>
      </c>
      <c r="O16" s="199">
        <v>33342.23542459795</v>
      </c>
      <c r="P16" s="199">
        <v>34499.474898417284</v>
      </c>
      <c r="Q16" s="199">
        <v>36268.50931433927</v>
      </c>
      <c r="R16" s="199">
        <v>37682.011028967165</v>
      </c>
    </row>
    <row r="17" spans="2:18" s="33" customFormat="1" ht="11.25" customHeight="1">
      <c r="B17" s="60" t="s">
        <v>115</v>
      </c>
      <c r="C17" s="46" t="s">
        <v>1</v>
      </c>
      <c r="D17" s="73">
        <v>489.19318253282984</v>
      </c>
      <c r="E17" s="73">
        <v>529.5811735311262</v>
      </c>
      <c r="F17" s="73">
        <v>684.7819354509431</v>
      </c>
      <c r="G17" s="73">
        <v>646.7603417111901</v>
      </c>
      <c r="H17" s="165">
        <v>720.1102355473005</v>
      </c>
      <c r="I17" s="165">
        <v>760.8595981376335</v>
      </c>
      <c r="J17" s="165">
        <v>898.2607563469243</v>
      </c>
      <c r="K17" s="165">
        <v>1009.8611516068012</v>
      </c>
      <c r="L17" s="165">
        <v>1337.1173402572665</v>
      </c>
      <c r="M17" s="165">
        <v>1283.8642448455603</v>
      </c>
      <c r="N17" s="165">
        <v>1507.9366020059563</v>
      </c>
      <c r="O17" s="165">
        <v>1757.1351111320107</v>
      </c>
      <c r="P17" s="165">
        <v>1878.8442323274214</v>
      </c>
      <c r="Q17" s="165">
        <v>2223.022932395032</v>
      </c>
      <c r="R17" s="165">
        <v>2388.911323454342</v>
      </c>
    </row>
    <row r="18" spans="2:18" s="33" customFormat="1" ht="11.25" customHeight="1">
      <c r="B18" s="61" t="s">
        <v>5</v>
      </c>
      <c r="C18" s="46" t="s">
        <v>11</v>
      </c>
      <c r="D18" s="73">
        <v>12563.434569444153</v>
      </c>
      <c r="E18" s="73">
        <v>13131.651967868458</v>
      </c>
      <c r="F18" s="73">
        <v>14155.119781714438</v>
      </c>
      <c r="G18" s="73">
        <v>14537.136516483253</v>
      </c>
      <c r="H18" s="165">
        <v>14177.237601062508</v>
      </c>
      <c r="I18" s="165">
        <v>14483.496516224248</v>
      </c>
      <c r="J18" s="165">
        <v>16168.422843358318</v>
      </c>
      <c r="K18" s="165">
        <v>16264.634668582488</v>
      </c>
      <c r="L18" s="165">
        <v>16845.251246718217</v>
      </c>
      <c r="M18" s="165">
        <v>17624.28744532957</v>
      </c>
      <c r="N18" s="165">
        <v>18981.57272499475</v>
      </c>
      <c r="O18" s="165">
        <v>19219.9044958976</v>
      </c>
      <c r="P18" s="165">
        <v>19643.736831823262</v>
      </c>
      <c r="Q18" s="165">
        <v>20397.450863716178</v>
      </c>
      <c r="R18" s="165">
        <v>21017.54437510171</v>
      </c>
    </row>
    <row r="19" spans="2:18" s="33" customFormat="1" ht="11.25" customHeight="1">
      <c r="B19" s="61" t="s">
        <v>116</v>
      </c>
      <c r="C19" s="46" t="s">
        <v>7</v>
      </c>
      <c r="D19" s="73">
        <v>749.9661496523635</v>
      </c>
      <c r="E19" s="73">
        <v>866.4826127288106</v>
      </c>
      <c r="F19" s="73">
        <v>950.9678829462364</v>
      </c>
      <c r="G19" s="73">
        <v>1020.9367898397576</v>
      </c>
      <c r="H19" s="165">
        <v>1122.4264258189748</v>
      </c>
      <c r="I19" s="165">
        <v>1143.369545192042</v>
      </c>
      <c r="J19" s="165">
        <v>1208.4053259929067</v>
      </c>
      <c r="K19" s="165">
        <v>1256.508975013503</v>
      </c>
      <c r="L19" s="165">
        <v>1379.4763589060399</v>
      </c>
      <c r="M19" s="165">
        <v>1453.7345079876504</v>
      </c>
      <c r="N19" s="165">
        <v>1489.7595715361763</v>
      </c>
      <c r="O19" s="165">
        <v>1652.2379506642303</v>
      </c>
      <c r="P19" s="165">
        <v>1844.417550131356</v>
      </c>
      <c r="Q19" s="165">
        <v>1902.2974452697395</v>
      </c>
      <c r="R19" s="165">
        <v>1955.1768315316472</v>
      </c>
    </row>
    <row r="20" spans="2:18" s="33" customFormat="1" ht="11.25" customHeight="1">
      <c r="B20" s="61" t="s">
        <v>117</v>
      </c>
      <c r="C20" s="46" t="s">
        <v>8</v>
      </c>
      <c r="D20" s="73">
        <v>1605.1763812093861</v>
      </c>
      <c r="E20" s="73">
        <v>1701.0797781752049</v>
      </c>
      <c r="F20" s="73">
        <v>1804.9336558879613</v>
      </c>
      <c r="G20" s="73">
        <v>1915.6711476031373</v>
      </c>
      <c r="H20" s="165">
        <v>2035.9860184115573</v>
      </c>
      <c r="I20" s="165">
        <v>2165.0560840386147</v>
      </c>
      <c r="J20" s="165">
        <v>2297.1505445984094</v>
      </c>
      <c r="K20" s="165">
        <v>2441.7072304355447</v>
      </c>
      <c r="L20" s="165">
        <v>2577.9667422549833</v>
      </c>
      <c r="M20" s="165">
        <v>2681.6101103956744</v>
      </c>
      <c r="N20" s="165">
        <v>2808.463576925434</v>
      </c>
      <c r="O20" s="165">
        <v>2923.564161283089</v>
      </c>
      <c r="P20" s="165">
        <v>3062.91432466506</v>
      </c>
      <c r="Q20" s="165">
        <v>3255.2992308730645</v>
      </c>
      <c r="R20" s="165">
        <v>3431.320271190204</v>
      </c>
    </row>
    <row r="21" spans="2:18" s="33" customFormat="1" ht="11.25" customHeight="1">
      <c r="B21" s="60" t="s">
        <v>6</v>
      </c>
      <c r="C21" s="46" t="s">
        <v>9</v>
      </c>
      <c r="D21" s="73">
        <v>3170.623430695459</v>
      </c>
      <c r="E21" s="73">
        <v>3571.6909980297546</v>
      </c>
      <c r="F21" s="73">
        <v>4101.943302820154</v>
      </c>
      <c r="G21" s="73">
        <v>4262.793824692561</v>
      </c>
      <c r="H21" s="165">
        <v>4441.8212115643</v>
      </c>
      <c r="I21" s="165">
        <v>4998.531286356056</v>
      </c>
      <c r="J21" s="165">
        <v>5095.660370818017</v>
      </c>
      <c r="K21" s="165">
        <v>5467.517442958739</v>
      </c>
      <c r="L21" s="165">
        <v>6108.513916858103</v>
      </c>
      <c r="M21" s="165">
        <v>6572.796683404479</v>
      </c>
      <c r="N21" s="165">
        <v>7505.526437207056</v>
      </c>
      <c r="O21" s="165">
        <v>7789.393705621017</v>
      </c>
      <c r="P21" s="165">
        <v>8069.561959470188</v>
      </c>
      <c r="Q21" s="165">
        <v>8490.438842085256</v>
      </c>
      <c r="R21" s="165">
        <v>8889.058227689264</v>
      </c>
    </row>
    <row r="22" spans="2:18" s="92" customFormat="1" ht="18" customHeight="1">
      <c r="B22" s="28" t="s">
        <v>132</v>
      </c>
      <c r="C22" s="72"/>
      <c r="D22" s="49">
        <v>30626.484873176225</v>
      </c>
      <c r="E22" s="49">
        <v>32782.68495195846</v>
      </c>
      <c r="F22" s="49">
        <v>36620.42828024474</v>
      </c>
      <c r="G22" s="49">
        <v>38102.946768843336</v>
      </c>
      <c r="H22" s="199">
        <v>40172.940070001096</v>
      </c>
      <c r="I22" s="199">
        <v>42350.53940139239</v>
      </c>
      <c r="J22" s="199">
        <v>44386.02798720981</v>
      </c>
      <c r="K22" s="199">
        <v>47129.05109803609</v>
      </c>
      <c r="L22" s="199">
        <v>47182.0157764178</v>
      </c>
      <c r="M22" s="199">
        <v>51200.312040865</v>
      </c>
      <c r="N22" s="199">
        <v>54189.27430929258</v>
      </c>
      <c r="O22" s="199">
        <v>55546.43097371357</v>
      </c>
      <c r="P22" s="199">
        <v>57083.0095517176</v>
      </c>
      <c r="Q22" s="199">
        <v>59433.86131085667</v>
      </c>
      <c r="R22" s="199">
        <v>63132.33488412268</v>
      </c>
    </row>
    <row r="23" spans="2:18" s="33" customFormat="1" ht="11.25" customHeight="1">
      <c r="B23" s="74" t="s">
        <v>118</v>
      </c>
      <c r="C23" s="46" t="s">
        <v>10</v>
      </c>
      <c r="D23" s="73">
        <v>8255.041695411588</v>
      </c>
      <c r="E23" s="73">
        <v>8383.042765519938</v>
      </c>
      <c r="F23" s="73">
        <v>9178.112334164549</v>
      </c>
      <c r="G23" s="73">
        <v>9248.98932000373</v>
      </c>
      <c r="H23" s="165">
        <v>9502.956200199427</v>
      </c>
      <c r="I23" s="165">
        <v>9327.556459550162</v>
      </c>
      <c r="J23" s="165">
        <v>9622.029139800017</v>
      </c>
      <c r="K23" s="165">
        <v>9956.797861261392</v>
      </c>
      <c r="L23" s="165">
        <v>9832.003124035413</v>
      </c>
      <c r="M23" s="165">
        <v>10566.826588794358</v>
      </c>
      <c r="N23" s="165">
        <v>11089.125901483785</v>
      </c>
      <c r="O23" s="165">
        <v>10945.67058571372</v>
      </c>
      <c r="P23" s="165">
        <v>10879.82230691395</v>
      </c>
      <c r="Q23" s="165">
        <v>11250.839362440838</v>
      </c>
      <c r="R23" s="165">
        <v>11901.050932864671</v>
      </c>
    </row>
    <row r="24" spans="2:18" s="33" customFormat="1" ht="11.25" customHeight="1">
      <c r="B24" s="74" t="s">
        <v>119</v>
      </c>
      <c r="C24" s="46" t="s">
        <v>12</v>
      </c>
      <c r="D24" s="73">
        <v>2153.4497981231757</v>
      </c>
      <c r="E24" s="73">
        <v>2338.6045210755674</v>
      </c>
      <c r="F24" s="73">
        <v>2561.072195660908</v>
      </c>
      <c r="G24" s="73">
        <v>2760.045229490362</v>
      </c>
      <c r="H24" s="165">
        <v>2894.5909029207082</v>
      </c>
      <c r="I24" s="165">
        <v>3069.7729537902737</v>
      </c>
      <c r="J24" s="165">
        <v>3271.2385179745097</v>
      </c>
      <c r="K24" s="165">
        <v>3537.985218965713</v>
      </c>
      <c r="L24" s="165">
        <v>3620.670291536925</v>
      </c>
      <c r="M24" s="165">
        <v>4028.194484691443</v>
      </c>
      <c r="N24" s="165">
        <v>4062.413416215875</v>
      </c>
      <c r="O24" s="165">
        <v>3993.031674282431</v>
      </c>
      <c r="P24" s="165">
        <v>3979.8361402216547</v>
      </c>
      <c r="Q24" s="165">
        <v>3826.8484630988855</v>
      </c>
      <c r="R24" s="165">
        <v>3560.266853422385</v>
      </c>
    </row>
    <row r="25" spans="2:18" s="33" customFormat="1" ht="11.25" customHeight="1">
      <c r="B25" s="74" t="s">
        <v>120</v>
      </c>
      <c r="C25" s="46" t="s">
        <v>14</v>
      </c>
      <c r="D25" s="73">
        <v>1653.332104303139</v>
      </c>
      <c r="E25" s="73">
        <v>1910.838549746226</v>
      </c>
      <c r="F25" s="73">
        <v>2041.2787312194578</v>
      </c>
      <c r="G25" s="73">
        <v>2230.6419433596634</v>
      </c>
      <c r="H25" s="165">
        <v>2344.465801022911</v>
      </c>
      <c r="I25" s="165">
        <v>2549.905873789124</v>
      </c>
      <c r="J25" s="165">
        <v>2538.266886818352</v>
      </c>
      <c r="K25" s="165">
        <v>2683.4876437694215</v>
      </c>
      <c r="L25" s="165">
        <v>3211.5260104580757</v>
      </c>
      <c r="M25" s="165">
        <v>3554.1252233361674</v>
      </c>
      <c r="N25" s="165">
        <v>3570.9594848386923</v>
      </c>
      <c r="O25" s="165">
        <v>3265.212407826884</v>
      </c>
      <c r="P25" s="165">
        <v>3247.034498405656</v>
      </c>
      <c r="Q25" s="165">
        <v>3166.405535560564</v>
      </c>
      <c r="R25" s="165">
        <v>3543.1872686053684</v>
      </c>
    </row>
    <row r="26" spans="2:18" s="33" customFormat="1" ht="11.25" customHeight="1">
      <c r="B26" s="74" t="s">
        <v>121</v>
      </c>
      <c r="C26" s="46" t="s">
        <v>15</v>
      </c>
      <c r="D26" s="73">
        <v>678.8369758754195</v>
      </c>
      <c r="E26" s="73">
        <v>823.6427925894737</v>
      </c>
      <c r="F26" s="73">
        <v>998.0299855369315</v>
      </c>
      <c r="G26" s="73">
        <v>1182.4204983522718</v>
      </c>
      <c r="H26" s="165">
        <v>1394.8315592997717</v>
      </c>
      <c r="I26" s="165">
        <v>1597.0843402153685</v>
      </c>
      <c r="J26" s="165">
        <v>1568.9957844172154</v>
      </c>
      <c r="K26" s="165">
        <v>1789.7579445466358</v>
      </c>
      <c r="L26" s="165">
        <v>2129.8576734872463</v>
      </c>
      <c r="M26" s="165">
        <v>2351.6703640705105</v>
      </c>
      <c r="N26" s="165">
        <v>2190.92955883623</v>
      </c>
      <c r="O26" s="165">
        <v>2621.4103486664503</v>
      </c>
      <c r="P26" s="165">
        <v>2929.7164007359397</v>
      </c>
      <c r="Q26" s="165">
        <v>3145.5952790232413</v>
      </c>
      <c r="R26" s="165">
        <v>3471.598642347848</v>
      </c>
    </row>
    <row r="27" spans="2:18" s="33" customFormat="1" ht="11.25" customHeight="1">
      <c r="B27" s="74" t="s">
        <v>122</v>
      </c>
      <c r="C27" s="46" t="s">
        <v>16</v>
      </c>
      <c r="D27" s="73">
        <v>1671.9736368881836</v>
      </c>
      <c r="E27" s="73">
        <v>1686.6473556981125</v>
      </c>
      <c r="F27" s="73">
        <v>1951.8914256809373</v>
      </c>
      <c r="G27" s="73">
        <v>1933.5888490274253</v>
      </c>
      <c r="H27" s="165">
        <v>2090.110759510949</v>
      </c>
      <c r="I27" s="165">
        <v>2462.855237365913</v>
      </c>
      <c r="J27" s="165">
        <v>2731.162711635041</v>
      </c>
      <c r="K27" s="165">
        <v>2993.545145289136</v>
      </c>
      <c r="L27" s="165">
        <v>2871.4518549559452</v>
      </c>
      <c r="M27" s="165">
        <v>2938.0266113447633</v>
      </c>
      <c r="N27" s="165">
        <v>3263.1181874116473</v>
      </c>
      <c r="O27" s="165">
        <v>3575.816983521005</v>
      </c>
      <c r="P27" s="165">
        <v>3864.1679712245827</v>
      </c>
      <c r="Q27" s="165">
        <v>4037.9647662240745</v>
      </c>
      <c r="R27" s="165">
        <v>3979.223482629116</v>
      </c>
    </row>
    <row r="28" spans="2:18" s="33" customFormat="1" ht="11.25" customHeight="1">
      <c r="B28" s="74" t="s">
        <v>123</v>
      </c>
      <c r="C28" s="46" t="s">
        <v>17</v>
      </c>
      <c r="D28" s="73">
        <v>4524.527828894394</v>
      </c>
      <c r="E28" s="73">
        <v>4739.355559142534</v>
      </c>
      <c r="F28" s="73">
        <v>4879.446490140361</v>
      </c>
      <c r="G28" s="73">
        <v>5095.397138970517</v>
      </c>
      <c r="H28" s="165">
        <v>5338.353470520335</v>
      </c>
      <c r="I28" s="165">
        <v>5673.555765097998</v>
      </c>
      <c r="J28" s="165">
        <v>6042.740184068503</v>
      </c>
      <c r="K28" s="165">
        <v>6410.413966288562</v>
      </c>
      <c r="L28" s="165">
        <v>6515.196877066547</v>
      </c>
      <c r="M28" s="165">
        <v>7271.057638833344</v>
      </c>
      <c r="N28" s="165">
        <v>8008.656369690105</v>
      </c>
      <c r="O28" s="165">
        <v>8419.754702574272</v>
      </c>
      <c r="P28" s="165">
        <v>8747.131072363076</v>
      </c>
      <c r="Q28" s="165">
        <v>9576.551118059815</v>
      </c>
      <c r="R28" s="165">
        <v>10347.150622861713</v>
      </c>
    </row>
    <row r="29" spans="2:18" s="33" customFormat="1" ht="11.25" customHeight="1">
      <c r="B29" s="74" t="s">
        <v>124</v>
      </c>
      <c r="C29" s="46" t="s">
        <v>24</v>
      </c>
      <c r="D29" s="73">
        <v>2426.8522220287005</v>
      </c>
      <c r="E29" s="73">
        <v>2701.200462316891</v>
      </c>
      <c r="F29" s="73">
        <v>3241.092478815761</v>
      </c>
      <c r="G29" s="73">
        <v>2999.095187671888</v>
      </c>
      <c r="H29" s="165">
        <v>3013.142467929123</v>
      </c>
      <c r="I29" s="165">
        <v>3038.6198343691835</v>
      </c>
      <c r="J29" s="165">
        <v>2868.4269079205487</v>
      </c>
      <c r="K29" s="165">
        <v>2859.1440532422907</v>
      </c>
      <c r="L29" s="165">
        <v>2330.374849986994</v>
      </c>
      <c r="M29" s="165">
        <v>2505.045477894196</v>
      </c>
      <c r="N29" s="165">
        <v>2666.571319237966</v>
      </c>
      <c r="O29" s="165">
        <v>2742.1173877595206</v>
      </c>
      <c r="P29" s="165">
        <v>2800.9751010859936</v>
      </c>
      <c r="Q29" s="165">
        <v>2888.6369648351183</v>
      </c>
      <c r="R29" s="165">
        <v>3709.4367090630512</v>
      </c>
    </row>
    <row r="30" spans="2:18" s="81" customFormat="1" ht="11.25" customHeight="1">
      <c r="B30" s="74" t="s">
        <v>125</v>
      </c>
      <c r="C30" s="46" t="s">
        <v>25</v>
      </c>
      <c r="D30" s="73">
        <v>1271.1614859259132</v>
      </c>
      <c r="E30" s="73">
        <v>1478.401270795914</v>
      </c>
      <c r="F30" s="73">
        <v>1947.6426431884415</v>
      </c>
      <c r="G30" s="73">
        <v>1878.0558890956042</v>
      </c>
      <c r="H30" s="165">
        <v>1664.8902918278015</v>
      </c>
      <c r="I30" s="165">
        <v>1798.6790164187948</v>
      </c>
      <c r="J30" s="165">
        <v>2257.277625317447</v>
      </c>
      <c r="K30" s="165">
        <v>1944.4065270214007</v>
      </c>
      <c r="L30" s="165">
        <v>1901.04397274419</v>
      </c>
      <c r="M30" s="165">
        <v>1999.39505574077</v>
      </c>
      <c r="N30" s="165">
        <v>2344.1852332910503</v>
      </c>
      <c r="O30" s="165">
        <v>2519.215648370342</v>
      </c>
      <c r="P30" s="165">
        <v>2577.12260730002</v>
      </c>
      <c r="Q30" s="165">
        <v>2668.4548839876916</v>
      </c>
      <c r="R30" s="165">
        <v>3155.8777633624477</v>
      </c>
    </row>
    <row r="31" spans="2:18" s="33" customFormat="1" ht="11.25" customHeight="1">
      <c r="B31" s="74" t="s">
        <v>126</v>
      </c>
      <c r="C31" s="46" t="s">
        <v>26</v>
      </c>
      <c r="D31" s="73">
        <v>1317.77234839591</v>
      </c>
      <c r="E31" s="73">
        <v>1478.956290244528</v>
      </c>
      <c r="F31" s="73">
        <v>1733.7005586567454</v>
      </c>
      <c r="G31" s="73">
        <v>1664.5599816845202</v>
      </c>
      <c r="H31" s="165">
        <v>1666.6995497937835</v>
      </c>
      <c r="I31" s="165">
        <v>1676.7255392028383</v>
      </c>
      <c r="J31" s="165">
        <v>2081.6692537414337</v>
      </c>
      <c r="K31" s="165">
        <v>2256.7655448425858</v>
      </c>
      <c r="L31" s="165">
        <v>2677.6396265921235</v>
      </c>
      <c r="M31" s="165">
        <v>2933.252632643717</v>
      </c>
      <c r="N31" s="165">
        <v>3057.4534234674675</v>
      </c>
      <c r="O31" s="165">
        <v>3553.1583600478143</v>
      </c>
      <c r="P31" s="165">
        <v>3999.1299266956944</v>
      </c>
      <c r="Q31" s="165">
        <v>4140.281651716291</v>
      </c>
      <c r="R31" s="165">
        <v>4172.703163709902</v>
      </c>
    </row>
    <row r="32" spans="2:18" s="33" customFormat="1" ht="11.25" customHeight="1">
      <c r="B32" s="74" t="s">
        <v>23</v>
      </c>
      <c r="C32" s="46" t="s">
        <v>46</v>
      </c>
      <c r="D32" s="73">
        <v>3407.4377089449954</v>
      </c>
      <c r="E32" s="73">
        <v>3497.0890113931832</v>
      </c>
      <c r="F32" s="73">
        <v>3866.2497724114814</v>
      </c>
      <c r="G32" s="73">
        <v>4158.46359789394</v>
      </c>
      <c r="H32" s="165">
        <v>4496.772250015296</v>
      </c>
      <c r="I32" s="165">
        <v>4695.66810286602</v>
      </c>
      <c r="J32" s="165">
        <v>4939.364711269039</v>
      </c>
      <c r="K32" s="165">
        <v>5326.9374594009805</v>
      </c>
      <c r="L32" s="165">
        <v>4776.503539391376</v>
      </c>
      <c r="M32" s="165">
        <v>5107.360390090201</v>
      </c>
      <c r="N32" s="165">
        <v>5572.638695648584</v>
      </c>
      <c r="O32" s="165">
        <v>5458.598745326964</v>
      </c>
      <c r="P32" s="165">
        <v>5230.1635924721995</v>
      </c>
      <c r="Q32" s="165">
        <v>5306.4352875485065</v>
      </c>
      <c r="R32" s="165">
        <v>5489.09994070476</v>
      </c>
    </row>
    <row r="33" spans="2:18" s="33" customFormat="1" ht="11.25" customHeight="1">
      <c r="B33" s="74" t="s">
        <v>127</v>
      </c>
      <c r="C33" s="46" t="s">
        <v>47</v>
      </c>
      <c r="D33" s="73">
        <v>2400.4858449578496</v>
      </c>
      <c r="E33" s="73">
        <v>2531.899011884228</v>
      </c>
      <c r="F33" s="73">
        <v>2646.20296153197</v>
      </c>
      <c r="G33" s="73">
        <v>2772.3146360113997</v>
      </c>
      <c r="H33" s="165">
        <v>2885.06627996675</v>
      </c>
      <c r="I33" s="165">
        <v>3036.1088270025202</v>
      </c>
      <c r="J33" s="165">
        <v>3201.132649279884</v>
      </c>
      <c r="K33" s="165">
        <v>3309.2272202871272</v>
      </c>
      <c r="L33" s="165">
        <v>3309.7641964234235</v>
      </c>
      <c r="M33" s="165">
        <v>3867.3283080746473</v>
      </c>
      <c r="N33" s="165">
        <v>4073.383428272881</v>
      </c>
      <c r="O33" s="165">
        <v>4114.185302171008</v>
      </c>
      <c r="P33" s="165">
        <v>4404.3942865171475</v>
      </c>
      <c r="Q33" s="165">
        <v>4825.588478182161</v>
      </c>
      <c r="R33" s="165">
        <v>5073.1566810936965</v>
      </c>
    </row>
    <row r="34" spans="2:18" s="33" customFormat="1" ht="11.25" customHeight="1">
      <c r="B34" s="74" t="s">
        <v>128</v>
      </c>
      <c r="C34" s="46" t="s">
        <v>48</v>
      </c>
      <c r="D34" s="73">
        <v>77.40238852272157</v>
      </c>
      <c r="E34" s="73">
        <v>85.79443571515459</v>
      </c>
      <c r="F34" s="73">
        <v>90.32334027527794</v>
      </c>
      <c r="G34" s="73">
        <v>97.59397380052738</v>
      </c>
      <c r="H34" s="165">
        <v>94.8883888659077</v>
      </c>
      <c r="I34" s="165">
        <v>101.08026705062656</v>
      </c>
      <c r="J34" s="165">
        <v>106.46466000293168</v>
      </c>
      <c r="K34" s="165">
        <v>101.09994344440521</v>
      </c>
      <c r="L34" s="165">
        <v>131.09622216954992</v>
      </c>
      <c r="M34" s="165">
        <v>217.23685816457174</v>
      </c>
      <c r="N34" s="165">
        <v>265.21268963862025</v>
      </c>
      <c r="O34" s="165">
        <v>243.7066180372958</v>
      </c>
      <c r="P34" s="165">
        <v>210.389530718116</v>
      </c>
      <c r="Q34" s="165">
        <v>205.8131423695361</v>
      </c>
      <c r="R34" s="165">
        <v>213.94352483569432</v>
      </c>
    </row>
    <row r="35" spans="2:18" s="33" customFormat="1" ht="11.25" customHeight="1">
      <c r="B35" s="74" t="s">
        <v>129</v>
      </c>
      <c r="C35" s="46" t="s">
        <v>49</v>
      </c>
      <c r="D35" s="73">
        <v>1941.8327033101991</v>
      </c>
      <c r="E35" s="73">
        <v>2035.2281284136898</v>
      </c>
      <c r="F35" s="73">
        <v>2094.526940238788</v>
      </c>
      <c r="G35" s="73">
        <v>2254.722153783212</v>
      </c>
      <c r="H35" s="165">
        <v>2370.4385092906823</v>
      </c>
      <c r="I35" s="165">
        <v>2623.873300800155</v>
      </c>
      <c r="J35" s="165">
        <v>2831.0108673275445</v>
      </c>
      <c r="K35" s="165">
        <v>3092.7399190672572</v>
      </c>
      <c r="L35" s="165">
        <v>2983.537257178724</v>
      </c>
      <c r="M35" s="165">
        <v>2944.3707489841017</v>
      </c>
      <c r="N35" s="165">
        <v>3082.6698172176593</v>
      </c>
      <c r="O35" s="165">
        <v>3126.5989668594684</v>
      </c>
      <c r="P35" s="165">
        <v>3218.7102526096132</v>
      </c>
      <c r="Q35" s="165">
        <v>3372.5862704732276</v>
      </c>
      <c r="R35" s="165">
        <v>3465.842823634713</v>
      </c>
    </row>
    <row r="36" spans="2:18" s="33" customFormat="1" ht="11.25" customHeight="1">
      <c r="B36" s="74" t="s">
        <v>130</v>
      </c>
      <c r="C36" s="46" t="s">
        <v>53</v>
      </c>
      <c r="D36" s="73">
        <v>717.9075773002915</v>
      </c>
      <c r="E36" s="73">
        <v>747.6846424576413</v>
      </c>
      <c r="F36" s="73">
        <v>766.8198389870619</v>
      </c>
      <c r="G36" s="73">
        <v>780.528703878873</v>
      </c>
      <c r="H36" s="165">
        <v>796.5584609392092</v>
      </c>
      <c r="I36" s="165">
        <v>815.5913196698358</v>
      </c>
      <c r="J36" s="165">
        <v>838.5605453987881</v>
      </c>
      <c r="K36" s="165">
        <v>866.7426506091975</v>
      </c>
      <c r="L36" s="165">
        <v>891.3502803912677</v>
      </c>
      <c r="M36" s="165">
        <v>916.4216582022108</v>
      </c>
      <c r="N36" s="165">
        <v>941.9567840420266</v>
      </c>
      <c r="O36" s="165">
        <v>967.9532425563985</v>
      </c>
      <c r="P36" s="165">
        <v>994.4158644539604</v>
      </c>
      <c r="Q36" s="165">
        <v>1021.8601073367179</v>
      </c>
      <c r="R36" s="165">
        <v>1049.7964749873258</v>
      </c>
    </row>
    <row r="37" spans="2:18" s="33" customFormat="1" ht="11.25" customHeight="1">
      <c r="B37" s="74"/>
      <c r="C37" s="46"/>
      <c r="D37" s="73"/>
      <c r="E37" s="73"/>
      <c r="F37" s="73"/>
      <c r="G37" s="73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2:18" s="92" customFormat="1" ht="11.25" customHeight="1">
      <c r="B38" s="94" t="s">
        <v>18</v>
      </c>
      <c r="C38" s="72"/>
      <c r="D38" s="49">
        <v>4333.792146577601</v>
      </c>
      <c r="E38" s="49">
        <v>4390.382115268537</v>
      </c>
      <c r="F38" s="49">
        <v>4913.328038309421</v>
      </c>
      <c r="G38" s="49">
        <v>5666.976285806864</v>
      </c>
      <c r="H38" s="199">
        <v>5704.260212253909</v>
      </c>
      <c r="I38" s="199">
        <v>6129.681866826115</v>
      </c>
      <c r="J38" s="199">
        <v>6735.305005321518</v>
      </c>
      <c r="K38" s="199">
        <v>6880.356975963675</v>
      </c>
      <c r="L38" s="199">
        <v>7630.630959940697</v>
      </c>
      <c r="M38" s="199">
        <v>7968.078044283907</v>
      </c>
      <c r="N38" s="199">
        <v>8317.47824835704</v>
      </c>
      <c r="O38" s="199">
        <v>8185.128822593968</v>
      </c>
      <c r="P38" s="199">
        <v>8696.655218239634</v>
      </c>
      <c r="Q38" s="199">
        <v>9350.940748553221</v>
      </c>
      <c r="R38" s="199">
        <v>9938.363211959664</v>
      </c>
    </row>
    <row r="39" spans="2:18" s="33" customFormat="1" ht="11.25" customHeight="1" thickBot="1">
      <c r="B39" s="40"/>
      <c r="C39" s="154"/>
      <c r="D39" s="155"/>
      <c r="E39" s="155"/>
      <c r="F39" s="155"/>
      <c r="G39" s="155"/>
      <c r="H39" s="200"/>
      <c r="I39" s="200"/>
      <c r="J39" s="200"/>
      <c r="K39" s="200"/>
      <c r="L39" s="200"/>
      <c r="M39" s="200"/>
      <c r="N39" s="201"/>
      <c r="O39" s="201"/>
      <c r="P39" s="201"/>
      <c r="Q39" s="201"/>
      <c r="R39" s="201"/>
    </row>
    <row r="40" spans="2:18" s="33" customFormat="1" ht="11.25" customHeight="1" thickTop="1">
      <c r="B40" s="27"/>
      <c r="C40" s="46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</row>
    <row r="41" spans="1:18" s="41" customFormat="1" ht="11.25" customHeight="1">
      <c r="A41" s="97"/>
      <c r="C41" s="46"/>
      <c r="D41" s="107"/>
      <c r="E41" s="107"/>
      <c r="F41" s="107"/>
      <c r="G41" s="107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2:18" ht="11.25" customHeight="1">
      <c r="B42" s="51" t="s">
        <v>77</v>
      </c>
      <c r="C42" s="156"/>
      <c r="D42" s="157"/>
      <c r="E42" s="157"/>
      <c r="F42" s="157"/>
      <c r="G42" s="157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</row>
    <row r="43" spans="2:18" ht="11.25" customHeight="1">
      <c r="B43" s="52" t="s">
        <v>34</v>
      </c>
      <c r="C43" s="156"/>
      <c r="D43" s="157"/>
      <c r="E43" s="157"/>
      <c r="F43" s="157"/>
      <c r="G43" s="157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</row>
    <row r="44" spans="2:18" ht="11.25" customHeight="1">
      <c r="B44" s="51" t="s">
        <v>177</v>
      </c>
      <c r="C44" s="156"/>
      <c r="D44" s="157"/>
      <c r="E44" s="157"/>
      <c r="F44" s="157"/>
      <c r="G44" s="157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</row>
    <row r="45" spans="2:18" ht="11.25" customHeight="1">
      <c r="B45" s="51"/>
      <c r="C45" s="156"/>
      <c r="D45" s="157"/>
      <c r="E45" s="157"/>
      <c r="F45" s="157"/>
      <c r="G45" s="157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</row>
    <row r="46" spans="2:18" ht="11.25" customHeight="1">
      <c r="B46" s="55"/>
      <c r="C46" s="56" t="s">
        <v>19</v>
      </c>
      <c r="D46" s="57" t="s">
        <v>104</v>
      </c>
      <c r="E46" s="57" t="s">
        <v>105</v>
      </c>
      <c r="F46" s="57" t="s">
        <v>106</v>
      </c>
      <c r="G46" s="57" t="s">
        <v>107</v>
      </c>
      <c r="H46" s="205" t="s">
        <v>108</v>
      </c>
      <c r="I46" s="205" t="s">
        <v>109</v>
      </c>
      <c r="J46" s="205" t="s">
        <v>139</v>
      </c>
      <c r="K46" s="205" t="s">
        <v>140</v>
      </c>
      <c r="L46" s="205" t="s">
        <v>141</v>
      </c>
      <c r="M46" s="205" t="s">
        <v>142</v>
      </c>
      <c r="N46" s="205" t="s">
        <v>145</v>
      </c>
      <c r="O46" s="205" t="s">
        <v>150</v>
      </c>
      <c r="P46" s="205" t="s">
        <v>178</v>
      </c>
      <c r="Q46" s="205" t="s">
        <v>180</v>
      </c>
      <c r="R46" s="205" t="s">
        <v>184</v>
      </c>
    </row>
    <row r="47" spans="2:18" ht="11.25" customHeight="1">
      <c r="B47" s="51"/>
      <c r="C47" s="156"/>
      <c r="D47" s="157"/>
      <c r="E47" s="157"/>
      <c r="F47" s="157"/>
      <c r="G47" s="157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2:18" ht="11.25" customHeight="1">
      <c r="B48" s="52" t="s">
        <v>0</v>
      </c>
      <c r="C48" s="156"/>
      <c r="D48" s="42"/>
      <c r="E48" s="42">
        <v>5.637611637986262</v>
      </c>
      <c r="F48" s="42">
        <v>9.391655492883633</v>
      </c>
      <c r="G48" s="42">
        <v>3.837455605945439</v>
      </c>
      <c r="H48" s="206">
        <v>3.586905826322928</v>
      </c>
      <c r="I48" s="206">
        <v>5.106307324290826</v>
      </c>
      <c r="J48" s="206">
        <v>5.187859862547506</v>
      </c>
      <c r="K48" s="206">
        <v>4.781000291446258</v>
      </c>
      <c r="L48" s="206">
        <v>3.1309940446337503</v>
      </c>
      <c r="M48" s="206">
        <v>6.304083913412906</v>
      </c>
      <c r="N48" s="206">
        <v>6.439018406321884</v>
      </c>
      <c r="O48" s="206">
        <v>2.951058178749655</v>
      </c>
      <c r="P48" s="206">
        <v>3.539032518023788</v>
      </c>
      <c r="Q48" s="206">
        <v>4.624037594836938</v>
      </c>
      <c r="R48" s="206">
        <v>5.327131777469241</v>
      </c>
    </row>
    <row r="49" spans="2:18" ht="16.5" customHeight="1">
      <c r="B49" s="86" t="s">
        <v>38</v>
      </c>
      <c r="C49" s="87" t="s">
        <v>33</v>
      </c>
      <c r="D49" s="88"/>
      <c r="E49" s="88">
        <v>2.8769585270974174</v>
      </c>
      <c r="F49" s="88">
        <v>3.1100634955016693</v>
      </c>
      <c r="G49" s="88">
        <v>0.594148627128388</v>
      </c>
      <c r="H49" s="207">
        <v>1.8620029574986985</v>
      </c>
      <c r="I49" s="207">
        <v>2.6976982953957895</v>
      </c>
      <c r="J49" s="207">
        <v>2.3457162388595743</v>
      </c>
      <c r="K49" s="207">
        <v>2.80933065650002</v>
      </c>
      <c r="L49" s="207">
        <v>2.757772304633077</v>
      </c>
      <c r="M49" s="207">
        <v>4.389184173370464</v>
      </c>
      <c r="N49" s="207">
        <v>5.315884813249183</v>
      </c>
      <c r="O49" s="207">
        <v>4.82270579272932</v>
      </c>
      <c r="P49" s="207">
        <v>4.323468852195833</v>
      </c>
      <c r="Q49" s="207">
        <v>4.1756608281221075</v>
      </c>
      <c r="R49" s="207">
        <v>5.0038595491677995</v>
      </c>
    </row>
    <row r="50" spans="2:18" ht="11.25" customHeight="1">
      <c r="B50" s="82" t="s">
        <v>110</v>
      </c>
      <c r="C50" s="83" t="s">
        <v>2</v>
      </c>
      <c r="D50" s="90"/>
      <c r="E50" s="90">
        <v>-13.65498356927729</v>
      </c>
      <c r="F50" s="90">
        <v>-0.07498456980276069</v>
      </c>
      <c r="G50" s="90">
        <v>9.386490313733908</v>
      </c>
      <c r="H50" s="208">
        <v>-0.07561825760326046</v>
      </c>
      <c r="I50" s="208">
        <v>-0.33408470078453156</v>
      </c>
      <c r="J50" s="208">
        <v>3.995700555602144</v>
      </c>
      <c r="K50" s="208">
        <v>7.938980169867671</v>
      </c>
      <c r="L50" s="208">
        <v>9.403929823052493</v>
      </c>
      <c r="M50" s="208">
        <v>5.91699041171303</v>
      </c>
      <c r="N50" s="208">
        <v>4.733274492135697</v>
      </c>
      <c r="O50" s="208">
        <v>7.81621359252036</v>
      </c>
      <c r="P50" s="208">
        <v>12.478805425146744</v>
      </c>
      <c r="Q50" s="208">
        <v>5.663806513115088</v>
      </c>
      <c r="R50" s="208">
        <v>2.117639669034266</v>
      </c>
    </row>
    <row r="51" spans="2:18" ht="11.25" customHeight="1">
      <c r="B51" s="82" t="s">
        <v>111</v>
      </c>
      <c r="C51" s="83" t="s">
        <v>3</v>
      </c>
      <c r="D51" s="90"/>
      <c r="E51" s="90">
        <v>5.098593397867357</v>
      </c>
      <c r="F51" s="90">
        <v>2.150737921753887</v>
      </c>
      <c r="G51" s="90">
        <v>-1.3562724604125775</v>
      </c>
      <c r="H51" s="208">
        <v>-0.2914627233729816</v>
      </c>
      <c r="I51" s="208">
        <v>2.9146395530514457</v>
      </c>
      <c r="J51" s="208">
        <v>2.1958835610922156</v>
      </c>
      <c r="K51" s="208">
        <v>1.2662342846697872</v>
      </c>
      <c r="L51" s="208">
        <v>2.248064129153504</v>
      </c>
      <c r="M51" s="208">
        <v>8.550291724540916</v>
      </c>
      <c r="N51" s="208">
        <v>1.6077110131826</v>
      </c>
      <c r="O51" s="208">
        <v>4.6080562943146886</v>
      </c>
      <c r="P51" s="208">
        <v>4.120416784982273</v>
      </c>
      <c r="Q51" s="208">
        <v>3.516894234704293</v>
      </c>
      <c r="R51" s="208">
        <v>4.714327008381924</v>
      </c>
    </row>
    <row r="52" spans="2:18" ht="11.25" customHeight="1">
      <c r="B52" s="82" t="s">
        <v>112</v>
      </c>
      <c r="C52" s="83" t="s">
        <v>4</v>
      </c>
      <c r="D52" s="90"/>
      <c r="E52" s="90">
        <v>2.3600173665817348</v>
      </c>
      <c r="F52" s="90">
        <v>2.320035304413137</v>
      </c>
      <c r="G52" s="90">
        <v>2.3340870900006028</v>
      </c>
      <c r="H52" s="208">
        <v>2.4838732342270964</v>
      </c>
      <c r="I52" s="208">
        <v>2.7491853507498165</v>
      </c>
      <c r="J52" s="208">
        <v>2.9330424400428434</v>
      </c>
      <c r="K52" s="208">
        <v>2.7787733383830115</v>
      </c>
      <c r="L52" s="208">
        <v>7.012546113925255</v>
      </c>
      <c r="M52" s="208">
        <v>7.127659710215117</v>
      </c>
      <c r="N52" s="208">
        <v>7.346127718761819</v>
      </c>
      <c r="O52" s="208">
        <v>7.89572309433153</v>
      </c>
      <c r="P52" s="208">
        <v>7.790304208715737</v>
      </c>
      <c r="Q52" s="208">
        <v>8.305526260097729</v>
      </c>
      <c r="R52" s="208">
        <v>8.8728371483477</v>
      </c>
    </row>
    <row r="53" spans="2:18" ht="11.25" customHeight="1">
      <c r="B53" s="82" t="s">
        <v>133</v>
      </c>
      <c r="C53" s="44" t="s">
        <v>35</v>
      </c>
      <c r="D53" s="90"/>
      <c r="E53" s="90">
        <v>5.512723086630467</v>
      </c>
      <c r="F53" s="90">
        <v>3.1877468887372196</v>
      </c>
      <c r="G53" s="90">
        <v>-12.83961814037845</v>
      </c>
      <c r="H53" s="208">
        <v>7.7966442672965375</v>
      </c>
      <c r="I53" s="208">
        <v>0.4522348654402153</v>
      </c>
      <c r="J53" s="208">
        <v>17.623475676474555</v>
      </c>
      <c r="K53" s="208">
        <v>-4.6053936763445265</v>
      </c>
      <c r="L53" s="208">
        <v>3.321389725812307</v>
      </c>
      <c r="M53" s="208">
        <v>-0.36415582620646925</v>
      </c>
      <c r="N53" s="208">
        <v>8.812736555168787</v>
      </c>
      <c r="O53" s="208">
        <v>6.420085354598237</v>
      </c>
      <c r="P53" s="208">
        <v>2.0516595206428123</v>
      </c>
      <c r="Q53" s="208">
        <v>4.465880574870984</v>
      </c>
      <c r="R53" s="208">
        <v>2.1958352585194962</v>
      </c>
    </row>
    <row r="54" spans="2:18" ht="11.25" customHeight="1">
      <c r="B54" s="82" t="s">
        <v>113</v>
      </c>
      <c r="C54" s="44" t="s">
        <v>135</v>
      </c>
      <c r="D54" s="84"/>
      <c r="E54" s="90">
        <v>5.511997809121572</v>
      </c>
      <c r="F54" s="90">
        <v>10.68161034301256</v>
      </c>
      <c r="G54" s="90">
        <v>1.320648412224168</v>
      </c>
      <c r="H54" s="208">
        <v>11.169002773309543</v>
      </c>
      <c r="I54" s="208">
        <v>3.5237025110751885</v>
      </c>
      <c r="J54" s="208">
        <v>1.660662137488944</v>
      </c>
      <c r="K54" s="208">
        <v>4.749561130562796</v>
      </c>
      <c r="L54" s="208">
        <v>3.504910922310067</v>
      </c>
      <c r="M54" s="208">
        <v>3.370504550269948</v>
      </c>
      <c r="N54" s="208">
        <v>3.60273345961748</v>
      </c>
      <c r="O54" s="208">
        <v>3.2585197241259634</v>
      </c>
      <c r="P54" s="208">
        <v>2.9485893885401238</v>
      </c>
      <c r="Q54" s="208">
        <v>3.1586390001310694</v>
      </c>
      <c r="R54" s="208">
        <v>3.133618481366396</v>
      </c>
    </row>
    <row r="55" spans="2:18" ht="11.25" customHeight="1">
      <c r="B55" s="82" t="s">
        <v>114</v>
      </c>
      <c r="C55" s="46" t="s">
        <v>143</v>
      </c>
      <c r="D55" s="90"/>
      <c r="E55" s="90">
        <v>2.4351937129841295</v>
      </c>
      <c r="F55" s="90">
        <v>-0.6943544536172852</v>
      </c>
      <c r="G55" s="90">
        <v>1.239023703225639</v>
      </c>
      <c r="H55" s="208">
        <v>-3.513663117410104</v>
      </c>
      <c r="I55" s="208">
        <v>2.0931521089409433</v>
      </c>
      <c r="J55" s="208">
        <v>1.469505577177177</v>
      </c>
      <c r="K55" s="208">
        <v>4.803563479392858</v>
      </c>
      <c r="L55" s="208">
        <v>-7.759797197370233</v>
      </c>
      <c r="M55" s="208">
        <v>-25.19002225539286</v>
      </c>
      <c r="N55" s="208">
        <v>39.208811385212414</v>
      </c>
      <c r="O55" s="208">
        <v>0.2810332654146208</v>
      </c>
      <c r="P55" s="208">
        <v>-8.77934324225238</v>
      </c>
      <c r="Q55" s="208">
        <v>0.251629560670219</v>
      </c>
      <c r="R55" s="208">
        <v>7.6890273441705626</v>
      </c>
    </row>
    <row r="56" spans="2:18" ht="18" customHeight="1">
      <c r="B56" s="86" t="s">
        <v>131</v>
      </c>
      <c r="C56" s="158"/>
      <c r="D56" s="88"/>
      <c r="E56" s="88">
        <v>7.866218658807189</v>
      </c>
      <c r="F56" s="88">
        <v>11.297059972492175</v>
      </c>
      <c r="G56" s="88">
        <v>3.056589868666393</v>
      </c>
      <c r="H56" s="207">
        <v>2.1425314344374113</v>
      </c>
      <c r="I56" s="207">
        <v>6.341763372278653</v>
      </c>
      <c r="J56" s="207">
        <v>7.753654800041487</v>
      </c>
      <c r="K56" s="207">
        <v>4.5526067405483595</v>
      </c>
      <c r="L56" s="207">
        <v>6.838428306929023</v>
      </c>
      <c r="M56" s="207">
        <v>4.842649458580506</v>
      </c>
      <c r="N56" s="207">
        <v>9.038828463214132</v>
      </c>
      <c r="O56" s="207">
        <v>3.2482832245742888</v>
      </c>
      <c r="P56" s="207">
        <v>3.470791502376569</v>
      </c>
      <c r="Q56" s="207">
        <v>5.127714033708797</v>
      </c>
      <c r="R56" s="207">
        <v>3.8973250937254456</v>
      </c>
    </row>
    <row r="57" spans="2:18" ht="11.25" customHeight="1">
      <c r="B57" s="82" t="s">
        <v>115</v>
      </c>
      <c r="C57" s="83" t="s">
        <v>1</v>
      </c>
      <c r="D57" s="90"/>
      <c r="E57" s="90">
        <v>8.256041261487912</v>
      </c>
      <c r="F57" s="90">
        <v>29.306321613544874</v>
      </c>
      <c r="G57" s="90">
        <v>-5.552365179539242</v>
      </c>
      <c r="H57" s="208">
        <v>11.341124231897414</v>
      </c>
      <c r="I57" s="208">
        <v>5.658767307947321</v>
      </c>
      <c r="J57" s="208">
        <v>18.058674497319814</v>
      </c>
      <c r="K57" s="208">
        <v>12.424053313175666</v>
      </c>
      <c r="L57" s="208">
        <v>32.40605781594474</v>
      </c>
      <c r="M57" s="208">
        <v>-3.982679291367208</v>
      </c>
      <c r="N57" s="208">
        <v>17.45296343129723</v>
      </c>
      <c r="O57" s="208">
        <v>16.52579483743244</v>
      </c>
      <c r="P57" s="208">
        <v>6.926565886956815</v>
      </c>
      <c r="Q57" s="208">
        <v>18.31863941383043</v>
      </c>
      <c r="R57" s="208">
        <v>7.462288788923366</v>
      </c>
    </row>
    <row r="58" spans="2:18" ht="11.25" customHeight="1">
      <c r="B58" s="61" t="s">
        <v>5</v>
      </c>
      <c r="C58" s="46" t="s">
        <v>11</v>
      </c>
      <c r="D58" s="75"/>
      <c r="E58" s="75">
        <v>4.522787103188186</v>
      </c>
      <c r="F58" s="75">
        <v>7.793899932394499</v>
      </c>
      <c r="G58" s="75">
        <v>2.698788428920995</v>
      </c>
      <c r="H58" s="209">
        <v>-2.4757208203463277</v>
      </c>
      <c r="I58" s="209">
        <v>2.160215718884384</v>
      </c>
      <c r="J58" s="209">
        <v>11.633422393871772</v>
      </c>
      <c r="K58" s="209">
        <v>0.59506005104073</v>
      </c>
      <c r="L58" s="209">
        <v>3.569810143090857</v>
      </c>
      <c r="M58" s="209">
        <v>4.624663575517318</v>
      </c>
      <c r="N58" s="209">
        <v>7.701220738004122</v>
      </c>
      <c r="O58" s="209">
        <v>1.255595489139938</v>
      </c>
      <c r="P58" s="209">
        <v>2.2051739956154615</v>
      </c>
      <c r="Q58" s="209">
        <v>3.8369177837481727</v>
      </c>
      <c r="R58" s="209">
        <v>3.0400539534505278</v>
      </c>
    </row>
    <row r="59" spans="2:18" ht="11.25" customHeight="1">
      <c r="B59" s="85" t="s">
        <v>116</v>
      </c>
      <c r="C59" s="83" t="s">
        <v>7</v>
      </c>
      <c r="D59" s="90"/>
      <c r="E59" s="90">
        <v>15.536229619224384</v>
      </c>
      <c r="F59" s="90">
        <v>9.750371095313337</v>
      </c>
      <c r="G59" s="90">
        <v>7.35765194054161</v>
      </c>
      <c r="H59" s="208">
        <v>9.940834436493052</v>
      </c>
      <c r="I59" s="208">
        <v>1.8658790359275645</v>
      </c>
      <c r="J59" s="208">
        <v>5.688080557536712</v>
      </c>
      <c r="K59" s="208">
        <v>3.9807544692068486</v>
      </c>
      <c r="L59" s="208">
        <v>9.786431003504404</v>
      </c>
      <c r="M59" s="208">
        <v>5.383067901250538</v>
      </c>
      <c r="N59" s="208">
        <v>2.478104726178243</v>
      </c>
      <c r="O59" s="209">
        <v>10.90634906681709</v>
      </c>
      <c r="P59" s="208">
        <v>11.631472294282187</v>
      </c>
      <c r="Q59" s="209">
        <v>3.1381123615019435</v>
      </c>
      <c r="R59" s="209">
        <v>2.7797643524885007</v>
      </c>
    </row>
    <row r="60" spans="2:18" ht="11.25" customHeight="1">
      <c r="B60" s="61" t="s">
        <v>117</v>
      </c>
      <c r="C60" s="46" t="s">
        <v>8</v>
      </c>
      <c r="D60" s="75"/>
      <c r="E60" s="75">
        <v>5.9746329492814</v>
      </c>
      <c r="F60" s="75">
        <v>6.105173845765388</v>
      </c>
      <c r="G60" s="75">
        <v>6.135266598521993</v>
      </c>
      <c r="H60" s="209">
        <v>6.280559737977809</v>
      </c>
      <c r="I60" s="209">
        <v>6.339437720095731</v>
      </c>
      <c r="J60" s="209">
        <v>6.101202714037357</v>
      </c>
      <c r="K60" s="209">
        <v>6.292869493340358</v>
      </c>
      <c r="L60" s="209">
        <v>5.5805016310302324</v>
      </c>
      <c r="M60" s="209">
        <v>4.020353189274761</v>
      </c>
      <c r="N60" s="209">
        <v>4.730496280499263</v>
      </c>
      <c r="O60" s="209">
        <v>4.098347057207041</v>
      </c>
      <c r="P60" s="209">
        <v>4.76644792775176</v>
      </c>
      <c r="Q60" s="209">
        <v>6.28110635216812</v>
      </c>
      <c r="R60" s="209">
        <v>5.407215368951834</v>
      </c>
    </row>
    <row r="61" spans="2:18" ht="11.25" customHeight="1">
      <c r="B61" s="60" t="s">
        <v>6</v>
      </c>
      <c r="C61" s="46" t="s">
        <v>9</v>
      </c>
      <c r="D61" s="75"/>
      <c r="E61" s="75">
        <v>12.649486011220311</v>
      </c>
      <c r="F61" s="75">
        <v>14.845973660176682</v>
      </c>
      <c r="G61" s="75">
        <v>3.9213248452707905</v>
      </c>
      <c r="H61" s="209">
        <v>4.199766496674284</v>
      </c>
      <c r="I61" s="209">
        <v>12.533374223671112</v>
      </c>
      <c r="J61" s="209">
        <v>1.943152476150023</v>
      </c>
      <c r="K61" s="209">
        <v>7.297524659812171</v>
      </c>
      <c r="L61" s="209">
        <v>11.723720693838157</v>
      </c>
      <c r="M61" s="209">
        <v>7.600584575326286</v>
      </c>
      <c r="N61" s="209">
        <v>14.190759257130336</v>
      </c>
      <c r="O61" s="209">
        <v>3.782110033038455</v>
      </c>
      <c r="P61" s="209">
        <v>3.5967915403607664</v>
      </c>
      <c r="Q61" s="209">
        <v>5.215610026032946</v>
      </c>
      <c r="R61" s="209">
        <v>4.694920875327879</v>
      </c>
    </row>
    <row r="62" spans="2:18" ht="17.25" customHeight="1">
      <c r="B62" s="28" t="s">
        <v>132</v>
      </c>
      <c r="C62" s="46"/>
      <c r="D62" s="64"/>
      <c r="E62" s="64">
        <v>7.040311964337476</v>
      </c>
      <c r="F62" s="64">
        <v>11.706616873847642</v>
      </c>
      <c r="G62" s="64">
        <v>4.048337384951761</v>
      </c>
      <c r="H62" s="210">
        <v>5.432633107658713</v>
      </c>
      <c r="I62" s="210">
        <v>5.420562516950067</v>
      </c>
      <c r="J62" s="210">
        <v>4.806287274231269</v>
      </c>
      <c r="K62" s="211">
        <v>6.179924708777063</v>
      </c>
      <c r="L62" s="211">
        <v>0.11238222953298127</v>
      </c>
      <c r="M62" s="211">
        <v>8.516584546723838</v>
      </c>
      <c r="N62" s="211">
        <v>5.837781351883109</v>
      </c>
      <c r="O62" s="207">
        <v>2.504474698581194</v>
      </c>
      <c r="P62" s="207">
        <v>2.766295783668249</v>
      </c>
      <c r="Q62" s="207">
        <v>4.118303813342528</v>
      </c>
      <c r="R62" s="207">
        <v>6.222839121829726</v>
      </c>
    </row>
    <row r="63" spans="2:18" s="160" customFormat="1" ht="11.25" customHeight="1">
      <c r="B63" s="159" t="s">
        <v>118</v>
      </c>
      <c r="C63" s="83" t="s">
        <v>10</v>
      </c>
      <c r="D63" s="90"/>
      <c r="E63" s="90">
        <v>1.550580540126134</v>
      </c>
      <c r="F63" s="90">
        <v>9.484259962442154</v>
      </c>
      <c r="G63" s="90">
        <v>0.7722392498438868</v>
      </c>
      <c r="H63" s="208">
        <v>2.7458879171415873</v>
      </c>
      <c r="I63" s="208">
        <v>-1.8457387044000573</v>
      </c>
      <c r="J63" s="208">
        <v>3.1570184702377713</v>
      </c>
      <c r="K63" s="208">
        <v>3.479190476327454</v>
      </c>
      <c r="L63" s="208">
        <v>-1.2533621648734505</v>
      </c>
      <c r="M63" s="208">
        <v>7.473792018663916</v>
      </c>
      <c r="N63" s="208">
        <v>4.942820896136424</v>
      </c>
      <c r="O63" s="208">
        <v>-1.293657561872119</v>
      </c>
      <c r="P63" s="208">
        <v>-0.6015920019164067</v>
      </c>
      <c r="Q63" s="208">
        <v>3.4101389256248504</v>
      </c>
      <c r="R63" s="208">
        <v>5.779227215655247</v>
      </c>
    </row>
    <row r="64" spans="2:18" ht="11.25" customHeight="1">
      <c r="B64" s="82" t="s">
        <v>119</v>
      </c>
      <c r="C64" s="83" t="s">
        <v>12</v>
      </c>
      <c r="D64" s="90"/>
      <c r="E64" s="90">
        <v>8.598051513147054</v>
      </c>
      <c r="F64" s="90">
        <v>9.512838642893918</v>
      </c>
      <c r="G64" s="90">
        <v>7.769130216889764</v>
      </c>
      <c r="H64" s="208">
        <v>4.8747633550624725</v>
      </c>
      <c r="I64" s="208">
        <v>6.052048691675327</v>
      </c>
      <c r="J64" s="208">
        <v>6.562881594727865</v>
      </c>
      <c r="K64" s="208">
        <v>8.15430301170359</v>
      </c>
      <c r="L64" s="208">
        <v>2.3370666482146474</v>
      </c>
      <c r="M64" s="208">
        <v>11.25549029159265</v>
      </c>
      <c r="N64" s="208">
        <v>0.8494855860231132</v>
      </c>
      <c r="O64" s="208">
        <v>-1.7078946632190006</v>
      </c>
      <c r="P64" s="208">
        <v>-0.3304640467984177</v>
      </c>
      <c r="Q64" s="208">
        <v>-3.8440697489180664</v>
      </c>
      <c r="R64" s="208">
        <v>-6.966087427998902</v>
      </c>
    </row>
    <row r="65" spans="2:18" ht="11.25" customHeight="1">
      <c r="B65" s="82" t="s">
        <v>120</v>
      </c>
      <c r="C65" s="83" t="s">
        <v>14</v>
      </c>
      <c r="D65" s="90"/>
      <c r="E65" s="90">
        <v>15.57499819745065</v>
      </c>
      <c r="F65" s="90">
        <v>6.826331899707339</v>
      </c>
      <c r="G65" s="90">
        <v>9.276695496997611</v>
      </c>
      <c r="H65" s="208">
        <v>5.10273995349575</v>
      </c>
      <c r="I65" s="208">
        <v>8.762766881759498</v>
      </c>
      <c r="J65" s="208">
        <v>-0.4564477101061337</v>
      </c>
      <c r="K65" s="208">
        <v>5.721256409451092</v>
      </c>
      <c r="L65" s="208">
        <v>19.67731686466545</v>
      </c>
      <c r="M65" s="208">
        <v>10.667801280837995</v>
      </c>
      <c r="N65" s="208">
        <v>0.4736541467923683</v>
      </c>
      <c r="O65" s="208">
        <v>-8.562042731370267</v>
      </c>
      <c r="P65" s="208">
        <v>-0.556714453787277</v>
      </c>
      <c r="Q65" s="208">
        <v>-2.483156950894172</v>
      </c>
      <c r="R65" s="208">
        <v>11.89935176695871</v>
      </c>
    </row>
    <row r="66" spans="2:18" ht="11.25" customHeight="1">
      <c r="B66" s="82" t="s">
        <v>121</v>
      </c>
      <c r="C66" s="83" t="s">
        <v>15</v>
      </c>
      <c r="D66" s="90"/>
      <c r="E66" s="90">
        <v>21.33145686816993</v>
      </c>
      <c r="F66" s="90">
        <v>21.17267273100234</v>
      </c>
      <c r="G66" s="90">
        <v>18.47544818166358</v>
      </c>
      <c r="H66" s="208">
        <v>17.96408817704862</v>
      </c>
      <c r="I66" s="208">
        <v>14.50015807049354</v>
      </c>
      <c r="J66" s="208">
        <v>-1.7587396664577648</v>
      </c>
      <c r="K66" s="208">
        <v>14.070283828800711</v>
      </c>
      <c r="L66" s="208">
        <v>19.002554506149227</v>
      </c>
      <c r="M66" s="208">
        <v>10.414437234206698</v>
      </c>
      <c r="N66" s="208">
        <v>-6.835175868613397</v>
      </c>
      <c r="O66" s="208">
        <v>19.648317221977752</v>
      </c>
      <c r="P66" s="208">
        <v>11.761075568589607</v>
      </c>
      <c r="Q66" s="208">
        <v>7.36859302262407</v>
      </c>
      <c r="R66" s="208">
        <v>10.363805080030385</v>
      </c>
    </row>
    <row r="67" spans="2:18" ht="11.25" customHeight="1">
      <c r="B67" s="82" t="s">
        <v>122</v>
      </c>
      <c r="C67" s="83" t="s">
        <v>16</v>
      </c>
      <c r="D67" s="90"/>
      <c r="E67" s="90">
        <v>0.8776285992905475</v>
      </c>
      <c r="F67" s="90">
        <v>15.72611305420384</v>
      </c>
      <c r="G67" s="90">
        <v>-0.9376841566444694</v>
      </c>
      <c r="H67" s="208">
        <v>8.094891039646424</v>
      </c>
      <c r="I67" s="208">
        <v>17.833718914598595</v>
      </c>
      <c r="J67" s="208">
        <v>10.894163416445446</v>
      </c>
      <c r="K67" s="208">
        <v>9.606986523956195</v>
      </c>
      <c r="L67" s="208">
        <v>-4.078551830939514</v>
      </c>
      <c r="M67" s="208">
        <v>2.318505054295583</v>
      </c>
      <c r="N67" s="208">
        <v>11.064963632786373</v>
      </c>
      <c r="O67" s="208">
        <v>9.582821649417328</v>
      </c>
      <c r="P67" s="208">
        <v>8.063919071709492</v>
      </c>
      <c r="Q67" s="208">
        <v>4.497651144921999</v>
      </c>
      <c r="R67" s="208">
        <v>-1.4547250160849678</v>
      </c>
    </row>
    <row r="68" spans="2:18" ht="11.25" customHeight="1">
      <c r="B68" s="82" t="s">
        <v>123</v>
      </c>
      <c r="C68" s="83" t="s">
        <v>17</v>
      </c>
      <c r="D68" s="90"/>
      <c r="E68" s="90">
        <v>4.7480695969248865</v>
      </c>
      <c r="F68" s="90">
        <v>2.9559067525031457</v>
      </c>
      <c r="G68" s="90">
        <v>4.42572019729115</v>
      </c>
      <c r="H68" s="208">
        <v>4.768153000119346</v>
      </c>
      <c r="I68" s="208">
        <v>6.279132628229478</v>
      </c>
      <c r="J68" s="208">
        <v>6.507108315416876</v>
      </c>
      <c r="K68" s="208">
        <v>6.084553878212717</v>
      </c>
      <c r="L68" s="208">
        <v>1.6345732323844286</v>
      </c>
      <c r="M68" s="208">
        <v>11.601503009485747</v>
      </c>
      <c r="N68" s="208">
        <v>10.144311426131258</v>
      </c>
      <c r="O68" s="208">
        <v>5.133174828676967</v>
      </c>
      <c r="P68" s="208">
        <v>3.888193674914442</v>
      </c>
      <c r="Q68" s="208">
        <v>9.482195234473245</v>
      </c>
      <c r="R68" s="208">
        <v>8.04673305976169</v>
      </c>
    </row>
    <row r="69" spans="2:18" ht="11.25" customHeight="1">
      <c r="B69" s="82" t="s">
        <v>124</v>
      </c>
      <c r="C69" s="83" t="s">
        <v>24</v>
      </c>
      <c r="D69" s="90"/>
      <c r="E69" s="90">
        <v>11.30469493766093</v>
      </c>
      <c r="F69" s="90">
        <v>19.987114026916398</v>
      </c>
      <c r="G69" s="90">
        <v>-7.466534593677943</v>
      </c>
      <c r="H69" s="208">
        <v>0.4683839417627622</v>
      </c>
      <c r="I69" s="208">
        <v>0.8455413811737422</v>
      </c>
      <c r="J69" s="208">
        <v>-5.600994389742963</v>
      </c>
      <c r="K69" s="208">
        <v>-0.3236217960661758</v>
      </c>
      <c r="L69" s="208">
        <v>-18.493968593700927</v>
      </c>
      <c r="M69" s="208">
        <v>7.4953876157810795</v>
      </c>
      <c r="N69" s="208">
        <v>6.44802031616416</v>
      </c>
      <c r="O69" s="208">
        <v>2.8330788671027785</v>
      </c>
      <c r="P69" s="208">
        <v>2.146433029789563</v>
      </c>
      <c r="Q69" s="208">
        <v>3.129690932102047</v>
      </c>
      <c r="R69" s="208">
        <v>28.414776734492975</v>
      </c>
    </row>
    <row r="70" spans="2:18" ht="11.25" customHeight="1">
      <c r="B70" s="82" t="s">
        <v>125</v>
      </c>
      <c r="C70" s="83" t="s">
        <v>25</v>
      </c>
      <c r="D70" s="90"/>
      <c r="E70" s="90">
        <v>16.303183125395538</v>
      </c>
      <c r="F70" s="90">
        <v>31.739784161569773</v>
      </c>
      <c r="G70" s="90">
        <v>-3.5728707386955993</v>
      </c>
      <c r="H70" s="208">
        <v>-11.350332996237643</v>
      </c>
      <c r="I70" s="208">
        <v>8.035888325357043</v>
      </c>
      <c r="J70" s="208">
        <v>25.496411795125674</v>
      </c>
      <c r="K70" s="208">
        <v>-13.8605501949299</v>
      </c>
      <c r="L70" s="208">
        <v>-2.23011770813365</v>
      </c>
      <c r="M70" s="208">
        <v>5.173530144839766</v>
      </c>
      <c r="N70" s="208">
        <v>17.24472492618707</v>
      </c>
      <c r="O70" s="208">
        <v>7.466577836665356</v>
      </c>
      <c r="P70" s="208">
        <v>2.298610639670229</v>
      </c>
      <c r="Q70" s="208">
        <v>3.5439631948034567</v>
      </c>
      <c r="R70" s="208">
        <v>18.26610906182382</v>
      </c>
    </row>
    <row r="71" spans="2:18" ht="11.25" customHeight="1">
      <c r="B71" s="82" t="s">
        <v>126</v>
      </c>
      <c r="C71" s="83" t="s">
        <v>26</v>
      </c>
      <c r="D71" s="90"/>
      <c r="E71" s="90">
        <v>12.23154682558205</v>
      </c>
      <c r="F71" s="90">
        <v>17.224597514649908</v>
      </c>
      <c r="G71" s="90">
        <v>-3.9880345326643196</v>
      </c>
      <c r="H71" s="208">
        <v>0.1285365581778608</v>
      </c>
      <c r="I71" s="208">
        <v>0.6015474960856082</v>
      </c>
      <c r="J71" s="208">
        <v>24.150864591179122</v>
      </c>
      <c r="K71" s="208">
        <v>8.41134060016726</v>
      </c>
      <c r="L71" s="208">
        <v>18.64943758607829</v>
      </c>
      <c r="M71" s="208">
        <v>9.546206424234782</v>
      </c>
      <c r="N71" s="208">
        <v>4.234234359548128</v>
      </c>
      <c r="O71" s="208">
        <v>16.213000426288303</v>
      </c>
      <c r="P71" s="208">
        <v>12.551412615391522</v>
      </c>
      <c r="Q71" s="212">
        <v>3.529560869687076</v>
      </c>
      <c r="R71" s="212">
        <v>0.7830750350080962</v>
      </c>
    </row>
    <row r="72" spans="2:18" ht="11.25" customHeight="1">
      <c r="B72" s="82" t="s">
        <v>23</v>
      </c>
      <c r="C72" s="83" t="s">
        <v>46</v>
      </c>
      <c r="D72" s="90"/>
      <c r="E72" s="90">
        <v>2.6310474352279734</v>
      </c>
      <c r="F72" s="90">
        <v>10.556230047779946</v>
      </c>
      <c r="G72" s="90">
        <v>7.558068999256529</v>
      </c>
      <c r="H72" s="208">
        <v>8.135424157438663</v>
      </c>
      <c r="I72" s="208">
        <v>4.4230804184056005</v>
      </c>
      <c r="J72" s="208">
        <v>5.189817573654287</v>
      </c>
      <c r="K72" s="208">
        <v>7.846611270629689</v>
      </c>
      <c r="L72" s="208">
        <v>-10.333027639327707</v>
      </c>
      <c r="M72" s="208">
        <v>6.926758202318495</v>
      </c>
      <c r="N72" s="208">
        <v>9.109956416256848</v>
      </c>
      <c r="O72" s="208">
        <v>-2.046426415742131</v>
      </c>
      <c r="P72" s="208">
        <v>-4.184868013065158</v>
      </c>
      <c r="Q72" s="208">
        <v>1.4583041950367415</v>
      </c>
      <c r="R72" s="208">
        <v>3.4423232030149187</v>
      </c>
    </row>
    <row r="73" spans="2:18" ht="11.25" customHeight="1">
      <c r="B73" s="82" t="s">
        <v>127</v>
      </c>
      <c r="C73" s="83" t="s">
        <v>47</v>
      </c>
      <c r="D73" s="90"/>
      <c r="E73" s="90">
        <v>5.474440401404901</v>
      </c>
      <c r="F73" s="90">
        <v>4.514554060459042</v>
      </c>
      <c r="G73" s="90">
        <v>4.765759705990957</v>
      </c>
      <c r="H73" s="208">
        <v>4.067057991569412</v>
      </c>
      <c r="I73" s="208">
        <v>5.235323295155325</v>
      </c>
      <c r="J73" s="208">
        <v>5.435372434929753</v>
      </c>
      <c r="K73" s="208">
        <v>3.376760129935885</v>
      </c>
      <c r="L73" s="208">
        <v>0.016226632399374274</v>
      </c>
      <c r="M73" s="208">
        <v>16.846037317514508</v>
      </c>
      <c r="N73" s="208">
        <v>5.328100015920767</v>
      </c>
      <c r="O73" s="208">
        <v>1.0016703464477583</v>
      </c>
      <c r="P73" s="208">
        <v>7.05386274636195</v>
      </c>
      <c r="Q73" s="208">
        <v>9.563044638269226</v>
      </c>
      <c r="R73" s="208">
        <v>5.1303214940698005</v>
      </c>
    </row>
    <row r="74" spans="2:18" ht="11.25" customHeight="1">
      <c r="B74" s="82" t="s">
        <v>128</v>
      </c>
      <c r="C74" s="83" t="s">
        <v>48</v>
      </c>
      <c r="D74" s="90"/>
      <c r="E74" s="90">
        <v>10.842103651581159</v>
      </c>
      <c r="F74" s="90">
        <v>5.278785882058523</v>
      </c>
      <c r="G74" s="90">
        <v>8.049562276030509</v>
      </c>
      <c r="H74" s="208">
        <v>-2.7722868833578107</v>
      </c>
      <c r="I74" s="208">
        <v>6.525432941504539</v>
      </c>
      <c r="J74" s="208">
        <v>5.326848760310776</v>
      </c>
      <c r="K74" s="208">
        <v>-5.038964627679022</v>
      </c>
      <c r="L74" s="208">
        <v>29.669926315675575</v>
      </c>
      <c r="M74" s="208">
        <v>65.70794685724357</v>
      </c>
      <c r="N74" s="208">
        <v>22.084572516558644</v>
      </c>
      <c r="O74" s="208">
        <v>-8.108990422226281</v>
      </c>
      <c r="P74" s="208">
        <v>-13.67098176795557</v>
      </c>
      <c r="Q74" s="208">
        <v>-2.175197754830971</v>
      </c>
      <c r="R74" s="208">
        <v>3.950370891067867</v>
      </c>
    </row>
    <row r="75" spans="2:18" ht="11.25" customHeight="1">
      <c r="B75" s="82" t="s">
        <v>129</v>
      </c>
      <c r="C75" s="83" t="s">
        <v>49</v>
      </c>
      <c r="D75" s="90"/>
      <c r="E75" s="90">
        <v>4.809653527015056</v>
      </c>
      <c r="F75" s="90">
        <v>2.913619903205511</v>
      </c>
      <c r="G75" s="90">
        <v>7.648276585363978</v>
      </c>
      <c r="H75" s="208">
        <v>5.132178051885861</v>
      </c>
      <c r="I75" s="208">
        <v>10.691472928581014</v>
      </c>
      <c r="J75" s="208">
        <v>7.894343315442187</v>
      </c>
      <c r="K75" s="208">
        <v>9.245074074434179</v>
      </c>
      <c r="L75" s="208">
        <v>-3.5309358286249926</v>
      </c>
      <c r="M75" s="208">
        <v>-1.3127541176294333</v>
      </c>
      <c r="N75" s="208">
        <v>4.697067048410086</v>
      </c>
      <c r="O75" s="208">
        <v>1.4250358373268268</v>
      </c>
      <c r="P75" s="208">
        <v>2.9460537384705443</v>
      </c>
      <c r="Q75" s="208">
        <v>4.780673182336237</v>
      </c>
      <c r="R75" s="208">
        <v>2.7651346973075475</v>
      </c>
    </row>
    <row r="76" spans="2:18" ht="11.25" customHeight="1">
      <c r="B76" s="74" t="s">
        <v>130</v>
      </c>
      <c r="C76" s="46" t="s">
        <v>53</v>
      </c>
      <c r="D76" s="75"/>
      <c r="E76" s="75">
        <v>4.147757468910851</v>
      </c>
      <c r="F76" s="75">
        <v>2.5592603409002823</v>
      </c>
      <c r="G76" s="75">
        <v>1.7877556363069536</v>
      </c>
      <c r="H76" s="209">
        <v>2.053705005424611</v>
      </c>
      <c r="I76" s="209">
        <v>2.389386299178242</v>
      </c>
      <c r="J76" s="209">
        <v>2.81626657555043</v>
      </c>
      <c r="K76" s="209">
        <v>3.3607716658082376</v>
      </c>
      <c r="L76" s="209">
        <v>2.8390929839179346</v>
      </c>
      <c r="M76" s="209">
        <v>2.8127413388973954</v>
      </c>
      <c r="N76" s="209">
        <v>2.786394844695117</v>
      </c>
      <c r="O76" s="209">
        <v>2.7598355842630706</v>
      </c>
      <c r="P76" s="209">
        <v>2.7338739862757366</v>
      </c>
      <c r="Q76" s="209">
        <v>2.7598355842630706</v>
      </c>
      <c r="R76" s="209">
        <v>2.7338739862757366</v>
      </c>
    </row>
    <row r="77" spans="2:18" ht="11.25" customHeight="1">
      <c r="B77" s="74"/>
      <c r="C77" s="156"/>
      <c r="D77" s="75"/>
      <c r="E77" s="75"/>
      <c r="F77" s="75"/>
      <c r="G77" s="75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2:18" ht="17.25" customHeight="1">
      <c r="B78" s="28" t="s">
        <v>18</v>
      </c>
      <c r="C78" s="46"/>
      <c r="D78" s="64"/>
      <c r="E78" s="64">
        <v>1.3057840980127633</v>
      </c>
      <c r="F78" s="64">
        <v>11.91117103958268</v>
      </c>
      <c r="G78" s="64">
        <v>15.338854674900947</v>
      </c>
      <c r="H78" s="210">
        <v>0.6579156955433874</v>
      </c>
      <c r="I78" s="210">
        <v>7.457963675259993</v>
      </c>
      <c r="J78" s="210">
        <v>9.880172440482449</v>
      </c>
      <c r="K78" s="211">
        <v>2.1536065631408308</v>
      </c>
      <c r="L78" s="211">
        <v>10.904579320492847</v>
      </c>
      <c r="M78" s="211">
        <v>4.422269745644103</v>
      </c>
      <c r="N78" s="211">
        <v>4.384999771981191</v>
      </c>
      <c r="O78" s="207">
        <v>-1.5912205816614566</v>
      </c>
      <c r="P78" s="207">
        <v>6.249460536695084</v>
      </c>
      <c r="Q78" s="207">
        <v>7.523415771862996</v>
      </c>
      <c r="R78" s="207">
        <v>6.281961133133351</v>
      </c>
    </row>
    <row r="79" spans="1:18" ht="11.25" customHeight="1" thickBot="1">
      <c r="A79" s="160"/>
      <c r="B79" s="89"/>
      <c r="C79" s="161"/>
      <c r="D79" s="162"/>
      <c r="E79" s="162"/>
      <c r="F79" s="162"/>
      <c r="G79" s="162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</row>
    <row r="80" spans="2:15" ht="11.25" customHeight="1" thickTop="1">
      <c r="B80" s="27"/>
      <c r="C80" s="44"/>
      <c r="D80" s="33"/>
      <c r="E80" s="33"/>
      <c r="F80" s="33"/>
      <c r="G80" s="33"/>
      <c r="H80" s="202"/>
      <c r="I80" s="202"/>
      <c r="J80" s="202"/>
      <c r="K80" s="202"/>
      <c r="L80" s="202"/>
      <c r="M80" s="202"/>
      <c r="N80" s="202"/>
      <c r="O80" s="202"/>
    </row>
    <row r="81" spans="2:15" ht="11.25" customHeight="1">
      <c r="B81" s="41"/>
      <c r="C81" s="44"/>
      <c r="D81" s="144"/>
      <c r="E81" s="144"/>
      <c r="F81" s="144"/>
      <c r="G81" s="144"/>
      <c r="H81" s="214"/>
      <c r="I81" s="214"/>
      <c r="J81" s="214"/>
      <c r="K81" s="214"/>
      <c r="L81" s="214"/>
      <c r="M81" s="214"/>
      <c r="N81" s="214"/>
      <c r="O81" s="214"/>
    </row>
  </sheetData>
  <sheetProtection/>
  <printOptions/>
  <pageMargins left="0.7" right="0.7" top="0.75" bottom="0.75" header="0.3" footer="0.3"/>
  <pageSetup fitToHeight="8" horizontalDpi="600" verticalDpi="600" orientation="landscape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2:X59"/>
  <sheetViews>
    <sheetView zoomScale="150" zoomScaleNormal="150" zoomScalePageLayoutView="0" workbookViewId="0" topLeftCell="A1">
      <pane xSplit="3" ySplit="6" topLeftCell="D33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140625" defaultRowHeight="12.75"/>
  <cols>
    <col min="1" max="1" width="4.00390625" style="97" customWidth="1"/>
    <col min="2" max="2" width="31.57421875" style="97" customWidth="1"/>
    <col min="3" max="3" width="4.7109375" style="48" customWidth="1"/>
    <col min="4" max="11" width="7.8515625" style="97" customWidth="1"/>
    <col min="12" max="12" width="8.7109375" style="97" customWidth="1"/>
    <col min="13" max="13" width="8.28125" style="97" customWidth="1"/>
    <col min="14" max="14" width="9.00390625" style="97" customWidth="1"/>
    <col min="15" max="15" width="8.8515625" style="97" customWidth="1"/>
    <col min="16" max="16384" width="9.140625" style="97" customWidth="1"/>
  </cols>
  <sheetData>
    <row r="1" ht="11.25" customHeight="1"/>
    <row r="2" spans="2:6" ht="11.25" customHeight="1">
      <c r="B2" s="41" t="s">
        <v>60</v>
      </c>
      <c r="C2" s="46"/>
      <c r="D2" s="41"/>
      <c r="E2" s="41"/>
      <c r="F2" s="41"/>
    </row>
    <row r="3" spans="2:6" ht="11.25" customHeight="1">
      <c r="B3" s="25" t="s">
        <v>34</v>
      </c>
      <c r="C3" s="46"/>
      <c r="D3" s="41"/>
      <c r="E3" s="41"/>
      <c r="F3" s="41"/>
    </row>
    <row r="4" spans="2:12" ht="11.25" customHeight="1">
      <c r="B4" s="29" t="s">
        <v>78</v>
      </c>
      <c r="C4" s="46"/>
      <c r="D4" s="41"/>
      <c r="E4" s="107"/>
      <c r="F4" s="107"/>
      <c r="G4" s="107"/>
      <c r="H4" s="107"/>
      <c r="I4" s="107"/>
      <c r="J4" s="107"/>
      <c r="K4" s="107"/>
      <c r="L4" s="107"/>
    </row>
    <row r="5" spans="2:6" ht="11.25" customHeight="1">
      <c r="B5" s="41"/>
      <c r="C5" s="46"/>
      <c r="D5" s="41"/>
      <c r="E5" s="41"/>
      <c r="F5" s="41"/>
    </row>
    <row r="6" spans="2:18" s="91" customFormat="1" ht="11.25" customHeight="1">
      <c r="B6" s="140"/>
      <c r="C6" s="153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184</v>
      </c>
    </row>
    <row r="7" spans="2:18" s="33" customFormat="1" ht="11.25" customHeight="1">
      <c r="B7" s="27" t="s">
        <v>138</v>
      </c>
      <c r="C7" s="46"/>
      <c r="D7" s="27"/>
      <c r="E7" s="27"/>
      <c r="F7" s="27"/>
      <c r="J7" s="142"/>
      <c r="K7" s="142"/>
      <c r="L7" s="142"/>
      <c r="M7" s="142"/>
      <c r="N7" s="19"/>
      <c r="O7" s="19"/>
      <c r="P7" s="19"/>
      <c r="Q7" s="19"/>
      <c r="R7" s="19"/>
    </row>
    <row r="8" spans="2:24" s="33" customFormat="1" ht="17.25" customHeight="1">
      <c r="B8" s="28" t="s">
        <v>0</v>
      </c>
      <c r="C8" s="46"/>
      <c r="D8" s="42">
        <v>66.6112813600927</v>
      </c>
      <c r="E8" s="42">
        <v>70.36656671026107</v>
      </c>
      <c r="F8" s="42">
        <v>76.97515223785892</v>
      </c>
      <c r="G8" s="42">
        <v>79.92903953259567</v>
      </c>
      <c r="H8" s="42">
        <v>82.7960189085143</v>
      </c>
      <c r="I8" s="42">
        <v>87.023838086261</v>
      </c>
      <c r="J8" s="42">
        <v>91.53851285318648</v>
      </c>
      <c r="K8" s="42">
        <v>95.91496941948293</v>
      </c>
      <c r="L8" s="42">
        <v>100</v>
      </c>
      <c r="M8" s="42">
        <v>104.47466802218102</v>
      </c>
      <c r="N8" s="42">
        <v>107.58900900913935</v>
      </c>
      <c r="O8" s="42">
        <v>110.5270519360649</v>
      </c>
      <c r="P8" s="42">
        <v>113.32784946107297</v>
      </c>
      <c r="Q8" s="42">
        <v>118.94808691363947</v>
      </c>
      <c r="R8" s="42">
        <v>127.77268549156489</v>
      </c>
      <c r="T8" s="147"/>
      <c r="U8" s="147"/>
      <c r="V8" s="147"/>
      <c r="W8" s="147"/>
      <c r="X8" s="147"/>
    </row>
    <row r="9" spans="2:24" s="33" customFormat="1" ht="18.75" customHeight="1">
      <c r="B9" s="28" t="s">
        <v>38</v>
      </c>
      <c r="C9" s="46" t="s">
        <v>33</v>
      </c>
      <c r="D9" s="42">
        <v>78.33173766113117</v>
      </c>
      <c r="E9" s="42">
        <v>80.58530926719666</v>
      </c>
      <c r="F9" s="42">
        <v>83.09156355345286</v>
      </c>
      <c r="G9" s="42">
        <v>83.5852509375652</v>
      </c>
      <c r="H9" s="42">
        <v>85.14161078205537</v>
      </c>
      <c r="I9" s="42">
        <v>87.4384745647954</v>
      </c>
      <c r="J9" s="42">
        <v>89.4895330616729</v>
      </c>
      <c r="K9" s="42">
        <v>92.00358994833317</v>
      </c>
      <c r="L9" s="42">
        <v>100</v>
      </c>
      <c r="M9" s="42">
        <v>105.45525780056515</v>
      </c>
      <c r="N9" s="42">
        <v>108.37056284899643</v>
      </c>
      <c r="O9" s="42">
        <v>113.95663118023207</v>
      </c>
      <c r="P9" s="42">
        <v>115.63874046411851</v>
      </c>
      <c r="Q9" s="42">
        <v>122.82704088656773</v>
      </c>
      <c r="R9" s="42">
        <v>131.9625970030671</v>
      </c>
      <c r="T9" s="147"/>
      <c r="U9" s="147"/>
      <c r="V9" s="147"/>
      <c r="W9" s="147"/>
      <c r="X9" s="147"/>
    </row>
    <row r="10" spans="2:24" s="33" customFormat="1" ht="11.25" customHeight="1">
      <c r="B10" s="60" t="s">
        <v>110</v>
      </c>
      <c r="C10" s="46" t="s">
        <v>2</v>
      </c>
      <c r="D10" s="77">
        <v>86.13567356286869</v>
      </c>
      <c r="E10" s="77">
        <v>74.37386149057265</v>
      </c>
      <c r="F10" s="77">
        <v>74.31809257048825</v>
      </c>
      <c r="G10" s="77">
        <v>81.29395313096893</v>
      </c>
      <c r="H10" s="77">
        <v>81.23248006007448</v>
      </c>
      <c r="I10" s="77">
        <v>80.96109477212593</v>
      </c>
      <c r="J10" s="77">
        <v>84.19605768575732</v>
      </c>
      <c r="K10" s="77">
        <v>90.88036600923995</v>
      </c>
      <c r="L10" s="77">
        <v>100</v>
      </c>
      <c r="M10" s="77">
        <v>100.06645730271784</v>
      </c>
      <c r="N10" s="77">
        <v>92.17444147062827</v>
      </c>
      <c r="O10" s="77">
        <v>90.02633235984953</v>
      </c>
      <c r="P10" s="77">
        <v>88.86290762515789</v>
      </c>
      <c r="Q10" s="77">
        <v>122.99842274567668</v>
      </c>
      <c r="R10" s="77">
        <v>123.19508684357281</v>
      </c>
      <c r="T10" s="147"/>
      <c r="U10" s="147"/>
      <c r="V10" s="147"/>
      <c r="W10" s="147"/>
      <c r="X10" s="147"/>
    </row>
    <row r="11" spans="2:24" s="81" customFormat="1" ht="11.25" customHeight="1">
      <c r="B11" s="82" t="s">
        <v>111</v>
      </c>
      <c r="C11" s="83" t="s">
        <v>3</v>
      </c>
      <c r="D11" s="163">
        <v>78.48387941122309</v>
      </c>
      <c r="E11" s="163">
        <v>82.4854533052739</v>
      </c>
      <c r="F11" s="163">
        <v>84.25949922944102</v>
      </c>
      <c r="G11" s="163">
        <v>83.11671084611055</v>
      </c>
      <c r="H11" s="163">
        <v>82.87445661710044</v>
      </c>
      <c r="I11" s="163">
        <v>85.2899483090389</v>
      </c>
      <c r="J11" s="163">
        <v>87.16281626322115</v>
      </c>
      <c r="K11" s="163">
        <v>88.26650172622979</v>
      </c>
      <c r="L11" s="163">
        <v>100</v>
      </c>
      <c r="M11" s="163">
        <v>102.94587026137371</v>
      </c>
      <c r="N11" s="163">
        <v>102.82280194620827</v>
      </c>
      <c r="O11" s="163">
        <v>104.67418573355324</v>
      </c>
      <c r="P11" s="163">
        <v>105.84455626202566</v>
      </c>
      <c r="Q11" s="163">
        <v>111.83089789420816</v>
      </c>
      <c r="R11" s="163">
        <v>124.14374477417422</v>
      </c>
      <c r="T11" s="147"/>
      <c r="U11" s="147"/>
      <c r="V11" s="147"/>
      <c r="W11" s="147"/>
      <c r="X11" s="147"/>
    </row>
    <row r="12" spans="2:24" s="33" customFormat="1" ht="11.25" customHeight="1">
      <c r="B12" s="60" t="s">
        <v>112</v>
      </c>
      <c r="C12" s="46" t="s">
        <v>4</v>
      </c>
      <c r="D12" s="77">
        <v>81.22217573172995</v>
      </c>
      <c r="E12" s="77">
        <v>83.1390331845143</v>
      </c>
      <c r="F12" s="77">
        <v>85.06788810614279</v>
      </c>
      <c r="G12" s="77">
        <v>87.05344670016444</v>
      </c>
      <c r="H12" s="77">
        <v>89.21574396222196</v>
      </c>
      <c r="I12" s="77">
        <v>91.66845012579384</v>
      </c>
      <c r="J12" s="77">
        <v>94.35712467211287</v>
      </c>
      <c r="K12" s="77">
        <v>96.97909529536636</v>
      </c>
      <c r="L12" s="163">
        <v>99.99999999999997</v>
      </c>
      <c r="M12" s="77">
        <v>109.63714435831511</v>
      </c>
      <c r="N12" s="77">
        <v>118.55854064691698</v>
      </c>
      <c r="O12" s="77">
        <v>128.42284486519412</v>
      </c>
      <c r="P12" s="77">
        <v>131.8754867105083</v>
      </c>
      <c r="Q12" s="77">
        <v>134.62104729187317</v>
      </c>
      <c r="R12" s="77">
        <v>142.78065647923916</v>
      </c>
      <c r="T12" s="147"/>
      <c r="U12" s="147"/>
      <c r="V12" s="147"/>
      <c r="W12" s="147"/>
      <c r="X12" s="147"/>
    </row>
    <row r="13" spans="2:24" s="33" customFormat="1" ht="11.25" customHeight="1">
      <c r="B13" s="60" t="s">
        <v>133</v>
      </c>
      <c r="C13" s="44" t="s">
        <v>35</v>
      </c>
      <c r="D13" s="77">
        <v>75.30726112293743</v>
      </c>
      <c r="E13" s="77">
        <v>79.45874189277069</v>
      </c>
      <c r="F13" s="77">
        <v>81.99168546528722</v>
      </c>
      <c r="G13" s="77">
        <v>71.46426614468415</v>
      </c>
      <c r="H13" s="77">
        <v>77.0360807542192</v>
      </c>
      <c r="I13" s="77">
        <v>77.38446477035846</v>
      </c>
      <c r="J13" s="77">
        <v>91.02229709653263</v>
      </c>
      <c r="K13" s="77">
        <v>86.83036198198538</v>
      </c>
      <c r="L13" s="77">
        <v>100.00000000000013</v>
      </c>
      <c r="M13" s="77">
        <v>88.14660589338311</v>
      </c>
      <c r="N13" s="77">
        <v>102.34423686576058</v>
      </c>
      <c r="O13" s="77">
        <v>102.49155453948514</v>
      </c>
      <c r="P13" s="77">
        <v>103.79969373443532</v>
      </c>
      <c r="Q13" s="77">
        <v>105.38328704585997</v>
      </c>
      <c r="R13" s="77">
        <v>107.53699739032989</v>
      </c>
      <c r="T13" s="147"/>
      <c r="U13" s="147"/>
      <c r="V13" s="147"/>
      <c r="W13" s="147"/>
      <c r="X13" s="147"/>
    </row>
    <row r="14" spans="2:24" s="33" customFormat="1" ht="11.25" customHeight="1">
      <c r="B14" s="60" t="s">
        <v>113</v>
      </c>
      <c r="C14" s="44" t="s">
        <v>135</v>
      </c>
      <c r="D14" s="77">
        <v>68.87059430047509</v>
      </c>
      <c r="E14" s="77">
        <v>72.66673994944628</v>
      </c>
      <c r="F14" s="77">
        <v>80.42871795981638</v>
      </c>
      <c r="G14" s="77">
        <v>81.49089854652497</v>
      </c>
      <c r="H14" s="77">
        <v>90.59261926518121</v>
      </c>
      <c r="I14" s="77">
        <v>93.78483366507719</v>
      </c>
      <c r="J14" s="77">
        <v>95.3422828884601</v>
      </c>
      <c r="K14" s="77">
        <v>99.87062289752163</v>
      </c>
      <c r="L14" s="77">
        <v>100</v>
      </c>
      <c r="M14" s="77">
        <v>110.25156489852938</v>
      </c>
      <c r="N14" s="77">
        <v>117.71676899725651</v>
      </c>
      <c r="O14" s="77">
        <v>129.9410789128128</v>
      </c>
      <c r="P14" s="77">
        <v>133.9046862188274</v>
      </c>
      <c r="Q14" s="77">
        <v>134.00166558377805</v>
      </c>
      <c r="R14" s="77">
        <v>139.54750561822922</v>
      </c>
      <c r="T14" s="147"/>
      <c r="U14" s="147"/>
      <c r="V14" s="147"/>
      <c r="W14" s="147"/>
      <c r="X14" s="147"/>
    </row>
    <row r="15" spans="2:24" s="33" customFormat="1" ht="11.25" customHeight="1">
      <c r="B15" s="60" t="s">
        <v>114</v>
      </c>
      <c r="C15" s="46" t="s">
        <v>143</v>
      </c>
      <c r="D15" s="77">
        <v>87.57567640449129</v>
      </c>
      <c r="E15" s="77">
        <v>89.70831377039677</v>
      </c>
      <c r="F15" s="77">
        <v>89.08542009846707</v>
      </c>
      <c r="G15" s="77">
        <v>90.18920956960521</v>
      </c>
      <c r="H15" s="77">
        <v>87.0202645770743</v>
      </c>
      <c r="I15" s="77">
        <v>88.84173108027532</v>
      </c>
      <c r="J15" s="77">
        <v>90.14726527336072</v>
      </c>
      <c r="K15" s="77">
        <v>94.47754638570328</v>
      </c>
      <c r="L15" s="77">
        <v>100</v>
      </c>
      <c r="M15" s="77">
        <v>115.66588732581636</v>
      </c>
      <c r="N15" s="77">
        <v>129.97212716536214</v>
      </c>
      <c r="O15" s="77">
        <v>151.94532287488568</v>
      </c>
      <c r="P15" s="77">
        <v>161.1779714180978</v>
      </c>
      <c r="Q15" s="77">
        <v>158.25964585152838</v>
      </c>
      <c r="R15" s="77">
        <v>165.88991074083486</v>
      </c>
      <c r="T15" s="147"/>
      <c r="U15" s="147"/>
      <c r="V15" s="147"/>
      <c r="W15" s="147"/>
      <c r="X15" s="147"/>
    </row>
    <row r="16" spans="2:24" s="33" customFormat="1" ht="11.25" customHeight="1">
      <c r="B16" s="28" t="s">
        <v>131</v>
      </c>
      <c r="C16" s="48"/>
      <c r="D16" s="77">
        <v>66.64509709281745</v>
      </c>
      <c r="E16" s="77">
        <v>71.88754615551284</v>
      </c>
      <c r="F16" s="77">
        <v>80.0087253574541</v>
      </c>
      <c r="G16" s="77">
        <v>82.45426395077914</v>
      </c>
      <c r="H16" s="77">
        <v>84.22087247495855</v>
      </c>
      <c r="I16" s="77">
        <v>89.561960917389</v>
      </c>
      <c r="J16" s="77">
        <v>96.50628619907138</v>
      </c>
      <c r="K16" s="77">
        <v>100.8998378896232</v>
      </c>
      <c r="L16" s="77">
        <v>100.00000000000004</v>
      </c>
      <c r="M16" s="77">
        <v>106.8137362590899</v>
      </c>
      <c r="N16" s="77">
        <v>108.8693488399205</v>
      </c>
      <c r="O16" s="77">
        <v>111.05314436766508</v>
      </c>
      <c r="P16" s="77">
        <v>116.67352692749868</v>
      </c>
      <c r="Q16" s="77">
        <v>120.10938863376562</v>
      </c>
      <c r="R16" s="77">
        <v>127.76378652347977</v>
      </c>
      <c r="T16" s="147"/>
      <c r="U16" s="147"/>
      <c r="V16" s="147"/>
      <c r="W16" s="147"/>
      <c r="X16" s="147"/>
    </row>
    <row r="17" spans="2:24" s="33" customFormat="1" ht="11.25" customHeight="1">
      <c r="B17" s="60" t="s">
        <v>115</v>
      </c>
      <c r="C17" s="46" t="s">
        <v>1</v>
      </c>
      <c r="D17" s="77">
        <v>51.3448368459423</v>
      </c>
      <c r="E17" s="77">
        <v>55.58388776158695</v>
      </c>
      <c r="F17" s="77">
        <v>71.87348067430943</v>
      </c>
      <c r="G17" s="77">
        <v>67.88280256002622</v>
      </c>
      <c r="H17" s="77">
        <v>75.58147553045242</v>
      </c>
      <c r="I17" s="77">
        <v>79.85845535863389</v>
      </c>
      <c r="J17" s="77">
        <v>94.27983387043705</v>
      </c>
      <c r="K17" s="77">
        <v>105.9932106940736</v>
      </c>
      <c r="L17" s="77">
        <v>100.00000000000003</v>
      </c>
      <c r="M17" s="77">
        <v>119.66828477548064</v>
      </c>
      <c r="N17" s="77">
        <v>150.36342059971693</v>
      </c>
      <c r="O17" s="77">
        <v>128.97248367019088</v>
      </c>
      <c r="P17" s="77">
        <v>148.81252414709917</v>
      </c>
      <c r="Q17" s="77">
        <v>104.66921060515695</v>
      </c>
      <c r="R17" s="77">
        <v>145.8808058110616</v>
      </c>
      <c r="T17" s="147"/>
      <c r="U17" s="147"/>
      <c r="V17" s="147"/>
      <c r="W17" s="147"/>
      <c r="X17" s="147"/>
    </row>
    <row r="18" spans="2:24" s="33" customFormat="1" ht="11.25" customHeight="1">
      <c r="B18" s="61" t="s">
        <v>5</v>
      </c>
      <c r="C18" s="46" t="s">
        <v>11</v>
      </c>
      <c r="D18" s="77">
        <v>79.30232751531258</v>
      </c>
      <c r="E18" s="77">
        <v>82.88900295670321</v>
      </c>
      <c r="F18" s="77">
        <v>89.34928890210814</v>
      </c>
      <c r="G18" s="77">
        <v>91.76063717232144</v>
      </c>
      <c r="H18" s="77">
        <v>89.48889997296382</v>
      </c>
      <c r="I18" s="77">
        <v>91.4220532568365</v>
      </c>
      <c r="J18" s="77">
        <v>102.0575668733547</v>
      </c>
      <c r="K18" s="77">
        <v>102.66487068288221</v>
      </c>
      <c r="L18" s="77">
        <v>100.00000000000004</v>
      </c>
      <c r="M18" s="77">
        <v>108.0098908035138</v>
      </c>
      <c r="N18" s="77">
        <v>107.59675108731423</v>
      </c>
      <c r="O18" s="77">
        <v>114.92207865226898</v>
      </c>
      <c r="P18" s="77">
        <v>124.0107418200467</v>
      </c>
      <c r="Q18" s="77">
        <v>130.63651586358787</v>
      </c>
      <c r="R18" s="77">
        <v>137.63984500368178</v>
      </c>
      <c r="T18" s="147"/>
      <c r="U18" s="147"/>
      <c r="V18" s="147"/>
      <c r="W18" s="147"/>
      <c r="X18" s="147"/>
    </row>
    <row r="19" spans="2:24" s="33" customFormat="1" ht="11.25" customHeight="1">
      <c r="B19" s="61" t="s">
        <v>116</v>
      </c>
      <c r="C19" s="46" t="s">
        <v>7</v>
      </c>
      <c r="D19" s="77">
        <v>58.03467250384542</v>
      </c>
      <c r="E19" s="77">
        <v>67.05107248280771</v>
      </c>
      <c r="F19" s="77">
        <v>73.588800873269</v>
      </c>
      <c r="G19" s="77">
        <v>79.00320870874238</v>
      </c>
      <c r="H19" s="77">
        <v>86.85678688599552</v>
      </c>
      <c r="I19" s="77">
        <v>88.47742946378159</v>
      </c>
      <c r="J19" s="77">
        <v>93.5100969269192</v>
      </c>
      <c r="K19" s="77">
        <v>97.2325042894972</v>
      </c>
      <c r="L19" s="77">
        <v>100</v>
      </c>
      <c r="M19" s="77">
        <v>106.37270527481522</v>
      </c>
      <c r="N19" s="77">
        <v>116.97251505929978</v>
      </c>
      <c r="O19" s="77">
        <v>116.92195339470204</v>
      </c>
      <c r="P19" s="77">
        <v>115.71448235223727</v>
      </c>
      <c r="Q19" s="77">
        <v>114.6121142587384</v>
      </c>
      <c r="R19" s="77">
        <v>106.0969397370999</v>
      </c>
      <c r="T19" s="147"/>
      <c r="U19" s="147"/>
      <c r="V19" s="147"/>
      <c r="W19" s="147"/>
      <c r="X19" s="147"/>
    </row>
    <row r="20" spans="2:24" s="33" customFormat="1" ht="11.25" customHeight="1">
      <c r="B20" s="61" t="s">
        <v>117</v>
      </c>
      <c r="C20" s="46" t="s">
        <v>8</v>
      </c>
      <c r="D20" s="77">
        <v>62.14025300107129</v>
      </c>
      <c r="E20" s="77">
        <v>65.85290503164012</v>
      </c>
      <c r="F20" s="77">
        <v>69.87333936630853</v>
      </c>
      <c r="G20" s="77">
        <v>74.16025501772157</v>
      </c>
      <c r="H20" s="77">
        <v>78.81793413594626</v>
      </c>
      <c r="I20" s="77">
        <v>83.81454798276064</v>
      </c>
      <c r="J20" s="77">
        <v>88.92824345904296</v>
      </c>
      <c r="K20" s="77">
        <v>94.52438176264052</v>
      </c>
      <c r="L20" s="77">
        <v>100.00000000000004</v>
      </c>
      <c r="M20" s="77">
        <v>107.61022871163412</v>
      </c>
      <c r="N20" s="77">
        <v>106.27045886111388</v>
      </c>
      <c r="O20" s="77">
        <v>106.69105864940937</v>
      </c>
      <c r="P20" s="77">
        <v>106.35531106177736</v>
      </c>
      <c r="Q20" s="77">
        <v>107.10532403887638</v>
      </c>
      <c r="R20" s="77">
        <v>114.61489050388735</v>
      </c>
      <c r="T20" s="147"/>
      <c r="U20" s="147"/>
      <c r="V20" s="147"/>
      <c r="W20" s="147"/>
      <c r="X20" s="147"/>
    </row>
    <row r="21" spans="2:24" s="33" customFormat="1" ht="11.25" customHeight="1">
      <c r="B21" s="60" t="s">
        <v>6</v>
      </c>
      <c r="C21" s="46" t="s">
        <v>9</v>
      </c>
      <c r="D21" s="77">
        <v>57.061463933605985</v>
      </c>
      <c r="E21" s="77">
        <v>64.279445831685</v>
      </c>
      <c r="F21" s="77">
        <v>73.82235542876448</v>
      </c>
      <c r="G21" s="77">
        <v>76.71716979355674</v>
      </c>
      <c r="H21" s="77">
        <v>79.93911178774326</v>
      </c>
      <c r="I21" s="77">
        <v>89.95817981917989</v>
      </c>
      <c r="J21" s="77">
        <v>91.70620441783578</v>
      </c>
      <c r="K21" s="77">
        <v>98.3984872998051</v>
      </c>
      <c r="L21" s="77">
        <v>100.00000000000003</v>
      </c>
      <c r="M21" s="77">
        <v>100.86807737462655</v>
      </c>
      <c r="N21" s="77">
        <v>103.11526819913304</v>
      </c>
      <c r="O21" s="77">
        <v>97.85685681079096</v>
      </c>
      <c r="P21" s="77">
        <v>95.4652136361359</v>
      </c>
      <c r="Q21" s="77">
        <v>105.0791740042872</v>
      </c>
      <c r="R21" s="77">
        <v>109.38502744770717</v>
      </c>
      <c r="T21" s="147"/>
      <c r="U21" s="147"/>
      <c r="V21" s="147"/>
      <c r="W21" s="147"/>
      <c r="X21" s="147"/>
    </row>
    <row r="22" spans="2:24" s="33" customFormat="1" ht="11.25" customHeight="1">
      <c r="B22" s="28" t="s">
        <v>132</v>
      </c>
      <c r="C22" s="46"/>
      <c r="D22" s="77">
        <v>61.60233339523346</v>
      </c>
      <c r="E22" s="77">
        <v>65.93932984356914</v>
      </c>
      <c r="F22" s="77">
        <v>73.65859455753848</v>
      </c>
      <c r="G22" s="77">
        <v>76.64054297824136</v>
      </c>
      <c r="H22" s="77">
        <v>80.80414248996671</v>
      </c>
      <c r="I22" s="77">
        <v>85.18418154992077</v>
      </c>
      <c r="J22" s="77">
        <v>89.27837802741267</v>
      </c>
      <c r="K22" s="77">
        <v>94.79571457072414</v>
      </c>
      <c r="L22" s="77">
        <v>99.99999999999999</v>
      </c>
      <c r="M22" s="77">
        <v>101.98786225813099</v>
      </c>
      <c r="N22" s="77">
        <v>104.81055109420959</v>
      </c>
      <c r="O22" s="77">
        <v>107.7308221759876</v>
      </c>
      <c r="P22" s="77">
        <v>108.72352280175146</v>
      </c>
      <c r="Q22" s="77">
        <v>114.14391110906669</v>
      </c>
      <c r="R22" s="77">
        <v>124.30322782602367</v>
      </c>
      <c r="T22" s="147"/>
      <c r="U22" s="147"/>
      <c r="V22" s="147"/>
      <c r="W22" s="147"/>
      <c r="X22" s="147"/>
    </row>
    <row r="23" spans="2:24" s="33" customFormat="1" ht="11.25" customHeight="1">
      <c r="B23" s="74" t="s">
        <v>118</v>
      </c>
      <c r="C23" s="46" t="s">
        <v>10</v>
      </c>
      <c r="D23" s="77">
        <v>77.3307310751378</v>
      </c>
      <c r="E23" s="77">
        <v>78.52980634272616</v>
      </c>
      <c r="F23" s="77">
        <v>85.9777773242727</v>
      </c>
      <c r="G23" s="77">
        <v>86.64173146691411</v>
      </c>
      <c r="H23" s="77">
        <v>89.02081630246637</v>
      </c>
      <c r="I23" s="77">
        <v>87.37772464099885</v>
      </c>
      <c r="J23" s="77">
        <v>90.13625554678869</v>
      </c>
      <c r="K23" s="77">
        <v>93.27226756549074</v>
      </c>
      <c r="L23" s="77">
        <v>100</v>
      </c>
      <c r="M23" s="77">
        <v>103.3893935571834</v>
      </c>
      <c r="N23" s="77">
        <v>102.9686111808743</v>
      </c>
      <c r="O23" s="77">
        <v>107.42690655783204</v>
      </c>
      <c r="P23" s="77">
        <v>107.90533526550044</v>
      </c>
      <c r="Q23" s="77">
        <v>121.31823508050945</v>
      </c>
      <c r="R23" s="77">
        <v>142.91057958129306</v>
      </c>
      <c r="T23" s="147"/>
      <c r="U23" s="147"/>
      <c r="V23" s="147"/>
      <c r="W23" s="147"/>
      <c r="X23" s="147"/>
    </row>
    <row r="24" spans="2:24" s="33" customFormat="1" ht="11.25" customHeight="1">
      <c r="B24" s="74" t="s">
        <v>119</v>
      </c>
      <c r="C24" s="46" t="s">
        <v>12</v>
      </c>
      <c r="D24" s="77">
        <v>58.29885051305873</v>
      </c>
      <c r="E24" s="77">
        <v>63.311415711744125</v>
      </c>
      <c r="F24" s="77">
        <v>69.33412853093412</v>
      </c>
      <c r="G24" s="77">
        <v>74.7207872612481</v>
      </c>
      <c r="H24" s="77">
        <v>78.36324881727361</v>
      </c>
      <c r="I24" s="77">
        <v>83.10583079207369</v>
      </c>
      <c r="J24" s="77">
        <v>88.55996806527237</v>
      </c>
      <c r="K24" s="77">
        <v>95.78141620838261</v>
      </c>
      <c r="L24" s="77">
        <v>100.00000000000003</v>
      </c>
      <c r="M24" s="77">
        <v>102.06426832282804</v>
      </c>
      <c r="N24" s="77">
        <v>111.20115702938666</v>
      </c>
      <c r="O24" s="77">
        <v>120.01159250877902</v>
      </c>
      <c r="P24" s="77">
        <v>120.71938309294434</v>
      </c>
      <c r="Q24" s="77">
        <v>135.44507356835626</v>
      </c>
      <c r="R24" s="77">
        <v>187.0251554460217</v>
      </c>
      <c r="T24" s="147"/>
      <c r="U24" s="147"/>
      <c r="V24" s="147"/>
      <c r="W24" s="147"/>
      <c r="X24" s="147"/>
    </row>
    <row r="25" spans="2:24" s="33" customFormat="1" ht="11.25" customHeight="1">
      <c r="B25" s="74" t="s">
        <v>120</v>
      </c>
      <c r="C25" s="46" t="s">
        <v>14</v>
      </c>
      <c r="D25" s="77">
        <v>57.34852320147461</v>
      </c>
      <c r="E25" s="77">
        <v>66.28055465636885</v>
      </c>
      <c r="F25" s="77">
        <v>70.80508530217953</v>
      </c>
      <c r="G25" s="77">
        <v>77.37345746205216</v>
      </c>
      <c r="H25" s="77">
        <v>81.32162378936933</v>
      </c>
      <c r="I25" s="77">
        <v>88.44764810649323</v>
      </c>
      <c r="J25" s="77">
        <v>88.0439308420684</v>
      </c>
      <c r="K25" s="77">
        <v>93.08114987850293</v>
      </c>
      <c r="L25" s="77">
        <v>99.99999999999997</v>
      </c>
      <c r="M25" s="77">
        <v>103.24090207048377</v>
      </c>
      <c r="N25" s="77">
        <v>107.1734904521584</v>
      </c>
      <c r="O25" s="77">
        <v>111.62734238115048</v>
      </c>
      <c r="P25" s="77">
        <v>109.29242866042598</v>
      </c>
      <c r="Q25" s="77">
        <v>113.50778757197581</v>
      </c>
      <c r="R25" s="77">
        <v>112.81740494971169</v>
      </c>
      <c r="T25" s="147"/>
      <c r="U25" s="147"/>
      <c r="V25" s="147"/>
      <c r="W25" s="147"/>
      <c r="X25" s="147"/>
    </row>
    <row r="26" spans="2:24" s="81" customFormat="1" ht="11.25" customHeight="1">
      <c r="B26" s="159" t="s">
        <v>121</v>
      </c>
      <c r="C26" s="83" t="s">
        <v>15</v>
      </c>
      <c r="D26" s="163">
        <v>48.213866986703614</v>
      </c>
      <c r="E26" s="163">
        <v>58.498587227449114</v>
      </c>
      <c r="F26" s="163">
        <v>70.88430165337685</v>
      </c>
      <c r="G26" s="163">
        <v>83.9804940742806</v>
      </c>
      <c r="H26" s="163">
        <v>99.06682408130546</v>
      </c>
      <c r="I26" s="163">
        <v>113.43167016851253</v>
      </c>
      <c r="J26" s="163">
        <v>111.43670239093335</v>
      </c>
      <c r="K26" s="163">
        <v>127.11616270679362</v>
      </c>
      <c r="L26" s="163">
        <v>100</v>
      </c>
      <c r="M26" s="163">
        <v>83.55986556389236</v>
      </c>
      <c r="N26" s="163">
        <v>109.4771565945136</v>
      </c>
      <c r="O26" s="163">
        <v>97.47552124665478</v>
      </c>
      <c r="P26" s="163">
        <v>91.4131377520105</v>
      </c>
      <c r="Q26" s="163">
        <v>87.26321124342698</v>
      </c>
      <c r="R26" s="163">
        <v>81.65002056599818</v>
      </c>
      <c r="T26" s="147"/>
      <c r="U26" s="147"/>
      <c r="V26" s="147"/>
      <c r="W26" s="147"/>
      <c r="X26" s="147"/>
    </row>
    <row r="27" spans="2:24" s="33" customFormat="1" ht="11.25" customHeight="1">
      <c r="B27" s="74" t="s">
        <v>122</v>
      </c>
      <c r="C27" s="46" t="s">
        <v>16</v>
      </c>
      <c r="D27" s="77">
        <v>51.57215959560186</v>
      </c>
      <c r="E27" s="77">
        <v>52.024771617484625</v>
      </c>
      <c r="F27" s="77">
        <v>60.206246018241615</v>
      </c>
      <c r="G27" s="77">
        <v>59.64170158801817</v>
      </c>
      <c r="H27" s="77">
        <v>64.46963234575931</v>
      </c>
      <c r="I27" s="77">
        <v>75.96696536357716</v>
      </c>
      <c r="J27" s="77">
        <v>84.24293071279976</v>
      </c>
      <c r="K27" s="77">
        <v>92.33613771376422</v>
      </c>
      <c r="L27" s="77">
        <v>100</v>
      </c>
      <c r="M27" s="77">
        <v>104.40291603431082</v>
      </c>
      <c r="N27" s="77">
        <v>105.92717901985726</v>
      </c>
      <c r="O27" s="77">
        <v>106.73018324783037</v>
      </c>
      <c r="P27" s="77">
        <v>106.1662102855308</v>
      </c>
      <c r="Q27" s="77">
        <v>115.36813567157162</v>
      </c>
      <c r="R27" s="77">
        <v>127.38019425604084</v>
      </c>
      <c r="T27" s="147"/>
      <c r="U27" s="147"/>
      <c r="V27" s="147"/>
      <c r="W27" s="147"/>
      <c r="X27" s="147"/>
    </row>
    <row r="28" spans="2:24" s="33" customFormat="1" ht="11.25" customHeight="1">
      <c r="B28" s="74" t="s">
        <v>123</v>
      </c>
      <c r="C28" s="46" t="s">
        <v>17</v>
      </c>
      <c r="D28" s="77">
        <v>67.90809748215364</v>
      </c>
      <c r="E28" s="77">
        <v>71.13242121255387</v>
      </c>
      <c r="F28" s="77">
        <v>73.23502925439473</v>
      </c>
      <c r="G28" s="77">
        <v>76.47620673559857</v>
      </c>
      <c r="H28" s="77">
        <v>80.12270928143947</v>
      </c>
      <c r="I28" s="77">
        <v>85.1537204625518</v>
      </c>
      <c r="J28" s="77">
        <v>90.69476528765735</v>
      </c>
      <c r="K28" s="77">
        <v>96.21313714630342</v>
      </c>
      <c r="L28" s="77">
        <v>100</v>
      </c>
      <c r="M28" s="77">
        <v>102.09987872965272</v>
      </c>
      <c r="N28" s="77">
        <v>103.54469526340564</v>
      </c>
      <c r="O28" s="77">
        <v>105.78555833178503</v>
      </c>
      <c r="P28" s="77">
        <v>106.01616896025538</v>
      </c>
      <c r="Q28" s="77">
        <v>107.14792067716998</v>
      </c>
      <c r="R28" s="77">
        <v>109.44117975946308</v>
      </c>
      <c r="T28" s="147"/>
      <c r="U28" s="147"/>
      <c r="V28" s="147"/>
      <c r="W28" s="147"/>
      <c r="X28" s="147"/>
    </row>
    <row r="29" spans="2:24" s="81" customFormat="1" ht="11.25" customHeight="1">
      <c r="B29" s="159" t="s">
        <v>124</v>
      </c>
      <c r="C29" s="83" t="s">
        <v>24</v>
      </c>
      <c r="D29" s="163">
        <v>80.41191724677687</v>
      </c>
      <c r="E29" s="163">
        <v>89.50223918504936</v>
      </c>
      <c r="F29" s="163">
        <v>107.3911537876086</v>
      </c>
      <c r="G29" s="163">
        <v>99.37275613950693</v>
      </c>
      <c r="H29" s="163">
        <v>99.83820217175145</v>
      </c>
      <c r="I29" s="163">
        <v>100.68237548533352</v>
      </c>
      <c r="J29" s="163">
        <v>95.04316128294006</v>
      </c>
      <c r="K29" s="163">
        <v>94.73558089735813</v>
      </c>
      <c r="L29" s="163">
        <v>100</v>
      </c>
      <c r="M29" s="163">
        <v>103.62397614593594</v>
      </c>
      <c r="N29" s="163">
        <v>103.02759755343966</v>
      </c>
      <c r="O29" s="163">
        <v>105.81465097602123</v>
      </c>
      <c r="P29" s="163">
        <v>105.8081940998436</v>
      </c>
      <c r="Q29" s="163">
        <v>108.47081242122887</v>
      </c>
      <c r="R29" s="163">
        <v>115.47154216287348</v>
      </c>
      <c r="T29" s="147"/>
      <c r="U29" s="147"/>
      <c r="V29" s="147"/>
      <c r="W29" s="147"/>
      <c r="X29" s="147"/>
    </row>
    <row r="30" spans="2:24" s="81" customFormat="1" ht="11.25" customHeight="1">
      <c r="B30" s="74" t="s">
        <v>125</v>
      </c>
      <c r="C30" s="46" t="s">
        <v>25</v>
      </c>
      <c r="D30" s="77">
        <v>58.8938193569787</v>
      </c>
      <c r="E30" s="77">
        <v>68.49538657628659</v>
      </c>
      <c r="F30" s="77">
        <v>90.23567443623277</v>
      </c>
      <c r="G30" s="77">
        <v>87.01167042843599</v>
      </c>
      <c r="H30" s="77">
        <v>77.13555608921966</v>
      </c>
      <c r="I30" s="77">
        <v>83.3340832356925</v>
      </c>
      <c r="J30" s="77">
        <v>104.58128426315744</v>
      </c>
      <c r="K30" s="77">
        <v>90.08574286336021</v>
      </c>
      <c r="L30" s="77">
        <v>100</v>
      </c>
      <c r="M30" s="77">
        <v>100.60723576011243</v>
      </c>
      <c r="N30" s="77">
        <v>101.62129922554443</v>
      </c>
      <c r="O30" s="77">
        <v>102.31236746816262</v>
      </c>
      <c r="P30" s="77">
        <v>110.18973622550932</v>
      </c>
      <c r="Q30" s="77">
        <v>118.43744956007288</v>
      </c>
      <c r="R30" s="77">
        <v>119.49654905599299</v>
      </c>
      <c r="T30" s="147"/>
      <c r="U30" s="147"/>
      <c r="V30" s="147"/>
      <c r="W30" s="147"/>
      <c r="X30" s="147"/>
    </row>
    <row r="31" spans="2:24" s="33" customFormat="1" ht="11.25" customHeight="1">
      <c r="B31" s="74" t="s">
        <v>126</v>
      </c>
      <c r="C31" s="46" t="s">
        <v>26</v>
      </c>
      <c r="D31" s="77">
        <v>55.865641029556926</v>
      </c>
      <c r="E31" s="77">
        <v>62.69887307149875</v>
      </c>
      <c r="F31" s="77">
        <v>73.49850160428562</v>
      </c>
      <c r="G31" s="77">
        <v>70.56735597931588</v>
      </c>
      <c r="H31" s="77">
        <v>70.65806082988881</v>
      </c>
      <c r="I31" s="77">
        <v>71.08310262559365</v>
      </c>
      <c r="J31" s="77">
        <v>88.25028648790966</v>
      </c>
      <c r="K31" s="77">
        <v>95.67331866503113</v>
      </c>
      <c r="L31" s="77">
        <v>99.99999999999994</v>
      </c>
      <c r="M31" s="77">
        <v>103.9309470978878</v>
      </c>
      <c r="N31" s="77">
        <v>106.42825593392683</v>
      </c>
      <c r="O31" s="77">
        <v>108.76243318609933</v>
      </c>
      <c r="P31" s="77">
        <v>111.39871742220487</v>
      </c>
      <c r="Q31" s="77">
        <v>115.41050780731636</v>
      </c>
      <c r="R31" s="77">
        <v>125.68010715942948</v>
      </c>
      <c r="T31" s="147"/>
      <c r="U31" s="147"/>
      <c r="V31" s="147"/>
      <c r="W31" s="147"/>
      <c r="X31" s="147"/>
    </row>
    <row r="32" spans="2:24" s="33" customFormat="1" ht="11.25" customHeight="1">
      <c r="B32" s="74" t="s">
        <v>23</v>
      </c>
      <c r="C32" s="46" t="s">
        <v>46</v>
      </c>
      <c r="D32" s="77">
        <v>58.20355961884498</v>
      </c>
      <c r="E32" s="77">
        <v>59.73492288140798</v>
      </c>
      <c r="F32" s="77">
        <v>66.04067875963337</v>
      </c>
      <c r="G32" s="77">
        <v>71.0320788278638</v>
      </c>
      <c r="H32" s="77">
        <v>76.81083972835668</v>
      </c>
      <c r="I32" s="77">
        <v>80.20824493959455</v>
      </c>
      <c r="J32" s="77">
        <v>84.37090653098929</v>
      </c>
      <c r="K32" s="77">
        <v>90.99116359198234</v>
      </c>
      <c r="L32" s="77">
        <v>99.99999999999997</v>
      </c>
      <c r="M32" s="77">
        <v>103.5788709424454</v>
      </c>
      <c r="N32" s="77">
        <v>104.18228865519177</v>
      </c>
      <c r="O32" s="77">
        <v>105.64753933752445</v>
      </c>
      <c r="P32" s="77">
        <v>106.40174437183259</v>
      </c>
      <c r="Q32" s="77">
        <v>110.20085900435102</v>
      </c>
      <c r="R32" s="77">
        <v>122.67794191964158</v>
      </c>
      <c r="T32" s="147"/>
      <c r="U32" s="147"/>
      <c r="V32" s="147"/>
      <c r="W32" s="147"/>
      <c r="X32" s="147"/>
    </row>
    <row r="33" spans="2:24" s="33" customFormat="1" ht="11.25" customHeight="1">
      <c r="B33" s="74" t="s">
        <v>127</v>
      </c>
      <c r="C33" s="46" t="s">
        <v>47</v>
      </c>
      <c r="D33" s="77">
        <v>69.17569395470532</v>
      </c>
      <c r="E33" s="77">
        <v>72.96267609251393</v>
      </c>
      <c r="F33" s="77">
        <v>76.2566155486681</v>
      </c>
      <c r="G33" s="77">
        <v>79.89082260563896</v>
      </c>
      <c r="H33" s="77">
        <v>83.14002869095215</v>
      </c>
      <c r="I33" s="77">
        <v>87.49267798060839</v>
      </c>
      <c r="J33" s="77">
        <v>92.24823088214822</v>
      </c>
      <c r="K33" s="77">
        <v>95.36323236314779</v>
      </c>
      <c r="L33" s="77">
        <v>100</v>
      </c>
      <c r="M33" s="77">
        <v>103.04946051741439</v>
      </c>
      <c r="N33" s="77">
        <v>106.18319325281927</v>
      </c>
      <c r="O33" s="77">
        <v>109.29122315031454</v>
      </c>
      <c r="P33" s="77">
        <v>115.28472971388233</v>
      </c>
      <c r="Q33" s="77">
        <v>120.00766657815738</v>
      </c>
      <c r="R33" s="77">
        <v>125.06216752457115</v>
      </c>
      <c r="T33" s="147"/>
      <c r="U33" s="147"/>
      <c r="V33" s="147"/>
      <c r="W33" s="147"/>
      <c r="X33" s="147"/>
    </row>
    <row r="34" spans="2:24" s="33" customFormat="1" ht="11.25" customHeight="1">
      <c r="B34" s="74" t="s">
        <v>128</v>
      </c>
      <c r="C34" s="46" t="s">
        <v>48</v>
      </c>
      <c r="D34" s="77">
        <v>87.92818383736683</v>
      </c>
      <c r="E34" s="77">
        <v>97.46144866796698</v>
      </c>
      <c r="F34" s="77">
        <v>102.60622986070133</v>
      </c>
      <c r="G34" s="77">
        <v>110.86558223242548</v>
      </c>
      <c r="H34" s="77">
        <v>107.7920702380377</v>
      </c>
      <c r="I34" s="77">
        <v>114.82596949768029</v>
      </c>
      <c r="J34" s="77">
        <v>120.9425752303823</v>
      </c>
      <c r="K34" s="77">
        <v>114.84832164471925</v>
      </c>
      <c r="L34" s="77">
        <v>100.00000000000009</v>
      </c>
      <c r="M34" s="77">
        <v>98.30117187140782</v>
      </c>
      <c r="N34" s="77">
        <v>94.00004467468919</v>
      </c>
      <c r="O34" s="77">
        <v>103.18783898212254</v>
      </c>
      <c r="P34" s="77">
        <v>108.73777758707497</v>
      </c>
      <c r="Q34" s="77">
        <v>113.5494492899968</v>
      </c>
      <c r="R34" s="77">
        <v>122.76228932003399</v>
      </c>
      <c r="T34" s="147"/>
      <c r="U34" s="147"/>
      <c r="V34" s="147"/>
      <c r="W34" s="147"/>
      <c r="X34" s="147"/>
    </row>
    <row r="35" spans="2:24" s="33" customFormat="1" ht="11.25" customHeight="1">
      <c r="B35" s="74" t="s">
        <v>129</v>
      </c>
      <c r="C35" s="46" t="s">
        <v>49</v>
      </c>
      <c r="D35" s="77">
        <v>55.39032471966047</v>
      </c>
      <c r="E35" s="77">
        <v>58.0544074261647</v>
      </c>
      <c r="F35" s="77">
        <v>59.74589219562145</v>
      </c>
      <c r="G35" s="77">
        <v>64.31542327913597</v>
      </c>
      <c r="H35" s="77">
        <v>67.61620531664528</v>
      </c>
      <c r="I35" s="77">
        <v>74.84537360340815</v>
      </c>
      <c r="J35" s="77">
        <v>80.75392435138653</v>
      </c>
      <c r="K35" s="77">
        <v>88.21968447568477</v>
      </c>
      <c r="L35" s="77">
        <v>100</v>
      </c>
      <c r="M35" s="77">
        <v>100.49562559875737</v>
      </c>
      <c r="N35" s="77">
        <v>101.17851484509892</v>
      </c>
      <c r="O35" s="77">
        <v>110.51508785639528</v>
      </c>
      <c r="P35" s="77">
        <v>114.29185853699566</v>
      </c>
      <c r="Q35" s="77">
        <v>107.51765318530451</v>
      </c>
      <c r="R35" s="77">
        <v>104.59412141856512</v>
      </c>
      <c r="T35" s="147"/>
      <c r="U35" s="147"/>
      <c r="V35" s="147"/>
      <c r="W35" s="147"/>
      <c r="X35" s="147"/>
    </row>
    <row r="36" spans="2:24" s="33" customFormat="1" ht="11.25" customHeight="1">
      <c r="B36" s="74" t="s">
        <v>130</v>
      </c>
      <c r="C36" s="46" t="s">
        <v>53</v>
      </c>
      <c r="D36" s="77">
        <v>79.2455649784329</v>
      </c>
      <c r="E36" s="77">
        <v>82.53247881860645</v>
      </c>
      <c r="F36" s="77">
        <v>84.64469981737297</v>
      </c>
      <c r="G36" s="77">
        <v>86.15794020919316</v>
      </c>
      <c r="H36" s="77">
        <v>87.9273701398401</v>
      </c>
      <c r="I36" s="77">
        <v>90.02829467518919</v>
      </c>
      <c r="J36" s="77">
        <v>92.56373144666458</v>
      </c>
      <c r="K36" s="77">
        <v>95.67458710593888</v>
      </c>
      <c r="L36" s="77">
        <v>99.99999999999997</v>
      </c>
      <c r="M36" s="77">
        <v>103.93142694543569</v>
      </c>
      <c r="N36" s="77">
        <v>106.46022084387587</v>
      </c>
      <c r="O36" s="77">
        <v>108.76313591465221</v>
      </c>
      <c r="P36" s="77">
        <v>111.33700044213433</v>
      </c>
      <c r="Q36" s="77">
        <v>115.29320842421262</v>
      </c>
      <c r="R36" s="77">
        <v>125.68192007949932</v>
      </c>
      <c r="T36" s="147"/>
      <c r="U36" s="147"/>
      <c r="V36" s="147"/>
      <c r="W36" s="147"/>
      <c r="X36" s="147"/>
    </row>
    <row r="37" spans="2:24" s="33" customFormat="1" ht="11.25" customHeight="1">
      <c r="B37" s="74"/>
      <c r="C37" s="4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T37" s="147"/>
      <c r="U37" s="147"/>
      <c r="V37" s="147"/>
      <c r="W37" s="147"/>
      <c r="X37" s="147"/>
    </row>
    <row r="38" spans="2:24" s="92" customFormat="1" ht="11.25" customHeight="1">
      <c r="B38" s="94" t="s">
        <v>18</v>
      </c>
      <c r="C38" s="72"/>
      <c r="D38" s="42">
        <v>62.04879031722077</v>
      </c>
      <c r="E38" s="42">
        <v>62.85901355419232</v>
      </c>
      <c r="F38" s="42">
        <v>70.34625817242664</v>
      </c>
      <c r="G38" s="42">
        <v>81.13656848272579</v>
      </c>
      <c r="H38" s="42">
        <v>81.67037870159895</v>
      </c>
      <c r="I38" s="42">
        <v>87.76132587861147</v>
      </c>
      <c r="J38" s="42">
        <v>96.43229621147204</v>
      </c>
      <c r="K38" s="42">
        <v>98.5090684716697</v>
      </c>
      <c r="L38" s="42">
        <v>100.00000000000007</v>
      </c>
      <c r="M38" s="42">
        <v>108.48970025339264</v>
      </c>
      <c r="N38" s="42">
        <v>118.09013093074785</v>
      </c>
      <c r="O38" s="42">
        <v>115.06778828652486</v>
      </c>
      <c r="P38" s="42">
        <v>122.14496746567374</v>
      </c>
      <c r="Q38" s="42">
        <v>131.7530773471975</v>
      </c>
      <c r="R38" s="42">
        <v>135.73155303956648</v>
      </c>
      <c r="T38" s="96"/>
      <c r="U38" s="96"/>
      <c r="V38" s="96"/>
      <c r="W38" s="96"/>
      <c r="X38" s="96"/>
    </row>
    <row r="39" spans="2:18" s="33" customFormat="1" ht="11.25" customHeight="1" thickBot="1">
      <c r="B39" s="40"/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2:18" s="33" customFormat="1" ht="11.25" customHeight="1" thickTop="1">
      <c r="B40" s="27"/>
      <c r="C40" s="46"/>
      <c r="D40" s="27"/>
      <c r="E40" s="27"/>
      <c r="F40" s="27"/>
      <c r="N40" s="145"/>
      <c r="O40" s="145"/>
      <c r="P40" s="145"/>
      <c r="Q40" s="145"/>
      <c r="R40" s="145"/>
    </row>
    <row r="41" spans="11:17" ht="12.75">
      <c r="K41" s="145"/>
      <c r="L41" s="145"/>
      <c r="M41" s="145"/>
      <c r="N41" s="145"/>
      <c r="O41" s="145"/>
      <c r="P41" s="145"/>
      <c r="Q41" s="145"/>
    </row>
    <row r="42" spans="11:17" ht="12.75">
      <c r="K42" s="145"/>
      <c r="L42" s="145"/>
      <c r="M42" s="145"/>
      <c r="N42" s="145"/>
      <c r="O42" s="145"/>
      <c r="P42" s="145"/>
      <c r="Q42" s="145"/>
    </row>
    <row r="43" spans="11:17" ht="12.75">
      <c r="K43" s="145"/>
      <c r="L43" s="145"/>
      <c r="M43" s="145"/>
      <c r="N43" s="145"/>
      <c r="O43" s="145"/>
      <c r="P43" s="145"/>
      <c r="Q43" s="145"/>
    </row>
    <row r="44" spans="11:17" ht="12.75">
      <c r="K44" s="145"/>
      <c r="L44" s="145"/>
      <c r="M44" s="145"/>
      <c r="N44" s="145"/>
      <c r="O44" s="145"/>
      <c r="P44" s="145"/>
      <c r="Q44" s="145"/>
    </row>
    <row r="45" spans="11:17" ht="12.75">
      <c r="K45" s="145"/>
      <c r="L45" s="145"/>
      <c r="M45" s="145"/>
      <c r="N45" s="145"/>
      <c r="O45" s="145"/>
      <c r="P45" s="145"/>
      <c r="Q45" s="145"/>
    </row>
    <row r="46" spans="11:17" ht="12.75">
      <c r="K46" s="145"/>
      <c r="L46" s="145"/>
      <c r="M46" s="145"/>
      <c r="N46" s="145"/>
      <c r="O46" s="145"/>
      <c r="P46" s="145"/>
      <c r="Q46" s="145"/>
    </row>
    <row r="47" spans="11:17" ht="12.75">
      <c r="K47" s="145"/>
      <c r="L47" s="145"/>
      <c r="M47" s="145"/>
      <c r="N47" s="145"/>
      <c r="O47" s="145"/>
      <c r="P47" s="145"/>
      <c r="Q47" s="145"/>
    </row>
    <row r="48" spans="11:17" ht="12.75">
      <c r="K48" s="145"/>
      <c r="L48" s="145"/>
      <c r="M48" s="145"/>
      <c r="N48" s="145"/>
      <c r="O48" s="145"/>
      <c r="P48" s="145"/>
      <c r="Q48" s="145"/>
    </row>
    <row r="49" spans="11:17" ht="12.75">
      <c r="K49" s="145"/>
      <c r="L49" s="145"/>
      <c r="M49" s="145"/>
      <c r="N49" s="145"/>
      <c r="O49" s="145"/>
      <c r="P49" s="145"/>
      <c r="Q49" s="145"/>
    </row>
    <row r="50" spans="11:17" ht="12.75">
      <c r="K50" s="145"/>
      <c r="L50" s="145"/>
      <c r="M50" s="145"/>
      <c r="N50" s="145"/>
      <c r="O50" s="145"/>
      <c r="P50" s="145"/>
      <c r="Q50" s="145"/>
    </row>
    <row r="51" spans="11:17" ht="12.75">
      <c r="K51" s="145"/>
      <c r="L51" s="145"/>
      <c r="M51" s="145"/>
      <c r="N51" s="145"/>
      <c r="O51" s="145"/>
      <c r="P51" s="145"/>
      <c r="Q51" s="145"/>
    </row>
    <row r="52" spans="11:17" ht="12.75">
      <c r="K52" s="145"/>
      <c r="L52" s="145"/>
      <c r="M52" s="145"/>
      <c r="N52" s="145"/>
      <c r="O52" s="145"/>
      <c r="P52" s="145"/>
      <c r="Q52" s="145"/>
    </row>
    <row r="53" spans="11:17" ht="12.75">
      <c r="K53" s="145"/>
      <c r="L53" s="145"/>
      <c r="M53" s="145"/>
      <c r="N53" s="145"/>
      <c r="O53" s="145"/>
      <c r="P53" s="145"/>
      <c r="Q53" s="145"/>
    </row>
    <row r="54" spans="11:17" ht="12.75">
      <c r="K54" s="145"/>
      <c r="L54" s="145"/>
      <c r="M54" s="145"/>
      <c r="N54" s="145"/>
      <c r="O54" s="145"/>
      <c r="P54" s="145"/>
      <c r="Q54" s="145"/>
    </row>
    <row r="55" spans="11:17" ht="12.75">
      <c r="K55" s="145"/>
      <c r="L55" s="145"/>
      <c r="M55" s="145"/>
      <c r="N55" s="145"/>
      <c r="O55" s="145"/>
      <c r="P55" s="145"/>
      <c r="Q55" s="145"/>
    </row>
    <row r="56" spans="11:17" ht="12.75">
      <c r="K56" s="145"/>
      <c r="L56" s="145"/>
      <c r="M56" s="145"/>
      <c r="N56" s="145"/>
      <c r="O56" s="145"/>
      <c r="P56" s="145"/>
      <c r="Q56" s="145"/>
    </row>
    <row r="57" spans="11:17" ht="12.75">
      <c r="K57" s="145"/>
      <c r="L57" s="145"/>
      <c r="M57" s="145"/>
      <c r="N57" s="145"/>
      <c r="O57" s="145"/>
      <c r="P57" s="145"/>
      <c r="Q57" s="145"/>
    </row>
    <row r="58" spans="11:17" ht="12.75">
      <c r="K58" s="145"/>
      <c r="L58" s="145"/>
      <c r="M58" s="145"/>
      <c r="N58" s="145"/>
      <c r="O58" s="145"/>
      <c r="P58" s="145"/>
      <c r="Q58" s="145"/>
    </row>
    <row r="59" spans="11:17" ht="12.75">
      <c r="K59" s="145"/>
      <c r="L59" s="145"/>
      <c r="M59" s="145"/>
      <c r="N59" s="145"/>
      <c r="O59" s="145"/>
      <c r="P59" s="145"/>
      <c r="Q59" s="14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29"/>
  <sheetViews>
    <sheetView zoomScale="130" zoomScaleNormal="130" zoomScalePageLayoutView="0" workbookViewId="0" topLeftCell="A1">
      <selection activeCell="D10" sqref="D10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9" width="9.28125" style="1" bestFit="1" customWidth="1"/>
    <col min="10" max="10" width="9.140625" style="1" customWidth="1"/>
    <col min="11" max="12" width="8.8515625" style="1" bestFit="1" customWidth="1"/>
    <col min="13" max="16384" width="9.140625" style="1" customWidth="1"/>
  </cols>
  <sheetData>
    <row r="1" ht="11.25" customHeight="1"/>
    <row r="2" spans="2:6" ht="11.25" customHeight="1">
      <c r="B2" s="41" t="s">
        <v>61</v>
      </c>
      <c r="C2" s="34"/>
      <c r="D2" s="24"/>
      <c r="E2" s="24"/>
      <c r="F2" s="24"/>
    </row>
    <row r="3" spans="2:6" ht="11.25" customHeight="1">
      <c r="B3" s="25" t="s">
        <v>83</v>
      </c>
      <c r="C3" s="34"/>
      <c r="D3" s="24"/>
      <c r="E3" s="24"/>
      <c r="F3" s="24"/>
    </row>
    <row r="4" spans="2:6" ht="11.25" customHeight="1">
      <c r="B4" s="20" t="s">
        <v>29</v>
      </c>
      <c r="C4" s="34"/>
      <c r="D4" s="24"/>
      <c r="E4" s="24"/>
      <c r="F4" s="24"/>
    </row>
    <row r="5" spans="2:6" ht="11.25" customHeight="1">
      <c r="B5" s="24"/>
      <c r="C5" s="34"/>
      <c r="D5" s="24"/>
      <c r="E5" s="24"/>
      <c r="F5" s="24"/>
    </row>
    <row r="6" spans="2:13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</row>
    <row r="7" spans="2:17" s="11" customFormat="1" ht="11.25" customHeight="1">
      <c r="B7" s="26"/>
      <c r="C7" s="34"/>
      <c r="D7" s="26"/>
      <c r="E7" s="26"/>
      <c r="F7" s="26"/>
      <c r="N7" s="19"/>
      <c r="O7" s="19"/>
      <c r="P7" s="19"/>
      <c r="Q7" s="19"/>
    </row>
    <row r="8" spans="2:17" s="11" customFormat="1" ht="15" customHeight="1">
      <c r="B8" s="28" t="s">
        <v>84</v>
      </c>
      <c r="C8" s="34"/>
      <c r="D8" s="49" t="e">
        <f aca="true" t="shared" si="0" ref="D8:I8">D9+D16+D22</f>
        <v>#REF!</v>
      </c>
      <c r="E8" s="49" t="e">
        <f t="shared" si="0"/>
        <v>#REF!</v>
      </c>
      <c r="F8" s="49" t="e">
        <f t="shared" si="0"/>
        <v>#REF!</v>
      </c>
      <c r="G8" s="49" t="e">
        <f t="shared" si="0"/>
        <v>#REF!</v>
      </c>
      <c r="H8" s="49" t="e">
        <f t="shared" si="0"/>
        <v>#REF!</v>
      </c>
      <c r="I8" s="49" t="e">
        <f t="shared" si="0"/>
        <v>#REF!</v>
      </c>
      <c r="J8" s="49" t="e">
        <f>J9+J16+J22</f>
        <v>#REF!</v>
      </c>
      <c r="K8" s="49" t="e">
        <f>K9+K16+K22</f>
        <v>#REF!</v>
      </c>
      <c r="L8" s="49" t="e">
        <f>L9+L16+L22</f>
        <v>#REF!</v>
      </c>
      <c r="M8" s="49" t="e">
        <f>M9+M16+M22</f>
        <v>#REF!</v>
      </c>
      <c r="N8" s="13"/>
      <c r="O8" s="13"/>
      <c r="P8" s="13"/>
      <c r="Q8" s="13"/>
    </row>
    <row r="9" spans="2:17" s="11" customFormat="1" ht="17.25" customHeight="1">
      <c r="B9" s="28" t="s">
        <v>38</v>
      </c>
      <c r="C9" s="46"/>
      <c r="D9" s="49" t="e">
        <f aca="true" t="shared" si="1" ref="D9:I9">SUM(D10:D15)</f>
        <v>#REF!</v>
      </c>
      <c r="E9" s="49" t="e">
        <f t="shared" si="1"/>
        <v>#REF!</v>
      </c>
      <c r="F9" s="49" t="e">
        <f t="shared" si="1"/>
        <v>#REF!</v>
      </c>
      <c r="G9" s="49" t="e">
        <f t="shared" si="1"/>
        <v>#REF!</v>
      </c>
      <c r="H9" s="49" t="e">
        <f t="shared" si="1"/>
        <v>#REF!</v>
      </c>
      <c r="I9" s="49" t="e">
        <f t="shared" si="1"/>
        <v>#REF!</v>
      </c>
      <c r="J9" s="49" t="e">
        <f>SUM(J10:J15)</f>
        <v>#REF!</v>
      </c>
      <c r="K9" s="49" t="e">
        <f>SUM(K10:K15)</f>
        <v>#REF!</v>
      </c>
      <c r="L9" s="49" t="e">
        <f>SUM(L10:L15)</f>
        <v>#REF!</v>
      </c>
      <c r="M9" s="49" t="e">
        <f>SUM(M10:M15)</f>
        <v>#REF!</v>
      </c>
      <c r="N9" s="14"/>
      <c r="O9" s="14"/>
      <c r="P9" s="14"/>
      <c r="Q9" s="14"/>
    </row>
    <row r="10" spans="1:17" s="11" customFormat="1" ht="11.25" customHeight="1">
      <c r="A10" s="33"/>
      <c r="B10" s="60" t="s">
        <v>110</v>
      </c>
      <c r="C10" s="34" t="s">
        <v>2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/>
      <c r="O10" s="13"/>
      <c r="P10" s="13"/>
      <c r="Q10" s="13"/>
    </row>
    <row r="11" spans="1:17" s="11" customFormat="1" ht="11.25" customHeight="1">
      <c r="A11" s="33"/>
      <c r="B11" s="60" t="s">
        <v>111</v>
      </c>
      <c r="C11" s="34" t="s">
        <v>3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/>
      <c r="O11" s="13"/>
      <c r="P11" s="13"/>
      <c r="Q11" s="13"/>
    </row>
    <row r="12" spans="1:17" s="11" customFormat="1" ht="11.25" customHeight="1">
      <c r="A12" s="33"/>
      <c r="B12" s="60" t="s">
        <v>112</v>
      </c>
      <c r="C12" s="34" t="s">
        <v>4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/>
      <c r="O12" s="13"/>
      <c r="P12" s="13"/>
      <c r="Q12" s="13"/>
    </row>
    <row r="13" spans="1:17" s="11" customFormat="1" ht="11.25" customHeight="1">
      <c r="A13" s="33"/>
      <c r="B13" s="60" t="s">
        <v>133</v>
      </c>
      <c r="C13" s="43" t="s">
        <v>35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/>
      <c r="O13" s="13"/>
      <c r="P13" s="13"/>
      <c r="Q13" s="13"/>
    </row>
    <row r="14" spans="1:17" s="11" customFormat="1" ht="11.25" customHeight="1">
      <c r="A14" s="33"/>
      <c r="B14" s="60" t="s">
        <v>113</v>
      </c>
      <c r="C14" s="44" t="s">
        <v>134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/>
      <c r="O14" s="13"/>
      <c r="P14" s="13"/>
      <c r="Q14" s="13"/>
    </row>
    <row r="15" spans="2:17" s="11" customFormat="1" ht="11.25" customHeight="1">
      <c r="B15" s="60" t="s">
        <v>114</v>
      </c>
      <c r="C15" s="46" t="s">
        <v>135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/>
      <c r="O15" s="13"/>
      <c r="P15" s="13"/>
      <c r="Q15" s="13"/>
    </row>
    <row r="16" spans="2:17" s="11" customFormat="1" ht="18.75" customHeight="1">
      <c r="B16" s="28" t="s">
        <v>131</v>
      </c>
      <c r="C16" s="18"/>
      <c r="D16" s="14" t="e">
        <f aca="true" t="shared" si="2" ref="D16:I16">SUM(D17:D21)</f>
        <v>#REF!</v>
      </c>
      <c r="E16" s="14" t="e">
        <f t="shared" si="2"/>
        <v>#REF!</v>
      </c>
      <c r="F16" s="14" t="e">
        <f t="shared" si="2"/>
        <v>#REF!</v>
      </c>
      <c r="G16" s="14" t="e">
        <f t="shared" si="2"/>
        <v>#REF!</v>
      </c>
      <c r="H16" s="14" t="e">
        <f t="shared" si="2"/>
        <v>#REF!</v>
      </c>
      <c r="I16" s="14" t="e">
        <f t="shared" si="2"/>
        <v>#REF!</v>
      </c>
      <c r="J16" s="14" t="e">
        <f>SUM(J17:J21)</f>
        <v>#REF!</v>
      </c>
      <c r="K16" s="14" t="e">
        <f>SUM(K17:K21)</f>
        <v>#REF!</v>
      </c>
      <c r="L16" s="14" t="e">
        <f>SUM(L17:L21)</f>
        <v>#REF!</v>
      </c>
      <c r="M16" s="14" t="e">
        <f>SUM(M17:M21)</f>
        <v>#REF!</v>
      </c>
      <c r="N16" s="13"/>
      <c r="O16" s="13"/>
      <c r="P16" s="13"/>
      <c r="Q16" s="13"/>
    </row>
    <row r="17" spans="2:17" s="11" customFormat="1" ht="11.25" customHeight="1">
      <c r="B17" s="60" t="s">
        <v>115</v>
      </c>
      <c r="C17" s="46" t="s">
        <v>1</v>
      </c>
      <c r="D17" s="13" t="e">
        <f>#REF!</f>
        <v>#REF!</v>
      </c>
      <c r="E17" s="13" t="e">
        <f>#REF!</f>
        <v>#REF!</v>
      </c>
      <c r="F17" s="13" t="e">
        <f>#REF!</f>
        <v>#REF!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 t="e">
        <f>#REF!</f>
        <v>#REF!</v>
      </c>
      <c r="N17" s="13"/>
      <c r="O17" s="13"/>
      <c r="P17" s="13"/>
      <c r="Q17" s="13"/>
    </row>
    <row r="18" spans="2:17" s="11" customFormat="1" ht="11.25" customHeight="1">
      <c r="B18" s="61" t="s">
        <v>5</v>
      </c>
      <c r="C18" s="46" t="s">
        <v>11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/>
      <c r="O18" s="13"/>
      <c r="P18" s="13"/>
      <c r="Q18" s="13"/>
    </row>
    <row r="19" spans="2:17" s="11" customFormat="1" ht="11.25" customHeight="1">
      <c r="B19" s="61" t="s">
        <v>116</v>
      </c>
      <c r="C19" s="46" t="s">
        <v>7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/>
      <c r="O19" s="13"/>
      <c r="P19" s="13"/>
      <c r="Q19" s="13"/>
    </row>
    <row r="20" spans="2:17" s="11" customFormat="1" ht="11.25" customHeight="1">
      <c r="B20" s="61" t="s">
        <v>117</v>
      </c>
      <c r="C20" s="46" t="s">
        <v>8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/>
      <c r="O20" s="13"/>
      <c r="P20" s="13"/>
      <c r="Q20" s="13"/>
    </row>
    <row r="21" spans="2:17" s="11" customFormat="1" ht="11.25" customHeight="1">
      <c r="B21" s="60" t="s">
        <v>6</v>
      </c>
      <c r="C21" s="46" t="s">
        <v>9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/>
      <c r="O21" s="13"/>
      <c r="P21" s="13"/>
      <c r="Q21" s="13"/>
    </row>
    <row r="22" spans="2:17" s="11" customFormat="1" ht="18.75" customHeight="1">
      <c r="B22" s="28" t="s">
        <v>132</v>
      </c>
      <c r="C22" s="46"/>
      <c r="D22" s="14" t="e">
        <f aca="true" t="shared" si="3" ref="D22:I22">SUM(D23:D36)</f>
        <v>#REF!</v>
      </c>
      <c r="E22" s="14" t="e">
        <f t="shared" si="3"/>
        <v>#REF!</v>
      </c>
      <c r="F22" s="14" t="e">
        <f t="shared" si="3"/>
        <v>#REF!</v>
      </c>
      <c r="G22" s="14" t="e">
        <f t="shared" si="3"/>
        <v>#REF!</v>
      </c>
      <c r="H22" s="14" t="e">
        <f t="shared" si="3"/>
        <v>#REF!</v>
      </c>
      <c r="I22" s="14" t="e">
        <f t="shared" si="3"/>
        <v>#REF!</v>
      </c>
      <c r="J22" s="14" t="e">
        <f>SUM(J23:J36)</f>
        <v>#REF!</v>
      </c>
      <c r="K22" s="14" t="e">
        <f>SUM(K23:K36)</f>
        <v>#REF!</v>
      </c>
      <c r="L22" s="14" t="e">
        <f>SUM(L23:L36)</f>
        <v>#REF!</v>
      </c>
      <c r="M22" s="14" t="e">
        <f>SUM(M23:M36)</f>
        <v>#REF!</v>
      </c>
      <c r="N22" s="13"/>
      <c r="O22" s="13"/>
      <c r="P22" s="13"/>
      <c r="Q22" s="13"/>
    </row>
    <row r="23" spans="2:17" s="11" customFormat="1" ht="11.25" customHeight="1">
      <c r="B23" s="62" t="s">
        <v>118</v>
      </c>
      <c r="C23" s="46" t="s">
        <v>10</v>
      </c>
      <c r="D23" s="32" t="e">
        <f>#REF!</f>
        <v>#REF!</v>
      </c>
      <c r="E23" s="32" t="e">
        <f>#REF!</f>
        <v>#REF!</v>
      </c>
      <c r="F23" s="32" t="e">
        <f>#REF!</f>
        <v>#REF!</v>
      </c>
      <c r="G23" s="32" t="e">
        <f>#REF!</f>
        <v>#REF!</v>
      </c>
      <c r="H23" s="32" t="e">
        <f>#REF!</f>
        <v>#REF!</v>
      </c>
      <c r="I23" s="32" t="e">
        <f>#REF!</f>
        <v>#REF!</v>
      </c>
      <c r="J23" s="32" t="e">
        <f>#REF!</f>
        <v>#REF!</v>
      </c>
      <c r="K23" s="32" t="e">
        <f>#REF!</f>
        <v>#REF!</v>
      </c>
      <c r="L23" s="32" t="e">
        <f>#REF!</f>
        <v>#REF!</v>
      </c>
      <c r="M23" s="32" t="e">
        <f>#REF!</f>
        <v>#REF!</v>
      </c>
      <c r="N23" s="13"/>
      <c r="O23" s="13"/>
      <c r="P23" s="13"/>
      <c r="Q23" s="13"/>
    </row>
    <row r="24" spans="2:17" s="11" customFormat="1" ht="11.25" customHeight="1">
      <c r="B24" s="62" t="s">
        <v>119</v>
      </c>
      <c r="C24" s="46" t="s">
        <v>12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/>
      <c r="O24" s="13"/>
      <c r="P24" s="13"/>
      <c r="Q24" s="13"/>
    </row>
    <row r="25" spans="2:17" s="11" customFormat="1" ht="11.25" customHeight="1">
      <c r="B25" s="62" t="s">
        <v>120</v>
      </c>
      <c r="C25" s="46" t="s">
        <v>14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/>
      <c r="O25" s="13"/>
      <c r="P25" s="13"/>
      <c r="Q25" s="13"/>
    </row>
    <row r="26" spans="2:17" s="11" customFormat="1" ht="11.25" customHeight="1">
      <c r="B26" s="62" t="s">
        <v>121</v>
      </c>
      <c r="C26" s="46" t="s">
        <v>15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/>
      <c r="O26" s="13"/>
      <c r="P26" s="13"/>
      <c r="Q26" s="13"/>
    </row>
    <row r="27" spans="2:17" s="11" customFormat="1" ht="11.25" customHeight="1">
      <c r="B27" s="62" t="s">
        <v>122</v>
      </c>
      <c r="C27" s="46" t="s">
        <v>16</v>
      </c>
      <c r="D27" s="32" t="e">
        <f>#REF!</f>
        <v>#REF!</v>
      </c>
      <c r="E27" s="32" t="e">
        <f>#REF!</f>
        <v>#REF!</v>
      </c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2" t="e">
        <f>#REF!</f>
        <v>#REF!</v>
      </c>
      <c r="K27" s="32" t="e">
        <f>#REF!</f>
        <v>#REF!</v>
      </c>
      <c r="L27" s="32" t="e">
        <f>#REF!</f>
        <v>#REF!</v>
      </c>
      <c r="M27" s="32" t="e">
        <f>#REF!</f>
        <v>#REF!</v>
      </c>
      <c r="N27" s="13"/>
      <c r="O27" s="13"/>
      <c r="P27" s="13"/>
      <c r="Q27" s="13"/>
    </row>
    <row r="28" spans="2:17" s="16" customFormat="1" ht="11.25" customHeight="1">
      <c r="B28" s="62" t="s">
        <v>123</v>
      </c>
      <c r="C28" s="46" t="s">
        <v>17</v>
      </c>
      <c r="D28" s="17" t="e">
        <f>#REF!</f>
        <v>#REF!</v>
      </c>
      <c r="E28" s="17" t="e">
        <f>#REF!</f>
        <v>#REF!</v>
      </c>
      <c r="F28" s="17" t="e">
        <f>#REF!</f>
        <v>#REF!</v>
      </c>
      <c r="G28" s="17" t="e">
        <f>#REF!</f>
        <v>#REF!</v>
      </c>
      <c r="H28" s="17" t="e">
        <f>#REF!</f>
        <v>#REF!</v>
      </c>
      <c r="I28" s="17" t="e">
        <f>#REF!</f>
        <v>#REF!</v>
      </c>
      <c r="J28" s="17" t="e">
        <f>#REF!</f>
        <v>#REF!</v>
      </c>
      <c r="K28" s="17" t="e">
        <f>#REF!</f>
        <v>#REF!</v>
      </c>
      <c r="L28" s="17" t="e">
        <f>#REF!</f>
        <v>#REF!</v>
      </c>
      <c r="M28" s="17" t="e">
        <f>#REF!</f>
        <v>#REF!</v>
      </c>
      <c r="N28" s="17"/>
      <c r="O28" s="17"/>
      <c r="P28" s="17"/>
      <c r="Q28" s="17"/>
    </row>
    <row r="29" spans="2:17" s="11" customFormat="1" ht="11.25" customHeight="1">
      <c r="B29" s="62" t="s">
        <v>124</v>
      </c>
      <c r="C29" s="46" t="s">
        <v>24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/>
      <c r="O29" s="13"/>
      <c r="P29" s="13"/>
      <c r="Q29" s="13"/>
    </row>
    <row r="30" spans="2:17" s="11" customFormat="1" ht="11.25" customHeight="1">
      <c r="B30" s="62" t="s">
        <v>125</v>
      </c>
      <c r="C30" s="46" t="s">
        <v>25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/>
      <c r="O30" s="13"/>
      <c r="P30" s="13"/>
      <c r="Q30" s="13"/>
    </row>
    <row r="31" spans="2:17" s="11" customFormat="1" ht="11.25" customHeight="1">
      <c r="B31" s="62" t="s">
        <v>126</v>
      </c>
      <c r="C31" s="46" t="s">
        <v>26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/>
      <c r="O31" s="13"/>
      <c r="P31" s="13"/>
      <c r="Q31" s="13"/>
    </row>
    <row r="32" spans="2:17" s="11" customFormat="1" ht="11.25" customHeight="1">
      <c r="B32" s="62" t="s">
        <v>23</v>
      </c>
      <c r="C32" s="46" t="s">
        <v>46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/>
      <c r="O32" s="13"/>
      <c r="P32" s="13"/>
      <c r="Q32" s="13"/>
    </row>
    <row r="33" spans="2:17" s="11" customFormat="1" ht="11.25" customHeight="1">
      <c r="B33" s="62" t="s">
        <v>127</v>
      </c>
      <c r="C33" s="46" t="s">
        <v>47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 t="e">
        <f>#REF!</f>
        <v>#REF!</v>
      </c>
      <c r="N33" s="13"/>
      <c r="O33" s="13"/>
      <c r="P33" s="13"/>
      <c r="Q33" s="13"/>
    </row>
    <row r="34" spans="2:17" s="11" customFormat="1" ht="11.25" customHeight="1">
      <c r="B34" s="62" t="s">
        <v>128</v>
      </c>
      <c r="C34" s="46" t="s">
        <v>48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/>
      <c r="O34" s="13"/>
      <c r="P34" s="13"/>
      <c r="Q34" s="13"/>
    </row>
    <row r="35" spans="2:17" s="11" customFormat="1" ht="11.25" customHeight="1">
      <c r="B35" s="62" t="s">
        <v>129</v>
      </c>
      <c r="C35" s="46" t="s">
        <v>49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/>
      <c r="O35" s="13"/>
      <c r="P35" s="13"/>
      <c r="Q35" s="13"/>
    </row>
    <row r="36" spans="2:17" s="11" customFormat="1" ht="11.25" customHeight="1">
      <c r="B36" s="62" t="s">
        <v>130</v>
      </c>
      <c r="C36" s="46" t="s">
        <v>53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/>
      <c r="O36" s="13"/>
      <c r="P36" s="13"/>
      <c r="Q36" s="13"/>
    </row>
    <row r="37" spans="2:17" s="11" customFormat="1" ht="11.25" customHeight="1" thickBot="1">
      <c r="B37" s="40"/>
      <c r="C37" s="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3"/>
      <c r="O37" s="13"/>
      <c r="P37" s="13"/>
      <c r="Q37" s="13"/>
    </row>
    <row r="38" spans="2:17" s="11" customFormat="1" ht="11.25" customHeight="1" thickTop="1">
      <c r="B38" s="26"/>
      <c r="C38" s="34"/>
      <c r="D38" s="26"/>
      <c r="E38" s="26"/>
      <c r="F38" s="26"/>
      <c r="N38" s="13"/>
      <c r="O38" s="13"/>
      <c r="P38" s="13"/>
      <c r="Q38" s="13"/>
    </row>
    <row r="39" spans="1:17" s="24" customFormat="1" ht="11.25" customHeight="1">
      <c r="A39" s="1"/>
      <c r="B39" s="1"/>
      <c r="C39" s="18"/>
      <c r="D39" s="1"/>
      <c r="E39" s="1"/>
      <c r="F39" s="1"/>
      <c r="G39" s="1"/>
      <c r="H39" s="1"/>
      <c r="I39" s="1"/>
      <c r="N39" s="32"/>
      <c r="O39" s="32"/>
      <c r="P39" s="32"/>
      <c r="Q39" s="32"/>
    </row>
    <row r="40" spans="2:17" ht="11.25" customHeight="1">
      <c r="B40" s="41" t="s">
        <v>62</v>
      </c>
      <c r="C40" s="34"/>
      <c r="D40" s="24"/>
      <c r="E40" s="24"/>
      <c r="F40" s="24"/>
      <c r="N40" s="13"/>
      <c r="O40" s="13"/>
      <c r="P40" s="13"/>
      <c r="Q40" s="13"/>
    </row>
    <row r="41" spans="2:17" ht="11.25" customHeight="1">
      <c r="B41" s="25" t="s">
        <v>83</v>
      </c>
      <c r="C41" s="34"/>
      <c r="D41" s="24"/>
      <c r="E41" s="24"/>
      <c r="F41" s="24"/>
      <c r="N41" s="13"/>
      <c r="O41" s="13"/>
      <c r="P41" s="13"/>
      <c r="Q41" s="13"/>
    </row>
    <row r="42" spans="2:17" ht="11.25" customHeight="1">
      <c r="B42" s="29" t="s">
        <v>101</v>
      </c>
      <c r="C42" s="34"/>
      <c r="D42" s="24"/>
      <c r="E42" s="24"/>
      <c r="F42" s="24"/>
      <c r="N42" s="13"/>
      <c r="O42" s="13"/>
      <c r="P42" s="13"/>
      <c r="Q42" s="13"/>
    </row>
    <row r="43" spans="2:17" ht="7.5" customHeight="1">
      <c r="B43" s="24"/>
      <c r="C43" s="34"/>
      <c r="D43" s="24"/>
      <c r="E43" s="24"/>
      <c r="F43" s="24"/>
      <c r="N43" s="13"/>
      <c r="O43" s="13"/>
      <c r="P43" s="13"/>
      <c r="Q43" s="13"/>
    </row>
    <row r="44" spans="1:17" ht="11.25" customHeight="1">
      <c r="A44" s="2"/>
      <c r="B44" s="36"/>
      <c r="C44" s="58" t="s">
        <v>19</v>
      </c>
      <c r="D44" s="54" t="str">
        <f aca="true" t="shared" si="4" ref="D44:I44">D6</f>
        <v>2008/09</v>
      </c>
      <c r="E44" s="54" t="str">
        <f t="shared" si="4"/>
        <v>2009/10</v>
      </c>
      <c r="F44" s="54" t="str">
        <f t="shared" si="4"/>
        <v>2010/11</v>
      </c>
      <c r="G44" s="54" t="str">
        <f t="shared" si="4"/>
        <v>2011/12</v>
      </c>
      <c r="H44" s="54" t="str">
        <f t="shared" si="4"/>
        <v>2012/13</v>
      </c>
      <c r="I44" s="54" t="str">
        <f t="shared" si="4"/>
        <v>2013/14</v>
      </c>
      <c r="J44" s="36" t="s">
        <v>139</v>
      </c>
      <c r="K44" s="36" t="s">
        <v>140</v>
      </c>
      <c r="L44" s="36" t="s">
        <v>141</v>
      </c>
      <c r="M44" s="36" t="s">
        <v>141</v>
      </c>
      <c r="N44" s="13"/>
      <c r="O44" s="13"/>
      <c r="P44" s="13"/>
      <c r="Q44" s="13"/>
    </row>
    <row r="45" spans="1:17" ht="11.25" customHeight="1">
      <c r="A45" s="11"/>
      <c r="B45" s="26"/>
      <c r="C45" s="34"/>
      <c r="D45" s="26"/>
      <c r="E45" s="26"/>
      <c r="F45" s="26"/>
      <c r="G45" s="11"/>
      <c r="H45" s="11"/>
      <c r="I45" s="11"/>
      <c r="N45" s="13"/>
      <c r="O45" s="13"/>
      <c r="P45" s="13"/>
      <c r="Q45" s="13"/>
    </row>
    <row r="46" spans="1:17" ht="15" customHeight="1">
      <c r="A46" s="11"/>
      <c r="B46" s="28" t="s">
        <v>84</v>
      </c>
      <c r="C46" s="34"/>
      <c r="D46" s="49" t="e">
        <f aca="true" t="shared" si="5" ref="D46:I46">D47+D54+D60</f>
        <v>#REF!</v>
      </c>
      <c r="E46" s="49" t="e">
        <f t="shared" si="5"/>
        <v>#REF!</v>
      </c>
      <c r="F46" s="49" t="e">
        <f t="shared" si="5"/>
        <v>#REF!</v>
      </c>
      <c r="G46" s="49" t="e">
        <f t="shared" si="5"/>
        <v>#REF!</v>
      </c>
      <c r="H46" s="49" t="e">
        <f t="shared" si="5"/>
        <v>#REF!</v>
      </c>
      <c r="I46" s="49" t="e">
        <f t="shared" si="5"/>
        <v>#REF!</v>
      </c>
      <c r="J46" s="49" t="e">
        <f>J47+J54+J60</f>
        <v>#REF!</v>
      </c>
      <c r="K46" s="49" t="e">
        <f>K47+K54+K60</f>
        <v>#REF!</v>
      </c>
      <c r="L46" s="49" t="e">
        <f>L47+L54+L60</f>
        <v>#REF!</v>
      </c>
      <c r="M46" s="49" t="e">
        <f>M47+M54+M60</f>
        <v>#REF!</v>
      </c>
      <c r="N46" s="13"/>
      <c r="O46" s="13"/>
      <c r="P46" s="13"/>
      <c r="Q46" s="13"/>
    </row>
    <row r="47" spans="1:17" ht="17.25" customHeight="1">
      <c r="A47" s="11"/>
      <c r="B47" s="28" t="s">
        <v>38</v>
      </c>
      <c r="C47" s="72"/>
      <c r="D47" s="49" t="e">
        <f aca="true" t="shared" si="6" ref="D47:I47">SUM(D48:D53)</f>
        <v>#REF!</v>
      </c>
      <c r="E47" s="49" t="e">
        <f t="shared" si="6"/>
        <v>#REF!</v>
      </c>
      <c r="F47" s="49" t="e">
        <f t="shared" si="6"/>
        <v>#REF!</v>
      </c>
      <c r="G47" s="49" t="e">
        <f t="shared" si="6"/>
        <v>#REF!</v>
      </c>
      <c r="H47" s="49" t="e">
        <f t="shared" si="6"/>
        <v>#REF!</v>
      </c>
      <c r="I47" s="49" t="e">
        <f t="shared" si="6"/>
        <v>#REF!</v>
      </c>
      <c r="J47" s="49" t="e">
        <f>SUM(J48:J53)</f>
        <v>#REF!</v>
      </c>
      <c r="K47" s="49" t="e">
        <f>SUM(K48:K53)</f>
        <v>#REF!</v>
      </c>
      <c r="L47" s="49" t="e">
        <f>SUM(L48:L53)</f>
        <v>#REF!</v>
      </c>
      <c r="M47" s="49" t="e">
        <f>SUM(M48:M53)</f>
        <v>#REF!</v>
      </c>
      <c r="N47" s="13"/>
      <c r="O47" s="13"/>
      <c r="P47" s="13"/>
      <c r="Q47" s="13"/>
    </row>
    <row r="48" spans="1:17" ht="11.25" customHeight="1">
      <c r="A48" s="33"/>
      <c r="B48" s="60" t="s">
        <v>110</v>
      </c>
      <c r="C48" s="34" t="s">
        <v>2</v>
      </c>
      <c r="D48" s="32" t="e">
        <f>#REF!</f>
        <v>#REF!</v>
      </c>
      <c r="E48" s="32" t="e">
        <f>#REF!</f>
        <v>#REF!</v>
      </c>
      <c r="F48" s="32" t="e">
        <f>#REF!</f>
        <v>#REF!</v>
      </c>
      <c r="G48" s="32" t="e">
        <f>#REF!</f>
        <v>#REF!</v>
      </c>
      <c r="H48" s="32" t="e">
        <f>#REF!</f>
        <v>#REF!</v>
      </c>
      <c r="I48" s="32" t="e">
        <f>#REF!</f>
        <v>#REF!</v>
      </c>
      <c r="J48" s="32" t="e">
        <f>#REF!</f>
        <v>#REF!</v>
      </c>
      <c r="K48" s="32" t="e">
        <f>#REF!</f>
        <v>#REF!</v>
      </c>
      <c r="L48" s="32" t="e">
        <f>#REF!</f>
        <v>#REF!</v>
      </c>
      <c r="M48" s="32" t="e">
        <f>#REF!</f>
        <v>#REF!</v>
      </c>
      <c r="N48" s="13"/>
      <c r="O48" s="13"/>
      <c r="P48" s="13"/>
      <c r="Q48" s="13"/>
    </row>
    <row r="49" spans="1:17" ht="11.25" customHeight="1">
      <c r="A49" s="33"/>
      <c r="B49" s="60" t="s">
        <v>111</v>
      </c>
      <c r="C49" s="34" t="s">
        <v>3</v>
      </c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2" t="e">
        <f>#REF!</f>
        <v>#REF!</v>
      </c>
      <c r="K49" s="32" t="e">
        <f>#REF!</f>
        <v>#REF!</v>
      </c>
      <c r="L49" s="32" t="e">
        <f>#REF!</f>
        <v>#REF!</v>
      </c>
      <c r="M49" s="32" t="e">
        <f>#REF!</f>
        <v>#REF!</v>
      </c>
      <c r="N49" s="13"/>
      <c r="O49" s="13"/>
      <c r="P49" s="13"/>
      <c r="Q49" s="13"/>
    </row>
    <row r="50" spans="1:17" ht="11.25" customHeight="1">
      <c r="A50" s="33"/>
      <c r="B50" s="60" t="s">
        <v>112</v>
      </c>
      <c r="C50" s="34" t="s">
        <v>4</v>
      </c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2" t="e">
        <f>#REF!</f>
        <v>#REF!</v>
      </c>
      <c r="K50" s="32" t="e">
        <f>#REF!</f>
        <v>#REF!</v>
      </c>
      <c r="L50" s="32" t="e">
        <f>#REF!</f>
        <v>#REF!</v>
      </c>
      <c r="M50" s="32" t="e">
        <f>#REF!</f>
        <v>#REF!</v>
      </c>
      <c r="N50" s="13"/>
      <c r="O50" s="13"/>
      <c r="P50" s="13"/>
      <c r="Q50" s="13"/>
    </row>
    <row r="51" spans="1:17" ht="11.25" customHeight="1">
      <c r="A51" s="33"/>
      <c r="B51" s="60" t="s">
        <v>133</v>
      </c>
      <c r="C51" s="43" t="s">
        <v>35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2" t="e">
        <f>#REF!</f>
        <v>#REF!</v>
      </c>
      <c r="K51" s="32" t="e">
        <f>#REF!</f>
        <v>#REF!</v>
      </c>
      <c r="L51" s="32" t="e">
        <f>#REF!</f>
        <v>#REF!</v>
      </c>
      <c r="M51" s="32" t="e">
        <f>#REF!</f>
        <v>#REF!</v>
      </c>
      <c r="N51" s="13"/>
      <c r="O51" s="13"/>
      <c r="P51" s="13"/>
      <c r="Q51" s="13"/>
    </row>
    <row r="52" spans="1:17" ht="11.25" customHeight="1">
      <c r="A52" s="33"/>
      <c r="B52" s="60" t="s">
        <v>113</v>
      </c>
      <c r="C52" s="44" t="s">
        <v>134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2" t="e">
        <f>#REF!</f>
        <v>#REF!</v>
      </c>
      <c r="K52" s="32" t="e">
        <f>#REF!</f>
        <v>#REF!</v>
      </c>
      <c r="L52" s="32" t="e">
        <f>#REF!</f>
        <v>#REF!</v>
      </c>
      <c r="M52" s="32" t="e">
        <f>#REF!</f>
        <v>#REF!</v>
      </c>
      <c r="N52" s="13"/>
      <c r="O52" s="13"/>
      <c r="P52" s="13"/>
      <c r="Q52" s="13"/>
    </row>
    <row r="53" spans="1:17" ht="11.25" customHeight="1">
      <c r="A53" s="11"/>
      <c r="B53" s="60" t="s">
        <v>114</v>
      </c>
      <c r="C53" s="46" t="s">
        <v>135</v>
      </c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2" t="e">
        <f>#REF!</f>
        <v>#REF!</v>
      </c>
      <c r="K53" s="32" t="e">
        <f>#REF!</f>
        <v>#REF!</v>
      </c>
      <c r="L53" s="32" t="e">
        <f>#REF!</f>
        <v>#REF!</v>
      </c>
      <c r="M53" s="32" t="e">
        <f>#REF!</f>
        <v>#REF!</v>
      </c>
      <c r="N53" s="13"/>
      <c r="O53" s="13"/>
      <c r="P53" s="13"/>
      <c r="Q53" s="13"/>
    </row>
    <row r="54" spans="1:17" ht="16.5" customHeight="1">
      <c r="A54" s="11"/>
      <c r="B54" s="28" t="s">
        <v>131</v>
      </c>
      <c r="D54" s="14" t="e">
        <f aca="true" t="shared" si="7" ref="D54:I54">SUM(D55:D59)</f>
        <v>#REF!</v>
      </c>
      <c r="E54" s="14" t="e">
        <f t="shared" si="7"/>
        <v>#REF!</v>
      </c>
      <c r="F54" s="14" t="e">
        <f t="shared" si="7"/>
        <v>#REF!</v>
      </c>
      <c r="G54" s="14" t="e">
        <f t="shared" si="7"/>
        <v>#REF!</v>
      </c>
      <c r="H54" s="14" t="e">
        <f t="shared" si="7"/>
        <v>#REF!</v>
      </c>
      <c r="I54" s="14" t="e">
        <f t="shared" si="7"/>
        <v>#REF!</v>
      </c>
      <c r="J54" s="14" t="e">
        <f>SUM(J55:J59)</f>
        <v>#REF!</v>
      </c>
      <c r="K54" s="14" t="e">
        <f>SUM(K55:K59)</f>
        <v>#REF!</v>
      </c>
      <c r="L54" s="14" t="e">
        <f>SUM(L55:L59)</f>
        <v>#REF!</v>
      </c>
      <c r="M54" s="14" t="e">
        <f>SUM(M55:M59)</f>
        <v>#REF!</v>
      </c>
      <c r="N54" s="13"/>
      <c r="O54" s="13"/>
      <c r="P54" s="13"/>
      <c r="Q54" s="13"/>
    </row>
    <row r="55" spans="1:17" ht="11.25" customHeight="1">
      <c r="A55" s="11"/>
      <c r="B55" s="60" t="s">
        <v>115</v>
      </c>
      <c r="C55" s="46" t="s">
        <v>1</v>
      </c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2" t="e">
        <f>#REF!</f>
        <v>#REF!</v>
      </c>
      <c r="K55" s="32" t="e">
        <f>#REF!</f>
        <v>#REF!</v>
      </c>
      <c r="L55" s="32" t="e">
        <f>#REF!</f>
        <v>#REF!</v>
      </c>
      <c r="M55" s="32" t="e">
        <f>#REF!</f>
        <v>#REF!</v>
      </c>
      <c r="N55" s="13"/>
      <c r="O55" s="13"/>
      <c r="P55" s="13"/>
      <c r="Q55" s="13"/>
    </row>
    <row r="56" spans="1:17" ht="11.25" customHeight="1">
      <c r="A56" s="11"/>
      <c r="B56" s="61" t="s">
        <v>5</v>
      </c>
      <c r="C56" s="46" t="s">
        <v>11</v>
      </c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2" t="e">
        <f>#REF!</f>
        <v>#REF!</v>
      </c>
      <c r="K56" s="32" t="e">
        <f>#REF!</f>
        <v>#REF!</v>
      </c>
      <c r="L56" s="32" t="e">
        <f>#REF!</f>
        <v>#REF!</v>
      </c>
      <c r="M56" s="32" t="e">
        <f>#REF!</f>
        <v>#REF!</v>
      </c>
      <c r="N56" s="13"/>
      <c r="O56" s="13"/>
      <c r="P56" s="13"/>
      <c r="Q56" s="13"/>
    </row>
    <row r="57" spans="1:17" ht="11.25" customHeight="1">
      <c r="A57" s="11"/>
      <c r="B57" s="61" t="s">
        <v>116</v>
      </c>
      <c r="C57" s="46" t="s">
        <v>7</v>
      </c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2" t="e">
        <f>#REF!</f>
        <v>#REF!</v>
      </c>
      <c r="K57" s="32" t="e">
        <f>#REF!</f>
        <v>#REF!</v>
      </c>
      <c r="L57" s="32" t="e">
        <f>#REF!</f>
        <v>#REF!</v>
      </c>
      <c r="M57" s="32" t="e">
        <f>#REF!</f>
        <v>#REF!</v>
      </c>
      <c r="N57" s="13"/>
      <c r="O57" s="13"/>
      <c r="P57" s="13"/>
      <c r="Q57" s="13"/>
    </row>
    <row r="58" spans="1:17" ht="11.25" customHeight="1">
      <c r="A58" s="11"/>
      <c r="B58" s="61" t="s">
        <v>117</v>
      </c>
      <c r="C58" s="46" t="s">
        <v>8</v>
      </c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2" t="e">
        <f>#REF!</f>
        <v>#REF!</v>
      </c>
      <c r="K58" s="32" t="e">
        <f>#REF!</f>
        <v>#REF!</v>
      </c>
      <c r="L58" s="32" t="e">
        <f>#REF!</f>
        <v>#REF!</v>
      </c>
      <c r="M58" s="32" t="e">
        <f>#REF!</f>
        <v>#REF!</v>
      </c>
      <c r="N58" s="13"/>
      <c r="O58" s="13"/>
      <c r="P58" s="13"/>
      <c r="Q58" s="13"/>
    </row>
    <row r="59" spans="1:17" ht="11.25" customHeight="1">
      <c r="A59" s="11"/>
      <c r="B59" s="60" t="s">
        <v>6</v>
      </c>
      <c r="C59" s="46" t="s">
        <v>9</v>
      </c>
      <c r="D59" s="32" t="e">
        <f>#REF!</f>
        <v>#REF!</v>
      </c>
      <c r="E59" s="32" t="e">
        <f>#REF!</f>
        <v>#REF!</v>
      </c>
      <c r="F59" s="32" t="e">
        <f>#REF!</f>
        <v>#REF!</v>
      </c>
      <c r="G59" s="32" t="e">
        <f>#REF!</f>
        <v>#REF!</v>
      </c>
      <c r="H59" s="32" t="e">
        <f>#REF!</f>
        <v>#REF!</v>
      </c>
      <c r="I59" s="32" t="e">
        <f>#REF!</f>
        <v>#REF!</v>
      </c>
      <c r="J59" s="32" t="e">
        <f>#REF!</f>
        <v>#REF!</v>
      </c>
      <c r="K59" s="32" t="e">
        <f>#REF!</f>
        <v>#REF!</v>
      </c>
      <c r="L59" s="32" t="e">
        <f>#REF!</f>
        <v>#REF!</v>
      </c>
      <c r="M59" s="32" t="e">
        <f>#REF!</f>
        <v>#REF!</v>
      </c>
      <c r="N59" s="13"/>
      <c r="O59" s="13"/>
      <c r="P59" s="13"/>
      <c r="Q59" s="13"/>
    </row>
    <row r="60" spans="1:17" ht="17.25" customHeight="1">
      <c r="A60" s="11"/>
      <c r="B60" s="28" t="s">
        <v>132</v>
      </c>
      <c r="C60" s="46"/>
      <c r="D60" s="14" t="e">
        <f aca="true" t="shared" si="8" ref="D60:I60">SUM(D61:D74)</f>
        <v>#REF!</v>
      </c>
      <c r="E60" s="14" t="e">
        <f t="shared" si="8"/>
        <v>#REF!</v>
      </c>
      <c r="F60" s="14" t="e">
        <f t="shared" si="8"/>
        <v>#REF!</v>
      </c>
      <c r="G60" s="14" t="e">
        <f t="shared" si="8"/>
        <v>#REF!</v>
      </c>
      <c r="H60" s="14" t="e">
        <f t="shared" si="8"/>
        <v>#REF!</v>
      </c>
      <c r="I60" s="14" t="e">
        <f t="shared" si="8"/>
        <v>#REF!</v>
      </c>
      <c r="J60" s="14" t="e">
        <f>SUM(J61:J74)</f>
        <v>#REF!</v>
      </c>
      <c r="K60" s="14" t="e">
        <f>SUM(K61:K74)</f>
        <v>#REF!</v>
      </c>
      <c r="L60" s="14" t="e">
        <f>SUM(L61:L74)</f>
        <v>#REF!</v>
      </c>
      <c r="M60" s="14" t="e">
        <f>SUM(M61:M74)</f>
        <v>#REF!</v>
      </c>
      <c r="N60" s="13"/>
      <c r="O60" s="13"/>
      <c r="P60" s="13"/>
      <c r="Q60" s="13"/>
    </row>
    <row r="61" spans="1:17" ht="11.25" customHeight="1">
      <c r="A61" s="11"/>
      <c r="B61" s="62" t="s">
        <v>118</v>
      </c>
      <c r="C61" s="46" t="s">
        <v>10</v>
      </c>
      <c r="D61" s="32" t="e">
        <f>#REF!</f>
        <v>#REF!</v>
      </c>
      <c r="E61" s="32" t="e">
        <f>#REF!</f>
        <v>#REF!</v>
      </c>
      <c r="F61" s="32" t="e">
        <f>#REF!</f>
        <v>#REF!</v>
      </c>
      <c r="G61" s="32" t="e">
        <f>#REF!</f>
        <v>#REF!</v>
      </c>
      <c r="H61" s="32" t="e">
        <f>#REF!</f>
        <v>#REF!</v>
      </c>
      <c r="I61" s="32" t="e">
        <f>#REF!</f>
        <v>#REF!</v>
      </c>
      <c r="J61" s="32" t="e">
        <f>#REF!</f>
        <v>#REF!</v>
      </c>
      <c r="K61" s="32" t="e">
        <f>#REF!</f>
        <v>#REF!</v>
      </c>
      <c r="L61" s="32" t="e">
        <f>#REF!</f>
        <v>#REF!</v>
      </c>
      <c r="M61" s="32" t="e">
        <f>#REF!</f>
        <v>#REF!</v>
      </c>
      <c r="N61" s="13"/>
      <c r="O61" s="13"/>
      <c r="P61" s="13"/>
      <c r="Q61" s="13"/>
    </row>
    <row r="62" spans="1:17" ht="11.25" customHeight="1">
      <c r="A62" s="11"/>
      <c r="B62" s="62" t="s">
        <v>119</v>
      </c>
      <c r="C62" s="46" t="s">
        <v>12</v>
      </c>
      <c r="D62" s="32" t="e">
        <f>#REF!</f>
        <v>#REF!</v>
      </c>
      <c r="E62" s="32" t="e">
        <f>#REF!</f>
        <v>#REF!</v>
      </c>
      <c r="F62" s="32" t="e">
        <f>#REF!</f>
        <v>#REF!</v>
      </c>
      <c r="G62" s="32" t="e">
        <f>#REF!</f>
        <v>#REF!</v>
      </c>
      <c r="H62" s="32" t="e">
        <f>#REF!</f>
        <v>#REF!</v>
      </c>
      <c r="I62" s="32" t="e">
        <f>#REF!</f>
        <v>#REF!</v>
      </c>
      <c r="J62" s="32" t="e">
        <f>#REF!</f>
        <v>#REF!</v>
      </c>
      <c r="K62" s="32" t="e">
        <f>#REF!</f>
        <v>#REF!</v>
      </c>
      <c r="L62" s="32" t="e">
        <f>#REF!</f>
        <v>#REF!</v>
      </c>
      <c r="M62" s="32" t="e">
        <f>#REF!</f>
        <v>#REF!</v>
      </c>
      <c r="N62" s="13"/>
      <c r="O62" s="13"/>
      <c r="P62" s="13"/>
      <c r="Q62" s="13"/>
    </row>
    <row r="63" spans="1:17" ht="11.25" customHeight="1">
      <c r="A63" s="11"/>
      <c r="B63" s="62" t="s">
        <v>120</v>
      </c>
      <c r="C63" s="46" t="s">
        <v>14</v>
      </c>
      <c r="D63" s="32" t="e">
        <f>#REF!</f>
        <v>#REF!</v>
      </c>
      <c r="E63" s="32" t="e">
        <f>#REF!</f>
        <v>#REF!</v>
      </c>
      <c r="F63" s="32" t="e">
        <f>#REF!</f>
        <v>#REF!</v>
      </c>
      <c r="G63" s="32" t="e">
        <f>#REF!</f>
        <v>#REF!</v>
      </c>
      <c r="H63" s="32" t="e">
        <f>#REF!</f>
        <v>#REF!</v>
      </c>
      <c r="I63" s="32" t="e">
        <f>#REF!</f>
        <v>#REF!</v>
      </c>
      <c r="J63" s="32" t="e">
        <f>#REF!</f>
        <v>#REF!</v>
      </c>
      <c r="K63" s="32" t="e">
        <f>#REF!</f>
        <v>#REF!</v>
      </c>
      <c r="L63" s="32" t="e">
        <f>#REF!</f>
        <v>#REF!</v>
      </c>
      <c r="M63" s="32" t="e">
        <f>#REF!</f>
        <v>#REF!</v>
      </c>
      <c r="N63" s="13"/>
      <c r="O63" s="13"/>
      <c r="P63" s="13"/>
      <c r="Q63" s="13"/>
    </row>
    <row r="64" spans="1:17" ht="11.25" customHeight="1">
      <c r="A64" s="11"/>
      <c r="B64" s="62" t="s">
        <v>121</v>
      </c>
      <c r="C64" s="46" t="s">
        <v>15</v>
      </c>
      <c r="D64" s="32" t="e">
        <f>#REF!</f>
        <v>#REF!</v>
      </c>
      <c r="E64" s="32" t="e">
        <f>#REF!</f>
        <v>#REF!</v>
      </c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2" t="e">
        <f>#REF!</f>
        <v>#REF!</v>
      </c>
      <c r="K64" s="32" t="e">
        <f>#REF!</f>
        <v>#REF!</v>
      </c>
      <c r="L64" s="32" t="e">
        <f>#REF!</f>
        <v>#REF!</v>
      </c>
      <c r="M64" s="32" t="e">
        <f>#REF!</f>
        <v>#REF!</v>
      </c>
      <c r="N64" s="13"/>
      <c r="O64" s="13"/>
      <c r="P64" s="13"/>
      <c r="Q64" s="13"/>
    </row>
    <row r="65" spans="1:17" ht="11.25" customHeight="1">
      <c r="A65" s="11"/>
      <c r="B65" s="62" t="s">
        <v>122</v>
      </c>
      <c r="C65" s="46" t="s">
        <v>16</v>
      </c>
      <c r="D65" s="32" t="e">
        <f>#REF!</f>
        <v>#REF!</v>
      </c>
      <c r="E65" s="32" t="e">
        <f>#REF!</f>
        <v>#REF!</v>
      </c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2" t="e">
        <f>#REF!</f>
        <v>#REF!</v>
      </c>
      <c r="K65" s="32" t="e">
        <f>#REF!</f>
        <v>#REF!</v>
      </c>
      <c r="L65" s="32" t="e">
        <f>#REF!</f>
        <v>#REF!</v>
      </c>
      <c r="M65" s="32" t="e">
        <f>#REF!</f>
        <v>#REF!</v>
      </c>
      <c r="N65" s="13"/>
      <c r="O65" s="13"/>
      <c r="P65" s="13"/>
      <c r="Q65" s="13"/>
    </row>
    <row r="66" spans="1:17" ht="11.25" customHeight="1">
      <c r="A66" s="16"/>
      <c r="B66" s="62" t="s">
        <v>123</v>
      </c>
      <c r="C66" s="46" t="s">
        <v>17</v>
      </c>
      <c r="D66" s="63" t="e">
        <f>#REF!</f>
        <v>#REF!</v>
      </c>
      <c r="E66" s="63" t="e">
        <f>#REF!</f>
        <v>#REF!</v>
      </c>
      <c r="F66" s="63" t="e">
        <f>#REF!</f>
        <v>#REF!</v>
      </c>
      <c r="G66" s="63" t="e">
        <f>#REF!</f>
        <v>#REF!</v>
      </c>
      <c r="H66" s="63" t="e">
        <f>#REF!</f>
        <v>#REF!</v>
      </c>
      <c r="I66" s="63" t="e">
        <f>#REF!</f>
        <v>#REF!</v>
      </c>
      <c r="J66" s="63" t="e">
        <f>#REF!</f>
        <v>#REF!</v>
      </c>
      <c r="K66" s="63" t="e">
        <f>#REF!</f>
        <v>#REF!</v>
      </c>
      <c r="L66" s="63" t="e">
        <f>#REF!</f>
        <v>#REF!</v>
      </c>
      <c r="M66" s="63" t="e">
        <f>#REF!</f>
        <v>#REF!</v>
      </c>
      <c r="N66" s="13"/>
      <c r="O66" s="13"/>
      <c r="P66" s="13"/>
      <c r="Q66" s="13"/>
    </row>
    <row r="67" spans="1:17" ht="11.25" customHeight="1">
      <c r="A67" s="11"/>
      <c r="B67" s="62" t="s">
        <v>124</v>
      </c>
      <c r="C67" s="46" t="s">
        <v>24</v>
      </c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2" t="e">
        <f>#REF!</f>
        <v>#REF!</v>
      </c>
      <c r="K67" s="32" t="e">
        <f>#REF!</f>
        <v>#REF!</v>
      </c>
      <c r="L67" s="32" t="e">
        <f>#REF!</f>
        <v>#REF!</v>
      </c>
      <c r="M67" s="32" t="e">
        <f>#REF!</f>
        <v>#REF!</v>
      </c>
      <c r="N67" s="13"/>
      <c r="O67" s="13"/>
      <c r="P67" s="13"/>
      <c r="Q67" s="13"/>
    </row>
    <row r="68" spans="1:17" ht="11.25" customHeight="1">
      <c r="A68" s="11"/>
      <c r="B68" s="62" t="s">
        <v>125</v>
      </c>
      <c r="C68" s="46" t="s">
        <v>25</v>
      </c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2" t="e">
        <f>#REF!</f>
        <v>#REF!</v>
      </c>
      <c r="K68" s="32" t="e">
        <f>#REF!</f>
        <v>#REF!</v>
      </c>
      <c r="L68" s="32" t="e">
        <f>#REF!</f>
        <v>#REF!</v>
      </c>
      <c r="M68" s="32" t="e">
        <f>#REF!</f>
        <v>#REF!</v>
      </c>
      <c r="N68" s="13"/>
      <c r="O68" s="13"/>
      <c r="P68" s="13"/>
      <c r="Q68" s="13"/>
    </row>
    <row r="69" spans="1:17" ht="11.25" customHeight="1">
      <c r="A69" s="11"/>
      <c r="B69" s="62" t="s">
        <v>126</v>
      </c>
      <c r="C69" s="46" t="s">
        <v>26</v>
      </c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2" t="e">
        <f>#REF!</f>
        <v>#REF!</v>
      </c>
      <c r="K69" s="32" t="e">
        <f>#REF!</f>
        <v>#REF!</v>
      </c>
      <c r="L69" s="32" t="e">
        <f>#REF!</f>
        <v>#REF!</v>
      </c>
      <c r="M69" s="32" t="e">
        <f>#REF!</f>
        <v>#REF!</v>
      </c>
      <c r="N69" s="13"/>
      <c r="O69" s="13"/>
      <c r="P69" s="13"/>
      <c r="Q69" s="13"/>
    </row>
    <row r="70" spans="1:17" ht="11.25" customHeight="1">
      <c r="A70" s="11"/>
      <c r="B70" s="62" t="s">
        <v>23</v>
      </c>
      <c r="C70" s="46" t="s">
        <v>46</v>
      </c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2" t="e">
        <f>#REF!</f>
        <v>#REF!</v>
      </c>
      <c r="K70" s="32" t="e">
        <f>#REF!</f>
        <v>#REF!</v>
      </c>
      <c r="L70" s="32" t="e">
        <f>#REF!</f>
        <v>#REF!</v>
      </c>
      <c r="M70" s="32" t="e">
        <f>#REF!</f>
        <v>#REF!</v>
      </c>
      <c r="N70" s="13"/>
      <c r="O70" s="13"/>
      <c r="P70" s="13"/>
      <c r="Q70" s="13"/>
    </row>
    <row r="71" spans="1:17" ht="11.25" customHeight="1">
      <c r="A71" s="11"/>
      <c r="B71" s="62" t="s">
        <v>127</v>
      </c>
      <c r="C71" s="46" t="s">
        <v>47</v>
      </c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2" t="e">
        <f>#REF!</f>
        <v>#REF!</v>
      </c>
      <c r="K71" s="32" t="e">
        <f>#REF!</f>
        <v>#REF!</v>
      </c>
      <c r="L71" s="32" t="e">
        <f>#REF!</f>
        <v>#REF!</v>
      </c>
      <c r="M71" s="32" t="e">
        <f>#REF!</f>
        <v>#REF!</v>
      </c>
      <c r="N71" s="13"/>
      <c r="O71" s="13"/>
      <c r="P71" s="13"/>
      <c r="Q71" s="13"/>
    </row>
    <row r="72" spans="1:17" ht="11.25" customHeight="1">
      <c r="A72" s="11"/>
      <c r="B72" s="62" t="s">
        <v>128</v>
      </c>
      <c r="C72" s="46" t="s">
        <v>48</v>
      </c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2" t="e">
        <f>#REF!</f>
        <v>#REF!</v>
      </c>
      <c r="K72" s="32" t="e">
        <f>#REF!</f>
        <v>#REF!</v>
      </c>
      <c r="L72" s="32" t="e">
        <f>#REF!</f>
        <v>#REF!</v>
      </c>
      <c r="M72" s="32" t="e">
        <f>#REF!</f>
        <v>#REF!</v>
      </c>
      <c r="N72" s="13"/>
      <c r="O72" s="13"/>
      <c r="P72" s="13"/>
      <c r="Q72" s="13"/>
    </row>
    <row r="73" spans="1:17" ht="11.25" customHeight="1">
      <c r="A73" s="11"/>
      <c r="B73" s="62" t="s">
        <v>129</v>
      </c>
      <c r="C73" s="46" t="s">
        <v>49</v>
      </c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2" t="e">
        <f>#REF!</f>
        <v>#REF!</v>
      </c>
      <c r="K73" s="32" t="e">
        <f>#REF!</f>
        <v>#REF!</v>
      </c>
      <c r="L73" s="32" t="e">
        <f>#REF!</f>
        <v>#REF!</v>
      </c>
      <c r="M73" s="32" t="e">
        <f>#REF!</f>
        <v>#REF!</v>
      </c>
      <c r="N73" s="13"/>
      <c r="O73" s="13"/>
      <c r="P73" s="13"/>
      <c r="Q73" s="13"/>
    </row>
    <row r="74" spans="1:17" ht="11.25" customHeight="1">
      <c r="A74" s="11"/>
      <c r="B74" s="62" t="s">
        <v>130</v>
      </c>
      <c r="C74" s="46" t="s">
        <v>53</v>
      </c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2" t="e">
        <f>#REF!</f>
        <v>#REF!</v>
      </c>
      <c r="K74" s="32" t="e">
        <f>#REF!</f>
        <v>#REF!</v>
      </c>
      <c r="L74" s="32" t="e">
        <f>#REF!</f>
        <v>#REF!</v>
      </c>
      <c r="M74" s="32" t="e">
        <f>#REF!</f>
        <v>#REF!</v>
      </c>
      <c r="N74" s="13"/>
      <c r="O74" s="13"/>
      <c r="P74" s="13"/>
      <c r="Q74" s="13"/>
    </row>
    <row r="75" spans="1:17" ht="11.25" customHeight="1" thickBot="1">
      <c r="A75" s="11"/>
      <c r="B75" s="40"/>
      <c r="C75" s="47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13"/>
      <c r="O75" s="13"/>
      <c r="P75" s="13"/>
      <c r="Q75" s="13"/>
    </row>
    <row r="76" spans="1:17" ht="11.25" customHeight="1" thickTop="1">
      <c r="A76" s="11"/>
      <c r="B76" s="26"/>
      <c r="C76" s="34"/>
      <c r="D76" s="66"/>
      <c r="E76" s="66"/>
      <c r="F76" s="66"/>
      <c r="G76" s="67"/>
      <c r="H76" s="67"/>
      <c r="I76" s="67"/>
      <c r="J76" s="67"/>
      <c r="K76" s="67"/>
      <c r="L76" s="67"/>
      <c r="M76" s="67"/>
      <c r="N76" s="13"/>
      <c r="O76" s="13"/>
      <c r="P76" s="13"/>
      <c r="Q76" s="13"/>
    </row>
    <row r="77" spans="4:17" ht="11.25" customHeight="1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13"/>
      <c r="O77" s="13"/>
      <c r="P77" s="13"/>
      <c r="Q77" s="13"/>
    </row>
    <row r="78" spans="2:17" ht="11.25" customHeight="1">
      <c r="B78" s="41" t="s">
        <v>92</v>
      </c>
      <c r="C78" s="34"/>
      <c r="D78" s="66"/>
      <c r="E78" s="66"/>
      <c r="F78" s="66"/>
      <c r="G78" s="67"/>
      <c r="H78" s="67"/>
      <c r="I78" s="67"/>
      <c r="J78" s="67"/>
      <c r="K78" s="67"/>
      <c r="L78" s="67"/>
      <c r="M78" s="67"/>
      <c r="N78" s="13"/>
      <c r="O78" s="13"/>
      <c r="P78" s="13"/>
      <c r="Q78" s="13"/>
    </row>
    <row r="79" spans="2:17" ht="11.25" customHeight="1">
      <c r="B79" s="25" t="s">
        <v>83</v>
      </c>
      <c r="C79" s="34"/>
      <c r="D79" s="66"/>
      <c r="E79" s="66"/>
      <c r="F79" s="66"/>
      <c r="G79" s="67"/>
      <c r="H79" s="67"/>
      <c r="I79" s="67"/>
      <c r="J79" s="67"/>
      <c r="K79" s="67"/>
      <c r="L79" s="67"/>
      <c r="M79" s="67"/>
      <c r="N79" s="13"/>
      <c r="O79" s="13"/>
      <c r="P79" s="13"/>
      <c r="Q79" s="13"/>
    </row>
    <row r="80" spans="2:17" ht="11.25" customHeight="1">
      <c r="B80" s="29" t="s">
        <v>78</v>
      </c>
      <c r="C80" s="34"/>
      <c r="D80" s="66"/>
      <c r="E80" s="66"/>
      <c r="F80" s="66"/>
      <c r="G80" s="67"/>
      <c r="H80" s="67"/>
      <c r="I80" s="67"/>
      <c r="J80" s="67"/>
      <c r="K80" s="67"/>
      <c r="L80" s="67"/>
      <c r="M80" s="67"/>
      <c r="N80" s="13"/>
      <c r="O80" s="13"/>
      <c r="P80" s="13"/>
      <c r="Q80" s="13"/>
    </row>
    <row r="81" spans="2:17" ht="11.25" customHeight="1">
      <c r="B81" s="24"/>
      <c r="C81" s="34"/>
      <c r="D81" s="66"/>
      <c r="E81" s="66"/>
      <c r="F81" s="66"/>
      <c r="G81" s="67"/>
      <c r="H81" s="67"/>
      <c r="I81" s="67"/>
      <c r="J81" s="67"/>
      <c r="K81" s="67"/>
      <c r="L81" s="67"/>
      <c r="M81" s="67"/>
      <c r="N81" s="13"/>
      <c r="O81" s="13"/>
      <c r="P81" s="13"/>
      <c r="Q81" s="13"/>
    </row>
    <row r="82" spans="2:17" ht="11.25" customHeight="1">
      <c r="B82" s="36"/>
      <c r="C82" s="58" t="s">
        <v>19</v>
      </c>
      <c r="D82" s="69" t="str">
        <f aca="true" t="shared" si="9" ref="D82:J82">D44</f>
        <v>2008/09</v>
      </c>
      <c r="E82" s="69" t="str">
        <f t="shared" si="9"/>
        <v>2009/10</v>
      </c>
      <c r="F82" s="69" t="str">
        <f t="shared" si="9"/>
        <v>2010/11</v>
      </c>
      <c r="G82" s="69" t="str">
        <f t="shared" si="9"/>
        <v>2011/12</v>
      </c>
      <c r="H82" s="69" t="str">
        <f t="shared" si="9"/>
        <v>2012/13</v>
      </c>
      <c r="I82" s="69" t="str">
        <f t="shared" si="9"/>
        <v>2013/14</v>
      </c>
      <c r="J82" s="69" t="str">
        <f t="shared" si="9"/>
        <v>2014/15</v>
      </c>
      <c r="K82" s="69" t="str">
        <f>K44</f>
        <v>2015/16</v>
      </c>
      <c r="L82" s="69" t="str">
        <f>L44</f>
        <v>2016/17</v>
      </c>
      <c r="M82" s="69" t="str">
        <f>M44</f>
        <v>2016/17</v>
      </c>
      <c r="N82" s="13"/>
      <c r="O82" s="13"/>
      <c r="P82" s="13"/>
      <c r="Q82" s="13"/>
    </row>
    <row r="83" spans="2:17" ht="8.25" customHeight="1">
      <c r="B83" s="26"/>
      <c r="C83" s="34"/>
      <c r="D83" s="66"/>
      <c r="E83" s="66"/>
      <c r="F83" s="66"/>
      <c r="G83" s="67"/>
      <c r="H83" s="67"/>
      <c r="I83" s="67"/>
      <c r="J83" s="67"/>
      <c r="K83" s="67"/>
      <c r="L83" s="67"/>
      <c r="M83" s="67"/>
      <c r="N83" s="13"/>
      <c r="O83" s="13"/>
      <c r="P83" s="13"/>
      <c r="Q83" s="13"/>
    </row>
    <row r="84" spans="2:17" ht="15.75" customHeight="1">
      <c r="B84" s="28" t="s">
        <v>94</v>
      </c>
      <c r="C84" s="34"/>
      <c r="D84" s="42" t="e">
        <f>D8/D46*100</f>
        <v>#REF!</v>
      </c>
      <c r="E84" s="42" t="e">
        <f aca="true" t="shared" si="10" ref="E84:I87">E8/E46*100</f>
        <v>#REF!</v>
      </c>
      <c r="F84" s="42" t="e">
        <f t="shared" si="10"/>
        <v>#REF!</v>
      </c>
      <c r="G84" s="42" t="e">
        <f t="shared" si="10"/>
        <v>#REF!</v>
      </c>
      <c r="H84" s="42" t="e">
        <f t="shared" si="10"/>
        <v>#REF!</v>
      </c>
      <c r="I84" s="42" t="e">
        <f t="shared" si="10"/>
        <v>#REF!</v>
      </c>
      <c r="J84" s="42" t="e">
        <f aca="true" t="shared" si="11" ref="J84:L87">J8/J46*100</f>
        <v>#REF!</v>
      </c>
      <c r="K84" s="42" t="e">
        <f t="shared" si="11"/>
        <v>#REF!</v>
      </c>
      <c r="L84" s="42" t="e">
        <f aca="true" t="shared" si="12" ref="L84:M86">L8/L46*100</f>
        <v>#REF!</v>
      </c>
      <c r="M84" s="42" t="e">
        <f t="shared" si="12"/>
        <v>#REF!</v>
      </c>
      <c r="N84" s="13"/>
      <c r="O84" s="13"/>
      <c r="P84" s="13"/>
      <c r="Q84" s="13"/>
    </row>
    <row r="85" spans="2:17" ht="11.25" customHeight="1">
      <c r="B85" s="28" t="s">
        <v>38</v>
      </c>
      <c r="C85" s="46"/>
      <c r="D85" s="42" t="e">
        <f>D9/D47*100</f>
        <v>#REF!</v>
      </c>
      <c r="E85" s="42" t="e">
        <f t="shared" si="10"/>
        <v>#REF!</v>
      </c>
      <c r="F85" s="42" t="e">
        <f t="shared" si="10"/>
        <v>#REF!</v>
      </c>
      <c r="G85" s="42" t="e">
        <f t="shared" si="10"/>
        <v>#REF!</v>
      </c>
      <c r="H85" s="42" t="e">
        <f t="shared" si="10"/>
        <v>#REF!</v>
      </c>
      <c r="I85" s="42" t="e">
        <f t="shared" si="10"/>
        <v>#REF!</v>
      </c>
      <c r="J85" s="42" t="e">
        <f t="shared" si="11"/>
        <v>#REF!</v>
      </c>
      <c r="K85" s="42" t="e">
        <f t="shared" si="11"/>
        <v>#REF!</v>
      </c>
      <c r="L85" s="42" t="e">
        <f t="shared" si="12"/>
        <v>#REF!</v>
      </c>
      <c r="M85" s="42" t="e">
        <f t="shared" si="12"/>
        <v>#REF!</v>
      </c>
      <c r="N85" s="13"/>
      <c r="O85" s="13"/>
      <c r="P85" s="13"/>
      <c r="Q85" s="13"/>
    </row>
    <row r="86" spans="2:17" ht="11.25" customHeight="1">
      <c r="B86" s="60" t="s">
        <v>110</v>
      </c>
      <c r="C86" s="34" t="s">
        <v>2</v>
      </c>
      <c r="D86" s="35" t="e">
        <f>D10/D48*100</f>
        <v>#REF!</v>
      </c>
      <c r="E86" s="35" t="e">
        <f t="shared" si="10"/>
        <v>#REF!</v>
      </c>
      <c r="F86" s="35" t="e">
        <f t="shared" si="10"/>
        <v>#REF!</v>
      </c>
      <c r="G86" s="35" t="e">
        <f t="shared" si="10"/>
        <v>#REF!</v>
      </c>
      <c r="H86" s="35" t="e">
        <f t="shared" si="10"/>
        <v>#REF!</v>
      </c>
      <c r="I86" s="35" t="e">
        <f t="shared" si="10"/>
        <v>#REF!</v>
      </c>
      <c r="J86" s="35" t="e">
        <f t="shared" si="11"/>
        <v>#REF!</v>
      </c>
      <c r="K86" s="35" t="e">
        <f t="shared" si="11"/>
        <v>#REF!</v>
      </c>
      <c r="L86" s="35" t="e">
        <f t="shared" si="12"/>
        <v>#REF!</v>
      </c>
      <c r="M86" s="35" t="e">
        <f t="shared" si="12"/>
        <v>#REF!</v>
      </c>
      <c r="N86" s="13"/>
      <c r="O86" s="13"/>
      <c r="P86" s="13"/>
      <c r="Q86" s="13"/>
    </row>
    <row r="87" spans="2:17" ht="11.25" customHeight="1">
      <c r="B87" s="60" t="s">
        <v>111</v>
      </c>
      <c r="C87" s="34" t="s">
        <v>3</v>
      </c>
      <c r="D87" s="35" t="e">
        <f>D11/D49*100</f>
        <v>#REF!</v>
      </c>
      <c r="E87" s="35" t="e">
        <f t="shared" si="10"/>
        <v>#REF!</v>
      </c>
      <c r="F87" s="35" t="e">
        <f t="shared" si="10"/>
        <v>#REF!</v>
      </c>
      <c r="G87" s="35" t="e">
        <f t="shared" si="10"/>
        <v>#REF!</v>
      </c>
      <c r="H87" s="35" t="e">
        <f t="shared" si="10"/>
        <v>#REF!</v>
      </c>
      <c r="I87" s="35" t="e">
        <f t="shared" si="10"/>
        <v>#REF!</v>
      </c>
      <c r="J87" s="35" t="e">
        <f t="shared" si="11"/>
        <v>#REF!</v>
      </c>
      <c r="K87" s="35" t="e">
        <f t="shared" si="11"/>
        <v>#REF!</v>
      </c>
      <c r="L87" s="35" t="e">
        <f t="shared" si="11"/>
        <v>#REF!</v>
      </c>
      <c r="M87" s="35" t="e">
        <f aca="true" t="shared" si="13" ref="M87:M112">M11/M49*100</f>
        <v>#REF!</v>
      </c>
      <c r="N87" s="13"/>
      <c r="O87" s="13"/>
      <c r="P87" s="13"/>
      <c r="Q87" s="13"/>
    </row>
    <row r="88" spans="2:17" ht="11.25" customHeight="1">
      <c r="B88" s="60" t="s">
        <v>112</v>
      </c>
      <c r="C88" s="34" t="s">
        <v>4</v>
      </c>
      <c r="D88" s="35"/>
      <c r="E88" s="35"/>
      <c r="F88" s="35"/>
      <c r="G88" s="35"/>
      <c r="H88" s="35"/>
      <c r="I88" s="35"/>
      <c r="J88" s="35"/>
      <c r="K88" s="35"/>
      <c r="L88" s="35" t="e">
        <f>L12/L50*100</f>
        <v>#REF!</v>
      </c>
      <c r="M88" s="35" t="e">
        <f t="shared" si="13"/>
        <v>#REF!</v>
      </c>
      <c r="N88" s="13"/>
      <c r="O88" s="13"/>
      <c r="P88" s="13"/>
      <c r="Q88" s="13"/>
    </row>
    <row r="89" spans="2:17" ht="11.25" customHeight="1">
      <c r="B89" s="60" t="s">
        <v>133</v>
      </c>
      <c r="C89" s="43" t="s">
        <v>35</v>
      </c>
      <c r="D89" s="35" t="e">
        <f aca="true" t="shared" si="14" ref="D89:I89">D12/D50*100</f>
        <v>#REF!</v>
      </c>
      <c r="E89" s="35" t="e">
        <f t="shared" si="14"/>
        <v>#REF!</v>
      </c>
      <c r="F89" s="35" t="e">
        <f t="shared" si="14"/>
        <v>#REF!</v>
      </c>
      <c r="G89" s="35" t="e">
        <f t="shared" si="14"/>
        <v>#REF!</v>
      </c>
      <c r="H89" s="35" t="e">
        <f t="shared" si="14"/>
        <v>#REF!</v>
      </c>
      <c r="I89" s="35" t="e">
        <f t="shared" si="14"/>
        <v>#REF!</v>
      </c>
      <c r="J89" s="35" t="e">
        <f>J12/J50*100</f>
        <v>#REF!</v>
      </c>
      <c r="K89" s="35" t="e">
        <f>K12/K50*100</f>
        <v>#REF!</v>
      </c>
      <c r="L89" s="35" t="e">
        <f>L13/L51*100</f>
        <v>#REF!</v>
      </c>
      <c r="M89" s="35" t="e">
        <f t="shared" si="13"/>
        <v>#REF!</v>
      </c>
      <c r="N89" s="13"/>
      <c r="O89" s="13"/>
      <c r="P89" s="13"/>
      <c r="Q89" s="13"/>
    </row>
    <row r="90" spans="2:17" ht="11.25" customHeight="1">
      <c r="B90" s="60" t="s">
        <v>113</v>
      </c>
      <c r="C90" s="44" t="s">
        <v>134</v>
      </c>
      <c r="D90" s="35" t="e">
        <f>D14/D52*100</f>
        <v>#REF!</v>
      </c>
      <c r="E90" s="35" t="e">
        <f aca="true" t="shared" si="15" ref="E90:I92">E14/E52*100</f>
        <v>#REF!</v>
      </c>
      <c r="F90" s="35" t="e">
        <f t="shared" si="15"/>
        <v>#REF!</v>
      </c>
      <c r="G90" s="35" t="e">
        <f t="shared" si="15"/>
        <v>#REF!</v>
      </c>
      <c r="H90" s="35" t="e">
        <f t="shared" si="15"/>
        <v>#REF!</v>
      </c>
      <c r="I90" s="35" t="e">
        <f t="shared" si="15"/>
        <v>#REF!</v>
      </c>
      <c r="J90" s="35" t="e">
        <f>J14/J52*100</f>
        <v>#REF!</v>
      </c>
      <c r="K90" s="35" t="e">
        <f>K14/K52*100</f>
        <v>#REF!</v>
      </c>
      <c r="L90" s="35" t="e">
        <f>L14/L52*100</f>
        <v>#REF!</v>
      </c>
      <c r="M90" s="35" t="e">
        <f t="shared" si="13"/>
        <v>#REF!</v>
      </c>
      <c r="N90" s="13"/>
      <c r="O90" s="13"/>
      <c r="P90" s="13"/>
      <c r="Q90" s="13"/>
    </row>
    <row r="91" spans="2:17" ht="11.25" customHeight="1">
      <c r="B91" s="60" t="s">
        <v>114</v>
      </c>
      <c r="C91" s="46" t="s">
        <v>135</v>
      </c>
      <c r="D91" s="35" t="e">
        <f>D15/D53*100</f>
        <v>#REF!</v>
      </c>
      <c r="E91" s="35" t="e">
        <f t="shared" si="15"/>
        <v>#REF!</v>
      </c>
      <c r="F91" s="35" t="e">
        <f t="shared" si="15"/>
        <v>#REF!</v>
      </c>
      <c r="G91" s="35" t="e">
        <f t="shared" si="15"/>
        <v>#REF!</v>
      </c>
      <c r="H91" s="35" t="e">
        <f t="shared" si="15"/>
        <v>#REF!</v>
      </c>
      <c r="I91" s="35" t="e">
        <f t="shared" si="15"/>
        <v>#REF!</v>
      </c>
      <c r="J91" s="35" t="e">
        <f>J15/J53*100</f>
        <v>#REF!</v>
      </c>
      <c r="K91" s="35" t="e">
        <f>K15/K53*100</f>
        <v>#REF!</v>
      </c>
      <c r="L91" s="35" t="e">
        <f>L15/L53*100</f>
        <v>#REF!</v>
      </c>
      <c r="M91" s="35" t="e">
        <f t="shared" si="13"/>
        <v>#REF!</v>
      </c>
      <c r="N91" s="13"/>
      <c r="O91" s="13"/>
      <c r="P91" s="13"/>
      <c r="Q91" s="13"/>
    </row>
    <row r="92" spans="2:17" ht="15.75" customHeight="1">
      <c r="B92" s="28" t="s">
        <v>131</v>
      </c>
      <c r="D92" s="42" t="e">
        <f>D16/D54*100</f>
        <v>#REF!</v>
      </c>
      <c r="E92" s="42" t="e">
        <f t="shared" si="15"/>
        <v>#REF!</v>
      </c>
      <c r="F92" s="42" t="e">
        <f aca="true" t="shared" si="16" ref="F92:L92">F16/F54*100</f>
        <v>#REF!</v>
      </c>
      <c r="G92" s="42" t="e">
        <f t="shared" si="16"/>
        <v>#REF!</v>
      </c>
      <c r="H92" s="42" t="e">
        <f t="shared" si="16"/>
        <v>#REF!</v>
      </c>
      <c r="I92" s="42" t="e">
        <f t="shared" si="16"/>
        <v>#REF!</v>
      </c>
      <c r="J92" s="42" t="e">
        <f t="shared" si="16"/>
        <v>#REF!</v>
      </c>
      <c r="K92" s="42" t="e">
        <f t="shared" si="16"/>
        <v>#REF!</v>
      </c>
      <c r="L92" s="42" t="e">
        <f t="shared" si="16"/>
        <v>#REF!</v>
      </c>
      <c r="M92" s="42" t="e">
        <f t="shared" si="13"/>
        <v>#REF!</v>
      </c>
      <c r="N92" s="13"/>
      <c r="O92" s="13"/>
      <c r="P92" s="13"/>
      <c r="Q92" s="13"/>
    </row>
    <row r="93" spans="2:17" ht="11.25" customHeight="1">
      <c r="B93" s="60" t="s">
        <v>115</v>
      </c>
      <c r="C93" s="46" t="s">
        <v>1</v>
      </c>
      <c r="D93" s="35" t="e">
        <f>D16/D54*100</f>
        <v>#REF!</v>
      </c>
      <c r="E93" s="35" t="e">
        <f aca="true" t="shared" si="17" ref="E93:L93">E17/E55*100</f>
        <v>#REF!</v>
      </c>
      <c r="F93" s="35" t="e">
        <f t="shared" si="17"/>
        <v>#REF!</v>
      </c>
      <c r="G93" s="35" t="e">
        <f t="shared" si="17"/>
        <v>#REF!</v>
      </c>
      <c r="H93" s="35" t="e">
        <f t="shared" si="17"/>
        <v>#REF!</v>
      </c>
      <c r="I93" s="35" t="e">
        <f t="shared" si="17"/>
        <v>#REF!</v>
      </c>
      <c r="J93" s="35" t="e">
        <f t="shared" si="17"/>
        <v>#REF!</v>
      </c>
      <c r="K93" s="35" t="e">
        <f t="shared" si="17"/>
        <v>#REF!</v>
      </c>
      <c r="L93" s="35" t="e">
        <f t="shared" si="17"/>
        <v>#REF!</v>
      </c>
      <c r="M93" s="35" t="e">
        <f t="shared" si="13"/>
        <v>#REF!</v>
      </c>
      <c r="N93" s="13"/>
      <c r="O93" s="13"/>
      <c r="P93" s="13"/>
      <c r="Q93" s="13"/>
    </row>
    <row r="94" spans="2:17" ht="11.25" customHeight="1">
      <c r="B94" s="38" t="s">
        <v>5</v>
      </c>
      <c r="C94" s="46" t="s">
        <v>11</v>
      </c>
      <c r="D94" s="35" t="e">
        <f>D16/D54*100</f>
        <v>#REF!</v>
      </c>
      <c r="E94" s="35" t="e">
        <f aca="true" t="shared" si="18" ref="E94:L94">E18/E56*100</f>
        <v>#REF!</v>
      </c>
      <c r="F94" s="35" t="e">
        <f t="shared" si="18"/>
        <v>#REF!</v>
      </c>
      <c r="G94" s="35" t="e">
        <f t="shared" si="18"/>
        <v>#REF!</v>
      </c>
      <c r="H94" s="35" t="e">
        <f t="shared" si="18"/>
        <v>#REF!</v>
      </c>
      <c r="I94" s="35" t="e">
        <f t="shared" si="18"/>
        <v>#REF!</v>
      </c>
      <c r="J94" s="35" t="e">
        <f t="shared" si="18"/>
        <v>#REF!</v>
      </c>
      <c r="K94" s="35" t="e">
        <f t="shared" si="18"/>
        <v>#REF!</v>
      </c>
      <c r="L94" s="35" t="e">
        <f t="shared" si="18"/>
        <v>#REF!</v>
      </c>
      <c r="M94" s="35" t="e">
        <f t="shared" si="13"/>
        <v>#REF!</v>
      </c>
      <c r="N94" s="13"/>
      <c r="O94" s="13"/>
      <c r="P94" s="13"/>
      <c r="Q94" s="13"/>
    </row>
    <row r="95" spans="2:17" ht="11.25" customHeight="1">
      <c r="B95" s="38" t="s">
        <v>36</v>
      </c>
      <c r="C95" s="46" t="s">
        <v>7</v>
      </c>
      <c r="D95" s="35" t="e">
        <f>D17/D55*100</f>
        <v>#REF!</v>
      </c>
      <c r="E95" s="35" t="e">
        <f aca="true" t="shared" si="19" ref="E95:L95">E19/E57*100</f>
        <v>#REF!</v>
      </c>
      <c r="F95" s="35" t="e">
        <f t="shared" si="19"/>
        <v>#REF!</v>
      </c>
      <c r="G95" s="35" t="e">
        <f t="shared" si="19"/>
        <v>#REF!</v>
      </c>
      <c r="H95" s="35" t="e">
        <f t="shared" si="19"/>
        <v>#REF!</v>
      </c>
      <c r="I95" s="35" t="e">
        <f t="shared" si="19"/>
        <v>#REF!</v>
      </c>
      <c r="J95" s="35" t="e">
        <f t="shared" si="19"/>
        <v>#REF!</v>
      </c>
      <c r="K95" s="35" t="e">
        <f t="shared" si="19"/>
        <v>#REF!</v>
      </c>
      <c r="L95" s="35" t="e">
        <f t="shared" si="19"/>
        <v>#REF!</v>
      </c>
      <c r="M95" s="35" t="e">
        <f t="shared" si="13"/>
        <v>#REF!</v>
      </c>
      <c r="N95" s="13"/>
      <c r="O95" s="13"/>
      <c r="P95" s="13"/>
      <c r="Q95" s="13"/>
    </row>
    <row r="96" spans="2:17" ht="11.25" customHeight="1">
      <c r="B96" s="38" t="s">
        <v>37</v>
      </c>
      <c r="C96" s="46" t="s">
        <v>8</v>
      </c>
      <c r="D96" s="35" t="e">
        <f>D18/D56*100</f>
        <v>#REF!</v>
      </c>
      <c r="E96" s="35" t="e">
        <f aca="true" t="shared" si="20" ref="E96:L96">E20/E58*100</f>
        <v>#REF!</v>
      </c>
      <c r="F96" s="35" t="e">
        <f t="shared" si="20"/>
        <v>#REF!</v>
      </c>
      <c r="G96" s="35" t="e">
        <f t="shared" si="20"/>
        <v>#REF!</v>
      </c>
      <c r="H96" s="35" t="e">
        <f t="shared" si="20"/>
        <v>#REF!</v>
      </c>
      <c r="I96" s="35" t="e">
        <f t="shared" si="20"/>
        <v>#REF!</v>
      </c>
      <c r="J96" s="35" t="e">
        <f t="shared" si="20"/>
        <v>#REF!</v>
      </c>
      <c r="K96" s="35" t="e">
        <f t="shared" si="20"/>
        <v>#REF!</v>
      </c>
      <c r="L96" s="35" t="e">
        <f t="shared" si="20"/>
        <v>#REF!</v>
      </c>
      <c r="M96" s="35" t="e">
        <f t="shared" si="13"/>
        <v>#REF!</v>
      </c>
      <c r="N96" s="13"/>
      <c r="O96" s="13"/>
      <c r="P96" s="13"/>
      <c r="Q96" s="13"/>
    </row>
    <row r="97" spans="2:17" ht="11.25" customHeight="1">
      <c r="B97" s="38" t="s">
        <v>6</v>
      </c>
      <c r="C97" s="46" t="s">
        <v>9</v>
      </c>
      <c r="D97" s="35" t="e">
        <f>D19/D57*100</f>
        <v>#REF!</v>
      </c>
      <c r="E97" s="35" t="e">
        <f aca="true" t="shared" si="21" ref="E97:L97">E21/E59*100</f>
        <v>#REF!</v>
      </c>
      <c r="F97" s="35" t="e">
        <f t="shared" si="21"/>
        <v>#REF!</v>
      </c>
      <c r="G97" s="35" t="e">
        <f t="shared" si="21"/>
        <v>#REF!</v>
      </c>
      <c r="H97" s="35" t="e">
        <f t="shared" si="21"/>
        <v>#REF!</v>
      </c>
      <c r="I97" s="35" t="e">
        <f t="shared" si="21"/>
        <v>#REF!</v>
      </c>
      <c r="J97" s="35" t="e">
        <f t="shared" si="21"/>
        <v>#REF!</v>
      </c>
      <c r="K97" s="35" t="e">
        <f t="shared" si="21"/>
        <v>#REF!</v>
      </c>
      <c r="L97" s="35" t="e">
        <f t="shared" si="21"/>
        <v>#REF!</v>
      </c>
      <c r="M97" s="35" t="e">
        <f t="shared" si="13"/>
        <v>#REF!</v>
      </c>
      <c r="N97" s="13"/>
      <c r="O97" s="13"/>
      <c r="P97" s="13"/>
      <c r="Q97" s="13"/>
    </row>
    <row r="98" spans="2:17" ht="18.75" customHeight="1">
      <c r="B98" s="28" t="s">
        <v>132</v>
      </c>
      <c r="C98" s="46"/>
      <c r="D98" s="42" t="e">
        <f>D20/D58*100</f>
        <v>#REF!</v>
      </c>
      <c r="E98" s="42" t="e">
        <f aca="true" t="shared" si="22" ref="E98:L98">E22/E60*100</f>
        <v>#REF!</v>
      </c>
      <c r="F98" s="42" t="e">
        <f t="shared" si="22"/>
        <v>#REF!</v>
      </c>
      <c r="G98" s="42" t="e">
        <f t="shared" si="22"/>
        <v>#REF!</v>
      </c>
      <c r="H98" s="42" t="e">
        <f t="shared" si="22"/>
        <v>#REF!</v>
      </c>
      <c r="I98" s="42" t="e">
        <f t="shared" si="22"/>
        <v>#REF!</v>
      </c>
      <c r="J98" s="42" t="e">
        <f t="shared" si="22"/>
        <v>#REF!</v>
      </c>
      <c r="K98" s="42" t="e">
        <f t="shared" si="22"/>
        <v>#REF!</v>
      </c>
      <c r="L98" s="42" t="e">
        <f t="shared" si="22"/>
        <v>#REF!</v>
      </c>
      <c r="M98" s="42" t="e">
        <f t="shared" si="13"/>
        <v>#REF!</v>
      </c>
      <c r="N98" s="13"/>
      <c r="O98" s="13"/>
      <c r="P98" s="13"/>
      <c r="Q98" s="13"/>
    </row>
    <row r="99" spans="2:17" ht="11.25" customHeight="1">
      <c r="B99" s="37" t="s">
        <v>39</v>
      </c>
      <c r="C99" s="46" t="s">
        <v>10</v>
      </c>
      <c r="D99" s="35" t="e">
        <f aca="true" t="shared" si="23" ref="D99:D112">D20/D58*100</f>
        <v>#REF!</v>
      </c>
      <c r="E99" s="35" t="e">
        <f aca="true" t="shared" si="24" ref="E99:L99">E23/E61*100</f>
        <v>#REF!</v>
      </c>
      <c r="F99" s="35" t="e">
        <f t="shared" si="24"/>
        <v>#REF!</v>
      </c>
      <c r="G99" s="35" t="e">
        <f t="shared" si="24"/>
        <v>#REF!</v>
      </c>
      <c r="H99" s="35" t="e">
        <f t="shared" si="24"/>
        <v>#REF!</v>
      </c>
      <c r="I99" s="35" t="e">
        <f t="shared" si="24"/>
        <v>#REF!</v>
      </c>
      <c r="J99" s="35" t="e">
        <f t="shared" si="24"/>
        <v>#REF!</v>
      </c>
      <c r="K99" s="35" t="e">
        <f t="shared" si="24"/>
        <v>#REF!</v>
      </c>
      <c r="L99" s="35" t="e">
        <f t="shared" si="24"/>
        <v>#REF!</v>
      </c>
      <c r="M99" s="35" t="e">
        <f t="shared" si="13"/>
        <v>#REF!</v>
      </c>
      <c r="N99" s="13"/>
      <c r="O99" s="13"/>
      <c r="P99" s="13"/>
      <c r="Q99" s="13"/>
    </row>
    <row r="100" spans="2:17" ht="11.25" customHeight="1">
      <c r="B100" s="37" t="s">
        <v>40</v>
      </c>
      <c r="C100" s="46" t="s">
        <v>12</v>
      </c>
      <c r="D100" s="35" t="e">
        <f t="shared" si="23"/>
        <v>#REF!</v>
      </c>
      <c r="E100" s="35" t="e">
        <f aca="true" t="shared" si="25" ref="E100:L100">E24/E62*100</f>
        <v>#REF!</v>
      </c>
      <c r="F100" s="35" t="e">
        <f t="shared" si="25"/>
        <v>#REF!</v>
      </c>
      <c r="G100" s="35" t="e">
        <f t="shared" si="25"/>
        <v>#REF!</v>
      </c>
      <c r="H100" s="35" t="e">
        <f t="shared" si="25"/>
        <v>#REF!</v>
      </c>
      <c r="I100" s="35" t="e">
        <f t="shared" si="25"/>
        <v>#REF!</v>
      </c>
      <c r="J100" s="35" t="e">
        <f t="shared" si="25"/>
        <v>#REF!</v>
      </c>
      <c r="K100" s="35" t="e">
        <f t="shared" si="25"/>
        <v>#REF!</v>
      </c>
      <c r="L100" s="35" t="e">
        <f t="shared" si="25"/>
        <v>#REF!</v>
      </c>
      <c r="M100" s="35" t="e">
        <f t="shared" si="13"/>
        <v>#REF!</v>
      </c>
      <c r="N100" s="13"/>
      <c r="O100" s="13"/>
      <c r="P100" s="13"/>
      <c r="Q100" s="13"/>
    </row>
    <row r="101" spans="2:17" ht="11.25" customHeight="1">
      <c r="B101" s="38" t="s">
        <v>45</v>
      </c>
      <c r="C101" s="46" t="s">
        <v>14</v>
      </c>
      <c r="D101" s="35" t="e">
        <f t="shared" si="23"/>
        <v>#REF!</v>
      </c>
      <c r="E101" s="35" t="e">
        <f aca="true" t="shared" si="26" ref="E101:L101">E25/E63*100</f>
        <v>#REF!</v>
      </c>
      <c r="F101" s="35" t="e">
        <f t="shared" si="26"/>
        <v>#REF!</v>
      </c>
      <c r="G101" s="35" t="e">
        <f t="shared" si="26"/>
        <v>#REF!</v>
      </c>
      <c r="H101" s="35" t="e">
        <f t="shared" si="26"/>
        <v>#REF!</v>
      </c>
      <c r="I101" s="35" t="e">
        <f t="shared" si="26"/>
        <v>#REF!</v>
      </c>
      <c r="J101" s="35" t="e">
        <f t="shared" si="26"/>
        <v>#REF!</v>
      </c>
      <c r="K101" s="35" t="e">
        <f t="shared" si="26"/>
        <v>#REF!</v>
      </c>
      <c r="L101" s="35" t="e">
        <f t="shared" si="26"/>
        <v>#REF!</v>
      </c>
      <c r="M101" s="35" t="e">
        <f t="shared" si="13"/>
        <v>#REF!</v>
      </c>
      <c r="N101" s="13"/>
      <c r="O101" s="13"/>
      <c r="P101" s="13"/>
      <c r="Q101" s="13"/>
    </row>
    <row r="102" spans="2:17" ht="11.25" customHeight="1">
      <c r="B102" s="38" t="s">
        <v>41</v>
      </c>
      <c r="C102" s="46" t="s">
        <v>15</v>
      </c>
      <c r="D102" s="35" t="e">
        <f t="shared" si="23"/>
        <v>#REF!</v>
      </c>
      <c r="E102" s="35" t="e">
        <f aca="true" t="shared" si="27" ref="E102:L102">E26/E64*100</f>
        <v>#REF!</v>
      </c>
      <c r="F102" s="35" t="e">
        <f t="shared" si="27"/>
        <v>#REF!</v>
      </c>
      <c r="G102" s="35" t="e">
        <f t="shared" si="27"/>
        <v>#REF!</v>
      </c>
      <c r="H102" s="35" t="e">
        <f t="shared" si="27"/>
        <v>#REF!</v>
      </c>
      <c r="I102" s="35" t="e">
        <f t="shared" si="27"/>
        <v>#REF!</v>
      </c>
      <c r="J102" s="35" t="e">
        <f t="shared" si="27"/>
        <v>#REF!</v>
      </c>
      <c r="K102" s="35" t="e">
        <f t="shared" si="27"/>
        <v>#REF!</v>
      </c>
      <c r="L102" s="35" t="e">
        <f t="shared" si="27"/>
        <v>#REF!</v>
      </c>
      <c r="M102" s="35" t="e">
        <f t="shared" si="13"/>
        <v>#REF!</v>
      </c>
      <c r="N102" s="13"/>
      <c r="O102" s="13"/>
      <c r="P102" s="13"/>
      <c r="Q102" s="13"/>
    </row>
    <row r="103" spans="2:17" ht="11.25" customHeight="1">
      <c r="B103" s="38" t="s">
        <v>42</v>
      </c>
      <c r="C103" s="46" t="s">
        <v>16</v>
      </c>
      <c r="D103" s="35" t="e">
        <f t="shared" si="23"/>
        <v>#REF!</v>
      </c>
      <c r="E103" s="35" t="e">
        <f aca="true" t="shared" si="28" ref="E103:L103">E27/E65*100</f>
        <v>#REF!</v>
      </c>
      <c r="F103" s="35" t="e">
        <f t="shared" si="28"/>
        <v>#REF!</v>
      </c>
      <c r="G103" s="35" t="e">
        <f t="shared" si="28"/>
        <v>#REF!</v>
      </c>
      <c r="H103" s="35" t="e">
        <f t="shared" si="28"/>
        <v>#REF!</v>
      </c>
      <c r="I103" s="35" t="e">
        <f t="shared" si="28"/>
        <v>#REF!</v>
      </c>
      <c r="J103" s="35" t="e">
        <f t="shared" si="28"/>
        <v>#REF!</v>
      </c>
      <c r="K103" s="35" t="e">
        <f t="shared" si="28"/>
        <v>#REF!</v>
      </c>
      <c r="L103" s="35" t="e">
        <f t="shared" si="28"/>
        <v>#REF!</v>
      </c>
      <c r="M103" s="35" t="e">
        <f t="shared" si="13"/>
        <v>#REF!</v>
      </c>
      <c r="N103" s="13"/>
      <c r="O103" s="13"/>
      <c r="P103" s="13"/>
      <c r="Q103" s="13"/>
    </row>
    <row r="104" spans="2:17" ht="11.25" customHeight="1">
      <c r="B104" s="38" t="s">
        <v>75</v>
      </c>
      <c r="C104" s="46" t="s">
        <v>17</v>
      </c>
      <c r="D104" s="35" t="e">
        <f t="shared" si="23"/>
        <v>#REF!</v>
      </c>
      <c r="E104" s="35" t="e">
        <f aca="true" t="shared" si="29" ref="E104:L104">E28/E66*100</f>
        <v>#REF!</v>
      </c>
      <c r="F104" s="35" t="e">
        <f t="shared" si="29"/>
        <v>#REF!</v>
      </c>
      <c r="G104" s="35" t="e">
        <f t="shared" si="29"/>
        <v>#REF!</v>
      </c>
      <c r="H104" s="35" t="e">
        <f t="shared" si="29"/>
        <v>#REF!</v>
      </c>
      <c r="I104" s="35" t="e">
        <f t="shared" si="29"/>
        <v>#REF!</v>
      </c>
      <c r="J104" s="35" t="e">
        <f t="shared" si="29"/>
        <v>#REF!</v>
      </c>
      <c r="K104" s="35" t="e">
        <f t="shared" si="29"/>
        <v>#REF!</v>
      </c>
      <c r="L104" s="35" t="e">
        <f t="shared" si="29"/>
        <v>#REF!</v>
      </c>
      <c r="M104" s="35" t="e">
        <f t="shared" si="13"/>
        <v>#REF!</v>
      </c>
      <c r="N104" s="13"/>
      <c r="O104" s="13"/>
      <c r="P104" s="13"/>
      <c r="Q104" s="13"/>
    </row>
    <row r="105" spans="2:17" ht="11.25" customHeight="1">
      <c r="B105" s="38" t="s">
        <v>44</v>
      </c>
      <c r="C105" s="46" t="s">
        <v>24</v>
      </c>
      <c r="D105" s="35" t="e">
        <f t="shared" si="23"/>
        <v>#REF!</v>
      </c>
      <c r="E105" s="35" t="e">
        <f aca="true" t="shared" si="30" ref="E105:L105">E29/E67*100</f>
        <v>#REF!</v>
      </c>
      <c r="F105" s="35" t="e">
        <f t="shared" si="30"/>
        <v>#REF!</v>
      </c>
      <c r="G105" s="35" t="e">
        <f t="shared" si="30"/>
        <v>#REF!</v>
      </c>
      <c r="H105" s="35" t="e">
        <f t="shared" si="30"/>
        <v>#REF!</v>
      </c>
      <c r="I105" s="35" t="e">
        <f t="shared" si="30"/>
        <v>#REF!</v>
      </c>
      <c r="J105" s="35" t="e">
        <f t="shared" si="30"/>
        <v>#REF!</v>
      </c>
      <c r="K105" s="35" t="e">
        <f t="shared" si="30"/>
        <v>#REF!</v>
      </c>
      <c r="L105" s="35" t="e">
        <f t="shared" si="30"/>
        <v>#REF!</v>
      </c>
      <c r="M105" s="35" t="e">
        <f t="shared" si="13"/>
        <v>#REF!</v>
      </c>
      <c r="N105" s="13"/>
      <c r="O105" s="13"/>
      <c r="P105" s="13"/>
      <c r="Q105" s="13"/>
    </row>
    <row r="106" spans="2:17" ht="11.25" customHeight="1">
      <c r="B106" s="38" t="s">
        <v>43</v>
      </c>
      <c r="C106" s="46" t="s">
        <v>25</v>
      </c>
      <c r="D106" s="35" t="e">
        <f t="shared" si="23"/>
        <v>#REF!</v>
      </c>
      <c r="E106" s="35" t="e">
        <f aca="true" t="shared" si="31" ref="E106:L106">E30/E68*100</f>
        <v>#REF!</v>
      </c>
      <c r="F106" s="35" t="e">
        <f t="shared" si="31"/>
        <v>#REF!</v>
      </c>
      <c r="G106" s="35" t="e">
        <f t="shared" si="31"/>
        <v>#REF!</v>
      </c>
      <c r="H106" s="35" t="e">
        <f t="shared" si="31"/>
        <v>#REF!</v>
      </c>
      <c r="I106" s="35" t="e">
        <f t="shared" si="31"/>
        <v>#REF!</v>
      </c>
      <c r="J106" s="35" t="e">
        <f t="shared" si="31"/>
        <v>#REF!</v>
      </c>
      <c r="K106" s="35" t="e">
        <f t="shared" si="31"/>
        <v>#REF!</v>
      </c>
      <c r="L106" s="35" t="e">
        <f t="shared" si="31"/>
        <v>#REF!</v>
      </c>
      <c r="M106" s="35" t="e">
        <f t="shared" si="13"/>
        <v>#REF!</v>
      </c>
      <c r="N106" s="13"/>
      <c r="O106" s="13"/>
      <c r="P106" s="13"/>
      <c r="Q106" s="13"/>
    </row>
    <row r="107" spans="2:17" ht="11.25" customHeight="1">
      <c r="B107" s="39" t="s">
        <v>13</v>
      </c>
      <c r="C107" s="46" t="s">
        <v>26</v>
      </c>
      <c r="D107" s="35" t="e">
        <f t="shared" si="23"/>
        <v>#REF!</v>
      </c>
      <c r="E107" s="35" t="e">
        <f aca="true" t="shared" si="32" ref="E107:L107">E31/E69*100</f>
        <v>#REF!</v>
      </c>
      <c r="F107" s="35" t="e">
        <f t="shared" si="32"/>
        <v>#REF!</v>
      </c>
      <c r="G107" s="35" t="e">
        <f t="shared" si="32"/>
        <v>#REF!</v>
      </c>
      <c r="H107" s="35" t="e">
        <f t="shared" si="32"/>
        <v>#REF!</v>
      </c>
      <c r="I107" s="35" t="e">
        <f t="shared" si="32"/>
        <v>#REF!</v>
      </c>
      <c r="J107" s="35" t="e">
        <f t="shared" si="32"/>
        <v>#REF!</v>
      </c>
      <c r="K107" s="35" t="e">
        <f t="shared" si="32"/>
        <v>#REF!</v>
      </c>
      <c r="L107" s="35" t="e">
        <f t="shared" si="32"/>
        <v>#REF!</v>
      </c>
      <c r="M107" s="35" t="e">
        <f t="shared" si="13"/>
        <v>#REF!</v>
      </c>
      <c r="N107" s="13"/>
      <c r="O107" s="13"/>
      <c r="P107" s="13"/>
      <c r="Q107" s="13"/>
    </row>
    <row r="108" spans="2:17" ht="11.25" customHeight="1">
      <c r="B108" s="38" t="s">
        <v>23</v>
      </c>
      <c r="C108" s="46" t="s">
        <v>46</v>
      </c>
      <c r="D108" s="35" t="e">
        <f t="shared" si="23"/>
        <v>#REF!</v>
      </c>
      <c r="E108" s="35" t="e">
        <f aca="true" t="shared" si="33" ref="E108:L108">E32/E70*100</f>
        <v>#REF!</v>
      </c>
      <c r="F108" s="35" t="e">
        <f t="shared" si="33"/>
        <v>#REF!</v>
      </c>
      <c r="G108" s="35" t="e">
        <f t="shared" si="33"/>
        <v>#REF!</v>
      </c>
      <c r="H108" s="35" t="e">
        <f t="shared" si="33"/>
        <v>#REF!</v>
      </c>
      <c r="I108" s="35" t="e">
        <f t="shared" si="33"/>
        <v>#REF!</v>
      </c>
      <c r="J108" s="35" t="e">
        <f t="shared" si="33"/>
        <v>#REF!</v>
      </c>
      <c r="K108" s="35" t="e">
        <f t="shared" si="33"/>
        <v>#REF!</v>
      </c>
      <c r="L108" s="35" t="e">
        <f t="shared" si="33"/>
        <v>#REF!</v>
      </c>
      <c r="M108" s="35" t="e">
        <f t="shared" si="13"/>
        <v>#REF!</v>
      </c>
      <c r="N108" s="13"/>
      <c r="O108" s="13"/>
      <c r="P108" s="13"/>
      <c r="Q108" s="13"/>
    </row>
    <row r="109" spans="2:17" ht="11.25" customHeight="1">
      <c r="B109" s="38" t="s">
        <v>50</v>
      </c>
      <c r="C109" s="46" t="s">
        <v>47</v>
      </c>
      <c r="D109" s="35" t="e">
        <f t="shared" si="23"/>
        <v>#REF!</v>
      </c>
      <c r="E109" s="35" t="e">
        <f aca="true" t="shared" si="34" ref="E109:L109">E33/E71*100</f>
        <v>#REF!</v>
      </c>
      <c r="F109" s="35" t="e">
        <f t="shared" si="34"/>
        <v>#REF!</v>
      </c>
      <c r="G109" s="35" t="e">
        <f t="shared" si="34"/>
        <v>#REF!</v>
      </c>
      <c r="H109" s="35" t="e">
        <f t="shared" si="34"/>
        <v>#REF!</v>
      </c>
      <c r="I109" s="35" t="e">
        <f t="shared" si="34"/>
        <v>#REF!</v>
      </c>
      <c r="J109" s="35" t="e">
        <f t="shared" si="34"/>
        <v>#REF!</v>
      </c>
      <c r="K109" s="35" t="e">
        <f t="shared" si="34"/>
        <v>#REF!</v>
      </c>
      <c r="L109" s="35" t="e">
        <f t="shared" si="34"/>
        <v>#REF!</v>
      </c>
      <c r="M109" s="35" t="e">
        <f t="shared" si="13"/>
        <v>#REF!</v>
      </c>
      <c r="N109" s="13"/>
      <c r="O109" s="13"/>
      <c r="P109" s="13"/>
      <c r="Q109" s="13"/>
    </row>
    <row r="110" spans="2:17" ht="11.25" customHeight="1">
      <c r="B110" s="38" t="s">
        <v>51</v>
      </c>
      <c r="C110" s="46" t="s">
        <v>48</v>
      </c>
      <c r="D110" s="35" t="e">
        <f t="shared" si="23"/>
        <v>#REF!</v>
      </c>
      <c r="E110" s="35" t="e">
        <f aca="true" t="shared" si="35" ref="E110:L110">E34/E72*100</f>
        <v>#REF!</v>
      </c>
      <c r="F110" s="35" t="e">
        <f t="shared" si="35"/>
        <v>#REF!</v>
      </c>
      <c r="G110" s="35" t="e">
        <f t="shared" si="35"/>
        <v>#REF!</v>
      </c>
      <c r="H110" s="35" t="e">
        <f t="shared" si="35"/>
        <v>#REF!</v>
      </c>
      <c r="I110" s="35" t="e">
        <f t="shared" si="35"/>
        <v>#REF!</v>
      </c>
      <c r="J110" s="35" t="e">
        <f t="shared" si="35"/>
        <v>#REF!</v>
      </c>
      <c r="K110" s="35" t="e">
        <f t="shared" si="35"/>
        <v>#REF!</v>
      </c>
      <c r="L110" s="35" t="e">
        <f t="shared" si="35"/>
        <v>#REF!</v>
      </c>
      <c r="M110" s="35" t="e">
        <f t="shared" si="13"/>
        <v>#REF!</v>
      </c>
      <c r="N110" s="13"/>
      <c r="O110" s="13"/>
      <c r="P110" s="13"/>
      <c r="Q110" s="13"/>
    </row>
    <row r="111" spans="2:17" ht="11.25" customHeight="1">
      <c r="B111" s="38" t="s">
        <v>52</v>
      </c>
      <c r="C111" s="46" t="s">
        <v>49</v>
      </c>
      <c r="D111" s="35" t="e">
        <f t="shared" si="23"/>
        <v>#REF!</v>
      </c>
      <c r="E111" s="35" t="e">
        <f aca="true" t="shared" si="36" ref="E111:L111">E35/E73*100</f>
        <v>#REF!</v>
      </c>
      <c r="F111" s="35" t="e">
        <f t="shared" si="36"/>
        <v>#REF!</v>
      </c>
      <c r="G111" s="35" t="e">
        <f t="shared" si="36"/>
        <v>#REF!</v>
      </c>
      <c r="H111" s="35" t="e">
        <f t="shared" si="36"/>
        <v>#REF!</v>
      </c>
      <c r="I111" s="35" t="e">
        <f t="shared" si="36"/>
        <v>#REF!</v>
      </c>
      <c r="J111" s="35" t="e">
        <f t="shared" si="36"/>
        <v>#REF!</v>
      </c>
      <c r="K111" s="35" t="e">
        <f t="shared" si="36"/>
        <v>#REF!</v>
      </c>
      <c r="L111" s="35" t="e">
        <f t="shared" si="36"/>
        <v>#REF!</v>
      </c>
      <c r="M111" s="35" t="e">
        <f t="shared" si="13"/>
        <v>#REF!</v>
      </c>
      <c r="N111" s="13"/>
      <c r="O111" s="13"/>
      <c r="P111" s="13"/>
      <c r="Q111" s="13"/>
    </row>
    <row r="112" spans="2:17" ht="11.25" customHeight="1">
      <c r="B112" s="38" t="s">
        <v>54</v>
      </c>
      <c r="C112" s="46" t="s">
        <v>53</v>
      </c>
      <c r="D112" s="35" t="e">
        <f t="shared" si="23"/>
        <v>#REF!</v>
      </c>
      <c r="E112" s="35" t="e">
        <f aca="true" t="shared" si="37" ref="E112:L112">E36/E74*100</f>
        <v>#REF!</v>
      </c>
      <c r="F112" s="35" t="e">
        <f t="shared" si="37"/>
        <v>#REF!</v>
      </c>
      <c r="G112" s="35" t="e">
        <f t="shared" si="37"/>
        <v>#REF!</v>
      </c>
      <c r="H112" s="35" t="e">
        <f t="shared" si="37"/>
        <v>#REF!</v>
      </c>
      <c r="I112" s="35" t="e">
        <f t="shared" si="37"/>
        <v>#REF!</v>
      </c>
      <c r="J112" s="35" t="e">
        <f t="shared" si="37"/>
        <v>#REF!</v>
      </c>
      <c r="K112" s="35" t="e">
        <f t="shared" si="37"/>
        <v>#REF!</v>
      </c>
      <c r="L112" s="35" t="e">
        <f t="shared" si="37"/>
        <v>#REF!</v>
      </c>
      <c r="M112" s="35" t="e">
        <f t="shared" si="13"/>
        <v>#REF!</v>
      </c>
      <c r="N112" s="13"/>
      <c r="O112" s="13"/>
      <c r="P112" s="13"/>
      <c r="Q112" s="13"/>
    </row>
    <row r="113" spans="2:17" ht="11.25" customHeight="1" thickBot="1">
      <c r="B113" s="40"/>
      <c r="C113" s="4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3"/>
      <c r="O113" s="13"/>
      <c r="P113" s="13"/>
      <c r="Q113" s="13"/>
    </row>
    <row r="114" spans="2:17" ht="13.5" thickTop="1">
      <c r="B114" s="26"/>
      <c r="C114" s="34"/>
      <c r="D114" s="26"/>
      <c r="E114" s="26"/>
      <c r="F114" s="26"/>
      <c r="G114" s="11"/>
      <c r="H114" s="11"/>
      <c r="I114" s="11"/>
      <c r="J114" s="11"/>
      <c r="K114" s="13"/>
      <c r="L114" s="13"/>
      <c r="M114" s="13"/>
      <c r="N114" s="13"/>
      <c r="O114" s="13"/>
      <c r="P114" s="13"/>
      <c r="Q114" s="13"/>
    </row>
    <row r="115" spans="4:17" ht="12.75">
      <c r="D115" s="10"/>
      <c r="E115" s="10"/>
      <c r="F115" s="10"/>
      <c r="G115" s="10"/>
      <c r="H115" s="10"/>
      <c r="I115" s="10"/>
      <c r="J115" s="10"/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  <row r="127" spans="11:17" ht="12.75">
      <c r="K127" s="13"/>
      <c r="L127" s="13"/>
      <c r="M127" s="13"/>
      <c r="N127" s="13"/>
      <c r="O127" s="13"/>
      <c r="P127" s="13"/>
      <c r="Q127" s="13"/>
    </row>
    <row r="128" spans="11:17" ht="12.75">
      <c r="K128" s="13"/>
      <c r="L128" s="13"/>
      <c r="M128" s="13"/>
      <c r="N128" s="13"/>
      <c r="O128" s="13"/>
      <c r="P128" s="13"/>
      <c r="Q128" s="13"/>
    </row>
    <row r="129" spans="11:17" ht="12.75">
      <c r="K129" s="13"/>
      <c r="L129" s="13"/>
      <c r="M129" s="13"/>
      <c r="N129" s="13"/>
      <c r="O129" s="13"/>
      <c r="P129" s="13"/>
      <c r="Q129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29"/>
  <sheetViews>
    <sheetView zoomScale="130" zoomScaleNormal="130" zoomScalePageLayoutView="0" workbookViewId="0" topLeftCell="A1">
      <selection activeCell="M8" sqref="M8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8" width="9.28125" style="1" bestFit="1" customWidth="1"/>
    <col min="9" max="9" width="8.28125" style="1" bestFit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ht="11.25" customHeight="1"/>
    <row r="2" spans="2:4" ht="11.25" customHeight="1">
      <c r="B2" s="41" t="s">
        <v>64</v>
      </c>
      <c r="C2" s="34"/>
      <c r="D2" s="24"/>
    </row>
    <row r="3" spans="2:4" ht="11.25" customHeight="1">
      <c r="B3" s="25" t="s">
        <v>85</v>
      </c>
      <c r="C3" s="34"/>
      <c r="D3" s="24"/>
    </row>
    <row r="4" spans="2:4" ht="11.25" customHeight="1">
      <c r="B4" s="20" t="s">
        <v>29</v>
      </c>
      <c r="C4" s="34"/>
      <c r="D4" s="24"/>
    </row>
    <row r="5" spans="2:4" ht="11.25" customHeight="1">
      <c r="B5" s="24"/>
      <c r="C5" s="34"/>
      <c r="D5" s="24"/>
    </row>
    <row r="6" spans="2:13" s="2" customFormat="1" ht="11.25" customHeight="1">
      <c r="B6" s="3"/>
      <c r="C6" s="45" t="s">
        <v>19</v>
      </c>
      <c r="D6" s="59" t="s">
        <v>104</v>
      </c>
      <c r="E6" s="59" t="s">
        <v>105</v>
      </c>
      <c r="F6" s="59" t="s">
        <v>106</v>
      </c>
      <c r="G6" s="59" t="s">
        <v>107</v>
      </c>
      <c r="H6" s="59" t="s">
        <v>108</v>
      </c>
      <c r="I6" s="59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</row>
    <row r="7" spans="2:17" s="11" customFormat="1" ht="6" customHeight="1">
      <c r="B7" s="26"/>
      <c r="C7" s="34"/>
      <c r="D7" s="26"/>
      <c r="N7" s="19"/>
      <c r="O7" s="19"/>
      <c r="P7" s="19"/>
      <c r="Q7" s="19"/>
    </row>
    <row r="8" spans="2:17" s="11" customFormat="1" ht="16.5" customHeight="1">
      <c r="B8" s="28" t="s">
        <v>86</v>
      </c>
      <c r="C8" s="34"/>
      <c r="D8" s="49" t="e">
        <f aca="true" t="shared" si="0" ref="D8:I8">D9+D16+D22</f>
        <v>#REF!</v>
      </c>
      <c r="E8" s="49" t="e">
        <f t="shared" si="0"/>
        <v>#REF!</v>
      </c>
      <c r="F8" s="49" t="e">
        <f t="shared" si="0"/>
        <v>#REF!</v>
      </c>
      <c r="G8" s="49" t="e">
        <f t="shared" si="0"/>
        <v>#REF!</v>
      </c>
      <c r="H8" s="49" t="e">
        <f t="shared" si="0"/>
        <v>#REF!</v>
      </c>
      <c r="I8" s="49" t="e">
        <f t="shared" si="0"/>
        <v>#REF!</v>
      </c>
      <c r="J8" s="49" t="e">
        <f>J9+J16+J22</f>
        <v>#REF!</v>
      </c>
      <c r="K8" s="49" t="e">
        <f>K9+K16+K22</f>
        <v>#REF!</v>
      </c>
      <c r="L8" s="49" t="e">
        <f>L9+L16+L22</f>
        <v>#REF!</v>
      </c>
      <c r="M8" s="49" t="e">
        <f>M9+M16+M22</f>
        <v>#REF!</v>
      </c>
      <c r="N8" s="76"/>
      <c r="O8" s="50"/>
      <c r="P8" s="50"/>
      <c r="Q8" s="13"/>
    </row>
    <row r="9" spans="2:17" s="11" customFormat="1" ht="17.25" customHeight="1">
      <c r="B9" s="28" t="s">
        <v>38</v>
      </c>
      <c r="C9" s="46"/>
      <c r="D9" s="49" t="e">
        <f aca="true" t="shared" si="1" ref="D9:I9">SUM(D10:D15)</f>
        <v>#REF!</v>
      </c>
      <c r="E9" s="49" t="e">
        <f t="shared" si="1"/>
        <v>#REF!</v>
      </c>
      <c r="F9" s="49" t="e">
        <f t="shared" si="1"/>
        <v>#REF!</v>
      </c>
      <c r="G9" s="49" t="e">
        <f t="shared" si="1"/>
        <v>#REF!</v>
      </c>
      <c r="H9" s="49" t="e">
        <f t="shared" si="1"/>
        <v>#REF!</v>
      </c>
      <c r="I9" s="49" t="e">
        <f t="shared" si="1"/>
        <v>#REF!</v>
      </c>
      <c r="J9" s="49" t="e">
        <f>SUM(J10:J15)</f>
        <v>#REF!</v>
      </c>
      <c r="K9" s="49" t="e">
        <f>SUM(K10:K15)</f>
        <v>#REF!</v>
      </c>
      <c r="L9" s="49" t="e">
        <f>SUM(L10:L15)</f>
        <v>#REF!</v>
      </c>
      <c r="M9" s="49" t="e">
        <f>SUM(M10:M15)</f>
        <v>#REF!</v>
      </c>
      <c r="N9" s="18"/>
      <c r="O9" s="18"/>
      <c r="P9" s="18"/>
      <c r="Q9" s="14"/>
    </row>
    <row r="10" spans="1:17" s="11" customFormat="1" ht="11.25" customHeight="1">
      <c r="A10" s="33"/>
      <c r="B10" s="60" t="s">
        <v>110</v>
      </c>
      <c r="C10" s="34" t="s">
        <v>2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#REF!</f>
        <v>#REF!</v>
      </c>
      <c r="J10" s="32" t="e">
        <f>#REF!</f>
        <v>#REF!</v>
      </c>
      <c r="K10" s="32" t="e">
        <f>#REF!</f>
        <v>#REF!</v>
      </c>
      <c r="L10" s="32" t="e">
        <f>#REF!</f>
        <v>#REF!</v>
      </c>
      <c r="M10" s="32" t="e">
        <f>#REF!</f>
        <v>#REF!</v>
      </c>
      <c r="N10" s="18"/>
      <c r="O10" s="18"/>
      <c r="P10" s="18"/>
      <c r="Q10" s="13"/>
    </row>
    <row r="11" spans="1:17" s="11" customFormat="1" ht="11.25" customHeight="1">
      <c r="A11" s="33"/>
      <c r="B11" s="60" t="s">
        <v>111</v>
      </c>
      <c r="C11" s="34" t="s">
        <v>3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#REF!</f>
        <v>#REF!</v>
      </c>
      <c r="J11" s="32" t="e">
        <f>#REF!</f>
        <v>#REF!</v>
      </c>
      <c r="K11" s="32" t="e">
        <f>#REF!</f>
        <v>#REF!</v>
      </c>
      <c r="L11" s="32" t="e">
        <f>#REF!</f>
        <v>#REF!</v>
      </c>
      <c r="M11" s="32" t="e">
        <f>#REF!</f>
        <v>#REF!</v>
      </c>
      <c r="N11" s="18"/>
      <c r="O11" s="18"/>
      <c r="P11" s="18"/>
      <c r="Q11" s="13"/>
    </row>
    <row r="12" spans="1:17" s="11" customFormat="1" ht="11.25" customHeight="1">
      <c r="A12" s="33"/>
      <c r="B12" s="60" t="s">
        <v>112</v>
      </c>
      <c r="C12" s="34" t="s">
        <v>4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#REF!</f>
        <v>#REF!</v>
      </c>
      <c r="J12" s="32" t="e">
        <f>#REF!</f>
        <v>#REF!</v>
      </c>
      <c r="K12" s="32" t="e">
        <f>#REF!</f>
        <v>#REF!</v>
      </c>
      <c r="L12" s="32" t="e">
        <f>#REF!</f>
        <v>#REF!</v>
      </c>
      <c r="M12" s="32" t="e">
        <f>#REF!</f>
        <v>#REF!</v>
      </c>
      <c r="N12" s="18"/>
      <c r="O12" s="18"/>
      <c r="P12" s="18"/>
      <c r="Q12" s="13"/>
    </row>
    <row r="13" spans="1:17" s="11" customFormat="1" ht="11.25" customHeight="1">
      <c r="A13" s="33"/>
      <c r="B13" s="60" t="s">
        <v>133</v>
      </c>
      <c r="C13" s="43" t="s">
        <v>35</v>
      </c>
      <c r="D13" s="32" t="e">
        <f>#REF!</f>
        <v>#REF!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2" t="e">
        <f>#REF!</f>
        <v>#REF!</v>
      </c>
      <c r="K13" s="32" t="e">
        <f>#REF!</f>
        <v>#REF!</v>
      </c>
      <c r="L13" s="32" t="e">
        <f>#REF!</f>
        <v>#REF!</v>
      </c>
      <c r="M13" s="32" t="e">
        <f>#REF!</f>
        <v>#REF!</v>
      </c>
      <c r="N13" s="18"/>
      <c r="O13" s="18"/>
      <c r="P13" s="18"/>
      <c r="Q13" s="13"/>
    </row>
    <row r="14" spans="1:17" s="11" customFormat="1" ht="11.25" customHeight="1">
      <c r="A14" s="33"/>
      <c r="B14" s="60" t="s">
        <v>113</v>
      </c>
      <c r="C14" s="44" t="s">
        <v>134</v>
      </c>
      <c r="D14" s="32" t="e">
        <f>#REF!</f>
        <v>#REF!</v>
      </c>
      <c r="E14" s="32" t="e">
        <f>#REF!</f>
        <v>#REF!</v>
      </c>
      <c r="F14" s="32" t="e">
        <f>#REF!</f>
        <v>#REF!</v>
      </c>
      <c r="G14" s="32" t="e">
        <f>#REF!</f>
        <v>#REF!</v>
      </c>
      <c r="H14" s="32" t="e">
        <f>#REF!</f>
        <v>#REF!</v>
      </c>
      <c r="I14" s="32" t="e">
        <f>#REF!</f>
        <v>#REF!</v>
      </c>
      <c r="J14" s="32" t="e">
        <f>#REF!</f>
        <v>#REF!</v>
      </c>
      <c r="K14" s="32" t="e">
        <f>#REF!</f>
        <v>#REF!</v>
      </c>
      <c r="L14" s="32" t="e">
        <f>#REF!</f>
        <v>#REF!</v>
      </c>
      <c r="M14" s="32" t="e">
        <f>#REF!</f>
        <v>#REF!</v>
      </c>
      <c r="N14" s="18"/>
      <c r="O14" s="18"/>
      <c r="P14" s="18"/>
      <c r="Q14" s="13"/>
    </row>
    <row r="15" spans="2:17" s="11" customFormat="1" ht="11.25" customHeight="1">
      <c r="B15" s="60" t="s">
        <v>114</v>
      </c>
      <c r="C15" s="46" t="s">
        <v>135</v>
      </c>
      <c r="D15" s="32" t="e">
        <f>#REF!</f>
        <v>#REF!</v>
      </c>
      <c r="E15" s="32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2" t="e">
        <f>#REF!</f>
        <v>#REF!</v>
      </c>
      <c r="K15" s="32" t="e">
        <f>#REF!</f>
        <v>#REF!</v>
      </c>
      <c r="L15" s="32" t="e">
        <f>#REF!</f>
        <v>#REF!</v>
      </c>
      <c r="M15" s="32" t="e">
        <f>#REF!</f>
        <v>#REF!</v>
      </c>
      <c r="N15" s="18"/>
      <c r="O15" s="18"/>
      <c r="P15" s="18"/>
      <c r="Q15" s="13"/>
    </row>
    <row r="16" spans="2:17" s="11" customFormat="1" ht="15.75" customHeight="1">
      <c r="B16" s="28" t="s">
        <v>131</v>
      </c>
      <c r="C16" s="18"/>
      <c r="D16" s="71" t="e">
        <f aca="true" t="shared" si="2" ref="D16:I16">SUM(D17:D21)</f>
        <v>#REF!</v>
      </c>
      <c r="E16" s="71" t="e">
        <f t="shared" si="2"/>
        <v>#REF!</v>
      </c>
      <c r="F16" s="71" t="e">
        <f t="shared" si="2"/>
        <v>#REF!</v>
      </c>
      <c r="G16" s="71" t="e">
        <f t="shared" si="2"/>
        <v>#REF!</v>
      </c>
      <c r="H16" s="71" t="e">
        <f t="shared" si="2"/>
        <v>#REF!</v>
      </c>
      <c r="I16" s="71" t="e">
        <f t="shared" si="2"/>
        <v>#REF!</v>
      </c>
      <c r="J16" s="71" t="e">
        <f>SUM(J17:J21)</f>
        <v>#REF!</v>
      </c>
      <c r="K16" s="71" t="e">
        <f>SUM(K17:K21)</f>
        <v>#REF!</v>
      </c>
      <c r="L16" s="71" t="e">
        <f>SUM(L17:L21)</f>
        <v>#REF!</v>
      </c>
      <c r="M16" s="71" t="e">
        <f>SUM(M17:M21)</f>
        <v>#REF!</v>
      </c>
      <c r="N16" s="18"/>
      <c r="O16" s="18"/>
      <c r="P16" s="18"/>
      <c r="Q16" s="13"/>
    </row>
    <row r="17" spans="2:17" s="11" customFormat="1" ht="11.25" customHeight="1">
      <c r="B17" s="60" t="s">
        <v>115</v>
      </c>
      <c r="C17" s="46" t="s">
        <v>1</v>
      </c>
      <c r="D17" s="32" t="e">
        <f>#REF!</f>
        <v>#REF!</v>
      </c>
      <c r="E17" s="32" t="e">
        <f>#REF!</f>
        <v>#REF!</v>
      </c>
      <c r="F17" s="32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J17" s="32" t="e">
        <f>#REF!</f>
        <v>#REF!</v>
      </c>
      <c r="K17" s="32" t="e">
        <f>#REF!</f>
        <v>#REF!</v>
      </c>
      <c r="L17" s="32" t="e">
        <f>#REF!</f>
        <v>#REF!</v>
      </c>
      <c r="M17" s="32" t="e">
        <f>#REF!</f>
        <v>#REF!</v>
      </c>
      <c r="N17" s="18"/>
      <c r="O17" s="18"/>
      <c r="P17" s="18"/>
      <c r="Q17" s="13"/>
    </row>
    <row r="18" spans="2:17" s="11" customFormat="1" ht="11.25" customHeight="1">
      <c r="B18" s="61" t="s">
        <v>5</v>
      </c>
      <c r="C18" s="46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#REF!</f>
        <v>#REF!</v>
      </c>
      <c r="J18" s="32" t="e">
        <f>#REF!</f>
        <v>#REF!</v>
      </c>
      <c r="K18" s="32" t="e">
        <f>#REF!</f>
        <v>#REF!</v>
      </c>
      <c r="L18" s="32" t="e">
        <f>#REF!</f>
        <v>#REF!</v>
      </c>
      <c r="M18" s="32" t="e">
        <f>#REF!</f>
        <v>#REF!</v>
      </c>
      <c r="N18" s="18"/>
      <c r="O18" s="18"/>
      <c r="P18" s="18"/>
      <c r="Q18" s="13"/>
    </row>
    <row r="19" spans="2:17" s="11" customFormat="1" ht="11.25" customHeight="1">
      <c r="B19" s="61" t="s">
        <v>116</v>
      </c>
      <c r="C19" s="46" t="s">
        <v>7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#REF!</f>
        <v>#REF!</v>
      </c>
      <c r="J19" s="32" t="e">
        <f>#REF!</f>
        <v>#REF!</v>
      </c>
      <c r="K19" s="32" t="e">
        <f>#REF!</f>
        <v>#REF!</v>
      </c>
      <c r="L19" s="32" t="e">
        <f>#REF!</f>
        <v>#REF!</v>
      </c>
      <c r="M19" s="32" t="e">
        <f>#REF!</f>
        <v>#REF!</v>
      </c>
      <c r="N19" s="18"/>
      <c r="O19" s="18"/>
      <c r="P19" s="18"/>
      <c r="Q19" s="13"/>
    </row>
    <row r="20" spans="2:17" s="11" customFormat="1" ht="11.25" customHeight="1">
      <c r="B20" s="61" t="s">
        <v>117</v>
      </c>
      <c r="C20" s="46" t="s">
        <v>8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#REF!</f>
        <v>#REF!</v>
      </c>
      <c r="J20" s="32" t="e">
        <f>#REF!</f>
        <v>#REF!</v>
      </c>
      <c r="K20" s="32" t="e">
        <f>#REF!</f>
        <v>#REF!</v>
      </c>
      <c r="L20" s="32" t="e">
        <f>#REF!</f>
        <v>#REF!</v>
      </c>
      <c r="M20" s="32" t="e">
        <f>#REF!</f>
        <v>#REF!</v>
      </c>
      <c r="N20" s="18"/>
      <c r="O20" s="18"/>
      <c r="P20" s="18"/>
      <c r="Q20" s="13"/>
    </row>
    <row r="21" spans="2:17" s="11" customFormat="1" ht="11.25" customHeight="1">
      <c r="B21" s="60" t="s">
        <v>6</v>
      </c>
      <c r="C21" s="46" t="s">
        <v>9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#REF!</f>
        <v>#REF!</v>
      </c>
      <c r="J21" s="32" t="e">
        <f>#REF!</f>
        <v>#REF!</v>
      </c>
      <c r="K21" s="32" t="e">
        <f>#REF!</f>
        <v>#REF!</v>
      </c>
      <c r="L21" s="32" t="e">
        <f>#REF!</f>
        <v>#REF!</v>
      </c>
      <c r="M21" s="32" t="e">
        <f>#REF!</f>
        <v>#REF!</v>
      </c>
      <c r="N21" s="18"/>
      <c r="O21" s="18"/>
      <c r="P21" s="18"/>
      <c r="Q21" s="13"/>
    </row>
    <row r="22" spans="2:17" s="11" customFormat="1" ht="18" customHeight="1">
      <c r="B22" s="28" t="s">
        <v>132</v>
      </c>
      <c r="C22" s="46"/>
      <c r="D22" s="49" t="e">
        <f aca="true" t="shared" si="3" ref="D22:I22">SUM(D23:D36)</f>
        <v>#REF!</v>
      </c>
      <c r="E22" s="49" t="e">
        <f t="shared" si="3"/>
        <v>#REF!</v>
      </c>
      <c r="F22" s="49" t="e">
        <f t="shared" si="3"/>
        <v>#REF!</v>
      </c>
      <c r="G22" s="49" t="e">
        <f t="shared" si="3"/>
        <v>#REF!</v>
      </c>
      <c r="H22" s="49" t="e">
        <f t="shared" si="3"/>
        <v>#REF!</v>
      </c>
      <c r="I22" s="49" t="e">
        <f t="shared" si="3"/>
        <v>#REF!</v>
      </c>
      <c r="J22" s="49" t="e">
        <f>SUM(J23:J36)</f>
        <v>#REF!</v>
      </c>
      <c r="K22" s="49" t="e">
        <f>SUM(K23:K36)</f>
        <v>#REF!</v>
      </c>
      <c r="L22" s="49" t="e">
        <f>SUM(L23:L36)</f>
        <v>#REF!</v>
      </c>
      <c r="M22" s="49" t="e">
        <f>SUM(M23:M36)</f>
        <v>#REF!</v>
      </c>
      <c r="N22" s="18"/>
      <c r="O22" s="18"/>
      <c r="P22" s="18"/>
      <c r="Q22" s="13"/>
    </row>
    <row r="23" spans="2:17" s="11" customFormat="1" ht="11.25" customHeight="1">
      <c r="B23" s="62" t="s">
        <v>118</v>
      </c>
      <c r="C23" s="46" t="s">
        <v>10</v>
      </c>
      <c r="D23" s="32" t="e">
        <f>#REF!</f>
        <v>#REF!</v>
      </c>
      <c r="E23" s="32" t="e">
        <f>#REF!</f>
        <v>#REF!</v>
      </c>
      <c r="F23" s="32" t="e">
        <f>#REF!</f>
        <v>#REF!</v>
      </c>
      <c r="G23" s="32" t="e">
        <f>#REF!</f>
        <v>#REF!</v>
      </c>
      <c r="H23" s="32" t="e">
        <f>#REF!</f>
        <v>#REF!</v>
      </c>
      <c r="I23" s="32" t="e">
        <f>#REF!</f>
        <v>#REF!</v>
      </c>
      <c r="J23" s="32" t="e">
        <f>#REF!</f>
        <v>#REF!</v>
      </c>
      <c r="K23" s="32" t="e">
        <f>#REF!</f>
        <v>#REF!</v>
      </c>
      <c r="L23" s="32" t="e">
        <f>#REF!</f>
        <v>#REF!</v>
      </c>
      <c r="M23" s="32" t="e">
        <f>#REF!</f>
        <v>#REF!</v>
      </c>
      <c r="N23" s="18"/>
      <c r="O23" s="18"/>
      <c r="P23" s="18"/>
      <c r="Q23" s="13"/>
    </row>
    <row r="24" spans="2:17" s="11" customFormat="1" ht="11.25" customHeight="1">
      <c r="B24" s="62" t="s">
        <v>119</v>
      </c>
      <c r="C24" s="46" t="s">
        <v>12</v>
      </c>
      <c r="D24" s="32" t="e">
        <f>#REF!</f>
        <v>#REF!</v>
      </c>
      <c r="E24" s="32" t="e">
        <f>#REF!</f>
        <v>#REF!</v>
      </c>
      <c r="F24" s="32" t="e">
        <f>#REF!</f>
        <v>#REF!</v>
      </c>
      <c r="G24" s="32" t="e">
        <f>#REF!</f>
        <v>#REF!</v>
      </c>
      <c r="H24" s="32" t="e">
        <f>#REF!</f>
        <v>#REF!</v>
      </c>
      <c r="I24" s="32" t="e">
        <f>#REF!</f>
        <v>#REF!</v>
      </c>
      <c r="J24" s="32" t="e">
        <f>#REF!</f>
        <v>#REF!</v>
      </c>
      <c r="K24" s="32" t="e">
        <f>#REF!</f>
        <v>#REF!</v>
      </c>
      <c r="L24" s="32" t="e">
        <f>#REF!</f>
        <v>#REF!</v>
      </c>
      <c r="M24" s="32" t="e">
        <f>#REF!</f>
        <v>#REF!</v>
      </c>
      <c r="N24" s="18"/>
      <c r="O24" s="18"/>
      <c r="P24" s="18"/>
      <c r="Q24" s="13"/>
    </row>
    <row r="25" spans="2:17" s="11" customFormat="1" ht="11.25" customHeight="1">
      <c r="B25" s="62" t="s">
        <v>120</v>
      </c>
      <c r="C25" s="46" t="s">
        <v>14</v>
      </c>
      <c r="D25" s="32" t="e">
        <f>#REF!</f>
        <v>#REF!</v>
      </c>
      <c r="E25" s="32" t="e">
        <f>#REF!</f>
        <v>#REF!</v>
      </c>
      <c r="F25" s="32" t="e">
        <f>#REF!</f>
        <v>#REF!</v>
      </c>
      <c r="G25" s="32" t="e">
        <f>#REF!</f>
        <v>#REF!</v>
      </c>
      <c r="H25" s="32" t="e">
        <f>#REF!</f>
        <v>#REF!</v>
      </c>
      <c r="I25" s="32" t="e">
        <f>#REF!</f>
        <v>#REF!</v>
      </c>
      <c r="J25" s="32" t="e">
        <f>#REF!</f>
        <v>#REF!</v>
      </c>
      <c r="K25" s="32" t="e">
        <f>#REF!</f>
        <v>#REF!</v>
      </c>
      <c r="L25" s="32" t="e">
        <f>#REF!</f>
        <v>#REF!</v>
      </c>
      <c r="M25" s="32" t="e">
        <f>#REF!</f>
        <v>#REF!</v>
      </c>
      <c r="N25" s="18"/>
      <c r="O25" s="18"/>
      <c r="P25" s="18"/>
      <c r="Q25" s="13"/>
    </row>
    <row r="26" spans="2:17" s="11" customFormat="1" ht="11.25" customHeight="1">
      <c r="B26" s="62" t="s">
        <v>121</v>
      </c>
      <c r="C26" s="46" t="s">
        <v>15</v>
      </c>
      <c r="D26" s="32" t="e">
        <f>#REF!</f>
        <v>#REF!</v>
      </c>
      <c r="E26" s="32" t="e">
        <f>#REF!</f>
        <v>#REF!</v>
      </c>
      <c r="F26" s="32" t="e">
        <f>#REF!</f>
        <v>#REF!</v>
      </c>
      <c r="G26" s="32" t="e">
        <f>#REF!</f>
        <v>#REF!</v>
      </c>
      <c r="H26" s="32" t="e">
        <f>#REF!</f>
        <v>#REF!</v>
      </c>
      <c r="I26" s="32" t="e">
        <f>#REF!</f>
        <v>#REF!</v>
      </c>
      <c r="J26" s="32" t="e">
        <f>#REF!</f>
        <v>#REF!</v>
      </c>
      <c r="K26" s="32" t="e">
        <f>#REF!</f>
        <v>#REF!</v>
      </c>
      <c r="L26" s="32" t="e">
        <f>#REF!</f>
        <v>#REF!</v>
      </c>
      <c r="M26" s="32" t="e">
        <f>#REF!</f>
        <v>#REF!</v>
      </c>
      <c r="N26" s="18"/>
      <c r="O26" s="18"/>
      <c r="P26" s="18"/>
      <c r="Q26" s="13"/>
    </row>
    <row r="27" spans="2:17" s="11" customFormat="1" ht="11.25" customHeight="1">
      <c r="B27" s="62" t="s">
        <v>122</v>
      </c>
      <c r="C27" s="46" t="s">
        <v>16</v>
      </c>
      <c r="D27" s="32" t="e">
        <f>#REF!</f>
        <v>#REF!</v>
      </c>
      <c r="E27" s="32" t="e">
        <f>#REF!</f>
        <v>#REF!</v>
      </c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2" t="e">
        <f>#REF!</f>
        <v>#REF!</v>
      </c>
      <c r="K27" s="32" t="e">
        <f>#REF!</f>
        <v>#REF!</v>
      </c>
      <c r="L27" s="32" t="e">
        <f>#REF!</f>
        <v>#REF!</v>
      </c>
      <c r="M27" s="32" t="e">
        <f>#REF!</f>
        <v>#REF!</v>
      </c>
      <c r="N27" s="18"/>
      <c r="O27" s="18"/>
      <c r="P27" s="18"/>
      <c r="Q27" s="13"/>
    </row>
    <row r="28" spans="2:17" s="16" customFormat="1" ht="11.25" customHeight="1">
      <c r="B28" s="62" t="s">
        <v>123</v>
      </c>
      <c r="C28" s="46" t="s">
        <v>17</v>
      </c>
      <c r="D28" s="32" t="e">
        <f>#REF!</f>
        <v>#REF!</v>
      </c>
      <c r="E28" s="32" t="e">
        <f>#REF!</f>
        <v>#REF!</v>
      </c>
      <c r="F28" s="32" t="e">
        <f>#REF!</f>
        <v>#REF!</v>
      </c>
      <c r="G28" s="32" t="e">
        <f>#REF!</f>
        <v>#REF!</v>
      </c>
      <c r="H28" s="32" t="e">
        <f>#REF!</f>
        <v>#REF!</v>
      </c>
      <c r="I28" s="32" t="e">
        <f>#REF!</f>
        <v>#REF!</v>
      </c>
      <c r="J28" s="32" t="e">
        <f>#REF!</f>
        <v>#REF!</v>
      </c>
      <c r="K28" s="32" t="e">
        <f>#REF!</f>
        <v>#REF!</v>
      </c>
      <c r="L28" s="32" t="e">
        <f>#REF!</f>
        <v>#REF!</v>
      </c>
      <c r="M28" s="32" t="e">
        <f>#REF!</f>
        <v>#REF!</v>
      </c>
      <c r="N28" s="18"/>
      <c r="O28" s="18"/>
      <c r="P28" s="18"/>
      <c r="Q28" s="17"/>
    </row>
    <row r="29" spans="2:17" s="11" customFormat="1" ht="11.25" customHeight="1">
      <c r="B29" s="62" t="s">
        <v>124</v>
      </c>
      <c r="C29" s="46" t="s">
        <v>24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#REF!</f>
        <v>#REF!</v>
      </c>
      <c r="J29" s="32" t="e">
        <f>#REF!</f>
        <v>#REF!</v>
      </c>
      <c r="K29" s="32" t="e">
        <f>#REF!</f>
        <v>#REF!</v>
      </c>
      <c r="L29" s="32" t="e">
        <f>#REF!</f>
        <v>#REF!</v>
      </c>
      <c r="M29" s="32" t="e">
        <f>#REF!</f>
        <v>#REF!</v>
      </c>
      <c r="N29" s="18"/>
      <c r="O29" s="18"/>
      <c r="P29" s="18"/>
      <c r="Q29" s="13"/>
    </row>
    <row r="30" spans="2:17" s="11" customFormat="1" ht="11.25" customHeight="1">
      <c r="B30" s="62" t="s">
        <v>125</v>
      </c>
      <c r="C30" s="46" t="s">
        <v>25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#REF!</f>
        <v>#REF!</v>
      </c>
      <c r="J30" s="32" t="e">
        <f>#REF!</f>
        <v>#REF!</v>
      </c>
      <c r="K30" s="32" t="e">
        <f>#REF!</f>
        <v>#REF!</v>
      </c>
      <c r="L30" s="32" t="e">
        <f>#REF!</f>
        <v>#REF!</v>
      </c>
      <c r="M30" s="32" t="e">
        <f>#REF!</f>
        <v>#REF!</v>
      </c>
      <c r="N30" s="18"/>
      <c r="O30" s="18"/>
      <c r="P30" s="18"/>
      <c r="Q30" s="13"/>
    </row>
    <row r="31" spans="2:17" s="11" customFormat="1" ht="11.25" customHeight="1">
      <c r="B31" s="62" t="s">
        <v>126</v>
      </c>
      <c r="C31" s="46" t="s">
        <v>26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#REF!</f>
        <v>#REF!</v>
      </c>
      <c r="J31" s="32" t="e">
        <f>#REF!</f>
        <v>#REF!</v>
      </c>
      <c r="K31" s="32" t="e">
        <f>#REF!</f>
        <v>#REF!</v>
      </c>
      <c r="L31" s="32" t="e">
        <f>#REF!</f>
        <v>#REF!</v>
      </c>
      <c r="M31" s="32" t="e">
        <f>#REF!</f>
        <v>#REF!</v>
      </c>
      <c r="N31" s="18"/>
      <c r="O31" s="18"/>
      <c r="P31" s="18"/>
      <c r="Q31" s="13"/>
    </row>
    <row r="32" spans="2:17" s="11" customFormat="1" ht="11.25" customHeight="1">
      <c r="B32" s="62" t="s">
        <v>23</v>
      </c>
      <c r="C32" s="46" t="s">
        <v>46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#REF!</f>
        <v>#REF!</v>
      </c>
      <c r="J32" s="32" t="e">
        <f>#REF!</f>
        <v>#REF!</v>
      </c>
      <c r="K32" s="32" t="e">
        <f>#REF!</f>
        <v>#REF!</v>
      </c>
      <c r="L32" s="32" t="e">
        <f>#REF!</f>
        <v>#REF!</v>
      </c>
      <c r="M32" s="32" t="e">
        <f>#REF!</f>
        <v>#REF!</v>
      </c>
      <c r="N32" s="18"/>
      <c r="O32" s="18"/>
      <c r="P32" s="18"/>
      <c r="Q32" s="13"/>
    </row>
    <row r="33" spans="2:17" s="11" customFormat="1" ht="11.25" customHeight="1">
      <c r="B33" s="62" t="s">
        <v>127</v>
      </c>
      <c r="C33" s="46" t="s">
        <v>47</v>
      </c>
      <c r="D33" s="32" t="e">
        <f>#REF!</f>
        <v>#REF!</v>
      </c>
      <c r="E33" s="32" t="e">
        <f>#REF!</f>
        <v>#REF!</v>
      </c>
      <c r="F33" s="32" t="e">
        <f>#REF!</f>
        <v>#REF!</v>
      </c>
      <c r="G33" s="32" t="e">
        <f>#REF!</f>
        <v>#REF!</v>
      </c>
      <c r="H33" s="32" t="e">
        <f>#REF!</f>
        <v>#REF!</v>
      </c>
      <c r="I33" s="32" t="e">
        <f>#REF!</f>
        <v>#REF!</v>
      </c>
      <c r="J33" s="32" t="e">
        <f>#REF!</f>
        <v>#REF!</v>
      </c>
      <c r="K33" s="32" t="e">
        <f>#REF!</f>
        <v>#REF!</v>
      </c>
      <c r="L33" s="32" t="e">
        <f>#REF!</f>
        <v>#REF!</v>
      </c>
      <c r="M33" s="32" t="e">
        <f>#REF!</f>
        <v>#REF!</v>
      </c>
      <c r="N33" s="18"/>
      <c r="O33" s="18"/>
      <c r="P33" s="18"/>
      <c r="Q33" s="13"/>
    </row>
    <row r="34" spans="2:17" s="11" customFormat="1" ht="11.25" customHeight="1">
      <c r="B34" s="62" t="s">
        <v>128</v>
      </c>
      <c r="C34" s="46" t="s">
        <v>48</v>
      </c>
      <c r="D34" s="32" t="e">
        <f>#REF!</f>
        <v>#REF!</v>
      </c>
      <c r="E34" s="32" t="e">
        <f>#REF!</f>
        <v>#REF!</v>
      </c>
      <c r="F34" s="32" t="e">
        <f>#REF!</f>
        <v>#REF!</v>
      </c>
      <c r="G34" s="32" t="e">
        <f>#REF!</f>
        <v>#REF!</v>
      </c>
      <c r="H34" s="32" t="e">
        <f>#REF!</f>
        <v>#REF!</v>
      </c>
      <c r="I34" s="32" t="e">
        <f>#REF!</f>
        <v>#REF!</v>
      </c>
      <c r="J34" s="32" t="e">
        <f>#REF!</f>
        <v>#REF!</v>
      </c>
      <c r="K34" s="32" t="e">
        <f>#REF!</f>
        <v>#REF!</v>
      </c>
      <c r="L34" s="32" t="e">
        <f>#REF!</f>
        <v>#REF!</v>
      </c>
      <c r="M34" s="32" t="e">
        <f>#REF!</f>
        <v>#REF!</v>
      </c>
      <c r="N34" s="18"/>
      <c r="O34" s="18"/>
      <c r="P34" s="18"/>
      <c r="Q34" s="13"/>
    </row>
    <row r="35" spans="2:17" s="11" customFormat="1" ht="11.25" customHeight="1">
      <c r="B35" s="62" t="s">
        <v>129</v>
      </c>
      <c r="C35" s="46" t="s">
        <v>49</v>
      </c>
      <c r="D35" s="32" t="e">
        <f>#REF!</f>
        <v>#REF!</v>
      </c>
      <c r="E35" s="32" t="e">
        <f>#REF!</f>
        <v>#REF!</v>
      </c>
      <c r="F35" s="32" t="e">
        <f>#REF!</f>
        <v>#REF!</v>
      </c>
      <c r="G35" s="32" t="e">
        <f>#REF!</f>
        <v>#REF!</v>
      </c>
      <c r="H35" s="32" t="e">
        <f>#REF!</f>
        <v>#REF!</v>
      </c>
      <c r="I35" s="32" t="e">
        <f>#REF!</f>
        <v>#REF!</v>
      </c>
      <c r="J35" s="32" t="e">
        <f>#REF!</f>
        <v>#REF!</v>
      </c>
      <c r="K35" s="32" t="e">
        <f>#REF!</f>
        <v>#REF!</v>
      </c>
      <c r="L35" s="32" t="e">
        <f>#REF!</f>
        <v>#REF!</v>
      </c>
      <c r="M35" s="32" t="e">
        <f>#REF!</f>
        <v>#REF!</v>
      </c>
      <c r="N35" s="18"/>
      <c r="O35" s="18"/>
      <c r="P35" s="18"/>
      <c r="Q35" s="13"/>
    </row>
    <row r="36" spans="2:17" s="11" customFormat="1" ht="11.25" customHeight="1">
      <c r="B36" s="62" t="s">
        <v>130</v>
      </c>
      <c r="C36" s="46" t="s">
        <v>53</v>
      </c>
      <c r="D36" s="32" t="e">
        <f>#REF!</f>
        <v>#REF!</v>
      </c>
      <c r="E36" s="32" t="e">
        <f>#REF!</f>
        <v>#REF!</v>
      </c>
      <c r="F36" s="32" t="e">
        <f>#REF!</f>
        <v>#REF!</v>
      </c>
      <c r="G36" s="32" t="e">
        <f>#REF!</f>
        <v>#REF!</v>
      </c>
      <c r="H36" s="32" t="e">
        <f>#REF!</f>
        <v>#REF!</v>
      </c>
      <c r="I36" s="32" t="e">
        <f>#REF!</f>
        <v>#REF!</v>
      </c>
      <c r="J36" s="32" t="e">
        <f>#REF!</f>
        <v>#REF!</v>
      </c>
      <c r="K36" s="32" t="e">
        <f>#REF!</f>
        <v>#REF!</v>
      </c>
      <c r="L36" s="32" t="e">
        <f>#REF!</f>
        <v>#REF!</v>
      </c>
      <c r="M36" s="32" t="e">
        <f>#REF!</f>
        <v>#REF!</v>
      </c>
      <c r="N36" s="18"/>
      <c r="O36" s="18"/>
      <c r="P36" s="18"/>
      <c r="Q36" s="13"/>
    </row>
    <row r="37" spans="2:17" s="11" customFormat="1" ht="11.25" customHeight="1" thickBot="1">
      <c r="B37" s="40"/>
      <c r="C37" s="4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13"/>
      <c r="O37" s="13"/>
      <c r="P37" s="13"/>
      <c r="Q37" s="13"/>
    </row>
    <row r="38" spans="2:17" s="11" customFormat="1" ht="11.25" customHeight="1" thickTop="1">
      <c r="B38" s="26"/>
      <c r="C38" s="34"/>
      <c r="D38" s="26"/>
      <c r="N38" s="13"/>
      <c r="O38" s="13"/>
      <c r="P38" s="13"/>
      <c r="Q38" s="13"/>
    </row>
    <row r="39" spans="1:17" s="24" customFormat="1" ht="11.25" customHeight="1">
      <c r="A39" s="1"/>
      <c r="B39" s="1"/>
      <c r="C39" s="18"/>
      <c r="D39" s="1"/>
      <c r="E39" s="1"/>
      <c r="F39" s="1"/>
      <c r="G39" s="1"/>
      <c r="H39" s="1"/>
      <c r="I39" s="1"/>
      <c r="L39" s="32"/>
      <c r="M39" s="32"/>
      <c r="N39" s="32"/>
      <c r="O39" s="32"/>
      <c r="P39" s="32"/>
      <c r="Q39" s="32"/>
    </row>
    <row r="40" spans="2:17" ht="11.25" customHeight="1">
      <c r="B40" s="41" t="s">
        <v>69</v>
      </c>
      <c r="C40" s="34"/>
      <c r="D40" s="24"/>
      <c r="L40" s="13"/>
      <c r="M40" s="13"/>
      <c r="N40" s="13"/>
      <c r="O40" s="13"/>
      <c r="P40" s="13"/>
      <c r="Q40" s="13"/>
    </row>
    <row r="41" spans="2:17" ht="11.25" customHeight="1">
      <c r="B41" s="25" t="s">
        <v>85</v>
      </c>
      <c r="C41" s="34"/>
      <c r="D41" s="24"/>
      <c r="L41" s="13"/>
      <c r="M41" s="13"/>
      <c r="N41" s="13"/>
      <c r="O41" s="13"/>
      <c r="P41" s="13"/>
      <c r="Q41" s="13"/>
    </row>
    <row r="42" spans="2:17" ht="11.25" customHeight="1">
      <c r="B42" s="29" t="s">
        <v>101</v>
      </c>
      <c r="C42" s="34"/>
      <c r="D42" s="24"/>
      <c r="L42" s="13"/>
      <c r="M42" s="13"/>
      <c r="N42" s="13"/>
      <c r="O42" s="13"/>
      <c r="P42" s="13"/>
      <c r="Q42" s="13"/>
    </row>
    <row r="43" spans="2:17" ht="11.25" customHeight="1">
      <c r="B43" s="24"/>
      <c r="C43" s="34"/>
      <c r="D43" s="24"/>
      <c r="L43" s="13"/>
      <c r="M43" s="13"/>
      <c r="N43" s="13"/>
      <c r="O43" s="13"/>
      <c r="P43" s="13"/>
      <c r="Q43" s="13"/>
    </row>
    <row r="44" spans="1:17" ht="11.25" customHeight="1">
      <c r="A44" s="2"/>
      <c r="B44" s="3"/>
      <c r="C44" s="36" t="s">
        <v>19</v>
      </c>
      <c r="D44" s="59" t="str">
        <f aca="true" t="shared" si="4" ref="D44:I44">D6</f>
        <v>2008/09</v>
      </c>
      <c r="E44" s="59" t="str">
        <f t="shared" si="4"/>
        <v>2009/10</v>
      </c>
      <c r="F44" s="59" t="str">
        <f t="shared" si="4"/>
        <v>2010/11</v>
      </c>
      <c r="G44" s="59" t="str">
        <f t="shared" si="4"/>
        <v>2011/12</v>
      </c>
      <c r="H44" s="59" t="str">
        <f t="shared" si="4"/>
        <v>2012/13</v>
      </c>
      <c r="I44" s="59" t="str">
        <f t="shared" si="4"/>
        <v>2013/14</v>
      </c>
      <c r="J44" s="36" t="s">
        <v>139</v>
      </c>
      <c r="K44" s="36" t="s">
        <v>140</v>
      </c>
      <c r="L44" s="36" t="s">
        <v>141</v>
      </c>
      <c r="M44" s="36" t="s">
        <v>142</v>
      </c>
      <c r="N44" s="13"/>
      <c r="O44" s="13"/>
      <c r="P44" s="13"/>
      <c r="Q44" s="13"/>
    </row>
    <row r="45" spans="1:17" ht="11.25" customHeight="1">
      <c r="A45" s="11"/>
      <c r="B45" s="26"/>
      <c r="C45" s="34"/>
      <c r="D45" s="26"/>
      <c r="E45" s="11"/>
      <c r="F45" s="11"/>
      <c r="G45" s="11"/>
      <c r="H45" s="11"/>
      <c r="I45" s="11"/>
      <c r="N45" s="13"/>
      <c r="O45" s="13"/>
      <c r="P45" s="13"/>
      <c r="Q45" s="13"/>
    </row>
    <row r="46" spans="1:17" ht="17.25" customHeight="1">
      <c r="A46" s="11"/>
      <c r="B46" s="28" t="s">
        <v>86</v>
      </c>
      <c r="C46" s="34"/>
      <c r="D46" s="71" t="e">
        <f aca="true" t="shared" si="5" ref="D46:I46">D47+D54+D60</f>
        <v>#REF!</v>
      </c>
      <c r="E46" s="71" t="e">
        <f t="shared" si="5"/>
        <v>#REF!</v>
      </c>
      <c r="F46" s="71" t="e">
        <f t="shared" si="5"/>
        <v>#REF!</v>
      </c>
      <c r="G46" s="71" t="e">
        <f t="shared" si="5"/>
        <v>#REF!</v>
      </c>
      <c r="H46" s="71" t="e">
        <f t="shared" si="5"/>
        <v>#REF!</v>
      </c>
      <c r="I46" s="71" t="e">
        <f t="shared" si="5"/>
        <v>#REF!</v>
      </c>
      <c r="J46" s="71" t="e">
        <f>J47+J54+J60</f>
        <v>#REF!</v>
      </c>
      <c r="K46" s="71" t="e">
        <f>K47+K54+K60</f>
        <v>#REF!</v>
      </c>
      <c r="L46" s="71" t="e">
        <f>L47+L54+L60</f>
        <v>#REF!</v>
      </c>
      <c r="M46" s="71" t="e">
        <f>M47+M54+M60</f>
        <v>#REF!</v>
      </c>
      <c r="N46" s="13"/>
      <c r="O46" s="13"/>
      <c r="P46" s="13"/>
      <c r="Q46" s="13"/>
    </row>
    <row r="47" spans="1:17" ht="20.25" customHeight="1">
      <c r="A47" s="11"/>
      <c r="B47" s="28" t="s">
        <v>38</v>
      </c>
      <c r="C47" s="46"/>
      <c r="D47" s="71" t="e">
        <f aca="true" t="shared" si="6" ref="D47:I47">SUM(D48:D53)</f>
        <v>#REF!</v>
      </c>
      <c r="E47" s="71" t="e">
        <f t="shared" si="6"/>
        <v>#REF!</v>
      </c>
      <c r="F47" s="71" t="e">
        <f t="shared" si="6"/>
        <v>#REF!</v>
      </c>
      <c r="G47" s="71" t="e">
        <f t="shared" si="6"/>
        <v>#REF!</v>
      </c>
      <c r="H47" s="71" t="e">
        <f t="shared" si="6"/>
        <v>#REF!</v>
      </c>
      <c r="I47" s="71" t="e">
        <f t="shared" si="6"/>
        <v>#REF!</v>
      </c>
      <c r="J47" s="71" t="e">
        <f>SUM(J48:J53)</f>
        <v>#REF!</v>
      </c>
      <c r="K47" s="71" t="e">
        <f>SUM(K48:K53)</f>
        <v>#REF!</v>
      </c>
      <c r="L47" s="71" t="e">
        <f>SUM(L48:L53)</f>
        <v>#REF!</v>
      </c>
      <c r="M47" s="71" t="e">
        <f>SUM(M48:M53)</f>
        <v>#REF!</v>
      </c>
      <c r="N47" s="13"/>
      <c r="O47" s="13"/>
      <c r="P47" s="13"/>
      <c r="Q47" s="13"/>
    </row>
    <row r="48" spans="1:17" ht="11.25" customHeight="1">
      <c r="A48" s="33"/>
      <c r="B48" s="60" t="s">
        <v>110</v>
      </c>
      <c r="C48" s="34" t="s">
        <v>2</v>
      </c>
      <c r="D48" s="32" t="e">
        <f>#REF!</f>
        <v>#REF!</v>
      </c>
      <c r="E48" s="32" t="e">
        <f>#REF!</f>
        <v>#REF!</v>
      </c>
      <c r="F48" s="32" t="e">
        <f>#REF!</f>
        <v>#REF!</v>
      </c>
      <c r="G48" s="32" t="e">
        <f>#REF!</f>
        <v>#REF!</v>
      </c>
      <c r="H48" s="32" t="e">
        <f>#REF!</f>
        <v>#REF!</v>
      </c>
      <c r="I48" s="32" t="e">
        <f>#REF!</f>
        <v>#REF!</v>
      </c>
      <c r="J48" s="32" t="e">
        <f>#REF!</f>
        <v>#REF!</v>
      </c>
      <c r="K48" s="32" t="e">
        <f>#REF!</f>
        <v>#REF!</v>
      </c>
      <c r="L48" s="32" t="e">
        <f>#REF!</f>
        <v>#REF!</v>
      </c>
      <c r="M48" s="32" t="e">
        <f>#REF!</f>
        <v>#REF!</v>
      </c>
      <c r="N48" s="13"/>
      <c r="O48" s="13"/>
      <c r="P48" s="13"/>
      <c r="Q48" s="13"/>
    </row>
    <row r="49" spans="1:17" ht="11.25" customHeight="1">
      <c r="A49" s="33"/>
      <c r="B49" s="60" t="s">
        <v>111</v>
      </c>
      <c r="C49" s="34" t="s">
        <v>3</v>
      </c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2" t="e">
        <f>#REF!</f>
        <v>#REF!</v>
      </c>
      <c r="K49" s="32" t="e">
        <f>#REF!</f>
        <v>#REF!</v>
      </c>
      <c r="L49" s="32" t="e">
        <f>#REF!</f>
        <v>#REF!</v>
      </c>
      <c r="M49" s="32" t="e">
        <f>#REF!</f>
        <v>#REF!</v>
      </c>
      <c r="N49" s="13"/>
      <c r="O49" s="13"/>
      <c r="P49" s="13"/>
      <c r="Q49" s="13"/>
    </row>
    <row r="50" spans="1:17" ht="11.25" customHeight="1">
      <c r="A50" s="33"/>
      <c r="B50" s="60" t="s">
        <v>112</v>
      </c>
      <c r="C50" s="34" t="s">
        <v>4</v>
      </c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2" t="e">
        <f>#REF!</f>
        <v>#REF!</v>
      </c>
      <c r="K50" s="32" t="e">
        <f>#REF!</f>
        <v>#REF!</v>
      </c>
      <c r="L50" s="32" t="e">
        <f>#REF!</f>
        <v>#REF!</v>
      </c>
      <c r="M50" s="32" t="e">
        <f>#REF!</f>
        <v>#REF!</v>
      </c>
      <c r="N50" s="13"/>
      <c r="O50" s="13"/>
      <c r="P50" s="13"/>
      <c r="Q50" s="13"/>
    </row>
    <row r="51" spans="1:17" ht="11.25" customHeight="1">
      <c r="A51" s="33"/>
      <c r="B51" s="60" t="s">
        <v>133</v>
      </c>
      <c r="C51" s="43" t="s">
        <v>35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2" t="e">
        <f>#REF!</f>
        <v>#REF!</v>
      </c>
      <c r="K51" s="32" t="e">
        <f>#REF!</f>
        <v>#REF!</v>
      </c>
      <c r="L51" s="32" t="e">
        <f>#REF!</f>
        <v>#REF!</v>
      </c>
      <c r="M51" s="32" t="e">
        <f>#REF!</f>
        <v>#REF!</v>
      </c>
      <c r="N51" s="13"/>
      <c r="O51" s="13"/>
      <c r="P51" s="13"/>
      <c r="Q51" s="13"/>
    </row>
    <row r="52" spans="1:17" ht="11.25" customHeight="1">
      <c r="A52" s="33"/>
      <c r="B52" s="60" t="s">
        <v>113</v>
      </c>
      <c r="C52" s="44" t="s">
        <v>134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2" t="e">
        <f>#REF!</f>
        <v>#REF!</v>
      </c>
      <c r="K52" s="32" t="e">
        <f>#REF!</f>
        <v>#REF!</v>
      </c>
      <c r="L52" s="32" t="e">
        <f>#REF!</f>
        <v>#REF!</v>
      </c>
      <c r="M52" s="32" t="e">
        <f>#REF!</f>
        <v>#REF!</v>
      </c>
      <c r="N52" s="13"/>
      <c r="O52" s="13"/>
      <c r="P52" s="13"/>
      <c r="Q52" s="13"/>
    </row>
    <row r="53" spans="1:17" ht="11.25" customHeight="1">
      <c r="A53" s="11"/>
      <c r="B53" s="60" t="s">
        <v>114</v>
      </c>
      <c r="C53" s="46" t="s">
        <v>135</v>
      </c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2" t="e">
        <f>#REF!</f>
        <v>#REF!</v>
      </c>
      <c r="K53" s="32" t="e">
        <f>#REF!</f>
        <v>#REF!</v>
      </c>
      <c r="L53" s="32" t="e">
        <f>#REF!</f>
        <v>#REF!</v>
      </c>
      <c r="M53" s="32" t="e">
        <f>#REF!</f>
        <v>#REF!</v>
      </c>
      <c r="N53" s="13"/>
      <c r="O53" s="13"/>
      <c r="P53" s="13"/>
      <c r="Q53" s="13"/>
    </row>
    <row r="54" spans="1:17" ht="18.75" customHeight="1">
      <c r="A54" s="11"/>
      <c r="B54" s="28" t="s">
        <v>131</v>
      </c>
      <c r="D54" s="71" t="e">
        <f aca="true" t="shared" si="7" ref="D54:I54">SUM(D55:D59)</f>
        <v>#REF!</v>
      </c>
      <c r="E54" s="71" t="e">
        <f t="shared" si="7"/>
        <v>#REF!</v>
      </c>
      <c r="F54" s="71" t="e">
        <f t="shared" si="7"/>
        <v>#REF!</v>
      </c>
      <c r="G54" s="71" t="e">
        <f t="shared" si="7"/>
        <v>#REF!</v>
      </c>
      <c r="H54" s="71" t="e">
        <f t="shared" si="7"/>
        <v>#REF!</v>
      </c>
      <c r="I54" s="71" t="e">
        <f t="shared" si="7"/>
        <v>#REF!</v>
      </c>
      <c r="J54" s="71" t="e">
        <f>SUM(J55:J59)</f>
        <v>#REF!</v>
      </c>
      <c r="K54" s="71" t="e">
        <f>SUM(K55:K59)</f>
        <v>#REF!</v>
      </c>
      <c r="L54" s="71" t="e">
        <f>SUM(L55:L59)</f>
        <v>#REF!</v>
      </c>
      <c r="M54" s="71" t="e">
        <f>SUM(M55:M59)</f>
        <v>#REF!</v>
      </c>
      <c r="N54" s="13"/>
      <c r="O54" s="13"/>
      <c r="P54" s="13"/>
      <c r="Q54" s="13"/>
    </row>
    <row r="55" spans="1:17" ht="11.25" customHeight="1">
      <c r="A55" s="11"/>
      <c r="B55" s="60" t="s">
        <v>115</v>
      </c>
      <c r="C55" s="46" t="s">
        <v>1</v>
      </c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2" t="e">
        <f>#REF!</f>
        <v>#REF!</v>
      </c>
      <c r="K55" s="32" t="e">
        <f>#REF!</f>
        <v>#REF!</v>
      </c>
      <c r="L55" s="32" t="e">
        <f>#REF!</f>
        <v>#REF!</v>
      </c>
      <c r="M55" s="32" t="e">
        <f>#REF!</f>
        <v>#REF!</v>
      </c>
      <c r="N55" s="13"/>
      <c r="O55" s="13"/>
      <c r="P55" s="13"/>
      <c r="Q55" s="13"/>
    </row>
    <row r="56" spans="1:17" ht="11.25" customHeight="1">
      <c r="A56" s="11"/>
      <c r="B56" s="61" t="s">
        <v>5</v>
      </c>
      <c r="C56" s="46" t="s">
        <v>11</v>
      </c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2" t="e">
        <f>#REF!</f>
        <v>#REF!</v>
      </c>
      <c r="K56" s="32" t="e">
        <f>#REF!</f>
        <v>#REF!</v>
      </c>
      <c r="L56" s="32" t="e">
        <f>#REF!</f>
        <v>#REF!</v>
      </c>
      <c r="M56" s="32" t="e">
        <f>#REF!</f>
        <v>#REF!</v>
      </c>
      <c r="N56" s="13"/>
      <c r="O56" s="13"/>
      <c r="P56" s="13"/>
      <c r="Q56" s="13"/>
    </row>
    <row r="57" spans="1:17" ht="11.25" customHeight="1">
      <c r="A57" s="11"/>
      <c r="B57" s="61" t="s">
        <v>116</v>
      </c>
      <c r="C57" s="46" t="s">
        <v>7</v>
      </c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2" t="e">
        <f>#REF!</f>
        <v>#REF!</v>
      </c>
      <c r="K57" s="32" t="e">
        <f>#REF!</f>
        <v>#REF!</v>
      </c>
      <c r="L57" s="32" t="e">
        <f>#REF!</f>
        <v>#REF!</v>
      </c>
      <c r="M57" s="32" t="e">
        <f>#REF!</f>
        <v>#REF!</v>
      </c>
      <c r="N57" s="13"/>
      <c r="O57" s="13"/>
      <c r="P57" s="13"/>
      <c r="Q57" s="13"/>
    </row>
    <row r="58" spans="1:17" ht="11.25" customHeight="1">
      <c r="A58" s="11"/>
      <c r="B58" s="61" t="s">
        <v>117</v>
      </c>
      <c r="C58" s="46" t="s">
        <v>8</v>
      </c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2" t="e">
        <f>#REF!</f>
        <v>#REF!</v>
      </c>
      <c r="K58" s="32" t="e">
        <f>#REF!</f>
        <v>#REF!</v>
      </c>
      <c r="L58" s="32" t="e">
        <f>#REF!</f>
        <v>#REF!</v>
      </c>
      <c r="M58" s="32" t="e">
        <f>#REF!</f>
        <v>#REF!</v>
      </c>
      <c r="N58" s="13"/>
      <c r="O58" s="13"/>
      <c r="P58" s="13"/>
      <c r="Q58" s="13"/>
    </row>
    <row r="59" spans="1:17" ht="11.25" customHeight="1">
      <c r="A59" s="11"/>
      <c r="B59" s="60" t="s">
        <v>6</v>
      </c>
      <c r="C59" s="46" t="s">
        <v>9</v>
      </c>
      <c r="D59" s="32" t="e">
        <f>#REF!</f>
        <v>#REF!</v>
      </c>
      <c r="E59" s="32" t="e">
        <f>#REF!</f>
        <v>#REF!</v>
      </c>
      <c r="F59" s="32" t="e">
        <f>#REF!</f>
        <v>#REF!</v>
      </c>
      <c r="G59" s="32" t="e">
        <f>#REF!</f>
        <v>#REF!</v>
      </c>
      <c r="H59" s="32" t="e">
        <f>#REF!</f>
        <v>#REF!</v>
      </c>
      <c r="I59" s="32" t="e">
        <f>#REF!</f>
        <v>#REF!</v>
      </c>
      <c r="J59" s="32" t="e">
        <f>#REF!</f>
        <v>#REF!</v>
      </c>
      <c r="K59" s="32" t="e">
        <f>#REF!</f>
        <v>#REF!</v>
      </c>
      <c r="L59" s="32" t="e">
        <f>#REF!</f>
        <v>#REF!</v>
      </c>
      <c r="M59" s="32" t="e">
        <f>#REF!</f>
        <v>#REF!</v>
      </c>
      <c r="N59" s="13"/>
      <c r="O59" s="13"/>
      <c r="P59" s="13"/>
      <c r="Q59" s="13"/>
    </row>
    <row r="60" spans="1:17" ht="17.25" customHeight="1">
      <c r="A60" s="11"/>
      <c r="B60" s="28" t="s">
        <v>132</v>
      </c>
      <c r="C60" s="46"/>
      <c r="D60" s="71" t="e">
        <f aca="true" t="shared" si="8" ref="D60:I60">SUM(D61:D74)</f>
        <v>#REF!</v>
      </c>
      <c r="E60" s="71" t="e">
        <f t="shared" si="8"/>
        <v>#REF!</v>
      </c>
      <c r="F60" s="71" t="e">
        <f t="shared" si="8"/>
        <v>#REF!</v>
      </c>
      <c r="G60" s="71" t="e">
        <f t="shared" si="8"/>
        <v>#REF!</v>
      </c>
      <c r="H60" s="71" t="e">
        <f t="shared" si="8"/>
        <v>#REF!</v>
      </c>
      <c r="I60" s="71" t="e">
        <f t="shared" si="8"/>
        <v>#REF!</v>
      </c>
      <c r="J60" s="71" t="e">
        <f>SUM(J61:J74)</f>
        <v>#REF!</v>
      </c>
      <c r="K60" s="71" t="e">
        <f>SUM(K61:K74)</f>
        <v>#REF!</v>
      </c>
      <c r="L60" s="71" t="e">
        <f>SUM(L61:L74)</f>
        <v>#REF!</v>
      </c>
      <c r="M60" s="71" t="e">
        <f>SUM(M61:M74)</f>
        <v>#REF!</v>
      </c>
      <c r="N60" s="13"/>
      <c r="O60" s="13"/>
      <c r="P60" s="13"/>
      <c r="Q60" s="13"/>
    </row>
    <row r="61" spans="1:17" ht="11.25" customHeight="1">
      <c r="A61" s="11"/>
      <c r="B61" s="62" t="s">
        <v>118</v>
      </c>
      <c r="C61" s="46" t="s">
        <v>10</v>
      </c>
      <c r="D61" s="32" t="e">
        <f>#REF!</f>
        <v>#REF!</v>
      </c>
      <c r="E61" s="32" t="e">
        <f>#REF!</f>
        <v>#REF!</v>
      </c>
      <c r="F61" s="32" t="e">
        <f>#REF!</f>
        <v>#REF!</v>
      </c>
      <c r="G61" s="32" t="e">
        <f>#REF!</f>
        <v>#REF!</v>
      </c>
      <c r="H61" s="32" t="e">
        <f>#REF!</f>
        <v>#REF!</v>
      </c>
      <c r="I61" s="32" t="e">
        <f>#REF!</f>
        <v>#REF!</v>
      </c>
      <c r="J61" s="32" t="e">
        <f>#REF!</f>
        <v>#REF!</v>
      </c>
      <c r="K61" s="32" t="e">
        <f>#REF!</f>
        <v>#REF!</v>
      </c>
      <c r="L61" s="32" t="e">
        <f>#REF!</f>
        <v>#REF!</v>
      </c>
      <c r="M61" s="32" t="e">
        <f>#REF!</f>
        <v>#REF!</v>
      </c>
      <c r="N61" s="13"/>
      <c r="O61" s="13"/>
      <c r="P61" s="13"/>
      <c r="Q61" s="13"/>
    </row>
    <row r="62" spans="1:17" ht="11.25" customHeight="1">
      <c r="A62" s="11"/>
      <c r="B62" s="62" t="s">
        <v>119</v>
      </c>
      <c r="C62" s="46" t="s">
        <v>12</v>
      </c>
      <c r="D62" s="32" t="e">
        <f>#REF!</f>
        <v>#REF!</v>
      </c>
      <c r="E62" s="32" t="e">
        <f>#REF!</f>
        <v>#REF!</v>
      </c>
      <c r="F62" s="32" t="e">
        <f>#REF!</f>
        <v>#REF!</v>
      </c>
      <c r="G62" s="32" t="e">
        <f>#REF!</f>
        <v>#REF!</v>
      </c>
      <c r="H62" s="32" t="e">
        <f>#REF!</f>
        <v>#REF!</v>
      </c>
      <c r="I62" s="32" t="e">
        <f>#REF!</f>
        <v>#REF!</v>
      </c>
      <c r="J62" s="32" t="e">
        <f>#REF!</f>
        <v>#REF!</v>
      </c>
      <c r="K62" s="32" t="e">
        <f>#REF!</f>
        <v>#REF!</v>
      </c>
      <c r="L62" s="32" t="e">
        <f>#REF!</f>
        <v>#REF!</v>
      </c>
      <c r="M62" s="32" t="e">
        <f>#REF!</f>
        <v>#REF!</v>
      </c>
      <c r="N62" s="13"/>
      <c r="O62" s="13"/>
      <c r="P62" s="13"/>
      <c r="Q62" s="13"/>
    </row>
    <row r="63" spans="1:17" ht="11.25" customHeight="1">
      <c r="A63" s="11"/>
      <c r="B63" s="62" t="s">
        <v>120</v>
      </c>
      <c r="C63" s="46" t="s">
        <v>14</v>
      </c>
      <c r="D63" s="32" t="e">
        <f>#REF!</f>
        <v>#REF!</v>
      </c>
      <c r="E63" s="32" t="e">
        <f>#REF!</f>
        <v>#REF!</v>
      </c>
      <c r="F63" s="32" t="e">
        <f>#REF!</f>
        <v>#REF!</v>
      </c>
      <c r="G63" s="32" t="e">
        <f>#REF!</f>
        <v>#REF!</v>
      </c>
      <c r="H63" s="32" t="e">
        <f>#REF!</f>
        <v>#REF!</v>
      </c>
      <c r="I63" s="32" t="e">
        <f>#REF!</f>
        <v>#REF!</v>
      </c>
      <c r="J63" s="32" t="e">
        <f>#REF!</f>
        <v>#REF!</v>
      </c>
      <c r="K63" s="32" t="e">
        <f>#REF!</f>
        <v>#REF!</v>
      </c>
      <c r="L63" s="32" t="e">
        <f>#REF!</f>
        <v>#REF!</v>
      </c>
      <c r="M63" s="32" t="e">
        <f>#REF!</f>
        <v>#REF!</v>
      </c>
      <c r="N63" s="13"/>
      <c r="O63" s="13"/>
      <c r="P63" s="13"/>
      <c r="Q63" s="13"/>
    </row>
    <row r="64" spans="1:17" ht="11.25" customHeight="1">
      <c r="A64" s="11"/>
      <c r="B64" s="62" t="s">
        <v>121</v>
      </c>
      <c r="C64" s="46" t="s">
        <v>15</v>
      </c>
      <c r="D64" s="32" t="e">
        <f>#REF!</f>
        <v>#REF!</v>
      </c>
      <c r="E64" s="32" t="e">
        <f>#REF!</f>
        <v>#REF!</v>
      </c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2" t="e">
        <f>#REF!</f>
        <v>#REF!</v>
      </c>
      <c r="K64" s="32" t="e">
        <f>#REF!</f>
        <v>#REF!</v>
      </c>
      <c r="L64" s="32" t="e">
        <f>#REF!</f>
        <v>#REF!</v>
      </c>
      <c r="M64" s="32" t="e">
        <f>#REF!</f>
        <v>#REF!</v>
      </c>
      <c r="N64" s="13"/>
      <c r="O64" s="13"/>
      <c r="P64" s="13"/>
      <c r="Q64" s="13"/>
    </row>
    <row r="65" spans="1:17" ht="11.25" customHeight="1">
      <c r="A65" s="11"/>
      <c r="B65" s="62" t="s">
        <v>122</v>
      </c>
      <c r="C65" s="46" t="s">
        <v>16</v>
      </c>
      <c r="D65" s="32" t="e">
        <f>#REF!</f>
        <v>#REF!</v>
      </c>
      <c r="E65" s="32" t="e">
        <f>#REF!</f>
        <v>#REF!</v>
      </c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2" t="e">
        <f>#REF!</f>
        <v>#REF!</v>
      </c>
      <c r="K65" s="32" t="e">
        <f>#REF!</f>
        <v>#REF!</v>
      </c>
      <c r="L65" s="32" t="e">
        <f>#REF!</f>
        <v>#REF!</v>
      </c>
      <c r="M65" s="32" t="e">
        <f>#REF!</f>
        <v>#REF!</v>
      </c>
      <c r="N65" s="13"/>
      <c r="O65" s="13"/>
      <c r="P65" s="13"/>
      <c r="Q65" s="13"/>
    </row>
    <row r="66" spans="1:17" ht="11.25" customHeight="1">
      <c r="A66" s="16"/>
      <c r="B66" s="62" t="s">
        <v>123</v>
      </c>
      <c r="C66" s="46" t="s">
        <v>17</v>
      </c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2" t="e">
        <f>#REF!</f>
        <v>#REF!</v>
      </c>
      <c r="K66" s="32" t="e">
        <f>#REF!</f>
        <v>#REF!</v>
      </c>
      <c r="L66" s="32" t="e">
        <f>#REF!</f>
        <v>#REF!</v>
      </c>
      <c r="M66" s="32" t="e">
        <f>#REF!</f>
        <v>#REF!</v>
      </c>
      <c r="N66" s="13"/>
      <c r="O66" s="13"/>
      <c r="P66" s="13"/>
      <c r="Q66" s="13"/>
    </row>
    <row r="67" spans="1:17" ht="11.25" customHeight="1">
      <c r="A67" s="11"/>
      <c r="B67" s="62" t="s">
        <v>124</v>
      </c>
      <c r="C67" s="46" t="s">
        <v>24</v>
      </c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2" t="e">
        <f>#REF!</f>
        <v>#REF!</v>
      </c>
      <c r="K67" s="32" t="e">
        <f>#REF!</f>
        <v>#REF!</v>
      </c>
      <c r="L67" s="32" t="e">
        <f>#REF!</f>
        <v>#REF!</v>
      </c>
      <c r="M67" s="32" t="e">
        <f>#REF!</f>
        <v>#REF!</v>
      </c>
      <c r="N67" s="13"/>
      <c r="O67" s="13"/>
      <c r="P67" s="13"/>
      <c r="Q67" s="13"/>
    </row>
    <row r="68" spans="1:17" ht="11.25" customHeight="1">
      <c r="A68" s="11"/>
      <c r="B68" s="62" t="s">
        <v>125</v>
      </c>
      <c r="C68" s="46" t="s">
        <v>25</v>
      </c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2" t="e">
        <f>#REF!</f>
        <v>#REF!</v>
      </c>
      <c r="K68" s="32" t="e">
        <f>#REF!</f>
        <v>#REF!</v>
      </c>
      <c r="L68" s="32" t="e">
        <f>#REF!</f>
        <v>#REF!</v>
      </c>
      <c r="M68" s="32" t="e">
        <f>#REF!</f>
        <v>#REF!</v>
      </c>
      <c r="N68" s="13"/>
      <c r="O68" s="13"/>
      <c r="P68" s="13"/>
      <c r="Q68" s="13"/>
    </row>
    <row r="69" spans="1:17" ht="11.25" customHeight="1">
      <c r="A69" s="11"/>
      <c r="B69" s="62" t="s">
        <v>126</v>
      </c>
      <c r="C69" s="46" t="s">
        <v>26</v>
      </c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2" t="e">
        <f>#REF!</f>
        <v>#REF!</v>
      </c>
      <c r="K69" s="32" t="e">
        <f>#REF!</f>
        <v>#REF!</v>
      </c>
      <c r="L69" s="32" t="e">
        <f>#REF!</f>
        <v>#REF!</v>
      </c>
      <c r="M69" s="32" t="e">
        <f>#REF!</f>
        <v>#REF!</v>
      </c>
      <c r="N69" s="13"/>
      <c r="O69" s="13"/>
      <c r="P69" s="13"/>
      <c r="Q69" s="13"/>
    </row>
    <row r="70" spans="1:17" ht="11.25" customHeight="1">
      <c r="A70" s="11"/>
      <c r="B70" s="62" t="s">
        <v>23</v>
      </c>
      <c r="C70" s="46" t="s">
        <v>46</v>
      </c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2" t="e">
        <f>#REF!</f>
        <v>#REF!</v>
      </c>
      <c r="K70" s="32" t="e">
        <f>#REF!</f>
        <v>#REF!</v>
      </c>
      <c r="L70" s="32" t="e">
        <f>#REF!</f>
        <v>#REF!</v>
      </c>
      <c r="M70" s="32" t="e">
        <f>#REF!</f>
        <v>#REF!</v>
      </c>
      <c r="N70" s="13"/>
      <c r="O70" s="13"/>
      <c r="P70" s="13"/>
      <c r="Q70" s="13"/>
    </row>
    <row r="71" spans="1:17" ht="11.25" customHeight="1">
      <c r="A71" s="11"/>
      <c r="B71" s="62" t="s">
        <v>127</v>
      </c>
      <c r="C71" s="46" t="s">
        <v>47</v>
      </c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2" t="e">
        <f>#REF!</f>
        <v>#REF!</v>
      </c>
      <c r="K71" s="32" t="e">
        <f>#REF!</f>
        <v>#REF!</v>
      </c>
      <c r="L71" s="32" t="e">
        <f>#REF!</f>
        <v>#REF!</v>
      </c>
      <c r="M71" s="32" t="e">
        <f>#REF!</f>
        <v>#REF!</v>
      </c>
      <c r="N71" s="13"/>
      <c r="O71" s="13"/>
      <c r="P71" s="13"/>
      <c r="Q71" s="13"/>
    </row>
    <row r="72" spans="1:17" ht="11.25" customHeight="1">
      <c r="A72" s="11"/>
      <c r="B72" s="62" t="s">
        <v>128</v>
      </c>
      <c r="C72" s="46" t="s">
        <v>48</v>
      </c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2" t="e">
        <f>#REF!</f>
        <v>#REF!</v>
      </c>
      <c r="K72" s="32" t="e">
        <f>#REF!</f>
        <v>#REF!</v>
      </c>
      <c r="L72" s="32" t="e">
        <f>#REF!</f>
        <v>#REF!</v>
      </c>
      <c r="M72" s="32" t="e">
        <f>#REF!</f>
        <v>#REF!</v>
      </c>
      <c r="N72" s="13"/>
      <c r="O72" s="13"/>
      <c r="P72" s="13"/>
      <c r="Q72" s="13"/>
    </row>
    <row r="73" spans="1:17" ht="11.25" customHeight="1">
      <c r="A73" s="11"/>
      <c r="B73" s="62" t="s">
        <v>129</v>
      </c>
      <c r="C73" s="46" t="s">
        <v>49</v>
      </c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2" t="e">
        <f>#REF!</f>
        <v>#REF!</v>
      </c>
      <c r="K73" s="32" t="e">
        <f>#REF!</f>
        <v>#REF!</v>
      </c>
      <c r="L73" s="32" t="e">
        <f>#REF!</f>
        <v>#REF!</v>
      </c>
      <c r="M73" s="32" t="e">
        <f>#REF!</f>
        <v>#REF!</v>
      </c>
      <c r="N73" s="13"/>
      <c r="O73" s="13"/>
      <c r="P73" s="13"/>
      <c r="Q73" s="13"/>
    </row>
    <row r="74" spans="1:17" ht="11.25" customHeight="1">
      <c r="A74" s="11"/>
      <c r="B74" s="62" t="s">
        <v>130</v>
      </c>
      <c r="C74" s="46" t="s">
        <v>53</v>
      </c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2" t="e">
        <f>#REF!</f>
        <v>#REF!</v>
      </c>
      <c r="K74" s="32" t="e">
        <f>#REF!</f>
        <v>#REF!</v>
      </c>
      <c r="L74" s="32" t="e">
        <f>#REF!</f>
        <v>#REF!</v>
      </c>
      <c r="M74" s="32" t="e">
        <f>#REF!</f>
        <v>#REF!</v>
      </c>
      <c r="N74" s="13"/>
      <c r="O74" s="13"/>
      <c r="P74" s="13"/>
      <c r="Q74" s="13"/>
    </row>
    <row r="75" spans="1:17" ht="11.25" customHeight="1" thickBot="1">
      <c r="A75" s="11"/>
      <c r="B75" s="40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13"/>
      <c r="O75" s="13"/>
      <c r="P75" s="13"/>
      <c r="Q75" s="13"/>
    </row>
    <row r="76" spans="1:17" ht="11.25" customHeight="1" thickTop="1">
      <c r="A76" s="11"/>
      <c r="B76" s="26"/>
      <c r="C76" s="34"/>
      <c r="D76" s="26"/>
      <c r="E76" s="11"/>
      <c r="F76" s="11"/>
      <c r="G76" s="11"/>
      <c r="H76" s="11"/>
      <c r="I76" s="11"/>
      <c r="J76" s="11"/>
      <c r="K76" s="11"/>
      <c r="L76" s="11"/>
      <c r="M76" s="11"/>
      <c r="N76" s="13"/>
      <c r="O76" s="13"/>
      <c r="P76" s="13"/>
      <c r="Q76" s="13"/>
    </row>
    <row r="77" spans="4:17" ht="11.25" customHeight="1">
      <c r="D77" s="10"/>
      <c r="E77" s="10"/>
      <c r="F77" s="10"/>
      <c r="G77" s="10"/>
      <c r="H77" s="10"/>
      <c r="I77" s="10"/>
      <c r="J77" s="10"/>
      <c r="K77" s="10"/>
      <c r="L77" s="13"/>
      <c r="M77" s="13"/>
      <c r="N77" s="13"/>
      <c r="O77" s="13"/>
      <c r="P77" s="13"/>
      <c r="Q77" s="13"/>
    </row>
    <row r="78" spans="2:17" ht="11.25" customHeight="1">
      <c r="B78" s="41" t="s">
        <v>93</v>
      </c>
      <c r="C78" s="34"/>
      <c r="D78" s="24"/>
      <c r="L78" s="13"/>
      <c r="M78" s="13"/>
      <c r="N78" s="13"/>
      <c r="O78" s="13"/>
      <c r="P78" s="13"/>
      <c r="Q78" s="13"/>
    </row>
    <row r="79" spans="2:17" ht="11.25" customHeight="1">
      <c r="B79" s="25" t="s">
        <v>85</v>
      </c>
      <c r="C79" s="34"/>
      <c r="D79" s="24"/>
      <c r="L79" s="13"/>
      <c r="M79" s="13"/>
      <c r="N79" s="13"/>
      <c r="O79" s="13"/>
      <c r="P79" s="13"/>
      <c r="Q79" s="13"/>
    </row>
    <row r="80" spans="2:17" ht="11.25" customHeight="1">
      <c r="B80" s="29" t="s">
        <v>78</v>
      </c>
      <c r="C80" s="34"/>
      <c r="D80" s="24"/>
      <c r="L80" s="13"/>
      <c r="M80" s="13"/>
      <c r="N80" s="13"/>
      <c r="O80" s="13"/>
      <c r="P80" s="13"/>
      <c r="Q80" s="13"/>
    </row>
    <row r="81" spans="2:17" ht="11.25" customHeight="1">
      <c r="B81" s="24"/>
      <c r="C81" s="34"/>
      <c r="D81" s="24"/>
      <c r="L81" s="13"/>
      <c r="M81" s="13"/>
      <c r="N81" s="13"/>
      <c r="O81" s="13"/>
      <c r="P81" s="13"/>
      <c r="Q81" s="13"/>
    </row>
    <row r="82" spans="2:17" ht="11.25" customHeight="1">
      <c r="B82" s="36"/>
      <c r="C82" s="58" t="s">
        <v>19</v>
      </c>
      <c r="D82" s="53" t="str">
        <f aca="true" t="shared" si="9" ref="D82:J82">D44</f>
        <v>2008/09</v>
      </c>
      <c r="E82" s="53" t="str">
        <f t="shared" si="9"/>
        <v>2009/10</v>
      </c>
      <c r="F82" s="53" t="str">
        <f t="shared" si="9"/>
        <v>2010/11</v>
      </c>
      <c r="G82" s="53" t="str">
        <f t="shared" si="9"/>
        <v>2011/12</v>
      </c>
      <c r="H82" s="53" t="str">
        <f t="shared" si="9"/>
        <v>2012/13</v>
      </c>
      <c r="I82" s="53" t="str">
        <f t="shared" si="9"/>
        <v>2013/14</v>
      </c>
      <c r="J82" s="53" t="str">
        <f t="shared" si="9"/>
        <v>2014/15</v>
      </c>
      <c r="K82" s="53" t="str">
        <f>K44</f>
        <v>2015/16</v>
      </c>
      <c r="L82" s="53" t="str">
        <f>L44</f>
        <v>2016/17</v>
      </c>
      <c r="M82" s="53" t="str">
        <f>M44</f>
        <v>2017/18</v>
      </c>
      <c r="N82" s="13"/>
      <c r="O82" s="13"/>
      <c r="P82" s="13"/>
      <c r="Q82" s="13"/>
    </row>
    <row r="83" spans="2:17" ht="11.25" customHeight="1">
      <c r="B83" s="26"/>
      <c r="C83" s="34"/>
      <c r="D83" s="26"/>
      <c r="E83" s="11"/>
      <c r="F83" s="11"/>
      <c r="G83" s="11"/>
      <c r="H83" s="11"/>
      <c r="I83" s="11"/>
      <c r="J83" s="11"/>
      <c r="K83" s="11"/>
      <c r="L83" s="11"/>
      <c r="M83" s="11"/>
      <c r="N83" s="13"/>
      <c r="O83" s="13"/>
      <c r="P83" s="13"/>
      <c r="Q83" s="13"/>
    </row>
    <row r="84" spans="2:17" ht="15.75" customHeight="1">
      <c r="B84" s="28" t="s">
        <v>95</v>
      </c>
      <c r="C84" s="34"/>
      <c r="D84" s="42" t="e">
        <f aca="true" t="shared" si="10" ref="D84:I87">D8/D46*100</f>
        <v>#REF!</v>
      </c>
      <c r="E84" s="42" t="e">
        <f t="shared" si="10"/>
        <v>#REF!</v>
      </c>
      <c r="F84" s="42" t="e">
        <f t="shared" si="10"/>
        <v>#REF!</v>
      </c>
      <c r="G84" s="42" t="e">
        <f t="shared" si="10"/>
        <v>#REF!</v>
      </c>
      <c r="H84" s="42" t="e">
        <f t="shared" si="10"/>
        <v>#REF!</v>
      </c>
      <c r="I84" s="42" t="e">
        <f t="shared" si="10"/>
        <v>#REF!</v>
      </c>
      <c r="J84" s="42" t="e">
        <f aca="true" t="shared" si="11" ref="J84:K87">J8/J46*100</f>
        <v>#REF!</v>
      </c>
      <c r="K84" s="42" t="e">
        <f t="shared" si="11"/>
        <v>#REF!</v>
      </c>
      <c r="L84" s="42" t="e">
        <f aca="true" t="shared" si="12" ref="L84:M87">L8/L46*100</f>
        <v>#REF!</v>
      </c>
      <c r="M84" s="42" t="e">
        <f t="shared" si="12"/>
        <v>#REF!</v>
      </c>
      <c r="N84" s="13"/>
      <c r="O84" s="13"/>
      <c r="P84" s="13"/>
      <c r="Q84" s="13"/>
    </row>
    <row r="85" spans="2:17" ht="16.5" customHeight="1">
      <c r="B85" s="28" t="s">
        <v>38</v>
      </c>
      <c r="C85" s="46"/>
      <c r="D85" s="42" t="e">
        <f t="shared" si="10"/>
        <v>#REF!</v>
      </c>
      <c r="E85" s="42" t="e">
        <f t="shared" si="10"/>
        <v>#REF!</v>
      </c>
      <c r="F85" s="42" t="e">
        <f t="shared" si="10"/>
        <v>#REF!</v>
      </c>
      <c r="G85" s="42" t="e">
        <f t="shared" si="10"/>
        <v>#REF!</v>
      </c>
      <c r="H85" s="42" t="e">
        <f t="shared" si="10"/>
        <v>#REF!</v>
      </c>
      <c r="I85" s="42" t="e">
        <f t="shared" si="10"/>
        <v>#REF!</v>
      </c>
      <c r="J85" s="42" t="e">
        <f t="shared" si="11"/>
        <v>#REF!</v>
      </c>
      <c r="K85" s="42" t="e">
        <f t="shared" si="11"/>
        <v>#REF!</v>
      </c>
      <c r="L85" s="42" t="e">
        <f t="shared" si="12"/>
        <v>#REF!</v>
      </c>
      <c r="M85" s="42" t="e">
        <f t="shared" si="12"/>
        <v>#REF!</v>
      </c>
      <c r="N85" s="13"/>
      <c r="O85" s="13"/>
      <c r="P85" s="13"/>
      <c r="Q85" s="13"/>
    </row>
    <row r="86" spans="2:17" ht="11.25" customHeight="1">
      <c r="B86" s="60" t="s">
        <v>110</v>
      </c>
      <c r="C86" s="34" t="s">
        <v>2</v>
      </c>
      <c r="D86" s="35" t="e">
        <f t="shared" si="10"/>
        <v>#REF!</v>
      </c>
      <c r="E86" s="35" t="e">
        <f t="shared" si="10"/>
        <v>#REF!</v>
      </c>
      <c r="F86" s="35" t="e">
        <f t="shared" si="10"/>
        <v>#REF!</v>
      </c>
      <c r="G86" s="35" t="e">
        <f t="shared" si="10"/>
        <v>#REF!</v>
      </c>
      <c r="H86" s="35" t="e">
        <f t="shared" si="10"/>
        <v>#REF!</v>
      </c>
      <c r="I86" s="35" t="e">
        <f t="shared" si="10"/>
        <v>#REF!</v>
      </c>
      <c r="J86" s="35" t="e">
        <f t="shared" si="11"/>
        <v>#REF!</v>
      </c>
      <c r="K86" s="35" t="e">
        <f t="shared" si="11"/>
        <v>#REF!</v>
      </c>
      <c r="L86" s="35" t="e">
        <f t="shared" si="12"/>
        <v>#REF!</v>
      </c>
      <c r="M86" s="35" t="e">
        <f t="shared" si="12"/>
        <v>#REF!</v>
      </c>
      <c r="N86" s="13"/>
      <c r="O86" s="13"/>
      <c r="P86" s="13"/>
      <c r="Q86" s="13"/>
    </row>
    <row r="87" spans="2:17" ht="11.25" customHeight="1">
      <c r="B87" s="60" t="s">
        <v>111</v>
      </c>
      <c r="C87" s="34" t="s">
        <v>3</v>
      </c>
      <c r="D87" s="35" t="e">
        <f t="shared" si="10"/>
        <v>#REF!</v>
      </c>
      <c r="E87" s="35" t="e">
        <f t="shared" si="10"/>
        <v>#REF!</v>
      </c>
      <c r="F87" s="35" t="e">
        <f t="shared" si="10"/>
        <v>#REF!</v>
      </c>
      <c r="G87" s="35" t="e">
        <f t="shared" si="10"/>
        <v>#REF!</v>
      </c>
      <c r="H87" s="35" t="e">
        <f t="shared" si="10"/>
        <v>#REF!</v>
      </c>
      <c r="I87" s="35" t="e">
        <f t="shared" si="10"/>
        <v>#REF!</v>
      </c>
      <c r="J87" s="35" t="e">
        <f t="shared" si="11"/>
        <v>#REF!</v>
      </c>
      <c r="K87" s="35" t="e">
        <f t="shared" si="11"/>
        <v>#REF!</v>
      </c>
      <c r="L87" s="35" t="e">
        <f t="shared" si="12"/>
        <v>#REF!</v>
      </c>
      <c r="M87" s="35" t="e">
        <f t="shared" si="12"/>
        <v>#REF!</v>
      </c>
      <c r="N87" s="13"/>
      <c r="O87" s="13"/>
      <c r="P87" s="13"/>
      <c r="Q87" s="13"/>
    </row>
    <row r="88" spans="2:17" ht="11.25" customHeight="1">
      <c r="B88" s="60" t="s">
        <v>112</v>
      </c>
      <c r="C88" s="34" t="s">
        <v>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3"/>
      <c r="O88" s="13"/>
      <c r="P88" s="13"/>
      <c r="Q88" s="13"/>
    </row>
    <row r="89" spans="2:17" ht="11.25" customHeight="1">
      <c r="B89" s="60" t="s">
        <v>133</v>
      </c>
      <c r="C89" s="43" t="s">
        <v>35</v>
      </c>
      <c r="D89" s="35" t="e">
        <f aca="true" t="shared" si="13" ref="D89:I89">D12/D50*100</f>
        <v>#REF!</v>
      </c>
      <c r="E89" s="35" t="e">
        <f t="shared" si="13"/>
        <v>#REF!</v>
      </c>
      <c r="F89" s="35" t="e">
        <f t="shared" si="13"/>
        <v>#REF!</v>
      </c>
      <c r="G89" s="35" t="e">
        <f t="shared" si="13"/>
        <v>#REF!</v>
      </c>
      <c r="H89" s="35" t="e">
        <f t="shared" si="13"/>
        <v>#REF!</v>
      </c>
      <c r="I89" s="35" t="e">
        <f t="shared" si="13"/>
        <v>#REF!</v>
      </c>
      <c r="J89" s="35" t="e">
        <f>J12/J50*100</f>
        <v>#REF!</v>
      </c>
      <c r="K89" s="35" t="e">
        <f>K12/K50*100</f>
        <v>#REF!</v>
      </c>
      <c r="L89" s="35" t="e">
        <f>L12/L50*100</f>
        <v>#REF!</v>
      </c>
      <c r="M89" s="35" t="e">
        <f>M12/M50*100</f>
        <v>#REF!</v>
      </c>
      <c r="N89" s="13"/>
      <c r="O89" s="13"/>
      <c r="P89" s="13"/>
      <c r="Q89" s="13"/>
    </row>
    <row r="90" spans="2:17" ht="11.25" customHeight="1">
      <c r="B90" s="60" t="s">
        <v>113</v>
      </c>
      <c r="C90" s="44" t="s">
        <v>134</v>
      </c>
      <c r="D90" s="35" t="e">
        <f aca="true" t="shared" si="14" ref="D90:I92">D14/D52*100</f>
        <v>#REF!</v>
      </c>
      <c r="E90" s="35" t="e">
        <f t="shared" si="14"/>
        <v>#REF!</v>
      </c>
      <c r="F90" s="35" t="e">
        <f t="shared" si="14"/>
        <v>#REF!</v>
      </c>
      <c r="G90" s="35" t="e">
        <f t="shared" si="14"/>
        <v>#REF!</v>
      </c>
      <c r="H90" s="35" t="e">
        <f t="shared" si="14"/>
        <v>#REF!</v>
      </c>
      <c r="I90" s="35" t="e">
        <f t="shared" si="14"/>
        <v>#REF!</v>
      </c>
      <c r="J90" s="35" t="e">
        <f aca="true" t="shared" si="15" ref="J90:L91">J14/J52*100</f>
        <v>#REF!</v>
      </c>
      <c r="K90" s="35" t="e">
        <f t="shared" si="15"/>
        <v>#REF!</v>
      </c>
      <c r="L90" s="35" t="e">
        <f t="shared" si="15"/>
        <v>#REF!</v>
      </c>
      <c r="M90" s="35" t="e">
        <f aca="true" t="shared" si="16" ref="M90:M111">M14/M52*100</f>
        <v>#REF!</v>
      </c>
      <c r="N90" s="13"/>
      <c r="O90" s="13"/>
      <c r="P90" s="13"/>
      <c r="Q90" s="13"/>
    </row>
    <row r="91" spans="2:17" ht="11.25" customHeight="1">
      <c r="B91" s="60" t="s">
        <v>114</v>
      </c>
      <c r="C91" s="46" t="s">
        <v>135</v>
      </c>
      <c r="D91" s="35" t="e">
        <f t="shared" si="14"/>
        <v>#REF!</v>
      </c>
      <c r="E91" s="35" t="e">
        <f t="shared" si="14"/>
        <v>#REF!</v>
      </c>
      <c r="F91" s="35" t="e">
        <f t="shared" si="14"/>
        <v>#REF!</v>
      </c>
      <c r="G91" s="35" t="e">
        <f t="shared" si="14"/>
        <v>#REF!</v>
      </c>
      <c r="H91" s="35" t="e">
        <f t="shared" si="14"/>
        <v>#REF!</v>
      </c>
      <c r="I91" s="35" t="e">
        <f t="shared" si="14"/>
        <v>#REF!</v>
      </c>
      <c r="J91" s="35" t="e">
        <f t="shared" si="15"/>
        <v>#REF!</v>
      </c>
      <c r="K91" s="35" t="e">
        <f t="shared" si="15"/>
        <v>#REF!</v>
      </c>
      <c r="L91" s="35" t="e">
        <f t="shared" si="15"/>
        <v>#REF!</v>
      </c>
      <c r="M91" s="35" t="e">
        <f t="shared" si="16"/>
        <v>#REF!</v>
      </c>
      <c r="N91" s="13"/>
      <c r="O91" s="13"/>
      <c r="P91" s="13"/>
      <c r="Q91" s="13"/>
    </row>
    <row r="92" spans="2:17" ht="20.25" customHeight="1">
      <c r="B92" s="28" t="s">
        <v>131</v>
      </c>
      <c r="D92" s="42" t="e">
        <f t="shared" si="14"/>
        <v>#REF!</v>
      </c>
      <c r="E92" s="42" t="e">
        <f t="shared" si="14"/>
        <v>#REF!</v>
      </c>
      <c r="F92" s="42" t="e">
        <f aca="true" t="shared" si="17" ref="F92:L92">F16/F54*100</f>
        <v>#REF!</v>
      </c>
      <c r="G92" s="42" t="e">
        <f t="shared" si="17"/>
        <v>#REF!</v>
      </c>
      <c r="H92" s="42" t="e">
        <f t="shared" si="17"/>
        <v>#REF!</v>
      </c>
      <c r="I92" s="42" t="e">
        <f t="shared" si="17"/>
        <v>#REF!</v>
      </c>
      <c r="J92" s="42" t="e">
        <f t="shared" si="17"/>
        <v>#REF!</v>
      </c>
      <c r="K92" s="42" t="e">
        <f t="shared" si="17"/>
        <v>#REF!</v>
      </c>
      <c r="L92" s="42" t="e">
        <f t="shared" si="17"/>
        <v>#REF!</v>
      </c>
      <c r="M92" s="42" t="e">
        <f t="shared" si="16"/>
        <v>#REF!</v>
      </c>
      <c r="N92" s="13"/>
      <c r="O92" s="13"/>
      <c r="P92" s="13"/>
      <c r="Q92" s="13"/>
    </row>
    <row r="93" spans="2:17" ht="11.25" customHeight="1">
      <c r="B93" s="60" t="s">
        <v>115</v>
      </c>
      <c r="C93" s="46" t="s">
        <v>1</v>
      </c>
      <c r="D93" s="35" t="e">
        <f>D16/D54*100</f>
        <v>#REF!</v>
      </c>
      <c r="E93" s="35" t="e">
        <f aca="true" t="shared" si="18" ref="E93:L93">E17/E55*100</f>
        <v>#REF!</v>
      </c>
      <c r="F93" s="35" t="e">
        <f t="shared" si="18"/>
        <v>#REF!</v>
      </c>
      <c r="G93" s="35" t="e">
        <f t="shared" si="18"/>
        <v>#REF!</v>
      </c>
      <c r="H93" s="35" t="e">
        <f t="shared" si="18"/>
        <v>#REF!</v>
      </c>
      <c r="I93" s="35" t="e">
        <f t="shared" si="18"/>
        <v>#REF!</v>
      </c>
      <c r="J93" s="35" t="e">
        <f t="shared" si="18"/>
        <v>#REF!</v>
      </c>
      <c r="K93" s="35" t="e">
        <f t="shared" si="18"/>
        <v>#REF!</v>
      </c>
      <c r="L93" s="35" t="e">
        <f t="shared" si="18"/>
        <v>#REF!</v>
      </c>
      <c r="M93" s="35" t="e">
        <f t="shared" si="16"/>
        <v>#REF!</v>
      </c>
      <c r="N93" s="13"/>
      <c r="O93" s="13"/>
      <c r="P93" s="13"/>
      <c r="Q93" s="13"/>
    </row>
    <row r="94" spans="2:17" ht="11.25" customHeight="1">
      <c r="B94" s="61" t="s">
        <v>5</v>
      </c>
      <c r="C94" s="46" t="s">
        <v>11</v>
      </c>
      <c r="D94" s="35" t="e">
        <f>D16/D54*100</f>
        <v>#REF!</v>
      </c>
      <c r="E94" s="35" t="e">
        <f aca="true" t="shared" si="19" ref="E94:L94">E18/E56*100</f>
        <v>#REF!</v>
      </c>
      <c r="F94" s="35" t="e">
        <f t="shared" si="19"/>
        <v>#REF!</v>
      </c>
      <c r="G94" s="35" t="e">
        <f t="shared" si="19"/>
        <v>#REF!</v>
      </c>
      <c r="H94" s="35" t="e">
        <f t="shared" si="19"/>
        <v>#REF!</v>
      </c>
      <c r="I94" s="35" t="e">
        <f t="shared" si="19"/>
        <v>#REF!</v>
      </c>
      <c r="J94" s="35" t="e">
        <f t="shared" si="19"/>
        <v>#REF!</v>
      </c>
      <c r="K94" s="35" t="e">
        <f t="shared" si="19"/>
        <v>#REF!</v>
      </c>
      <c r="L94" s="35" t="e">
        <f t="shared" si="19"/>
        <v>#REF!</v>
      </c>
      <c r="M94" s="35" t="e">
        <f t="shared" si="16"/>
        <v>#REF!</v>
      </c>
      <c r="N94" s="13"/>
      <c r="O94" s="13"/>
      <c r="P94" s="13"/>
      <c r="Q94" s="13"/>
    </row>
    <row r="95" spans="2:17" ht="11.25" customHeight="1">
      <c r="B95" s="61" t="s">
        <v>116</v>
      </c>
      <c r="C95" s="46" t="s">
        <v>7</v>
      </c>
      <c r="D95" s="35" t="e">
        <f>D17/D55*100</f>
        <v>#REF!</v>
      </c>
      <c r="E95" s="35" t="e">
        <f aca="true" t="shared" si="20" ref="E95:L95">E19/E57*100</f>
        <v>#REF!</v>
      </c>
      <c r="F95" s="35" t="e">
        <f t="shared" si="20"/>
        <v>#REF!</v>
      </c>
      <c r="G95" s="35" t="e">
        <f t="shared" si="20"/>
        <v>#REF!</v>
      </c>
      <c r="H95" s="35" t="e">
        <f t="shared" si="20"/>
        <v>#REF!</v>
      </c>
      <c r="I95" s="35" t="e">
        <f t="shared" si="20"/>
        <v>#REF!</v>
      </c>
      <c r="J95" s="35" t="e">
        <f t="shared" si="20"/>
        <v>#REF!</v>
      </c>
      <c r="K95" s="35" t="e">
        <f t="shared" si="20"/>
        <v>#REF!</v>
      </c>
      <c r="L95" s="35" t="e">
        <f t="shared" si="20"/>
        <v>#REF!</v>
      </c>
      <c r="M95" s="35" t="e">
        <f t="shared" si="16"/>
        <v>#REF!</v>
      </c>
      <c r="N95" s="13"/>
      <c r="O95" s="13"/>
      <c r="P95" s="13"/>
      <c r="Q95" s="13"/>
    </row>
    <row r="96" spans="2:17" ht="11.25" customHeight="1">
      <c r="B96" s="61" t="s">
        <v>117</v>
      </c>
      <c r="C96" s="46" t="s">
        <v>8</v>
      </c>
      <c r="D96" s="35" t="e">
        <f>D18/D56*100</f>
        <v>#REF!</v>
      </c>
      <c r="E96" s="35" t="e">
        <f aca="true" t="shared" si="21" ref="E96:L96">E20/E58*100</f>
        <v>#REF!</v>
      </c>
      <c r="F96" s="35" t="e">
        <f t="shared" si="21"/>
        <v>#REF!</v>
      </c>
      <c r="G96" s="35" t="e">
        <f t="shared" si="21"/>
        <v>#REF!</v>
      </c>
      <c r="H96" s="35" t="e">
        <f t="shared" si="21"/>
        <v>#REF!</v>
      </c>
      <c r="I96" s="35" t="e">
        <f t="shared" si="21"/>
        <v>#REF!</v>
      </c>
      <c r="J96" s="35" t="e">
        <f t="shared" si="21"/>
        <v>#REF!</v>
      </c>
      <c r="K96" s="35" t="e">
        <f t="shared" si="21"/>
        <v>#REF!</v>
      </c>
      <c r="L96" s="35" t="e">
        <f t="shared" si="21"/>
        <v>#REF!</v>
      </c>
      <c r="M96" s="35" t="e">
        <f t="shared" si="16"/>
        <v>#REF!</v>
      </c>
      <c r="N96" s="13"/>
      <c r="O96" s="13"/>
      <c r="P96" s="13"/>
      <c r="Q96" s="13"/>
    </row>
    <row r="97" spans="2:17" ht="11.25" customHeight="1">
      <c r="B97" s="60" t="s">
        <v>6</v>
      </c>
      <c r="C97" s="46" t="s">
        <v>9</v>
      </c>
      <c r="D97" s="35" t="e">
        <f>D19/D57*100</f>
        <v>#REF!</v>
      </c>
      <c r="E97" s="35" t="e">
        <f aca="true" t="shared" si="22" ref="E97:L97">E21/E59*100</f>
        <v>#REF!</v>
      </c>
      <c r="F97" s="35" t="e">
        <f t="shared" si="22"/>
        <v>#REF!</v>
      </c>
      <c r="G97" s="35" t="e">
        <f t="shared" si="22"/>
        <v>#REF!</v>
      </c>
      <c r="H97" s="35" t="e">
        <f t="shared" si="22"/>
        <v>#REF!</v>
      </c>
      <c r="I97" s="35" t="e">
        <f t="shared" si="22"/>
        <v>#REF!</v>
      </c>
      <c r="J97" s="35" t="e">
        <f t="shared" si="22"/>
        <v>#REF!</v>
      </c>
      <c r="K97" s="35" t="e">
        <f t="shared" si="22"/>
        <v>#REF!</v>
      </c>
      <c r="L97" s="35" t="e">
        <f t="shared" si="22"/>
        <v>#REF!</v>
      </c>
      <c r="M97" s="35" t="e">
        <f t="shared" si="16"/>
        <v>#REF!</v>
      </c>
      <c r="N97" s="13"/>
      <c r="O97" s="13"/>
      <c r="P97" s="13"/>
      <c r="Q97" s="13"/>
    </row>
    <row r="98" spans="2:17" ht="18" customHeight="1">
      <c r="B98" s="28" t="s">
        <v>132</v>
      </c>
      <c r="C98" s="46"/>
      <c r="D98" s="42" t="e">
        <f>D20/D58*100</f>
        <v>#REF!</v>
      </c>
      <c r="E98" s="42" t="e">
        <f aca="true" t="shared" si="23" ref="E98:L98">E22/E60*100</f>
        <v>#REF!</v>
      </c>
      <c r="F98" s="42" t="e">
        <f t="shared" si="23"/>
        <v>#REF!</v>
      </c>
      <c r="G98" s="42" t="e">
        <f t="shared" si="23"/>
        <v>#REF!</v>
      </c>
      <c r="H98" s="42" t="e">
        <f t="shared" si="23"/>
        <v>#REF!</v>
      </c>
      <c r="I98" s="42" t="e">
        <f t="shared" si="23"/>
        <v>#REF!</v>
      </c>
      <c r="J98" s="42" t="e">
        <f t="shared" si="23"/>
        <v>#REF!</v>
      </c>
      <c r="K98" s="42" t="e">
        <f t="shared" si="23"/>
        <v>#REF!</v>
      </c>
      <c r="L98" s="42" t="e">
        <f t="shared" si="23"/>
        <v>#REF!</v>
      </c>
      <c r="M98" s="42" t="e">
        <f t="shared" si="16"/>
        <v>#REF!</v>
      </c>
      <c r="N98" s="13"/>
      <c r="O98" s="13"/>
      <c r="P98" s="13"/>
      <c r="Q98" s="13"/>
    </row>
    <row r="99" spans="2:17" ht="11.25" customHeight="1">
      <c r="B99" s="62" t="s">
        <v>118</v>
      </c>
      <c r="C99" s="46" t="s">
        <v>10</v>
      </c>
      <c r="D99" s="35" t="e">
        <f aca="true" t="shared" si="24" ref="D99:D112">D20/D58*100</f>
        <v>#REF!</v>
      </c>
      <c r="E99" s="35" t="e">
        <f aca="true" t="shared" si="25" ref="E99:L99">E23/E61*100</f>
        <v>#REF!</v>
      </c>
      <c r="F99" s="35" t="e">
        <f t="shared" si="25"/>
        <v>#REF!</v>
      </c>
      <c r="G99" s="35" t="e">
        <f t="shared" si="25"/>
        <v>#REF!</v>
      </c>
      <c r="H99" s="35" t="e">
        <f t="shared" si="25"/>
        <v>#REF!</v>
      </c>
      <c r="I99" s="35" t="e">
        <f t="shared" si="25"/>
        <v>#REF!</v>
      </c>
      <c r="J99" s="35" t="e">
        <f t="shared" si="25"/>
        <v>#REF!</v>
      </c>
      <c r="K99" s="35" t="e">
        <f t="shared" si="25"/>
        <v>#REF!</v>
      </c>
      <c r="L99" s="35" t="e">
        <f t="shared" si="25"/>
        <v>#REF!</v>
      </c>
      <c r="M99" s="35" t="e">
        <f t="shared" si="16"/>
        <v>#REF!</v>
      </c>
      <c r="N99" s="13"/>
      <c r="O99" s="13"/>
      <c r="P99" s="13"/>
      <c r="Q99" s="13"/>
    </row>
    <row r="100" spans="2:17" ht="11.25" customHeight="1">
      <c r="B100" s="62" t="s">
        <v>119</v>
      </c>
      <c r="C100" s="46" t="s">
        <v>12</v>
      </c>
      <c r="D100" s="35" t="e">
        <f t="shared" si="24"/>
        <v>#REF!</v>
      </c>
      <c r="E100" s="35" t="e">
        <f aca="true" t="shared" si="26" ref="E100:L100">E24/E62*100</f>
        <v>#REF!</v>
      </c>
      <c r="F100" s="35" t="e">
        <f t="shared" si="26"/>
        <v>#REF!</v>
      </c>
      <c r="G100" s="35" t="e">
        <f t="shared" si="26"/>
        <v>#REF!</v>
      </c>
      <c r="H100" s="35" t="e">
        <f t="shared" si="26"/>
        <v>#REF!</v>
      </c>
      <c r="I100" s="35" t="e">
        <f t="shared" si="26"/>
        <v>#REF!</v>
      </c>
      <c r="J100" s="35" t="e">
        <f t="shared" si="26"/>
        <v>#REF!</v>
      </c>
      <c r="K100" s="35" t="e">
        <f t="shared" si="26"/>
        <v>#REF!</v>
      </c>
      <c r="L100" s="35" t="e">
        <f t="shared" si="26"/>
        <v>#REF!</v>
      </c>
      <c r="M100" s="35" t="e">
        <f t="shared" si="16"/>
        <v>#REF!</v>
      </c>
      <c r="N100" s="13"/>
      <c r="O100" s="13"/>
      <c r="P100" s="13"/>
      <c r="Q100" s="13"/>
    </row>
    <row r="101" spans="2:17" ht="11.25" customHeight="1">
      <c r="B101" s="62" t="s">
        <v>120</v>
      </c>
      <c r="C101" s="46" t="s">
        <v>14</v>
      </c>
      <c r="D101" s="35" t="e">
        <f t="shared" si="24"/>
        <v>#REF!</v>
      </c>
      <c r="E101" s="35" t="e">
        <f aca="true" t="shared" si="27" ref="E101:L101">E25/E63*100</f>
        <v>#REF!</v>
      </c>
      <c r="F101" s="35" t="e">
        <f t="shared" si="27"/>
        <v>#REF!</v>
      </c>
      <c r="G101" s="35" t="e">
        <f t="shared" si="27"/>
        <v>#REF!</v>
      </c>
      <c r="H101" s="35" t="e">
        <f t="shared" si="27"/>
        <v>#REF!</v>
      </c>
      <c r="I101" s="35" t="e">
        <f t="shared" si="27"/>
        <v>#REF!</v>
      </c>
      <c r="J101" s="35" t="e">
        <f t="shared" si="27"/>
        <v>#REF!</v>
      </c>
      <c r="K101" s="35" t="e">
        <f t="shared" si="27"/>
        <v>#REF!</v>
      </c>
      <c r="L101" s="35" t="e">
        <f t="shared" si="27"/>
        <v>#REF!</v>
      </c>
      <c r="M101" s="35" t="e">
        <f t="shared" si="16"/>
        <v>#REF!</v>
      </c>
      <c r="N101" s="13"/>
      <c r="O101" s="13"/>
      <c r="P101" s="13"/>
      <c r="Q101" s="13"/>
    </row>
    <row r="102" spans="2:17" ht="11.25" customHeight="1">
      <c r="B102" s="62" t="s">
        <v>121</v>
      </c>
      <c r="C102" s="46" t="s">
        <v>15</v>
      </c>
      <c r="D102" s="35" t="e">
        <f t="shared" si="24"/>
        <v>#REF!</v>
      </c>
      <c r="E102" s="35" t="e">
        <f aca="true" t="shared" si="28" ref="E102:L102">E26/E64*100</f>
        <v>#REF!</v>
      </c>
      <c r="F102" s="35" t="e">
        <f t="shared" si="28"/>
        <v>#REF!</v>
      </c>
      <c r="G102" s="35" t="e">
        <f t="shared" si="28"/>
        <v>#REF!</v>
      </c>
      <c r="H102" s="35" t="e">
        <f t="shared" si="28"/>
        <v>#REF!</v>
      </c>
      <c r="I102" s="35" t="e">
        <f t="shared" si="28"/>
        <v>#REF!</v>
      </c>
      <c r="J102" s="35" t="e">
        <f t="shared" si="28"/>
        <v>#REF!</v>
      </c>
      <c r="K102" s="35" t="e">
        <f t="shared" si="28"/>
        <v>#REF!</v>
      </c>
      <c r="L102" s="35" t="e">
        <f t="shared" si="28"/>
        <v>#REF!</v>
      </c>
      <c r="M102" s="35" t="e">
        <f t="shared" si="16"/>
        <v>#REF!</v>
      </c>
      <c r="N102" s="13"/>
      <c r="O102" s="13"/>
      <c r="P102" s="13"/>
      <c r="Q102" s="13"/>
    </row>
    <row r="103" spans="2:17" ht="11.25" customHeight="1">
      <c r="B103" s="62" t="s">
        <v>122</v>
      </c>
      <c r="C103" s="46" t="s">
        <v>16</v>
      </c>
      <c r="D103" s="35" t="e">
        <f t="shared" si="24"/>
        <v>#REF!</v>
      </c>
      <c r="E103" s="35" t="e">
        <f aca="true" t="shared" si="29" ref="E103:L103">E27/E65*100</f>
        <v>#REF!</v>
      </c>
      <c r="F103" s="35" t="e">
        <f t="shared" si="29"/>
        <v>#REF!</v>
      </c>
      <c r="G103" s="35" t="e">
        <f t="shared" si="29"/>
        <v>#REF!</v>
      </c>
      <c r="H103" s="35" t="e">
        <f t="shared" si="29"/>
        <v>#REF!</v>
      </c>
      <c r="I103" s="35" t="e">
        <f t="shared" si="29"/>
        <v>#REF!</v>
      </c>
      <c r="J103" s="35" t="e">
        <f t="shared" si="29"/>
        <v>#REF!</v>
      </c>
      <c r="K103" s="35" t="e">
        <f t="shared" si="29"/>
        <v>#REF!</v>
      </c>
      <c r="L103" s="35" t="e">
        <f t="shared" si="29"/>
        <v>#REF!</v>
      </c>
      <c r="M103" s="35" t="e">
        <f t="shared" si="16"/>
        <v>#REF!</v>
      </c>
      <c r="N103" s="13"/>
      <c r="O103" s="13"/>
      <c r="P103" s="13"/>
      <c r="Q103" s="13"/>
    </row>
    <row r="104" spans="2:17" ht="11.25" customHeight="1">
      <c r="B104" s="62" t="s">
        <v>123</v>
      </c>
      <c r="C104" s="46" t="s">
        <v>17</v>
      </c>
      <c r="D104" s="35" t="e">
        <f t="shared" si="24"/>
        <v>#REF!</v>
      </c>
      <c r="E104" s="35" t="e">
        <f aca="true" t="shared" si="30" ref="E104:L104">E28/E66*100</f>
        <v>#REF!</v>
      </c>
      <c r="F104" s="35" t="e">
        <f t="shared" si="30"/>
        <v>#REF!</v>
      </c>
      <c r="G104" s="35" t="e">
        <f t="shared" si="30"/>
        <v>#REF!</v>
      </c>
      <c r="H104" s="35" t="e">
        <f t="shared" si="30"/>
        <v>#REF!</v>
      </c>
      <c r="I104" s="35" t="e">
        <f t="shared" si="30"/>
        <v>#REF!</v>
      </c>
      <c r="J104" s="35" t="e">
        <f t="shared" si="30"/>
        <v>#REF!</v>
      </c>
      <c r="K104" s="35" t="e">
        <f t="shared" si="30"/>
        <v>#REF!</v>
      </c>
      <c r="L104" s="35" t="e">
        <f t="shared" si="30"/>
        <v>#REF!</v>
      </c>
      <c r="M104" s="35" t="e">
        <f t="shared" si="16"/>
        <v>#REF!</v>
      </c>
      <c r="N104" s="13"/>
      <c r="O104" s="13"/>
      <c r="P104" s="13"/>
      <c r="Q104" s="13"/>
    </row>
    <row r="105" spans="2:17" ht="11.25" customHeight="1">
      <c r="B105" s="62" t="s">
        <v>124</v>
      </c>
      <c r="C105" s="46" t="s">
        <v>24</v>
      </c>
      <c r="D105" s="35" t="e">
        <f t="shared" si="24"/>
        <v>#REF!</v>
      </c>
      <c r="E105" s="35" t="e">
        <f aca="true" t="shared" si="31" ref="E105:L105">E29/E67*100</f>
        <v>#REF!</v>
      </c>
      <c r="F105" s="35" t="e">
        <f t="shared" si="31"/>
        <v>#REF!</v>
      </c>
      <c r="G105" s="35" t="e">
        <f t="shared" si="31"/>
        <v>#REF!</v>
      </c>
      <c r="H105" s="35" t="e">
        <f t="shared" si="31"/>
        <v>#REF!</v>
      </c>
      <c r="I105" s="35" t="e">
        <f t="shared" si="31"/>
        <v>#REF!</v>
      </c>
      <c r="J105" s="35" t="e">
        <f t="shared" si="31"/>
        <v>#REF!</v>
      </c>
      <c r="K105" s="35" t="e">
        <f t="shared" si="31"/>
        <v>#REF!</v>
      </c>
      <c r="L105" s="35" t="e">
        <f t="shared" si="31"/>
        <v>#REF!</v>
      </c>
      <c r="M105" s="35" t="e">
        <f t="shared" si="16"/>
        <v>#REF!</v>
      </c>
      <c r="N105" s="13"/>
      <c r="O105" s="13"/>
      <c r="P105" s="13"/>
      <c r="Q105" s="13"/>
    </row>
    <row r="106" spans="2:17" ht="11.25" customHeight="1">
      <c r="B106" s="62" t="s">
        <v>125</v>
      </c>
      <c r="C106" s="46" t="s">
        <v>25</v>
      </c>
      <c r="D106" s="35" t="e">
        <f t="shared" si="24"/>
        <v>#REF!</v>
      </c>
      <c r="E106" s="35" t="e">
        <f aca="true" t="shared" si="32" ref="E106:L106">E30/E68*100</f>
        <v>#REF!</v>
      </c>
      <c r="F106" s="35" t="e">
        <f t="shared" si="32"/>
        <v>#REF!</v>
      </c>
      <c r="G106" s="35" t="e">
        <f t="shared" si="32"/>
        <v>#REF!</v>
      </c>
      <c r="H106" s="35" t="e">
        <f t="shared" si="32"/>
        <v>#REF!</v>
      </c>
      <c r="I106" s="35" t="e">
        <f t="shared" si="32"/>
        <v>#REF!</v>
      </c>
      <c r="J106" s="35" t="e">
        <f t="shared" si="32"/>
        <v>#REF!</v>
      </c>
      <c r="K106" s="35" t="e">
        <f t="shared" si="32"/>
        <v>#REF!</v>
      </c>
      <c r="L106" s="35" t="e">
        <f t="shared" si="32"/>
        <v>#REF!</v>
      </c>
      <c r="M106" s="35" t="e">
        <f t="shared" si="16"/>
        <v>#REF!</v>
      </c>
      <c r="N106" s="13"/>
      <c r="O106" s="13"/>
      <c r="P106" s="13"/>
      <c r="Q106" s="13"/>
    </row>
    <row r="107" spans="2:17" ht="11.25" customHeight="1">
      <c r="B107" s="62" t="s">
        <v>126</v>
      </c>
      <c r="C107" s="46" t="s">
        <v>26</v>
      </c>
      <c r="D107" s="35" t="e">
        <f t="shared" si="24"/>
        <v>#REF!</v>
      </c>
      <c r="E107" s="35" t="e">
        <f aca="true" t="shared" si="33" ref="E107:L107">E31/E69*100</f>
        <v>#REF!</v>
      </c>
      <c r="F107" s="35" t="e">
        <f t="shared" si="33"/>
        <v>#REF!</v>
      </c>
      <c r="G107" s="35" t="e">
        <f t="shared" si="33"/>
        <v>#REF!</v>
      </c>
      <c r="H107" s="35" t="e">
        <f t="shared" si="33"/>
        <v>#REF!</v>
      </c>
      <c r="I107" s="35" t="e">
        <f t="shared" si="33"/>
        <v>#REF!</v>
      </c>
      <c r="J107" s="35" t="e">
        <f t="shared" si="33"/>
        <v>#REF!</v>
      </c>
      <c r="K107" s="35" t="e">
        <f t="shared" si="33"/>
        <v>#REF!</v>
      </c>
      <c r="L107" s="35" t="e">
        <f t="shared" si="33"/>
        <v>#REF!</v>
      </c>
      <c r="M107" s="35" t="e">
        <f t="shared" si="16"/>
        <v>#REF!</v>
      </c>
      <c r="N107" s="13"/>
      <c r="O107" s="13"/>
      <c r="P107" s="13"/>
      <c r="Q107" s="13"/>
    </row>
    <row r="108" spans="2:17" ht="11.25" customHeight="1">
      <c r="B108" s="62" t="s">
        <v>23</v>
      </c>
      <c r="C108" s="46" t="s">
        <v>46</v>
      </c>
      <c r="D108" s="35" t="e">
        <f t="shared" si="24"/>
        <v>#REF!</v>
      </c>
      <c r="E108" s="35" t="e">
        <f aca="true" t="shared" si="34" ref="E108:L108">E32/E70*100</f>
        <v>#REF!</v>
      </c>
      <c r="F108" s="35" t="e">
        <f t="shared" si="34"/>
        <v>#REF!</v>
      </c>
      <c r="G108" s="35" t="e">
        <f t="shared" si="34"/>
        <v>#REF!</v>
      </c>
      <c r="H108" s="35" t="e">
        <f t="shared" si="34"/>
        <v>#REF!</v>
      </c>
      <c r="I108" s="35" t="e">
        <f t="shared" si="34"/>
        <v>#REF!</v>
      </c>
      <c r="J108" s="35" t="e">
        <f t="shared" si="34"/>
        <v>#REF!</v>
      </c>
      <c r="K108" s="35" t="e">
        <f t="shared" si="34"/>
        <v>#REF!</v>
      </c>
      <c r="L108" s="35" t="e">
        <f t="shared" si="34"/>
        <v>#REF!</v>
      </c>
      <c r="M108" s="35" t="e">
        <f t="shared" si="16"/>
        <v>#REF!</v>
      </c>
      <c r="N108" s="13"/>
      <c r="O108" s="13"/>
      <c r="P108" s="13"/>
      <c r="Q108" s="13"/>
    </row>
    <row r="109" spans="2:17" ht="11.25" customHeight="1">
      <c r="B109" s="62" t="s">
        <v>127</v>
      </c>
      <c r="C109" s="46" t="s">
        <v>47</v>
      </c>
      <c r="D109" s="35" t="e">
        <f t="shared" si="24"/>
        <v>#REF!</v>
      </c>
      <c r="E109" s="35" t="e">
        <f aca="true" t="shared" si="35" ref="E109:L109">E33/E71*100</f>
        <v>#REF!</v>
      </c>
      <c r="F109" s="35" t="e">
        <f t="shared" si="35"/>
        <v>#REF!</v>
      </c>
      <c r="G109" s="35" t="e">
        <f t="shared" si="35"/>
        <v>#REF!</v>
      </c>
      <c r="H109" s="35" t="e">
        <f t="shared" si="35"/>
        <v>#REF!</v>
      </c>
      <c r="I109" s="35" t="e">
        <f t="shared" si="35"/>
        <v>#REF!</v>
      </c>
      <c r="J109" s="35" t="e">
        <f t="shared" si="35"/>
        <v>#REF!</v>
      </c>
      <c r="K109" s="35" t="e">
        <f t="shared" si="35"/>
        <v>#REF!</v>
      </c>
      <c r="L109" s="35" t="e">
        <f t="shared" si="35"/>
        <v>#REF!</v>
      </c>
      <c r="M109" s="35" t="e">
        <f t="shared" si="16"/>
        <v>#REF!</v>
      </c>
      <c r="N109" s="13"/>
      <c r="O109" s="13"/>
      <c r="P109" s="13"/>
      <c r="Q109" s="13"/>
    </row>
    <row r="110" spans="2:17" ht="11.25" customHeight="1">
      <c r="B110" s="62" t="s">
        <v>128</v>
      </c>
      <c r="C110" s="46" t="s">
        <v>48</v>
      </c>
      <c r="D110" s="35" t="e">
        <f t="shared" si="24"/>
        <v>#REF!</v>
      </c>
      <c r="E110" s="35" t="e">
        <f aca="true" t="shared" si="36" ref="E110:L110">E34/E72*100</f>
        <v>#REF!</v>
      </c>
      <c r="F110" s="35" t="e">
        <f t="shared" si="36"/>
        <v>#REF!</v>
      </c>
      <c r="G110" s="35" t="e">
        <f t="shared" si="36"/>
        <v>#REF!</v>
      </c>
      <c r="H110" s="35" t="e">
        <f t="shared" si="36"/>
        <v>#REF!</v>
      </c>
      <c r="I110" s="35" t="e">
        <f t="shared" si="36"/>
        <v>#REF!</v>
      </c>
      <c r="J110" s="35" t="e">
        <f t="shared" si="36"/>
        <v>#REF!</v>
      </c>
      <c r="K110" s="35" t="e">
        <f t="shared" si="36"/>
        <v>#REF!</v>
      </c>
      <c r="L110" s="35" t="e">
        <f t="shared" si="36"/>
        <v>#REF!</v>
      </c>
      <c r="M110" s="35" t="e">
        <f t="shared" si="16"/>
        <v>#REF!</v>
      </c>
      <c r="N110" s="13"/>
      <c r="O110" s="13"/>
      <c r="P110" s="13"/>
      <c r="Q110" s="13"/>
    </row>
    <row r="111" spans="2:17" ht="11.25" customHeight="1">
      <c r="B111" s="62" t="s">
        <v>129</v>
      </c>
      <c r="C111" s="46" t="s">
        <v>49</v>
      </c>
      <c r="D111" s="35" t="e">
        <f t="shared" si="24"/>
        <v>#REF!</v>
      </c>
      <c r="E111" s="35" t="e">
        <f aca="true" t="shared" si="37" ref="E111:L111">E35/E73*100</f>
        <v>#REF!</v>
      </c>
      <c r="F111" s="35" t="e">
        <f t="shared" si="37"/>
        <v>#REF!</v>
      </c>
      <c r="G111" s="35" t="e">
        <f t="shared" si="37"/>
        <v>#REF!</v>
      </c>
      <c r="H111" s="35" t="e">
        <f t="shared" si="37"/>
        <v>#REF!</v>
      </c>
      <c r="I111" s="35" t="e">
        <f t="shared" si="37"/>
        <v>#REF!</v>
      </c>
      <c r="J111" s="35" t="e">
        <f t="shared" si="37"/>
        <v>#REF!</v>
      </c>
      <c r="K111" s="35" t="e">
        <f t="shared" si="37"/>
        <v>#REF!</v>
      </c>
      <c r="L111" s="35" t="e">
        <f t="shared" si="37"/>
        <v>#REF!</v>
      </c>
      <c r="M111" s="35" t="e">
        <f t="shared" si="16"/>
        <v>#REF!</v>
      </c>
      <c r="N111" s="13"/>
      <c r="O111" s="13"/>
      <c r="P111" s="13"/>
      <c r="Q111" s="13"/>
    </row>
    <row r="112" spans="2:17" ht="11.25" customHeight="1">
      <c r="B112" s="62" t="s">
        <v>130</v>
      </c>
      <c r="C112" s="46" t="s">
        <v>53</v>
      </c>
      <c r="D112" s="35" t="e">
        <f t="shared" si="24"/>
        <v>#REF!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13"/>
      <c r="O112" s="13"/>
      <c r="P112" s="13"/>
      <c r="Q112" s="13"/>
    </row>
    <row r="113" spans="2:17" ht="11.25" customHeight="1" thickBot="1">
      <c r="B113" s="40"/>
      <c r="C113" s="4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3"/>
      <c r="O113" s="13"/>
      <c r="P113" s="13"/>
      <c r="Q113" s="13"/>
    </row>
    <row r="114" spans="11:17" ht="13.5" thickTop="1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  <row r="127" spans="11:17" ht="12.75">
      <c r="K127" s="13"/>
      <c r="L127" s="13"/>
      <c r="M127" s="13"/>
      <c r="N127" s="13"/>
      <c r="O127" s="13"/>
      <c r="P127" s="13"/>
      <c r="Q127" s="13"/>
    </row>
    <row r="128" spans="11:17" ht="12.75">
      <c r="K128" s="13"/>
      <c r="L128" s="13"/>
      <c r="M128" s="13"/>
      <c r="N128" s="13"/>
      <c r="O128" s="13"/>
      <c r="P128" s="13"/>
      <c r="Q128" s="13"/>
    </row>
    <row r="129" spans="11:17" ht="12.75">
      <c r="K129" s="13"/>
      <c r="L129" s="13"/>
      <c r="M129" s="13"/>
      <c r="N129" s="13"/>
      <c r="O129" s="13"/>
      <c r="P129" s="13"/>
      <c r="Q129" s="1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S126"/>
  <sheetViews>
    <sheetView zoomScale="130" zoomScaleNormal="130" zoomScalePageLayoutView="0" workbookViewId="0" topLeftCell="A1">
      <pane xSplit="3" ySplit="6" topLeftCell="H6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4" width="9.28125" style="1" bestFit="1" customWidth="1"/>
    <col min="5" max="5" width="10.421875" style="13" bestFit="1" customWidth="1"/>
    <col min="6" max="9" width="7.8515625" style="13" customWidth="1"/>
    <col min="10" max="15" width="10.421875" style="13" bestFit="1" customWidth="1"/>
    <col min="16" max="18" width="9.140625" style="1" customWidth="1"/>
    <col min="19" max="19" width="11.28125" style="1" bestFit="1" customWidth="1"/>
    <col min="20" max="16384" width="9.140625" style="1" customWidth="1"/>
  </cols>
  <sheetData>
    <row r="1" ht="11.25" customHeight="1"/>
    <row r="2" spans="2:6" ht="11.25" customHeight="1">
      <c r="B2" s="41" t="s">
        <v>61</v>
      </c>
      <c r="C2" s="34"/>
      <c r="D2" s="24"/>
      <c r="E2" s="32"/>
      <c r="F2" s="32"/>
    </row>
    <row r="3" spans="2:3" ht="11.25" customHeight="1">
      <c r="B3" s="25" t="s">
        <v>57</v>
      </c>
      <c r="C3" s="34"/>
    </row>
    <row r="4" spans="2:3" ht="11.25" customHeight="1">
      <c r="B4" s="20" t="s">
        <v>29</v>
      </c>
      <c r="C4" s="34"/>
    </row>
    <row r="5" spans="2:6" ht="11.25" customHeight="1">
      <c r="B5" s="24"/>
      <c r="C5" s="34"/>
      <c r="D5" s="24"/>
      <c r="E5" s="32"/>
      <c r="F5" s="32"/>
    </row>
    <row r="6" spans="2:18" s="2" customFormat="1" ht="11.25" customHeight="1">
      <c r="B6" s="3"/>
      <c r="C6" s="45" t="s">
        <v>19</v>
      </c>
      <c r="D6" s="36" t="s">
        <v>104</v>
      </c>
      <c r="E6" s="108" t="s">
        <v>105</v>
      </c>
      <c r="F6" s="108" t="s">
        <v>106</v>
      </c>
      <c r="G6" s="108" t="s">
        <v>107</v>
      </c>
      <c r="H6" s="108" t="s">
        <v>108</v>
      </c>
      <c r="I6" s="108" t="s">
        <v>109</v>
      </c>
      <c r="J6" s="108" t="s">
        <v>139</v>
      </c>
      <c r="K6" s="108" t="s">
        <v>140</v>
      </c>
      <c r="L6" s="108" t="s">
        <v>141</v>
      </c>
      <c r="M6" s="108" t="s">
        <v>142</v>
      </c>
      <c r="N6" s="108" t="s">
        <v>145</v>
      </c>
      <c r="O6" s="108" t="s">
        <v>150</v>
      </c>
      <c r="P6" s="167" t="s">
        <v>178</v>
      </c>
      <c r="Q6" s="167" t="s">
        <v>180</v>
      </c>
      <c r="R6" s="167" t="s">
        <v>184</v>
      </c>
    </row>
    <row r="7" spans="2:18" s="11" customFormat="1" ht="11.25" customHeight="1">
      <c r="B7" s="26"/>
      <c r="C7" s="34"/>
      <c r="D7" s="26"/>
      <c r="E7" s="32"/>
      <c r="F7" s="3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9" s="92" customFormat="1" ht="11.25" customHeight="1">
      <c r="B8" s="28" t="s">
        <v>0</v>
      </c>
      <c r="C8" s="72"/>
      <c r="D8" s="49">
        <v>20275.024817092177</v>
      </c>
      <c r="E8" s="49">
        <v>23476.61044429129</v>
      </c>
      <c r="F8" s="49">
        <v>29642.14324426812</v>
      </c>
      <c r="G8" s="49">
        <v>32469.581829070252</v>
      </c>
      <c r="H8" s="49">
        <v>35135.10308111738</v>
      </c>
      <c r="I8" s="49">
        <v>40260.641468724134</v>
      </c>
      <c r="J8" s="49">
        <v>44987.77855984422</v>
      </c>
      <c r="K8" s="49">
        <v>50247.840898543735</v>
      </c>
      <c r="L8" s="49">
        <v>53045.85304412334</v>
      </c>
      <c r="M8" s="49">
        <v>58308.18498812346</v>
      </c>
      <c r="N8" s="49">
        <v>63769.516219657206</v>
      </c>
      <c r="O8" s="49">
        <v>65072.42262518346</v>
      </c>
      <c r="P8" s="49">
        <v>68606.65826224428</v>
      </c>
      <c r="Q8" s="49">
        <v>75830.30703217226</v>
      </c>
      <c r="R8" s="49">
        <v>83735.87782172643</v>
      </c>
      <c r="S8" s="14"/>
    </row>
    <row r="9" spans="2:19" s="92" customFormat="1" ht="17.25" customHeight="1">
      <c r="B9" s="28" t="s">
        <v>38</v>
      </c>
      <c r="C9" s="72"/>
      <c r="D9" s="49">
        <v>290.90907424701516</v>
      </c>
      <c r="E9" s="49">
        <v>357.59832650932117</v>
      </c>
      <c r="F9" s="49">
        <v>537.8489596326133</v>
      </c>
      <c r="G9" s="49">
        <v>546.9151608896343</v>
      </c>
      <c r="H9" s="49">
        <v>828.1436382721055</v>
      </c>
      <c r="I9" s="49">
        <v>914.8616670509846</v>
      </c>
      <c r="J9" s="49">
        <v>953.3113497409282</v>
      </c>
      <c r="K9" s="49">
        <v>1135.0468699047829</v>
      </c>
      <c r="L9" s="49">
        <v>1213.7092089648775</v>
      </c>
      <c r="M9" s="49">
        <v>1391.2335269515152</v>
      </c>
      <c r="N9" s="49">
        <v>1570.0481623755159</v>
      </c>
      <c r="O9" s="49">
        <v>1822.1516413420334</v>
      </c>
      <c r="P9" s="49">
        <v>1966.1432351467831</v>
      </c>
      <c r="Q9" s="49">
        <v>2104.1477250029493</v>
      </c>
      <c r="R9" s="49">
        <v>2288.893224951156</v>
      </c>
      <c r="S9" s="14"/>
    </row>
    <row r="10" spans="1:19" s="11" customFormat="1" ht="11.25" customHeight="1">
      <c r="A10" s="33"/>
      <c r="B10" s="60" t="s">
        <v>110</v>
      </c>
      <c r="C10" s="34" t="s">
        <v>2</v>
      </c>
      <c r="D10" s="32">
        <v>158.41161302939543</v>
      </c>
      <c r="E10" s="32">
        <v>130.40177335972626</v>
      </c>
      <c r="F10" s="32">
        <v>132.9765607994592</v>
      </c>
      <c r="G10" s="32">
        <v>144.50682658861032</v>
      </c>
      <c r="H10" s="32">
        <v>173.57084227816446</v>
      </c>
      <c r="I10" s="32">
        <v>148.82176890533157</v>
      </c>
      <c r="J10" s="32">
        <v>246.84909777386727</v>
      </c>
      <c r="K10" s="32">
        <v>223.4133739955793</v>
      </c>
      <c r="L10" s="32">
        <v>253.63984588048487</v>
      </c>
      <c r="M10" s="32">
        <v>238.00313145702762</v>
      </c>
      <c r="N10" s="32">
        <v>225.0529963091497</v>
      </c>
      <c r="O10" s="32">
        <v>233.2995157932633</v>
      </c>
      <c r="P10" s="32">
        <v>268.2023396337569</v>
      </c>
      <c r="Q10" s="32">
        <v>333.62160127585724</v>
      </c>
      <c r="R10" s="32">
        <v>347.22645227928984</v>
      </c>
      <c r="S10" s="13"/>
    </row>
    <row r="11" spans="1:19" s="11" customFormat="1" ht="11.25" customHeight="1">
      <c r="A11" s="33"/>
      <c r="B11" s="60" t="s">
        <v>111</v>
      </c>
      <c r="C11" s="34" t="s">
        <v>3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13"/>
    </row>
    <row r="12" spans="1:19" s="11" customFormat="1" ht="11.25" customHeight="1">
      <c r="A12" s="33"/>
      <c r="B12" s="60" t="s">
        <v>112</v>
      </c>
      <c r="C12" s="34" t="s">
        <v>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13"/>
    </row>
    <row r="13" spans="1:19" s="11" customFormat="1" ht="11.25" customHeight="1">
      <c r="A13" s="33"/>
      <c r="B13" s="60" t="s">
        <v>133</v>
      </c>
      <c r="C13" s="43" t="s">
        <v>35</v>
      </c>
      <c r="D13" s="32">
        <v>10.412854106566265</v>
      </c>
      <c r="E13" s="32">
        <v>11.592562515427725</v>
      </c>
      <c r="F13" s="32">
        <v>12.343425666540393</v>
      </c>
      <c r="G13" s="32">
        <v>9.377216748372204</v>
      </c>
      <c r="H13" s="32">
        <v>10.896435120521454</v>
      </c>
      <c r="I13" s="32">
        <v>10.99521292787111</v>
      </c>
      <c r="J13" s="32">
        <v>15.212187183935406</v>
      </c>
      <c r="K13" s="32">
        <v>13.84328948871124</v>
      </c>
      <c r="L13" s="32">
        <v>16.472439774547084</v>
      </c>
      <c r="M13" s="32">
        <v>14.467021519779372</v>
      </c>
      <c r="N13" s="32">
        <v>18.277494325876955</v>
      </c>
      <c r="O13" s="32">
        <v>19.478923366041208</v>
      </c>
      <c r="P13" s="32">
        <v>20.132282329292263</v>
      </c>
      <c r="Q13" s="32">
        <v>21.35222563765682</v>
      </c>
      <c r="R13" s="32">
        <v>22.267041223380357</v>
      </c>
      <c r="S13" s="13"/>
    </row>
    <row r="14" spans="1:19" s="11" customFormat="1" ht="11.25" customHeight="1">
      <c r="A14" s="33"/>
      <c r="B14" s="60" t="s">
        <v>113</v>
      </c>
      <c r="C14" s="44" t="s">
        <v>135</v>
      </c>
      <c r="D14" s="32">
        <v>198.11099024420696</v>
      </c>
      <c r="E14" s="32">
        <v>259.37782080401945</v>
      </c>
      <c r="F14" s="32">
        <v>411.70428986699704</v>
      </c>
      <c r="G14" s="32">
        <v>417.6374486126296</v>
      </c>
      <c r="H14" s="32">
        <v>650.4288180843863</v>
      </c>
      <c r="I14" s="32">
        <v>736.2968448203638</v>
      </c>
      <c r="J14" s="32">
        <v>730.410375846408</v>
      </c>
      <c r="K14" s="32">
        <v>897.7902064204924</v>
      </c>
      <c r="L14" s="32">
        <v>943.5969233098455</v>
      </c>
      <c r="M14" s="32">
        <v>1138.7633739747082</v>
      </c>
      <c r="N14" s="32">
        <v>1326.7176717404893</v>
      </c>
      <c r="O14" s="32">
        <v>1569.3732021827288</v>
      </c>
      <c r="P14" s="32">
        <v>1677.808613183734</v>
      </c>
      <c r="Q14" s="32">
        <v>1749.1738980894354</v>
      </c>
      <c r="R14" s="32">
        <v>1919.3997314484855</v>
      </c>
      <c r="S14" s="13"/>
    </row>
    <row r="15" spans="2:19" s="11" customFormat="1" ht="11.25" customHeight="1">
      <c r="B15" s="60" t="s">
        <v>114</v>
      </c>
      <c r="C15" s="46" t="s">
        <v>143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13"/>
    </row>
    <row r="16" spans="2:19" s="92" customFormat="1" ht="18" customHeight="1">
      <c r="B16" s="28" t="s">
        <v>131</v>
      </c>
      <c r="C16" s="93"/>
      <c r="D16" s="49">
        <v>6725.839569140843</v>
      </c>
      <c r="E16" s="49">
        <v>7973.323419718692</v>
      </c>
      <c r="F16" s="49">
        <v>9569.322103624518</v>
      </c>
      <c r="G16" s="49">
        <v>9804.49645045887</v>
      </c>
      <c r="H16" s="49">
        <v>10065.34335549748</v>
      </c>
      <c r="I16" s="49">
        <v>11715.918352219454</v>
      </c>
      <c r="J16" s="49">
        <v>13152.436898284135</v>
      </c>
      <c r="K16" s="49">
        <v>14356.442573520491</v>
      </c>
      <c r="L16" s="49">
        <v>15677.343624991201</v>
      </c>
      <c r="M16" s="49">
        <v>17281.230891538624</v>
      </c>
      <c r="N16" s="49">
        <v>18663.507025741823</v>
      </c>
      <c r="O16" s="49">
        <v>18591.522902830795</v>
      </c>
      <c r="P16" s="49">
        <v>18884.156791430007</v>
      </c>
      <c r="Q16" s="49">
        <v>21707.547520866334</v>
      </c>
      <c r="R16" s="49">
        <v>22732.745377522355</v>
      </c>
      <c r="S16" s="14"/>
    </row>
    <row r="17" spans="2:19" s="11" customFormat="1" ht="11.25" customHeight="1">
      <c r="B17" s="60" t="s">
        <v>115</v>
      </c>
      <c r="C17" s="46" t="s">
        <v>1</v>
      </c>
      <c r="D17" s="32">
        <v>122.53791306863621</v>
      </c>
      <c r="E17" s="32">
        <v>194.87160170153408</v>
      </c>
      <c r="F17" s="32">
        <v>131.00703579768918</v>
      </c>
      <c r="G17" s="32">
        <v>189.65727595770156</v>
      </c>
      <c r="H17" s="32">
        <v>232.5256332932681</v>
      </c>
      <c r="I17" s="32">
        <v>321.9432444079936</v>
      </c>
      <c r="J17" s="32">
        <v>918.1548672842431</v>
      </c>
      <c r="K17" s="32">
        <v>519.5160436254657</v>
      </c>
      <c r="L17" s="32">
        <v>570.2463492422645</v>
      </c>
      <c r="M17" s="32">
        <v>708.3434993647344</v>
      </c>
      <c r="N17" s="32">
        <v>673.6807715606429</v>
      </c>
      <c r="O17" s="32">
        <v>638.4018921936946</v>
      </c>
      <c r="P17" s="32">
        <v>622.2688756786329</v>
      </c>
      <c r="Q17" s="32">
        <v>857.385252442876</v>
      </c>
      <c r="R17" s="32">
        <v>973.5427861510608</v>
      </c>
      <c r="S17" s="13"/>
    </row>
    <row r="18" spans="2:19" s="11" customFormat="1" ht="11.25" customHeight="1">
      <c r="B18" s="61" t="s">
        <v>5</v>
      </c>
      <c r="C18" s="46" t="s">
        <v>11</v>
      </c>
      <c r="D18" s="32">
        <v>5443.51479624753</v>
      </c>
      <c r="E18" s="32">
        <v>5818.287289594691</v>
      </c>
      <c r="F18" s="32">
        <v>6673.538916376301</v>
      </c>
      <c r="G18" s="32">
        <v>6456.234053062947</v>
      </c>
      <c r="H18" s="32">
        <v>6005.3576846641245</v>
      </c>
      <c r="I18" s="32">
        <v>6511.584810966093</v>
      </c>
      <c r="J18" s="32">
        <v>7817.990476777133</v>
      </c>
      <c r="K18" s="32">
        <v>8298.330871340946</v>
      </c>
      <c r="L18" s="32">
        <v>8776.636679222229</v>
      </c>
      <c r="M18" s="32">
        <v>9655.214514883111</v>
      </c>
      <c r="N18" s="32">
        <v>9942.353991226024</v>
      </c>
      <c r="O18" s="32">
        <v>9815.771430366072</v>
      </c>
      <c r="P18" s="32">
        <v>9795.744373201358</v>
      </c>
      <c r="Q18" s="32">
        <v>11484.300706837228</v>
      </c>
      <c r="R18" s="32">
        <v>11673.278260050409</v>
      </c>
      <c r="S18" s="13"/>
    </row>
    <row r="19" spans="2:19" s="11" customFormat="1" ht="11.25" customHeight="1">
      <c r="B19" s="61" t="s">
        <v>116</v>
      </c>
      <c r="C19" s="46" t="s">
        <v>7</v>
      </c>
      <c r="D19" s="32">
        <v>435.2403988404484</v>
      </c>
      <c r="E19" s="32">
        <v>580.9858847117209</v>
      </c>
      <c r="F19" s="32">
        <v>699.8058617500476</v>
      </c>
      <c r="G19" s="32">
        <v>806.5728228614382</v>
      </c>
      <c r="H19" s="32">
        <v>974.9035286256835</v>
      </c>
      <c r="I19" s="32">
        <v>1011.6239828576494</v>
      </c>
      <c r="J19" s="32">
        <v>1129.980991606021</v>
      </c>
      <c r="K19" s="32">
        <v>1221.7351430279216</v>
      </c>
      <c r="L19" s="32">
        <v>1379.4763589060399</v>
      </c>
      <c r="M19" s="32">
        <v>1546.3767236599886</v>
      </c>
      <c r="N19" s="32">
        <v>1742.6092391625136</v>
      </c>
      <c r="O19" s="32">
        <v>1931.8288866452115</v>
      </c>
      <c r="P19" s="32">
        <v>2134.258220548315</v>
      </c>
      <c r="Q19" s="32">
        <v>2180.2633215136157</v>
      </c>
      <c r="R19" s="32">
        <v>2074.382784703871</v>
      </c>
      <c r="S19" s="13"/>
    </row>
    <row r="20" spans="2:19" s="11" customFormat="1" ht="11.25" customHeight="1">
      <c r="B20" s="61" t="s">
        <v>117</v>
      </c>
      <c r="C20" s="46" t="s">
        <v>8</v>
      </c>
      <c r="D20" s="32">
        <v>139.0008167082465</v>
      </c>
      <c r="E20" s="32">
        <v>145.71432865888605</v>
      </c>
      <c r="F20" s="32">
        <v>159.98019804694303</v>
      </c>
      <c r="G20" s="32">
        <v>176.92671346305895</v>
      </c>
      <c r="H20" s="32">
        <v>202.65457126184492</v>
      </c>
      <c r="I20" s="32">
        <v>235.1963987787545</v>
      </c>
      <c r="J20" s="32">
        <v>256.94147244874586</v>
      </c>
      <c r="K20" s="32">
        <v>294.0450616407859</v>
      </c>
      <c r="L20" s="32">
        <v>351.9481403775521</v>
      </c>
      <c r="M20" s="32">
        <v>384.8071740781409</v>
      </c>
      <c r="N20" s="32">
        <v>409.3216041381213</v>
      </c>
      <c r="O20" s="32">
        <v>426.57474653392467</v>
      </c>
      <c r="P20" s="32">
        <v>453.67600279353644</v>
      </c>
      <c r="Q20" s="32">
        <v>538.7134427516564</v>
      </c>
      <c r="R20" s="32">
        <v>640.3158449827757</v>
      </c>
      <c r="S20" s="13"/>
    </row>
    <row r="21" spans="2:19" s="11" customFormat="1" ht="11.25" customHeight="1">
      <c r="B21" s="60" t="s">
        <v>6</v>
      </c>
      <c r="C21" s="46" t="s">
        <v>9</v>
      </c>
      <c r="D21" s="32">
        <v>1329.3788340458414</v>
      </c>
      <c r="E21" s="32">
        <v>1774.7845583374403</v>
      </c>
      <c r="F21" s="32">
        <v>2283.9020647825446</v>
      </c>
      <c r="G21" s="32">
        <v>2433.3135335021943</v>
      </c>
      <c r="H21" s="32">
        <v>2685.920667621995</v>
      </c>
      <c r="I21" s="32">
        <v>3428.6119938311845</v>
      </c>
      <c r="J21" s="32">
        <v>3514.896101386732</v>
      </c>
      <c r="K21" s="32">
        <v>4022.8154538853723</v>
      </c>
      <c r="L21" s="32">
        <v>4599.036097243115</v>
      </c>
      <c r="M21" s="32">
        <v>4986.488979552649</v>
      </c>
      <c r="N21" s="32">
        <v>5895.541419654521</v>
      </c>
      <c r="O21" s="32">
        <v>5778.945947091892</v>
      </c>
      <c r="P21" s="32">
        <v>5878.209319208165</v>
      </c>
      <c r="Q21" s="32">
        <v>6646.884797320958</v>
      </c>
      <c r="R21" s="32">
        <v>7371.225701634239</v>
      </c>
      <c r="S21" s="13"/>
    </row>
    <row r="22" spans="2:19" s="92" customFormat="1" ht="19.5" customHeight="1">
      <c r="B22" s="28" t="s">
        <v>132</v>
      </c>
      <c r="C22" s="72"/>
      <c r="D22" s="49">
        <v>10569.2105718902</v>
      </c>
      <c r="E22" s="49">
        <v>12385.937809145791</v>
      </c>
      <c r="F22" s="49">
        <v>16078.629754323621</v>
      </c>
      <c r="G22" s="49">
        <v>17520.18012268823</v>
      </c>
      <c r="H22" s="49">
        <v>19582.925169875394</v>
      </c>
      <c r="I22" s="49">
        <v>22250.371370986275</v>
      </c>
      <c r="J22" s="49">
        <v>24387.021038341405</v>
      </c>
      <c r="K22" s="49">
        <v>27978.575890571105</v>
      </c>
      <c r="L22" s="49">
        <v>28524.169250226554</v>
      </c>
      <c r="M22" s="49">
        <v>30991.17658343332</v>
      </c>
      <c r="N22" s="49">
        <v>33713.84007791857</v>
      </c>
      <c r="O22" s="49">
        <v>35240.30137644888</v>
      </c>
      <c r="P22" s="49">
        <v>37133.83154874688</v>
      </c>
      <c r="Q22" s="49">
        <v>39698.45958917104</v>
      </c>
      <c r="R22" s="49">
        <v>45224.744484947114</v>
      </c>
      <c r="S22" s="14"/>
    </row>
    <row r="23" spans="2:19" s="11" customFormat="1" ht="11.25" customHeight="1">
      <c r="B23" s="62" t="s">
        <v>118</v>
      </c>
      <c r="C23" s="46" t="s">
        <v>10</v>
      </c>
      <c r="D23" s="32">
        <v>3063.1958935038447</v>
      </c>
      <c r="E23" s="32">
        <v>3151.6908813638474</v>
      </c>
      <c r="F23" s="32">
        <v>3804.9727846496166</v>
      </c>
      <c r="G23" s="32">
        <v>3951.55620078694</v>
      </c>
      <c r="H23" s="32">
        <v>4121.198162745666</v>
      </c>
      <c r="I23" s="32">
        <v>4073.570848024128</v>
      </c>
      <c r="J23" s="32">
        <v>4366.334669303878</v>
      </c>
      <c r="K23" s="32">
        <v>5015.57154701829</v>
      </c>
      <c r="L23" s="32">
        <v>5176.618390222843</v>
      </c>
      <c r="M23" s="32">
        <v>5782.233338167357</v>
      </c>
      <c r="N23" s="32">
        <v>6215.682466357752</v>
      </c>
      <c r="O23" s="32">
        <v>6267.989173023163</v>
      </c>
      <c r="P23" s="32">
        <v>6377.720197972873</v>
      </c>
      <c r="Q23" s="32">
        <v>6829.561056683035</v>
      </c>
      <c r="R23" s="32">
        <v>7875.212180771576</v>
      </c>
      <c r="S23" s="13"/>
    </row>
    <row r="24" spans="2:19" s="11" customFormat="1" ht="11.25" customHeight="1">
      <c r="B24" s="62" t="s">
        <v>119</v>
      </c>
      <c r="C24" s="46" t="s">
        <v>12</v>
      </c>
      <c r="D24" s="32">
        <v>517.0133237337046</v>
      </c>
      <c r="E24" s="32">
        <v>587.2283322275152</v>
      </c>
      <c r="F24" s="32">
        <v>701.5605393169106</v>
      </c>
      <c r="G24" s="32">
        <v>786.4725191564038</v>
      </c>
      <c r="H24" s="32">
        <v>817.4021496917725</v>
      </c>
      <c r="I24" s="32">
        <v>867.6977618878244</v>
      </c>
      <c r="J24" s="32">
        <v>975.076630130255</v>
      </c>
      <c r="K24" s="32">
        <v>1175.5370597350036</v>
      </c>
      <c r="L24" s="32">
        <v>1219.1611701363818</v>
      </c>
      <c r="M24" s="32">
        <v>1310.6886387333352</v>
      </c>
      <c r="N24" s="32">
        <v>1436.5287907860425</v>
      </c>
      <c r="O24" s="32">
        <v>1434.6979271342702</v>
      </c>
      <c r="P24" s="32">
        <v>1367.151278432395</v>
      </c>
      <c r="Q24" s="32">
        <v>1379.9583515069078</v>
      </c>
      <c r="R24" s="32">
        <v>1604.5708263893437</v>
      </c>
      <c r="S24" s="13"/>
    </row>
    <row r="25" spans="2:19" s="11" customFormat="1" ht="11.25" customHeight="1">
      <c r="B25" s="62" t="s">
        <v>120</v>
      </c>
      <c r="C25" s="46" t="s">
        <v>14</v>
      </c>
      <c r="D25" s="32">
        <v>260.68419882050273</v>
      </c>
      <c r="E25" s="32">
        <v>375.5562951925387</v>
      </c>
      <c r="F25" s="32">
        <v>405.1149588726623</v>
      </c>
      <c r="G25" s="32">
        <v>492.4044885856811</v>
      </c>
      <c r="H25" s="32">
        <v>513.1724163858323</v>
      </c>
      <c r="I25" s="32">
        <v>599.9330020111092</v>
      </c>
      <c r="J25" s="32">
        <v>503.03727977357863</v>
      </c>
      <c r="K25" s="32">
        <v>524.803395677047</v>
      </c>
      <c r="L25" s="32">
        <v>668.307480701427</v>
      </c>
      <c r="M25" s="32">
        <v>767.5229863932725</v>
      </c>
      <c r="N25" s="32">
        <v>780.718293811433</v>
      </c>
      <c r="O25" s="32">
        <v>729.1365971712654</v>
      </c>
      <c r="P25" s="32">
        <v>721.4210622749129</v>
      </c>
      <c r="Q25" s="32">
        <v>680.5203151390534</v>
      </c>
      <c r="R25" s="32">
        <v>768.3095209652306</v>
      </c>
      <c r="S25" s="13"/>
    </row>
    <row r="26" spans="2:19" s="11" customFormat="1" ht="11.25" customHeight="1">
      <c r="B26" s="62" t="s">
        <v>121</v>
      </c>
      <c r="C26" s="46" t="s">
        <v>15</v>
      </c>
      <c r="D26" s="32">
        <v>326.1545631607017</v>
      </c>
      <c r="E26" s="32">
        <v>479.4894796029221</v>
      </c>
      <c r="F26" s="32">
        <v>703.9710214853787</v>
      </c>
      <c r="G26" s="32">
        <v>991.2797503788556</v>
      </c>
      <c r="H26" s="32">
        <v>1386.079623004725</v>
      </c>
      <c r="I26" s="32">
        <v>1825.5804507408636</v>
      </c>
      <c r="J26" s="32">
        <v>1755.1985290238683</v>
      </c>
      <c r="K26" s="32">
        <v>2275.071620847667</v>
      </c>
      <c r="L26" s="32">
        <v>2129.8576734872463</v>
      </c>
      <c r="M26" s="32">
        <v>1965.0525947232163</v>
      </c>
      <c r="N26" s="32">
        <v>2398.5673840026257</v>
      </c>
      <c r="O26" s="32">
        <v>2555.233401376373</v>
      </c>
      <c r="P26" s="32">
        <v>2678.1456891479884</v>
      </c>
      <c r="Q26" s="32">
        <v>2744.9474531973174</v>
      </c>
      <c r="R26" s="32">
        <v>2834.561005445931</v>
      </c>
      <c r="S26" s="13"/>
    </row>
    <row r="27" spans="2:19" s="11" customFormat="1" ht="11.25" customHeight="1">
      <c r="B27" s="62" t="s">
        <v>122</v>
      </c>
      <c r="C27" s="46" t="s">
        <v>16</v>
      </c>
      <c r="D27" s="32">
        <v>862.2729124123629</v>
      </c>
      <c r="E27" s="32">
        <v>877.4744347942865</v>
      </c>
      <c r="F27" s="32">
        <v>1175.1605537544287</v>
      </c>
      <c r="G27" s="32">
        <v>1153.225291276132</v>
      </c>
      <c r="H27" s="32">
        <v>1347.4867222758662</v>
      </c>
      <c r="I27" s="32">
        <v>1870.9563851248092</v>
      </c>
      <c r="J27" s="32">
        <v>2300.8115108165307</v>
      </c>
      <c r="K27" s="32">
        <v>2764.1239678778797</v>
      </c>
      <c r="L27" s="32">
        <v>2871.4518549559452</v>
      </c>
      <c r="M27" s="32">
        <v>3067.3854561079806</v>
      </c>
      <c r="N27" s="32">
        <v>3456.529044009057</v>
      </c>
      <c r="O27" s="32">
        <v>3816.4760191190094</v>
      </c>
      <c r="P27" s="32">
        <v>4102.44069411642</v>
      </c>
      <c r="Q27" s="32">
        <v>4658.52466986765</v>
      </c>
      <c r="R27" s="32">
        <v>5068.742602054961</v>
      </c>
      <c r="S27" s="13"/>
    </row>
    <row r="28" spans="2:19" s="16" customFormat="1" ht="11.25" customHeight="1">
      <c r="B28" s="62" t="s">
        <v>123</v>
      </c>
      <c r="C28" s="46" t="s">
        <v>17</v>
      </c>
      <c r="D28" s="32">
        <v>4326.279717457558</v>
      </c>
      <c r="E28" s="32">
        <v>7386.247383613308</v>
      </c>
      <c r="F28" s="32">
        <v>4448.640170023348</v>
      </c>
      <c r="G28" s="32">
        <v>4290.843521781833</v>
      </c>
      <c r="H28" s="32">
        <v>2662.4867451554087</v>
      </c>
      <c r="I28" s="32">
        <v>3066.6734037176934</v>
      </c>
      <c r="J28" s="32">
        <v>3995.7111991192546</v>
      </c>
      <c r="K28" s="32">
        <v>3574.7377952298507</v>
      </c>
      <c r="L28" s="32">
        <v>3829.119893142338</v>
      </c>
      <c r="M28" s="32">
        <v>4066.955736619009</v>
      </c>
      <c r="N28" s="32">
        <v>4308.579644685887</v>
      </c>
      <c r="O28" s="32">
        <v>4519.68382978932</v>
      </c>
      <c r="P28" s="32">
        <v>4724.755231062227</v>
      </c>
      <c r="Q28" s="32">
        <v>5025.968574507285</v>
      </c>
      <c r="R28" s="32">
        <v>5351.935064607115</v>
      </c>
      <c r="S28" s="13"/>
    </row>
    <row r="29" spans="2:19" s="11" customFormat="1" ht="11.25" customHeight="1">
      <c r="B29" s="62" t="s">
        <v>124</v>
      </c>
      <c r="C29" s="46" t="s">
        <v>24</v>
      </c>
      <c r="D29" s="32">
        <v>1843.9570349143314</v>
      </c>
      <c r="E29" s="32">
        <v>2263.188517249445</v>
      </c>
      <c r="F29" s="32">
        <v>3264.8764772309396</v>
      </c>
      <c r="G29" s="32">
        <v>2777.4024256146154</v>
      </c>
      <c r="H29" s="32">
        <v>2810.587784135044</v>
      </c>
      <c r="I29" s="32">
        <v>2859.535562424528</v>
      </c>
      <c r="J29" s="32">
        <v>2542.8575374781617</v>
      </c>
      <c r="K29" s="32">
        <v>2541.287757776389</v>
      </c>
      <c r="L29" s="32">
        <v>2014.2972626955054</v>
      </c>
      <c r="M29" s="32">
        <v>2172.0887492724028</v>
      </c>
      <c r="N29" s="32">
        <v>2150.839799014512</v>
      </c>
      <c r="O29" s="32">
        <v>2227.6437385921686</v>
      </c>
      <c r="P29" s="32">
        <v>2405.1890927109816</v>
      </c>
      <c r="Q29" s="32">
        <v>2484.742260349696</v>
      </c>
      <c r="R29" s="32">
        <v>3564.2211013368487</v>
      </c>
      <c r="S29" s="13"/>
    </row>
    <row r="30" spans="2:19" s="11" customFormat="1" ht="11.25" customHeight="1">
      <c r="B30" s="62" t="s">
        <v>125</v>
      </c>
      <c r="C30" s="46" t="s">
        <v>25</v>
      </c>
      <c r="D30" s="63">
        <v>601.8869772044477</v>
      </c>
      <c r="E30" s="63">
        <v>800.6513040799837</v>
      </c>
      <c r="F30" s="63">
        <v>1373.4791225999213</v>
      </c>
      <c r="G30" s="63">
        <v>1282.8513312011362</v>
      </c>
      <c r="H30" s="63">
        <v>1002.9569579287587</v>
      </c>
      <c r="I30" s="63">
        <v>1211.8236500021774</v>
      </c>
      <c r="J30" s="63">
        <v>1923.2658071258747</v>
      </c>
      <c r="K30" s="63">
        <v>1419.5872550768938</v>
      </c>
      <c r="L30" s="63">
        <v>1528.9588354557816</v>
      </c>
      <c r="M30" s="63">
        <v>1524.0339151445723</v>
      </c>
      <c r="N30" s="63">
        <v>1795.2627160386373</v>
      </c>
      <c r="O30" s="63">
        <v>1934.1317556223933</v>
      </c>
      <c r="P30" s="63">
        <v>2060.773321440951</v>
      </c>
      <c r="Q30" s="63">
        <v>2190.107531706553</v>
      </c>
      <c r="R30" s="63">
        <v>2607.0003698800674</v>
      </c>
      <c r="S30" s="13"/>
    </row>
    <row r="31" spans="2:19" s="11" customFormat="1" ht="11.25" customHeight="1">
      <c r="B31" s="62" t="s">
        <v>126</v>
      </c>
      <c r="C31" s="46" t="s">
        <v>26</v>
      </c>
      <c r="D31" s="32">
        <v>736.1819697416213</v>
      </c>
      <c r="E31" s="32">
        <v>927.2889272033633</v>
      </c>
      <c r="F31" s="32">
        <v>1274.243932917837</v>
      </c>
      <c r="G31" s="32">
        <v>1174.6359677645505</v>
      </c>
      <c r="H31" s="32">
        <v>1177.6575817447745</v>
      </c>
      <c r="I31" s="32">
        <v>1191.868535781092</v>
      </c>
      <c r="J31" s="32">
        <v>1837.0790801575463</v>
      </c>
      <c r="K31" s="32">
        <v>2159.122491239873</v>
      </c>
      <c r="L31" s="32">
        <v>2677.639626592122</v>
      </c>
      <c r="M31" s="32">
        <v>3048.5572418803426</v>
      </c>
      <c r="N31" s="32">
        <v>3253.9943545885644</v>
      </c>
      <c r="O31" s="32">
        <v>3864.5014873433065</v>
      </c>
      <c r="P31" s="32">
        <v>4454.979446386565</v>
      </c>
      <c r="Q31" s="32">
        <v>4778.320078898917</v>
      </c>
      <c r="R31" s="32">
        <v>5244.257807595509</v>
      </c>
      <c r="S31" s="13"/>
    </row>
    <row r="32" spans="2:19" s="11" customFormat="1" ht="11.25" customHeight="1">
      <c r="B32" s="62" t="s">
        <v>23</v>
      </c>
      <c r="C32" s="46" t="s">
        <v>46</v>
      </c>
      <c r="D32" s="32">
        <v>1936.3741093823412</v>
      </c>
      <c r="E32" s="32">
        <v>2015.3115711600003</v>
      </c>
      <c r="F32" s="32">
        <v>2509.164497614532</v>
      </c>
      <c r="G32" s="32">
        <v>2923.1327571210727</v>
      </c>
      <c r="H32" s="32">
        <v>3448.5428247662917</v>
      </c>
      <c r="I32" s="32">
        <v>3743.5160715844213</v>
      </c>
      <c r="J32" s="32">
        <v>4135.044338795987</v>
      </c>
      <c r="K32" s="32">
        <v>4847.042378126135</v>
      </c>
      <c r="L32" s="32">
        <v>4776.503539391375</v>
      </c>
      <c r="M32" s="32">
        <v>5290.146227017104</v>
      </c>
      <c r="N32" s="32">
        <v>5805.702531611521</v>
      </c>
      <c r="O32" s="32">
        <v>5766.875256746918</v>
      </c>
      <c r="P32" s="32">
        <v>5564.985295890925</v>
      </c>
      <c r="Q32" s="32">
        <v>5847.737269388457</v>
      </c>
      <c r="R32" s="32">
        <v>6733.914837168866</v>
      </c>
      <c r="S32" s="13"/>
    </row>
    <row r="33" spans="2:19" s="11" customFormat="1" ht="11.25" customHeight="1">
      <c r="B33" s="62" t="s">
        <v>127</v>
      </c>
      <c r="C33" s="46" t="s">
        <v>47</v>
      </c>
      <c r="D33" s="32">
        <v>882.743274348605</v>
      </c>
      <c r="E33" s="32">
        <v>980.4954029396765</v>
      </c>
      <c r="F33" s="32">
        <v>1068.0191435638542</v>
      </c>
      <c r="G33" s="32">
        <v>1169.2623716317933</v>
      </c>
      <c r="H33" s="32">
        <v>1261.8407396837865</v>
      </c>
      <c r="I33" s="32">
        <v>1394.5848492518412</v>
      </c>
      <c r="J33" s="32">
        <v>1547.5341168200855</v>
      </c>
      <c r="K33" s="32">
        <v>1646.0139078050126</v>
      </c>
      <c r="L33" s="32">
        <v>1595.992052037804</v>
      </c>
      <c r="M33" s="32">
        <v>1956.162114760854</v>
      </c>
      <c r="N33" s="32">
        <v>2067.368175951513</v>
      </c>
      <c r="O33" s="32">
        <v>2076.895101965338</v>
      </c>
      <c r="P33" s="32">
        <v>2627.2336022934937</v>
      </c>
      <c r="Q33" s="32">
        <v>3044.5640173548127</v>
      </c>
      <c r="R33" s="32">
        <v>3539.4391970432403</v>
      </c>
      <c r="S33" s="13"/>
    </row>
    <row r="34" spans="2:19" s="11" customFormat="1" ht="11.25" customHeight="1">
      <c r="B34" s="62" t="s">
        <v>128</v>
      </c>
      <c r="C34" s="46" t="s">
        <v>48</v>
      </c>
      <c r="D34" s="32">
        <v>6.513828882648462</v>
      </c>
      <c r="E34" s="32">
        <v>8.091534120055574</v>
      </c>
      <c r="F34" s="32">
        <v>9.514595490109226</v>
      </c>
      <c r="G34" s="32">
        <v>11.031180184779172</v>
      </c>
      <c r="H34" s="32">
        <v>10.666730489197773</v>
      </c>
      <c r="I34" s="32">
        <v>12.319128376135566</v>
      </c>
      <c r="J34" s="32">
        <v>13.742434606358492</v>
      </c>
      <c r="K34" s="32">
        <v>12.11068823517613</v>
      </c>
      <c r="L34" s="32">
        <v>7.5056947727490915</v>
      </c>
      <c r="M34" s="32">
        <v>13.283143696446492</v>
      </c>
      <c r="N34" s="32">
        <v>13.676326934031232</v>
      </c>
      <c r="O34" s="32">
        <v>9.736630767407132</v>
      </c>
      <c r="P34" s="32">
        <v>8.459988920123546</v>
      </c>
      <c r="Q34" s="32">
        <v>5.978103241906298</v>
      </c>
      <c r="R34" s="32">
        <v>17.071628429368932</v>
      </c>
      <c r="S34" s="13"/>
    </row>
    <row r="35" spans="2:19" s="11" customFormat="1" ht="11.25" customHeight="1">
      <c r="B35" s="62" t="s">
        <v>129</v>
      </c>
      <c r="C35" s="46" t="s">
        <v>49</v>
      </c>
      <c r="D35" s="32">
        <v>9.049124811444967</v>
      </c>
      <c r="E35" s="32">
        <v>9.839699523299064</v>
      </c>
      <c r="F35" s="32">
        <v>10.393036528672097</v>
      </c>
      <c r="G35" s="32">
        <v>12.294212114403779</v>
      </c>
      <c r="H35" s="32">
        <v>13.60611521808101</v>
      </c>
      <c r="I35" s="32">
        <v>17.06223681704</v>
      </c>
      <c r="J35" s="32">
        <v>19.948317885539367</v>
      </c>
      <c r="K35" s="32">
        <v>23.566025925886482</v>
      </c>
      <c r="L35" s="32">
        <v>28.755776635036995</v>
      </c>
      <c r="M35" s="32">
        <v>27.066440917427506</v>
      </c>
      <c r="N35" s="32">
        <v>30.390550126991073</v>
      </c>
      <c r="O35" s="32">
        <v>37.30045779794738</v>
      </c>
      <c r="P35" s="32">
        <v>40.576648097032</v>
      </c>
      <c r="Q35" s="32">
        <v>27.529907329442153</v>
      </c>
      <c r="R35" s="32">
        <v>15.508343259063258</v>
      </c>
      <c r="S35" s="13"/>
    </row>
    <row r="36" spans="2:19" s="11" customFormat="1" ht="11.25" customHeight="1">
      <c r="B36" s="62" t="s">
        <v>130</v>
      </c>
      <c r="C36" s="46" t="s">
        <v>53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13"/>
    </row>
    <row r="37" spans="2:19" s="11" customFormat="1" ht="11.25" customHeight="1" thickBot="1">
      <c r="B37" s="112" t="s">
        <v>18</v>
      </c>
      <c r="C37" s="47"/>
      <c r="D37" s="114">
        <v>2689.0656018141167</v>
      </c>
      <c r="E37" s="114">
        <v>2759.750888917485</v>
      </c>
      <c r="F37" s="114">
        <v>3456.342426687371</v>
      </c>
      <c r="G37" s="114">
        <v>4597.990095033517</v>
      </c>
      <c r="H37" s="114">
        <v>4658.6909174724</v>
      </c>
      <c r="I37" s="114">
        <v>5379.490078467422</v>
      </c>
      <c r="J37" s="114">
        <v>6495.009273477749</v>
      </c>
      <c r="K37" s="114">
        <v>6777.77556454736</v>
      </c>
      <c r="L37" s="114">
        <v>7630.630959940701</v>
      </c>
      <c r="M37" s="114">
        <v>8644.5439862</v>
      </c>
      <c r="N37" s="114">
        <v>9822.120953621301</v>
      </c>
      <c r="O37" s="114">
        <v>9418.446704561753</v>
      </c>
      <c r="P37" s="114">
        <v>10622.526686920617</v>
      </c>
      <c r="Q37" s="114">
        <v>12320.152197131933</v>
      </c>
      <c r="R37" s="114">
        <v>13489.494734305794</v>
      </c>
      <c r="S37" s="13"/>
    </row>
    <row r="38" spans="2:18" s="11" customFormat="1" ht="11.25" customHeight="1" thickTop="1">
      <c r="B38" s="26"/>
      <c r="C38" s="34"/>
      <c r="D38" s="26"/>
      <c r="E38" s="32"/>
      <c r="F38" s="3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1.25" customHeight="1">
      <c r="A39" s="1"/>
      <c r="B39" s="1"/>
      <c r="C39" s="18"/>
      <c r="D39" s="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ht="11.25" customHeight="1">
      <c r="B40" s="41" t="s">
        <v>62</v>
      </c>
      <c r="C40" s="34"/>
      <c r="D40" s="24"/>
      <c r="E40" s="32"/>
      <c r="F40" s="32"/>
      <c r="P40" s="13"/>
      <c r="Q40" s="13"/>
      <c r="R40" s="13"/>
    </row>
    <row r="41" spans="2:18" ht="11.25" customHeight="1">
      <c r="B41" s="25" t="s">
        <v>57</v>
      </c>
      <c r="C41" s="34"/>
      <c r="D41" s="24"/>
      <c r="E41" s="32"/>
      <c r="F41" s="32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32"/>
      <c r="F42" s="32"/>
      <c r="P42" s="13"/>
      <c r="Q42" s="13"/>
      <c r="R42" s="13"/>
    </row>
    <row r="43" spans="2:18" ht="11.25" customHeight="1">
      <c r="B43" s="24"/>
      <c r="C43" s="34"/>
      <c r="D43" s="24"/>
      <c r="E43" s="32"/>
      <c r="F43" s="32"/>
      <c r="P43" s="13"/>
      <c r="Q43" s="13"/>
      <c r="R43" s="13"/>
    </row>
    <row r="44" spans="1:18" ht="11.25" customHeight="1">
      <c r="A44" s="2"/>
      <c r="B44" s="36"/>
      <c r="C44" s="58" t="s">
        <v>19</v>
      </c>
      <c r="D44" s="54" t="s">
        <v>104</v>
      </c>
      <c r="E44" s="109" t="s">
        <v>105</v>
      </c>
      <c r="F44" s="109" t="s">
        <v>106</v>
      </c>
      <c r="G44" s="109" t="s">
        <v>107</v>
      </c>
      <c r="H44" s="109" t="s">
        <v>108</v>
      </c>
      <c r="I44" s="109" t="s">
        <v>109</v>
      </c>
      <c r="J44" s="109" t="s">
        <v>139</v>
      </c>
      <c r="K44" s="109" t="s">
        <v>140</v>
      </c>
      <c r="L44" s="109" t="s">
        <v>141</v>
      </c>
      <c r="M44" s="109" t="s">
        <v>142</v>
      </c>
      <c r="N44" s="109" t="s">
        <v>145</v>
      </c>
      <c r="O44" s="109" t="s">
        <v>150</v>
      </c>
      <c r="P44" s="109" t="s">
        <v>178</v>
      </c>
      <c r="Q44" s="109" t="s">
        <v>180</v>
      </c>
      <c r="R44" s="109" t="s">
        <v>184</v>
      </c>
    </row>
    <row r="45" spans="1:18" ht="11.25" customHeight="1">
      <c r="A45" s="11"/>
      <c r="B45" s="26"/>
      <c r="C45" s="34"/>
      <c r="D45" s="26"/>
      <c r="E45" s="32"/>
      <c r="F45" s="32"/>
      <c r="P45" s="13"/>
      <c r="Q45" s="13"/>
      <c r="R45" s="13"/>
    </row>
    <row r="46" spans="1:18" s="95" customFormat="1" ht="11.25" customHeight="1">
      <c r="A46" s="92"/>
      <c r="B46" s="28" t="s">
        <v>0</v>
      </c>
      <c r="C46" s="72"/>
      <c r="D46" s="49">
        <v>32721.02874367382</v>
      </c>
      <c r="E46" s="49">
        <v>35197.47813959975</v>
      </c>
      <c r="F46" s="49">
        <v>39599.11883247869</v>
      </c>
      <c r="G46" s="49">
        <v>41474.25997062664</v>
      </c>
      <c r="H46" s="49">
        <v>43174.652911203484</v>
      </c>
      <c r="I46" s="49">
        <v>46212.187223812056</v>
      </c>
      <c r="J46" s="49">
        <v>48835.562405499746</v>
      </c>
      <c r="K46" s="49">
        <v>51632.30884945439</v>
      </c>
      <c r="L46" s="49">
        <v>53045.85304412333</v>
      </c>
      <c r="M46" s="49">
        <v>56306.57526915605</v>
      </c>
      <c r="N46" s="49">
        <v>59637.33591299595</v>
      </c>
      <c r="O46" s="49">
        <v>60899.02895729987</v>
      </c>
      <c r="P46" s="49">
        <v>63122.954513802084</v>
      </c>
      <c r="Q46" s="49">
        <v>66289.08750041088</v>
      </c>
      <c r="R46" s="49">
        <v>69726.32102304873</v>
      </c>
    </row>
    <row r="47" spans="1:18" s="95" customFormat="1" ht="18" customHeight="1">
      <c r="A47" s="92"/>
      <c r="B47" s="28" t="s">
        <v>38</v>
      </c>
      <c r="C47" s="72"/>
      <c r="D47" s="49">
        <v>579.1045232319786</v>
      </c>
      <c r="E47" s="49">
        <v>642.0606614029354</v>
      </c>
      <c r="F47" s="49">
        <v>787.4237132348989</v>
      </c>
      <c r="G47" s="49">
        <v>794.032546829289</v>
      </c>
      <c r="H47" s="49">
        <v>977.0823268120045</v>
      </c>
      <c r="I47" s="49">
        <v>1026.9659358577285</v>
      </c>
      <c r="J47" s="49">
        <v>1048.3244254289955</v>
      </c>
      <c r="K47" s="49">
        <v>1143.8925214069411</v>
      </c>
      <c r="L47" s="49">
        <v>1213.709208964877</v>
      </c>
      <c r="M47" s="49">
        <v>1272.3978179306087</v>
      </c>
      <c r="N47" s="49">
        <v>1353.8322435671894</v>
      </c>
      <c r="O47" s="49">
        <v>1404.4369665437398</v>
      </c>
      <c r="P47" s="49">
        <v>1494.645954885536</v>
      </c>
      <c r="Q47" s="49">
        <v>1581.6315236204628</v>
      </c>
      <c r="R47" s="49">
        <v>1671.4269468419318</v>
      </c>
    </row>
    <row r="48" spans="1:18" ht="11.25" customHeight="1">
      <c r="A48" s="33"/>
      <c r="B48" s="60" t="s">
        <v>110</v>
      </c>
      <c r="C48" s="34" t="s">
        <v>2</v>
      </c>
      <c r="D48" s="32">
        <v>197.07829137757193</v>
      </c>
      <c r="E48" s="32">
        <v>178.80803437347933</v>
      </c>
      <c r="F48" s="32">
        <v>180.5646908026467</v>
      </c>
      <c r="G48" s="32">
        <v>188.230268718925</v>
      </c>
      <c r="H48" s="32">
        <v>206.29260771880078</v>
      </c>
      <c r="I48" s="32">
        <v>191.01985516076496</v>
      </c>
      <c r="J48" s="32">
        <v>246.0146967866407</v>
      </c>
      <c r="K48" s="32">
        <v>234.04526751795683</v>
      </c>
      <c r="L48" s="32">
        <v>253.63984588048487</v>
      </c>
      <c r="M48" s="32">
        <v>264.65794628627947</v>
      </c>
      <c r="N48" s="32">
        <v>285.3011152977464</v>
      </c>
      <c r="O48" s="32">
        <v>285.42177559524896</v>
      </c>
      <c r="P48" s="32">
        <v>337.24860234763736</v>
      </c>
      <c r="Q48" s="32">
        <v>374.52639679324534</v>
      </c>
      <c r="R48" s="32">
        <v>415.0361899907341</v>
      </c>
    </row>
    <row r="49" spans="1:18" ht="11.25" customHeight="1">
      <c r="A49" s="33"/>
      <c r="B49" s="60" t="s">
        <v>111</v>
      </c>
      <c r="C49" s="34" t="s">
        <v>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</row>
    <row r="50" spans="1:18" ht="11.25" customHeight="1">
      <c r="A50" s="33"/>
      <c r="B50" s="60" t="s">
        <v>112</v>
      </c>
      <c r="C50" s="34" t="s">
        <v>4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1.25" customHeight="1">
      <c r="A51" s="33"/>
      <c r="B51" s="60" t="s">
        <v>133</v>
      </c>
      <c r="C51" s="43" t="s">
        <v>35</v>
      </c>
      <c r="D51" s="32">
        <v>13.827158166816758</v>
      </c>
      <c r="E51" s="32">
        <v>14.589411107303775</v>
      </c>
      <c r="F51" s="32">
        <v>15.054484605961933</v>
      </c>
      <c r="G51" s="32">
        <v>13.121546269554363</v>
      </c>
      <c r="H51" s="32">
        <v>14.144586554560236</v>
      </c>
      <c r="I51" s="32">
        <v>14.208553306532325</v>
      </c>
      <c r="J51" s="32">
        <v>16.71259424248797</v>
      </c>
      <c r="K51" s="32">
        <v>15.94291348409131</v>
      </c>
      <c r="L51" s="32">
        <v>16.472439774547063</v>
      </c>
      <c r="M51" s="32">
        <v>16.412454425389697</v>
      </c>
      <c r="N51" s="32">
        <v>17.858840796136434</v>
      </c>
      <c r="O51" s="32">
        <v>19.005393618590205</v>
      </c>
      <c r="P51" s="32">
        <v>19.39531958620165</v>
      </c>
      <c r="Q51" s="32">
        <v>20.26149139603598</v>
      </c>
      <c r="R51" s="32">
        <v>20.70640036801203</v>
      </c>
    </row>
    <row r="52" spans="1:18" ht="11.25" customHeight="1">
      <c r="A52" s="33"/>
      <c r="B52" s="60" t="s">
        <v>113</v>
      </c>
      <c r="C52" s="44" t="s">
        <v>134</v>
      </c>
      <c r="D52" s="32">
        <v>419.911625619399</v>
      </c>
      <c r="E52" s="32">
        <v>480.47415627077015</v>
      </c>
      <c r="F52" s="32">
        <v>605.3357319959969</v>
      </c>
      <c r="G52" s="32">
        <v>609.6819409463953</v>
      </c>
      <c r="H52" s="32">
        <v>760.8578079693693</v>
      </c>
      <c r="I52" s="32">
        <v>809.5246619582987</v>
      </c>
      <c r="J52" s="32">
        <v>806.2822168312389</v>
      </c>
      <c r="K52" s="32">
        <v>893.9043404048929</v>
      </c>
      <c r="L52" s="32">
        <v>943.5969233098451</v>
      </c>
      <c r="M52" s="32">
        <v>991.3274172189394</v>
      </c>
      <c r="N52" s="32">
        <v>1050.6722874733066</v>
      </c>
      <c r="O52" s="32">
        <v>1100.0097973299007</v>
      </c>
      <c r="P52" s="32">
        <v>1138.002032951697</v>
      </c>
      <c r="Q52" s="32">
        <v>1186.8436354311814</v>
      </c>
      <c r="R52" s="32">
        <v>1235.6843564831856</v>
      </c>
    </row>
    <row r="53" spans="1:18" ht="11.25" customHeight="1">
      <c r="A53" s="11"/>
      <c r="B53" s="60" t="s">
        <v>114</v>
      </c>
      <c r="C53" s="46" t="s">
        <v>135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</row>
    <row r="54" spans="1:18" s="95" customFormat="1" ht="18.75" customHeight="1">
      <c r="A54" s="92"/>
      <c r="B54" s="28" t="s">
        <v>131</v>
      </c>
      <c r="C54" s="93"/>
      <c r="D54" s="49">
        <v>9855.645859611432</v>
      </c>
      <c r="E54" s="49">
        <v>10730.785853626685</v>
      </c>
      <c r="F54" s="49">
        <v>11755.80637423642</v>
      </c>
      <c r="G54" s="49">
        <v>11899.384133743873</v>
      </c>
      <c r="H54" s="49">
        <v>12056.635599239935</v>
      </c>
      <c r="I54" s="49">
        <v>13007.684840236378</v>
      </c>
      <c r="J54" s="49">
        <v>13782.085860342266</v>
      </c>
      <c r="K54" s="49">
        <v>14399.096981374101</v>
      </c>
      <c r="L54" s="49">
        <v>15677.343624991201</v>
      </c>
      <c r="M54" s="49">
        <v>16674.195921864914</v>
      </c>
      <c r="N54" s="49">
        <v>18122.092645604942</v>
      </c>
      <c r="O54" s="49">
        <v>18394.926950445035</v>
      </c>
      <c r="P54" s="49">
        <v>18816.78216884368</v>
      </c>
      <c r="Q54" s="49">
        <v>20153.286507726425</v>
      </c>
      <c r="R54" s="49">
        <v>20459.58267038591</v>
      </c>
    </row>
    <row r="55" spans="1:18" ht="11.25" customHeight="1">
      <c r="A55" s="11"/>
      <c r="B55" s="60" t="s">
        <v>115</v>
      </c>
      <c r="C55" s="46" t="s">
        <v>1</v>
      </c>
      <c r="D55" s="32">
        <v>246.22935475552597</v>
      </c>
      <c r="E55" s="32">
        <v>310.5123403772119</v>
      </c>
      <c r="F55" s="32">
        <v>254.59618832474766</v>
      </c>
      <c r="G55" s="32">
        <v>306.3298663694357</v>
      </c>
      <c r="H55" s="32">
        <v>339.18762981560315</v>
      </c>
      <c r="I55" s="32">
        <v>399.11150336930393</v>
      </c>
      <c r="J55" s="32">
        <v>674.0041298588144</v>
      </c>
      <c r="K55" s="32">
        <v>506.9954585993963</v>
      </c>
      <c r="L55" s="32">
        <v>570.2463492422645</v>
      </c>
      <c r="M55" s="32">
        <v>655.5298108897687</v>
      </c>
      <c r="N55" s="32">
        <v>572.4217518721806</v>
      </c>
      <c r="O55" s="32">
        <v>568.387516407235</v>
      </c>
      <c r="P55" s="32">
        <v>523.789498389867</v>
      </c>
      <c r="Q55" s="32">
        <v>828.8253720815787</v>
      </c>
      <c r="R55" s="32">
        <v>679.7532951145821</v>
      </c>
    </row>
    <row r="56" spans="1:18" ht="11.25" customHeight="1">
      <c r="A56" s="11"/>
      <c r="B56" s="61" t="s">
        <v>5</v>
      </c>
      <c r="C56" s="46" t="s">
        <v>11</v>
      </c>
      <c r="D56" s="32">
        <v>6666.935005350207</v>
      </c>
      <c r="E56" s="32">
        <v>6892.616228298192</v>
      </c>
      <c r="F56" s="32">
        <v>7381.839802927435</v>
      </c>
      <c r="G56" s="32">
        <v>7260.66084065113</v>
      </c>
      <c r="H56" s="32">
        <v>7002.545786693147</v>
      </c>
      <c r="I56" s="32">
        <v>7291.718063102502</v>
      </c>
      <c r="J56" s="32">
        <v>7989.766475569371</v>
      </c>
      <c r="K56" s="32">
        <v>8231.555125719624</v>
      </c>
      <c r="L56" s="32">
        <v>8776.636679222229</v>
      </c>
      <c r="M56" s="32">
        <v>9234.998603568081</v>
      </c>
      <c r="N56" s="32">
        <v>9915.723515652619</v>
      </c>
      <c r="O56" s="32">
        <v>9821.927556422328</v>
      </c>
      <c r="P56" s="32">
        <v>9799.880949164504</v>
      </c>
      <c r="Q56" s="32">
        <v>10512.59804794128</v>
      </c>
      <c r="R56" s="32">
        <v>10372.13051629789</v>
      </c>
    </row>
    <row r="57" spans="1:18" ht="11.25" customHeight="1">
      <c r="A57" s="11"/>
      <c r="B57" s="61" t="s">
        <v>116</v>
      </c>
      <c r="C57" s="46" t="s">
        <v>7</v>
      </c>
      <c r="D57" s="32">
        <v>749.9661496523635</v>
      </c>
      <c r="E57" s="32">
        <v>866.4826127288106</v>
      </c>
      <c r="F57" s="32">
        <v>950.9678829462364</v>
      </c>
      <c r="G57" s="32">
        <v>1915.6711476031373</v>
      </c>
      <c r="H57" s="32">
        <v>2035.9860184115573</v>
      </c>
      <c r="I57" s="32">
        <v>2165.0560840386147</v>
      </c>
      <c r="J57" s="32">
        <v>2297.1505445984094</v>
      </c>
      <c r="K57" s="32">
        <v>1256.508975013503</v>
      </c>
      <c r="L57" s="32">
        <v>1379.4763589060399</v>
      </c>
      <c r="M57" s="32">
        <v>1453.7345079876504</v>
      </c>
      <c r="N57" s="32">
        <v>1489.7595715361763</v>
      </c>
      <c r="O57" s="32">
        <v>1652.2379506642303</v>
      </c>
      <c r="P57" s="32">
        <v>1844.417550131356</v>
      </c>
      <c r="Q57" s="32">
        <v>1902.2974452697395</v>
      </c>
      <c r="R57" s="32">
        <v>1955.1768315316472</v>
      </c>
    </row>
    <row r="58" spans="1:18" ht="11.25" customHeight="1">
      <c r="A58" s="11"/>
      <c r="B58" s="61" t="s">
        <v>117</v>
      </c>
      <c r="C58" s="46" t="s">
        <v>8</v>
      </c>
      <c r="D58" s="32">
        <v>213.1624502933922</v>
      </c>
      <c r="E58" s="32">
        <v>218.24944986819318</v>
      </c>
      <c r="F58" s="32">
        <v>228.68366448563998</v>
      </c>
      <c r="G58" s="32">
        <v>240.49094723355284</v>
      </c>
      <c r="H58" s="32">
        <v>257.3832201405748</v>
      </c>
      <c r="I58" s="32">
        <v>277.2792442536792</v>
      </c>
      <c r="J58" s="32">
        <v>289.8138472236233</v>
      </c>
      <c r="K58" s="32">
        <v>310.0337496328983</v>
      </c>
      <c r="L58" s="32">
        <v>351.948140377552</v>
      </c>
      <c r="M58" s="32">
        <v>357.07079397157867</v>
      </c>
      <c r="N58" s="32">
        <v>381.0431460970098</v>
      </c>
      <c r="O58" s="32">
        <v>388.7092305144191</v>
      </c>
      <c r="P58" s="32">
        <v>415.86998144456504</v>
      </c>
      <c r="Q58" s="32">
        <v>491.1001163892744</v>
      </c>
      <c r="R58" s="32">
        <v>544.7812662497416</v>
      </c>
    </row>
    <row r="59" spans="1:18" ht="11.25" customHeight="1">
      <c r="A59" s="11"/>
      <c r="B59" s="60" t="s">
        <v>6</v>
      </c>
      <c r="C59" s="46" t="s">
        <v>9</v>
      </c>
      <c r="D59" s="32">
        <v>2353.4639643230707</v>
      </c>
      <c r="E59" s="32">
        <v>2719.2929309864953</v>
      </c>
      <c r="F59" s="32">
        <v>3084.7637700943674</v>
      </c>
      <c r="G59" s="32">
        <v>3184.0670811206614</v>
      </c>
      <c r="H59" s="32">
        <v>3345.259121030824</v>
      </c>
      <c r="I59" s="32">
        <v>3779.5695635150914</v>
      </c>
      <c r="J59" s="32">
        <v>3826.832194832243</v>
      </c>
      <c r="K59" s="32">
        <v>4094.00367240868</v>
      </c>
      <c r="L59" s="32">
        <v>4599.036097243115</v>
      </c>
      <c r="M59" s="32">
        <v>4972.862205447835</v>
      </c>
      <c r="N59" s="32">
        <v>5763.14466044696</v>
      </c>
      <c r="O59" s="32">
        <v>5963.664696436823</v>
      </c>
      <c r="P59" s="32">
        <v>6232.82418971339</v>
      </c>
      <c r="Q59" s="32">
        <v>6418.465526044553</v>
      </c>
      <c r="R59" s="32">
        <v>6907.740761192046</v>
      </c>
    </row>
    <row r="60" spans="1:18" s="95" customFormat="1" ht="19.5" customHeight="1">
      <c r="A60" s="92"/>
      <c r="B60" s="28" t="s">
        <v>132</v>
      </c>
      <c r="C60" s="72"/>
      <c r="D60" s="49">
        <v>17952.48621425281</v>
      </c>
      <c r="E60" s="49">
        <v>19434.249509301597</v>
      </c>
      <c r="F60" s="49">
        <v>22142.56070669795</v>
      </c>
      <c r="G60" s="49">
        <v>23113.867004246615</v>
      </c>
      <c r="H60" s="49">
        <v>24436.674772897637</v>
      </c>
      <c r="I60" s="49">
        <v>26047.854580891842</v>
      </c>
      <c r="J60" s="49">
        <v>27269.847114406966</v>
      </c>
      <c r="K60" s="49">
        <v>29208.962370709676</v>
      </c>
      <c r="L60" s="49">
        <v>28524.16925022656</v>
      </c>
      <c r="M60" s="49">
        <v>30391.90348507662</v>
      </c>
      <c r="N60" s="49">
        <v>31843.932775466783</v>
      </c>
      <c r="O60" s="49">
        <v>32914.536217717134</v>
      </c>
      <c r="P60" s="49">
        <v>34114.871171833234</v>
      </c>
      <c r="Q60" s="49">
        <v>35203.22872051077</v>
      </c>
      <c r="R60" s="49">
        <v>37656.94819386122</v>
      </c>
    </row>
    <row r="61" spans="1:18" ht="11.25" customHeight="1">
      <c r="A61" s="11"/>
      <c r="B61" s="62" t="s">
        <v>118</v>
      </c>
      <c r="C61" s="46" t="s">
        <v>10</v>
      </c>
      <c r="D61" s="32">
        <v>4096.858873957805</v>
      </c>
      <c r="E61" s="32">
        <v>4155.616155127722</v>
      </c>
      <c r="F61" s="32">
        <v>4566.036677734126</v>
      </c>
      <c r="G61" s="32">
        <v>4653.156933110216</v>
      </c>
      <c r="H61" s="32">
        <v>4751.988348430072</v>
      </c>
      <c r="I61" s="32">
        <v>4724.449980870209</v>
      </c>
      <c r="J61" s="32">
        <v>4891.27553876367</v>
      </c>
      <c r="K61" s="32">
        <v>5242.32369193779</v>
      </c>
      <c r="L61" s="32">
        <v>5176.618390222845</v>
      </c>
      <c r="M61" s="32">
        <v>5563.508082308008</v>
      </c>
      <c r="N61" s="32">
        <v>5838.502322358567</v>
      </c>
      <c r="O61" s="32">
        <v>5762.9720955652965</v>
      </c>
      <c r="P61" s="32">
        <v>5728.302516365701</v>
      </c>
      <c r="Q61" s="32">
        <v>5923.645590253836</v>
      </c>
      <c r="R61" s="32">
        <v>6265.986528364747</v>
      </c>
    </row>
    <row r="62" spans="1:18" ht="11.25" customHeight="1">
      <c r="A62" s="11"/>
      <c r="B62" s="62" t="s">
        <v>119</v>
      </c>
      <c r="C62" s="46" t="s">
        <v>12</v>
      </c>
      <c r="D62" s="32">
        <v>818.6470932780646</v>
      </c>
      <c r="E62" s="32">
        <v>872.4676985406782</v>
      </c>
      <c r="F62" s="32">
        <v>953.6267681599815</v>
      </c>
      <c r="G62" s="32">
        <v>1009.6890178906052</v>
      </c>
      <c r="H62" s="32">
        <v>1029.3516008516874</v>
      </c>
      <c r="I62" s="32">
        <v>1060.5474281609409</v>
      </c>
      <c r="J62" s="32">
        <v>1124.2560423503373</v>
      </c>
      <c r="K62" s="32">
        <v>1234.4230400748672</v>
      </c>
      <c r="L62" s="32">
        <v>1219.1611701363815</v>
      </c>
      <c r="M62" s="32">
        <v>1280.0895838519994</v>
      </c>
      <c r="N62" s="32">
        <v>1301.6801666607298</v>
      </c>
      <c r="O62" s="32">
        <v>1266.1012364642747</v>
      </c>
      <c r="P62" s="32">
        <v>1088.0201602490201</v>
      </c>
      <c r="Q62" s="32">
        <v>1064.034067037047</v>
      </c>
      <c r="R62" s="32">
        <v>1070.1193813015168</v>
      </c>
    </row>
    <row r="63" spans="1:18" ht="11.25" customHeight="1">
      <c r="A63" s="11"/>
      <c r="B63" s="62" t="s">
        <v>120</v>
      </c>
      <c r="C63" s="46" t="s">
        <v>14</v>
      </c>
      <c r="D63" s="32">
        <v>402.96532866315596</v>
      </c>
      <c r="E63" s="32">
        <v>483.6685515048697</v>
      </c>
      <c r="F63" s="32">
        <v>502.34197297995024</v>
      </c>
      <c r="G63" s="32">
        <v>553.8234346290217</v>
      </c>
      <c r="H63" s="32">
        <v>565.3820019902306</v>
      </c>
      <c r="I63" s="32">
        <v>611.3102862430512</v>
      </c>
      <c r="J63" s="32">
        <v>559.7710226566907</v>
      </c>
      <c r="K63" s="32">
        <v>571.7532544131772</v>
      </c>
      <c r="L63" s="32">
        <v>668.3074807014275</v>
      </c>
      <c r="M63" s="32">
        <v>747.9014652741574</v>
      </c>
      <c r="N63" s="32">
        <v>747.2807449326169</v>
      </c>
      <c r="O63" s="32">
        <v>675.8166154009556</v>
      </c>
      <c r="P63" s="32">
        <v>684.249706716861</v>
      </c>
      <c r="Q63" s="32">
        <v>626.5143946891462</v>
      </c>
      <c r="R63" s="32">
        <v>717.3668004625029</v>
      </c>
    </row>
    <row r="64" spans="1:18" ht="11.25" customHeight="1">
      <c r="A64" s="11"/>
      <c r="B64" s="62" t="s">
        <v>121</v>
      </c>
      <c r="C64" s="46" t="s">
        <v>15</v>
      </c>
      <c r="D64" s="32">
        <v>677.6547577934581</v>
      </c>
      <c r="E64" s="32">
        <v>821.6489483955658</v>
      </c>
      <c r="F64" s="32">
        <v>995.5753917809434</v>
      </c>
      <c r="G64" s="32">
        <v>1181.3943231062801</v>
      </c>
      <c r="H64" s="32">
        <v>1396.982133477263</v>
      </c>
      <c r="I64" s="32">
        <v>1603.2352408456115</v>
      </c>
      <c r="J64" s="32">
        <v>1572.0265821593412</v>
      </c>
      <c r="K64" s="32">
        <v>1789.7579445466358</v>
      </c>
      <c r="L64" s="32">
        <v>2129.8576734872463</v>
      </c>
      <c r="M64" s="32">
        <v>2351.6703640705105</v>
      </c>
      <c r="N64" s="32">
        <v>2190.92955883623</v>
      </c>
      <c r="O64" s="32">
        <v>2621.4103486664503</v>
      </c>
      <c r="P64" s="32">
        <v>2929.7164007359397</v>
      </c>
      <c r="Q64" s="32">
        <v>3145.5952790232413</v>
      </c>
      <c r="R64" s="32">
        <v>3471.598642347848</v>
      </c>
    </row>
    <row r="65" spans="1:18" ht="11.25" customHeight="1">
      <c r="A65" s="11"/>
      <c r="B65" s="62" t="s">
        <v>122</v>
      </c>
      <c r="C65" s="46" t="s">
        <v>16</v>
      </c>
      <c r="D65" s="32">
        <v>1671.9736368881836</v>
      </c>
      <c r="E65" s="32">
        <v>1686.6473556981125</v>
      </c>
      <c r="F65" s="32">
        <v>1951.8914256809373</v>
      </c>
      <c r="G65" s="32">
        <v>1933.5888490274253</v>
      </c>
      <c r="H65" s="32">
        <v>2090.110759510949</v>
      </c>
      <c r="I65" s="32">
        <v>2462.855237365913</v>
      </c>
      <c r="J65" s="32">
        <v>2731.162711635041</v>
      </c>
      <c r="K65" s="32">
        <v>2993.545145289136</v>
      </c>
      <c r="L65" s="32">
        <v>2871.4518549559452</v>
      </c>
      <c r="M65" s="32">
        <v>2938.0266113447633</v>
      </c>
      <c r="N65" s="32">
        <v>3263.1181874116473</v>
      </c>
      <c r="O65" s="32">
        <v>3575.816983521005</v>
      </c>
      <c r="P65" s="32">
        <v>3864.1679712245827</v>
      </c>
      <c r="Q65" s="32">
        <v>4037.9647662240745</v>
      </c>
      <c r="R65" s="32">
        <v>3979.223482629116</v>
      </c>
    </row>
    <row r="66" spans="1:18" ht="11.25" customHeight="1">
      <c r="A66" s="16"/>
      <c r="B66" s="62" t="s">
        <v>123</v>
      </c>
      <c r="C66" s="46" t="s">
        <v>17</v>
      </c>
      <c r="D66" s="32">
        <v>4090.794679036852</v>
      </c>
      <c r="E66" s="32">
        <v>5345.17968567501</v>
      </c>
      <c r="F66" s="32">
        <v>4148.241425595219</v>
      </c>
      <c r="G66" s="32">
        <v>4074.006552113771</v>
      </c>
      <c r="H66" s="32">
        <v>3209.1802575511942</v>
      </c>
      <c r="I66" s="32">
        <v>3444.16657746152</v>
      </c>
      <c r="J66" s="32">
        <v>3931.40178096461</v>
      </c>
      <c r="K66" s="32">
        <v>3718.5401982503586</v>
      </c>
      <c r="L66" s="32">
        <v>3829.119893142338</v>
      </c>
      <c r="M66" s="32">
        <v>3973.7636294394133</v>
      </c>
      <c r="N66" s="32">
        <v>4127.457269268623</v>
      </c>
      <c r="O66" s="32">
        <v>4238.303950801138</v>
      </c>
      <c r="P66" s="32">
        <v>4401.801759863971</v>
      </c>
      <c r="Q66" s="32">
        <v>4631.904096795039</v>
      </c>
      <c r="R66" s="32">
        <v>4824.79252922064</v>
      </c>
    </row>
    <row r="67" spans="1:18" ht="11.25" customHeight="1">
      <c r="A67" s="11"/>
      <c r="B67" s="62" t="s">
        <v>124</v>
      </c>
      <c r="C67" s="46" t="s">
        <v>24</v>
      </c>
      <c r="D67" s="32">
        <v>2293.352951514529</v>
      </c>
      <c r="E67" s="32">
        <v>2540.714495397072</v>
      </c>
      <c r="F67" s="32">
        <v>3051.608931413286</v>
      </c>
      <c r="G67" s="32">
        <v>2814.5884754992762</v>
      </c>
      <c r="H67" s="32">
        <v>2831.353381097938</v>
      </c>
      <c r="I67" s="32">
        <v>2855.9016729894774</v>
      </c>
      <c r="J67" s="32">
        <v>2693.1250203195277</v>
      </c>
      <c r="K67" s="32">
        <v>2692.293619899447</v>
      </c>
      <c r="L67" s="32">
        <v>2014.2972626955054</v>
      </c>
      <c r="M67" s="32">
        <v>2079.7362646265583</v>
      </c>
      <c r="N67" s="32">
        <v>2055.1543779557187</v>
      </c>
      <c r="O67" s="32">
        <v>2052.7950326226805</v>
      </c>
      <c r="P67" s="32">
        <v>2196.6788977812093</v>
      </c>
      <c r="Q67" s="32">
        <v>2187.43853412539</v>
      </c>
      <c r="R67" s="32">
        <v>2918.912333972401</v>
      </c>
    </row>
    <row r="68" spans="1:18" ht="11.25" customHeight="1">
      <c r="A68" s="11"/>
      <c r="B68" s="62" t="s">
        <v>125</v>
      </c>
      <c r="C68" s="46" t="s">
        <v>25</v>
      </c>
      <c r="D68" s="63">
        <v>1023.2638577904905</v>
      </c>
      <c r="E68" s="63">
        <v>1180.1898335175526</v>
      </c>
      <c r="F68" s="63">
        <v>1545.756896084418</v>
      </c>
      <c r="G68" s="63">
        <v>1493.8889885874041</v>
      </c>
      <c r="H68" s="63">
        <v>1320.904164191571</v>
      </c>
      <c r="I68" s="63">
        <v>1451.9440237177873</v>
      </c>
      <c r="J68" s="63">
        <v>1829.1520864943855</v>
      </c>
      <c r="K68" s="63">
        <v>1571.4885003173292</v>
      </c>
      <c r="L68" s="63">
        <v>1528.9588354557816</v>
      </c>
      <c r="M68" s="63">
        <v>1516.8971773482897</v>
      </c>
      <c r="N68" s="63">
        <v>1776.4666905839642</v>
      </c>
      <c r="O68" s="63">
        <v>1899.8203375941025</v>
      </c>
      <c r="P68" s="63">
        <v>1907.0391862252723</v>
      </c>
      <c r="Q68" s="63">
        <v>1924.659399488627</v>
      </c>
      <c r="R68" s="63">
        <v>2278.454994187259</v>
      </c>
    </row>
    <row r="69" spans="1:18" ht="11.25" customHeight="1">
      <c r="A69" s="11"/>
      <c r="B69" s="62" t="s">
        <v>126</v>
      </c>
      <c r="C69" s="46" t="s">
        <v>26</v>
      </c>
      <c r="D69" s="32">
        <v>1317.77234839591</v>
      </c>
      <c r="E69" s="32">
        <v>1478.956290244528</v>
      </c>
      <c r="F69" s="32">
        <v>1733.7005586567454</v>
      </c>
      <c r="G69" s="32">
        <v>1664.5599816845202</v>
      </c>
      <c r="H69" s="32">
        <v>1666.6995497937835</v>
      </c>
      <c r="I69" s="32">
        <v>1676.7255392028383</v>
      </c>
      <c r="J69" s="32">
        <v>2081.6692537414337</v>
      </c>
      <c r="K69" s="32">
        <v>2256.7655448425858</v>
      </c>
      <c r="L69" s="32">
        <v>2677.6396265921235</v>
      </c>
      <c r="M69" s="32">
        <v>2933.252632643717</v>
      </c>
      <c r="N69" s="32">
        <v>3057.4534234674675</v>
      </c>
      <c r="O69" s="32">
        <v>3553.1583600478143</v>
      </c>
      <c r="P69" s="32">
        <v>3999.1299266956944</v>
      </c>
      <c r="Q69" s="32">
        <v>4140.281651716291</v>
      </c>
      <c r="R69" s="32">
        <v>4172.703163709902</v>
      </c>
    </row>
    <row r="70" spans="1:18" ht="11.25" customHeight="1">
      <c r="A70" s="11"/>
      <c r="B70" s="62" t="s">
        <v>23</v>
      </c>
      <c r="C70" s="46" t="s">
        <v>46</v>
      </c>
      <c r="D70" s="32">
        <v>3366.927952490414</v>
      </c>
      <c r="E70" s="32">
        <v>3434.8698728406052</v>
      </c>
      <c r="F70" s="32">
        <v>3832.690556367591</v>
      </c>
      <c r="G70" s="32">
        <v>4136.789852723243</v>
      </c>
      <c r="H70" s="32">
        <v>4493.2129443650365</v>
      </c>
      <c r="I70" s="32">
        <v>4681.435461791621</v>
      </c>
      <c r="J70" s="32">
        <v>4920.160555373253</v>
      </c>
      <c r="K70" s="32">
        <v>5326.9374594009805</v>
      </c>
      <c r="L70" s="32">
        <v>4776.503539391376</v>
      </c>
      <c r="M70" s="32">
        <v>5107.360390090201</v>
      </c>
      <c r="N70" s="32">
        <v>5572.638695648584</v>
      </c>
      <c r="O70" s="32">
        <v>5458.598745326964</v>
      </c>
      <c r="P70" s="32">
        <v>5230.1635924721995</v>
      </c>
      <c r="Q70" s="32">
        <v>5306.4352875485065</v>
      </c>
      <c r="R70" s="32">
        <v>5489.09994070476</v>
      </c>
    </row>
    <row r="71" spans="1:18" ht="11.25" customHeight="1">
      <c r="A71" s="11"/>
      <c r="B71" s="62" t="s">
        <v>127</v>
      </c>
      <c r="C71" s="46" t="s">
        <v>47</v>
      </c>
      <c r="D71" s="32">
        <v>1297.08534802759</v>
      </c>
      <c r="E71" s="32">
        <v>1367.0176621375142</v>
      </c>
      <c r="F71" s="32">
        <v>1426.7269453903468</v>
      </c>
      <c r="G71" s="32">
        <v>1492.8196110871645</v>
      </c>
      <c r="H71" s="32">
        <v>1550.7922333411439</v>
      </c>
      <c r="I71" s="32">
        <v>1630.3236035234079</v>
      </c>
      <c r="J71" s="32">
        <v>1717.4000095475437</v>
      </c>
      <c r="K71" s="32">
        <v>1771.2020046613086</v>
      </c>
      <c r="L71" s="32">
        <v>1595.992052037804</v>
      </c>
      <c r="M71" s="32">
        <v>1857.7365415333506</v>
      </c>
      <c r="N71" s="32">
        <v>1868.0136285971762</v>
      </c>
      <c r="O71" s="32">
        <v>1767.722640057236</v>
      </c>
      <c r="P71" s="32">
        <v>2041.8299943764484</v>
      </c>
      <c r="Q71" s="32">
        <v>2170.201462706044</v>
      </c>
      <c r="R71" s="32">
        <v>2406.9485113947885</v>
      </c>
    </row>
    <row r="72" spans="1:18" ht="11.25" customHeight="1">
      <c r="A72" s="11"/>
      <c r="B72" s="62" t="s">
        <v>128</v>
      </c>
      <c r="C72" s="46" t="s">
        <v>48</v>
      </c>
      <c r="D72" s="32">
        <v>6.991985507174778</v>
      </c>
      <c r="E72" s="32">
        <v>7.792876282569432</v>
      </c>
      <c r="F72" s="32">
        <v>8.4504047564894</v>
      </c>
      <c r="G72" s="32">
        <v>9.098993104419803</v>
      </c>
      <c r="H72" s="32">
        <v>8.94742378540671</v>
      </c>
      <c r="I72" s="32">
        <v>9.615510294309752</v>
      </c>
      <c r="J72" s="32">
        <v>10.155801088434117</v>
      </c>
      <c r="K72" s="32">
        <v>9.533815843851203</v>
      </c>
      <c r="L72" s="32">
        <v>7.505694772749084</v>
      </c>
      <c r="M72" s="32">
        <v>13.958014496732602</v>
      </c>
      <c r="N72" s="32">
        <v>14.753769162791265</v>
      </c>
      <c r="O72" s="32">
        <v>9.798579085725686</v>
      </c>
      <c r="P72" s="32">
        <v>9.230259975007844</v>
      </c>
      <c r="Q72" s="32">
        <v>6.9078875313170265</v>
      </c>
      <c r="R72" s="32">
        <v>21.584358077807533</v>
      </c>
    </row>
    <row r="73" spans="1:18" ht="11.25" customHeight="1">
      <c r="A73" s="11"/>
      <c r="B73" s="62" t="s">
        <v>129</v>
      </c>
      <c r="C73" s="46" t="s">
        <v>49</v>
      </c>
      <c r="D73" s="32">
        <v>18.836806862911104</v>
      </c>
      <c r="E73" s="32">
        <v>19.64241642574379</v>
      </c>
      <c r="F73" s="32">
        <v>20.187159879914322</v>
      </c>
      <c r="G73" s="32">
        <v>21.95605685169646</v>
      </c>
      <c r="H73" s="32">
        <v>23.097824004526327</v>
      </c>
      <c r="I73" s="32">
        <v>25.865565538059517</v>
      </c>
      <c r="J73" s="32">
        <v>27.967724692147712</v>
      </c>
      <c r="K73" s="32">
        <v>30.39815123221482</v>
      </c>
      <c r="L73" s="32">
        <v>28.755776635036934</v>
      </c>
      <c r="M73" s="32">
        <v>28.002728048915493</v>
      </c>
      <c r="N73" s="32">
        <v>30.4839405826648</v>
      </c>
      <c r="O73" s="32">
        <v>32.221292563489946</v>
      </c>
      <c r="P73" s="32">
        <v>34.54079915131984</v>
      </c>
      <c r="Q73" s="32">
        <v>37.64630337221496</v>
      </c>
      <c r="R73" s="32">
        <v>40.15752748792709</v>
      </c>
    </row>
    <row r="74" spans="1:18" ht="11.25" customHeight="1">
      <c r="A74" s="11"/>
      <c r="B74" s="62" t="s">
        <v>130</v>
      </c>
      <c r="C74" s="46" t="s">
        <v>53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</row>
    <row r="75" spans="1:18" ht="11.25" customHeight="1" thickBot="1">
      <c r="A75" s="11"/>
      <c r="B75" s="112" t="s">
        <v>18</v>
      </c>
      <c r="C75" s="47"/>
      <c r="D75" s="114">
        <v>4333.792146577601</v>
      </c>
      <c r="E75" s="114">
        <v>4390.382115268537</v>
      </c>
      <c r="F75" s="114">
        <v>4913.328038309421</v>
      </c>
      <c r="G75" s="114">
        <v>5666.976285806864</v>
      </c>
      <c r="H75" s="114">
        <v>5704.260212253909</v>
      </c>
      <c r="I75" s="114">
        <v>6129.681866826115</v>
      </c>
      <c r="J75" s="114">
        <v>6735.305005321518</v>
      </c>
      <c r="K75" s="114">
        <v>6880.356975963675</v>
      </c>
      <c r="L75" s="114">
        <v>7630.630959940697</v>
      </c>
      <c r="M75" s="114">
        <v>7968.078044283907</v>
      </c>
      <c r="N75" s="114">
        <v>8317.47824835704</v>
      </c>
      <c r="O75" s="114">
        <v>8185.128822593968</v>
      </c>
      <c r="P75" s="114">
        <v>8696.655218239634</v>
      </c>
      <c r="Q75" s="114">
        <v>9350.940748553221</v>
      </c>
      <c r="R75" s="114">
        <v>9938.363211959664</v>
      </c>
    </row>
    <row r="76" spans="1:18" ht="11.25" customHeight="1" thickTop="1">
      <c r="A76" s="11"/>
      <c r="B76" s="26"/>
      <c r="C76" s="34"/>
      <c r="D76" s="26"/>
      <c r="E76" s="32"/>
      <c r="F76" s="32"/>
      <c r="P76" s="13"/>
      <c r="Q76" s="13"/>
      <c r="R76" s="13"/>
    </row>
    <row r="77" spans="4:18" ht="11.25" customHeight="1">
      <c r="D77" s="10"/>
      <c r="P77" s="13"/>
      <c r="Q77" s="13"/>
      <c r="R77" s="13"/>
    </row>
    <row r="78" spans="16:18" ht="12.75">
      <c r="P78" s="13"/>
      <c r="Q78" s="13"/>
      <c r="R78" s="13"/>
    </row>
    <row r="79" spans="16:18" ht="12.75">
      <c r="P79" s="13"/>
      <c r="Q79" s="13"/>
      <c r="R79" s="13"/>
    </row>
    <row r="80" spans="16:18" ht="12.75">
      <c r="P80" s="13"/>
      <c r="Q80" s="13"/>
      <c r="R80" s="13"/>
    </row>
    <row r="81" spans="16:18" ht="12.75">
      <c r="P81" s="13"/>
      <c r="Q81" s="13"/>
      <c r="R81" s="13"/>
    </row>
    <row r="82" spans="16:18" ht="12.75">
      <c r="P82" s="13"/>
      <c r="Q82" s="13"/>
      <c r="R82" s="13"/>
    </row>
    <row r="83" spans="16:18" ht="12.75">
      <c r="P83" s="13"/>
      <c r="Q83" s="13"/>
      <c r="R83" s="13"/>
    </row>
    <row r="84" spans="16:18" ht="12.75">
      <c r="P84" s="13"/>
      <c r="Q84" s="13"/>
      <c r="R84" s="13"/>
    </row>
    <row r="85" spans="16:18" ht="12.75">
      <c r="P85" s="13"/>
      <c r="Q85" s="13"/>
      <c r="R85" s="13"/>
    </row>
    <row r="86" spans="16:18" ht="12.75">
      <c r="P86" s="13"/>
      <c r="Q86" s="13"/>
      <c r="R86" s="13"/>
    </row>
    <row r="87" spans="16:18" ht="12.75">
      <c r="P87" s="13"/>
      <c r="Q87" s="13"/>
      <c r="R87" s="13"/>
    </row>
    <row r="88" spans="16:18" ht="12.75">
      <c r="P88" s="13"/>
      <c r="Q88" s="13"/>
      <c r="R88" s="13"/>
    </row>
    <row r="89" spans="16:18" ht="12.75">
      <c r="P89" s="13"/>
      <c r="Q89" s="13"/>
      <c r="R89" s="13"/>
    </row>
    <row r="90" spans="16:18" ht="12.75">
      <c r="P90" s="13"/>
      <c r="Q90" s="13"/>
      <c r="R90" s="13"/>
    </row>
    <row r="91" spans="16:18" ht="12.75">
      <c r="P91" s="13"/>
      <c r="Q91" s="13"/>
      <c r="R91" s="13"/>
    </row>
    <row r="92" spans="16:18" ht="12.75">
      <c r="P92" s="13"/>
      <c r="Q92" s="13"/>
      <c r="R92" s="13"/>
    </row>
    <row r="93" spans="16:18" ht="12.75">
      <c r="P93" s="13"/>
      <c r="Q93" s="13"/>
      <c r="R93" s="13"/>
    </row>
    <row r="94" spans="16:18" ht="12.75">
      <c r="P94" s="13"/>
      <c r="Q94" s="13"/>
      <c r="R94" s="13"/>
    </row>
    <row r="95" spans="16:18" ht="12.75">
      <c r="P95" s="13"/>
      <c r="Q95" s="13"/>
      <c r="R95" s="13"/>
    </row>
    <row r="96" spans="16:18" ht="12.75">
      <c r="P96" s="13"/>
      <c r="Q96" s="13"/>
      <c r="R96" s="13"/>
    </row>
    <row r="97" spans="16:18" ht="12.75">
      <c r="P97" s="13"/>
      <c r="Q97" s="13"/>
      <c r="R97" s="13"/>
    </row>
    <row r="98" spans="16:18" ht="12.75">
      <c r="P98" s="13"/>
      <c r="Q98" s="13"/>
      <c r="R98" s="13"/>
    </row>
    <row r="99" spans="16:18" ht="12.75">
      <c r="P99" s="13"/>
      <c r="Q99" s="13"/>
      <c r="R99" s="13"/>
    </row>
    <row r="100" spans="16:18" ht="12.75">
      <c r="P100" s="13"/>
      <c r="Q100" s="13"/>
      <c r="R100" s="13"/>
    </row>
    <row r="101" spans="16:18" ht="12.75">
      <c r="P101" s="13"/>
      <c r="Q101" s="13"/>
      <c r="R101" s="13"/>
    </row>
    <row r="102" spans="16:18" ht="12.75">
      <c r="P102" s="13"/>
      <c r="Q102" s="13"/>
      <c r="R102" s="13"/>
    </row>
    <row r="103" spans="16:18" ht="12.75">
      <c r="P103" s="13"/>
      <c r="Q103" s="13"/>
      <c r="R103" s="13"/>
    </row>
    <row r="104" spans="16:18" ht="12.75">
      <c r="P104" s="13"/>
      <c r="Q104" s="13"/>
      <c r="R104" s="13"/>
    </row>
    <row r="105" spans="16:18" ht="12.75">
      <c r="P105" s="13"/>
      <c r="Q105" s="13"/>
      <c r="R105" s="13"/>
    </row>
    <row r="106" spans="16:18" ht="12.75">
      <c r="P106" s="13"/>
      <c r="Q106" s="13"/>
      <c r="R106" s="13"/>
    </row>
    <row r="107" spans="16:18" ht="12.75">
      <c r="P107" s="13"/>
      <c r="Q107" s="13"/>
      <c r="R107" s="13"/>
    </row>
    <row r="108" spans="16:18" ht="12.75">
      <c r="P108" s="13"/>
      <c r="Q108" s="13"/>
      <c r="R108" s="13"/>
    </row>
    <row r="109" spans="16:18" ht="12.75">
      <c r="P109" s="13"/>
      <c r="Q109" s="13"/>
      <c r="R109" s="13"/>
    </row>
    <row r="110" spans="16:18" ht="12.75">
      <c r="P110" s="13"/>
      <c r="Q110" s="13"/>
      <c r="R110" s="13"/>
    </row>
    <row r="111" spans="16:18" ht="12.75">
      <c r="P111" s="13"/>
      <c r="Q111" s="13"/>
      <c r="R111" s="13"/>
    </row>
    <row r="112" spans="16:18" ht="12.75">
      <c r="P112" s="13"/>
      <c r="Q112" s="13"/>
      <c r="R112" s="13"/>
    </row>
    <row r="113" spans="16:18" ht="12.75">
      <c r="P113" s="13"/>
      <c r="Q113" s="13"/>
      <c r="R113" s="13"/>
    </row>
    <row r="114" spans="16:18" ht="12.75">
      <c r="P114" s="13"/>
      <c r="Q114" s="13"/>
      <c r="R114" s="13"/>
    </row>
    <row r="115" spans="16:18" ht="12.75">
      <c r="P115" s="13"/>
      <c r="Q115" s="13"/>
      <c r="R115" s="13"/>
    </row>
    <row r="116" spans="16:18" ht="12.75">
      <c r="P116" s="13"/>
      <c r="Q116" s="13"/>
      <c r="R116" s="13"/>
    </row>
    <row r="117" spans="16:18" ht="12.75">
      <c r="P117" s="13"/>
      <c r="Q117" s="13"/>
      <c r="R117" s="13"/>
    </row>
    <row r="118" spans="16:18" ht="12.75">
      <c r="P118" s="13"/>
      <c r="Q118" s="13"/>
      <c r="R118" s="13"/>
    </row>
    <row r="119" spans="16:18" ht="12.75">
      <c r="P119" s="13"/>
      <c r="Q119" s="13"/>
      <c r="R119" s="13"/>
    </row>
    <row r="120" spans="16:18" ht="12.75">
      <c r="P120" s="13"/>
      <c r="Q120" s="13"/>
      <c r="R120" s="13"/>
    </row>
    <row r="121" spans="16:18" ht="12.75">
      <c r="P121" s="13"/>
      <c r="Q121" s="13"/>
      <c r="R121" s="13"/>
    </row>
    <row r="122" spans="16:18" ht="12.75">
      <c r="P122" s="13"/>
      <c r="Q122" s="13"/>
      <c r="R122" s="13"/>
    </row>
    <row r="123" spans="16:18" ht="12.75">
      <c r="P123" s="13"/>
      <c r="Q123" s="13"/>
      <c r="R123" s="13"/>
    </row>
    <row r="124" spans="16:18" ht="12.75">
      <c r="P124" s="13"/>
      <c r="Q124" s="13"/>
      <c r="R124" s="13"/>
    </row>
    <row r="125" spans="16:18" ht="12.75">
      <c r="P125" s="13"/>
      <c r="Q125" s="13"/>
      <c r="R125" s="13"/>
    </row>
    <row r="126" spans="16:18" ht="12.75">
      <c r="P126" s="13"/>
      <c r="Q126" s="13"/>
      <c r="R126" s="1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R126"/>
  <sheetViews>
    <sheetView zoomScale="130" zoomScaleNormal="130" zoomScalePageLayoutView="0" workbookViewId="0" topLeftCell="A1">
      <pane xSplit="3" ySplit="6" topLeftCell="H7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11" width="8.57421875" style="1" bestFit="1" customWidth="1"/>
    <col min="12" max="16384" width="9.140625" style="1" customWidth="1"/>
  </cols>
  <sheetData>
    <row r="2" spans="2:13" ht="11.25" customHeight="1">
      <c r="B2" s="41" t="s">
        <v>64</v>
      </c>
      <c r="C2" s="3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1.25" customHeight="1">
      <c r="B3" s="25" t="s">
        <v>59</v>
      </c>
      <c r="C3" s="3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1.25" customHeight="1">
      <c r="B4" s="20" t="s">
        <v>29</v>
      </c>
      <c r="C4" s="3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6" ht="11.25" customHeight="1">
      <c r="B5" s="24"/>
      <c r="C5" s="34"/>
      <c r="D5" s="24"/>
      <c r="E5" s="24"/>
      <c r="F5" s="24"/>
    </row>
    <row r="6" spans="2:18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184</v>
      </c>
    </row>
    <row r="7" spans="2:6" s="11" customFormat="1" ht="11.25" customHeight="1">
      <c r="B7" s="26"/>
      <c r="C7" s="34"/>
      <c r="D7" s="26"/>
      <c r="E7" s="26"/>
      <c r="F7" s="26"/>
    </row>
    <row r="8" spans="2:18" s="92" customFormat="1" ht="11.25" customHeight="1">
      <c r="B8" s="28" t="s">
        <v>136</v>
      </c>
      <c r="C8" s="72"/>
      <c r="D8" s="49">
        <v>30770.464235951535</v>
      </c>
      <c r="E8" s="49">
        <v>33613.23735082711</v>
      </c>
      <c r="F8" s="49">
        <v>37501.863701833696</v>
      </c>
      <c r="G8" s="49">
        <v>39075.535057773486</v>
      </c>
      <c r="H8" s="49">
        <v>41014.658865512094</v>
      </c>
      <c r="I8" s="49">
        <v>43456.59864387705</v>
      </c>
      <c r="J8" s="49">
        <v>47715.39326934031</v>
      </c>
      <c r="K8" s="49">
        <v>50677.24639326133</v>
      </c>
      <c r="L8" s="49">
        <v>55472.18787734981</v>
      </c>
      <c r="M8" s="49">
        <v>62212.86146796145</v>
      </c>
      <c r="N8" s="49">
        <v>68335.91169416999</v>
      </c>
      <c r="O8" s="49">
        <v>74645.51167469381</v>
      </c>
      <c r="P8" s="49">
        <v>79721.74439415842</v>
      </c>
      <c r="Q8" s="49">
        <v>87053.01185612928</v>
      </c>
      <c r="R8" s="49">
        <v>100552.28008044032</v>
      </c>
    </row>
    <row r="9" spans="2:18" s="11" customFormat="1" ht="16.5" customHeight="1">
      <c r="B9" s="28" t="s">
        <v>38</v>
      </c>
      <c r="C9" s="46"/>
      <c r="D9" s="32">
        <v>17034.283179208083</v>
      </c>
      <c r="E9" s="32">
        <v>17864.56304317319</v>
      </c>
      <c r="F9" s="32">
        <v>18538.932185764508</v>
      </c>
      <c r="G9" s="32">
        <v>18752.895209464008</v>
      </c>
      <c r="H9" s="32">
        <v>18842.200528971334</v>
      </c>
      <c r="I9" s="32">
        <v>19784.949934863325</v>
      </c>
      <c r="J9" s="32">
        <v>20734.42958543276</v>
      </c>
      <c r="K9" s="32">
        <v>21657.79542710907</v>
      </c>
      <c r="L9" s="32">
        <v>24243.359371155148</v>
      </c>
      <c r="M9" s="32">
        <v>26632.89613680813</v>
      </c>
      <c r="N9" s="32">
        <v>28759.721062895158</v>
      </c>
      <c r="O9" s="32">
        <v>31609.108335088913</v>
      </c>
      <c r="P9" s="32">
        <v>33425.31969299713</v>
      </c>
      <c r="Q9" s="32">
        <v>37057.0003387832</v>
      </c>
      <c r="R9" s="32">
        <v>41890.275751206835</v>
      </c>
    </row>
    <row r="10" spans="1:18" s="11" customFormat="1" ht="11.25" customHeight="1">
      <c r="A10" s="33"/>
      <c r="B10" s="60" t="s">
        <v>110</v>
      </c>
      <c r="C10" s="34" t="s">
        <v>2</v>
      </c>
      <c r="D10" s="32">
        <v>1917.164428937713</v>
      </c>
      <c r="E10" s="32">
        <v>1422.2315647184405</v>
      </c>
      <c r="F10" s="32">
        <v>1418.5463572437961</v>
      </c>
      <c r="G10" s="32">
        <v>1705.6892062661245</v>
      </c>
      <c r="H10" s="32">
        <v>1686.7654964552455</v>
      </c>
      <c r="I10" s="32">
        <v>1688.5639711322322</v>
      </c>
      <c r="J10" s="32">
        <v>1782.124207398116</v>
      </c>
      <c r="K10" s="32">
        <v>1896.4567544564954</v>
      </c>
      <c r="L10" s="32">
        <v>2298.30985405334</v>
      </c>
      <c r="M10" s="32">
        <v>2466.741494080279</v>
      </c>
      <c r="N10" s="32">
        <v>2384.3006230778437</v>
      </c>
      <c r="O10" s="32">
        <v>2514.443149112801</v>
      </c>
      <c r="P10" s="32">
        <v>2782.4851029578053</v>
      </c>
      <c r="Q10" s="32">
        <v>4128.105355326828</v>
      </c>
      <c r="R10" s="32">
        <v>4216.268799973273</v>
      </c>
    </row>
    <row r="11" spans="1:18" s="11" customFormat="1" ht="11.25" customHeight="1">
      <c r="A11" s="33"/>
      <c r="B11" s="60" t="s">
        <v>111</v>
      </c>
      <c r="C11" s="34" t="s">
        <v>3</v>
      </c>
      <c r="D11" s="32">
        <v>9142.202782981167</v>
      </c>
      <c r="E11" s="32">
        <v>10098.216032623191</v>
      </c>
      <c r="F11" s="32">
        <v>10537.259461030777</v>
      </c>
      <c r="G11" s="32">
        <v>10253.369867247295</v>
      </c>
      <c r="H11" s="32">
        <v>10193.68746805142</v>
      </c>
      <c r="I11" s="32">
        <v>10796.565625392674</v>
      </c>
      <c r="J11" s="32">
        <v>11275.931645814044</v>
      </c>
      <c r="K11" s="32">
        <v>11563.298996314654</v>
      </c>
      <c r="L11" s="32">
        <v>13394.945015345618</v>
      </c>
      <c r="M11" s="32">
        <v>14968.588846870576</v>
      </c>
      <c r="N11" s="32">
        <v>15191.058364326063</v>
      </c>
      <c r="O11" s="32">
        <v>16177.198771917576</v>
      </c>
      <c r="P11" s="32">
        <v>17032.09830287807</v>
      </c>
      <c r="Q11" s="32">
        <v>18628.276431779086</v>
      </c>
      <c r="R11" s="32">
        <v>21654.18334640275</v>
      </c>
    </row>
    <row r="12" spans="1:18" s="11" customFormat="1" ht="11.25" customHeight="1">
      <c r="A12" s="33"/>
      <c r="B12" s="60" t="s">
        <v>112</v>
      </c>
      <c r="C12" s="34" t="s">
        <v>4</v>
      </c>
      <c r="D12" s="32">
        <v>2103.51214710944</v>
      </c>
      <c r="E12" s="32">
        <v>2203.97024043738</v>
      </c>
      <c r="F12" s="32">
        <v>2307.422316837463</v>
      </c>
      <c r="G12" s="32">
        <v>2416.3938846911196</v>
      </c>
      <c r="H12" s="32">
        <v>2537.9250312744184</v>
      </c>
      <c r="I12" s="32">
        <v>2679.3877264580706</v>
      </c>
      <c r="J12" s="32">
        <v>2838.86789180778</v>
      </c>
      <c r="K12" s="32">
        <v>2998.8313548997544</v>
      </c>
      <c r="L12" s="32">
        <v>3309.0902495708056</v>
      </c>
      <c r="M12" s="32">
        <v>3886.5829817822923</v>
      </c>
      <c r="N12" s="32">
        <v>4511.588252305797</v>
      </c>
      <c r="O12" s="32">
        <v>5272.822216463482</v>
      </c>
      <c r="P12" s="32">
        <v>5836.394173896983</v>
      </c>
      <c r="Q12" s="32">
        <v>6452.739333206254</v>
      </c>
      <c r="R12" s="32">
        <v>7451.094502834102</v>
      </c>
    </row>
    <row r="13" spans="1:18" s="11" customFormat="1" ht="11.25" customHeight="1">
      <c r="A13" s="33"/>
      <c r="B13" s="60" t="s">
        <v>133</v>
      </c>
      <c r="C13" s="43" t="s">
        <v>35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1:18" s="11" customFormat="1" ht="11.25" customHeight="1">
      <c r="A14" s="33"/>
      <c r="B14" s="60" t="s">
        <v>113</v>
      </c>
      <c r="C14" s="44" t="s">
        <v>135</v>
      </c>
      <c r="D14" s="32">
        <v>2348.557207864473</v>
      </c>
      <c r="E14" s="32">
        <v>2406.3563190951095</v>
      </c>
      <c r="F14" s="32">
        <v>2520.979770726748</v>
      </c>
      <c r="G14" s="32">
        <v>2608.6660968824776</v>
      </c>
      <c r="H14" s="32">
        <v>2721.1429231407465</v>
      </c>
      <c r="I14" s="32">
        <v>2786.6336995000343</v>
      </c>
      <c r="J14" s="32">
        <v>2980.2990402634728</v>
      </c>
      <c r="K14" s="32">
        <v>2964.244959376089</v>
      </c>
      <c r="L14" s="32">
        <v>3058.9775497139326</v>
      </c>
      <c r="M14" s="32">
        <v>3422.874647522208</v>
      </c>
      <c r="N14" s="32">
        <v>3719.263256661674</v>
      </c>
      <c r="O14" s="32">
        <v>4182.10707218549</v>
      </c>
      <c r="P14" s="32">
        <v>4423.870193876808</v>
      </c>
      <c r="Q14" s="32">
        <v>4549.793589119486</v>
      </c>
      <c r="R14" s="32">
        <v>4845.813717844932</v>
      </c>
    </row>
    <row r="15" spans="2:18" s="11" customFormat="1" ht="11.25" customHeight="1">
      <c r="B15" s="60" t="s">
        <v>114</v>
      </c>
      <c r="C15" s="46" t="s">
        <v>143</v>
      </c>
      <c r="D15" s="32">
        <v>1920.3491469787662</v>
      </c>
      <c r="E15" s="32">
        <v>2015.0163897545403</v>
      </c>
      <c r="F15" s="32">
        <v>1987.1308272715917</v>
      </c>
      <c r="G15" s="32">
        <v>2036.6779314976995</v>
      </c>
      <c r="H15" s="32">
        <v>1896.0683765445083</v>
      </c>
      <c r="I15" s="32">
        <v>1976.2742887018542</v>
      </c>
      <c r="J15" s="32">
        <v>2034.7839763749523</v>
      </c>
      <c r="K15" s="32">
        <v>2234.9633620620752</v>
      </c>
      <c r="L15" s="32">
        <v>2182.036702471446</v>
      </c>
      <c r="M15" s="32">
        <v>1888.1081665527734</v>
      </c>
      <c r="N15" s="32">
        <v>2953.5105665237784</v>
      </c>
      <c r="O15" s="32">
        <v>3462.5371254095635</v>
      </c>
      <c r="P15" s="32">
        <v>3350.4719193874616</v>
      </c>
      <c r="Q15" s="32">
        <v>3298.085629351547</v>
      </c>
      <c r="R15" s="32">
        <v>3722.91538415178</v>
      </c>
    </row>
    <row r="16" spans="2:18" s="92" customFormat="1" ht="16.5" customHeight="1">
      <c r="B16" s="28" t="s">
        <v>131</v>
      </c>
      <c r="C16" s="93"/>
      <c r="D16" s="49">
        <v>4805.277611145302</v>
      </c>
      <c r="E16" s="49">
        <v>5419.211846658691</v>
      </c>
      <c r="F16" s="49">
        <v>7073.161699598602</v>
      </c>
      <c r="G16" s="49">
        <v>7951.932414378341</v>
      </c>
      <c r="H16" s="49">
        <v>8503.907536262082</v>
      </c>
      <c r="I16" s="49">
        <v>9197.500623867092</v>
      </c>
      <c r="J16" s="49">
        <v>11247.455789545933</v>
      </c>
      <c r="K16" s="49">
        <v>12321.706097938339</v>
      </c>
      <c r="L16" s="49">
        <v>12570.98198000342</v>
      </c>
      <c r="M16" s="49">
        <v>14353.038194615992</v>
      </c>
      <c r="N16" s="49">
        <v>16493.953671670915</v>
      </c>
      <c r="O16" s="49">
        <v>18436.07793865474</v>
      </c>
      <c r="P16" s="49">
        <v>21367.597344020527</v>
      </c>
      <c r="Q16" s="49">
        <v>21854.3372831669</v>
      </c>
      <c r="R16" s="49">
        <v>25411.218751281354</v>
      </c>
    </row>
    <row r="17" spans="2:18" s="11" customFormat="1" ht="11.25" customHeight="1">
      <c r="B17" s="60" t="s">
        <v>115</v>
      </c>
      <c r="C17" s="46" t="s">
        <v>1</v>
      </c>
      <c r="D17" s="32">
        <v>129.216754356922</v>
      </c>
      <c r="E17" s="32">
        <v>147.7330382074435</v>
      </c>
      <c r="F17" s="32">
        <v>263.16355594398897</v>
      </c>
      <c r="G17" s="32">
        <v>227.85466842552287</v>
      </c>
      <c r="H17" s="32">
        <v>282.68589403082683</v>
      </c>
      <c r="I17" s="32">
        <v>310.62254306441713</v>
      </c>
      <c r="J17" s="32">
        <v>404.3754693632509</v>
      </c>
      <c r="K17" s="32">
        <v>550.8682145147291</v>
      </c>
      <c r="L17" s="32">
        <v>766.8709910150022</v>
      </c>
      <c r="M17" s="32">
        <v>828.0348212876248</v>
      </c>
      <c r="N17" s="32">
        <v>1593.7042836906526</v>
      </c>
      <c r="O17" s="32">
        <v>1627.8189020742284</v>
      </c>
      <c r="P17" s="32">
        <v>2173.6866512399915</v>
      </c>
      <c r="Q17" s="32">
        <v>1469.435302466616</v>
      </c>
      <c r="R17" s="32">
        <v>2511.4203026158298</v>
      </c>
    </row>
    <row r="18" spans="2:18" s="11" customFormat="1" ht="11.25" customHeight="1">
      <c r="B18" s="61" t="s">
        <v>5</v>
      </c>
      <c r="C18" s="46" t="s">
        <v>11</v>
      </c>
      <c r="D18" s="32">
        <v>4105.075866621828</v>
      </c>
      <c r="E18" s="32">
        <v>4708.887594684297</v>
      </c>
      <c r="F18" s="32">
        <v>5627.25613475496</v>
      </c>
      <c r="G18" s="32">
        <v>7059.468572656301</v>
      </c>
      <c r="H18" s="32">
        <v>6996.975439644293</v>
      </c>
      <c r="I18" s="32">
        <v>6798.032359337727</v>
      </c>
      <c r="J18" s="32">
        <v>9084.995430817668</v>
      </c>
      <c r="K18" s="32">
        <v>8399.735278202494</v>
      </c>
      <c r="L18" s="32">
        <v>8068.614567495995</v>
      </c>
      <c r="M18" s="32">
        <v>9380.759109714749</v>
      </c>
      <c r="N18" s="32">
        <v>10481.201566144104</v>
      </c>
      <c r="O18" s="32">
        <v>12272.14233130035</v>
      </c>
      <c r="P18" s="32">
        <v>14564.599393120408</v>
      </c>
      <c r="Q18" s="32">
        <v>15162.218426508902</v>
      </c>
      <c r="R18" s="32">
        <v>17255.23724141962</v>
      </c>
    </row>
    <row r="19" spans="2:18" s="11" customFormat="1" ht="11.25" customHeight="1">
      <c r="B19" s="61" t="s">
        <v>116</v>
      </c>
      <c r="C19" s="46" t="s">
        <v>7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</row>
    <row r="20" spans="2:18" s="11" customFormat="1" ht="11.25" customHeight="1">
      <c r="B20" s="61" t="s">
        <v>117</v>
      </c>
      <c r="C20" s="46" t="s">
        <v>8</v>
      </c>
      <c r="D20" s="32">
        <v>863.8612595120042</v>
      </c>
      <c r="E20" s="32">
        <v>975.8227174428024</v>
      </c>
      <c r="F20" s="32">
        <v>1100.8821956844374</v>
      </c>
      <c r="G20" s="32">
        <v>1241.9656993460942</v>
      </c>
      <c r="H20" s="32">
        <v>1401.283155429998</v>
      </c>
      <c r="I20" s="32">
        <v>1581.207611517677</v>
      </c>
      <c r="J20" s="32">
        <v>1784.422723593908</v>
      </c>
      <c r="K20" s="32">
        <v>2013.9636023821051</v>
      </c>
      <c r="L20" s="32">
        <v>2226.018601877432</v>
      </c>
      <c r="M20" s="32">
        <v>2500.8795988729485</v>
      </c>
      <c r="N20" s="32">
        <v>2575.2455260077895</v>
      </c>
      <c r="O20" s="32">
        <v>2692.6068074337295</v>
      </c>
      <c r="P20" s="32">
        <v>2803.8960547597253</v>
      </c>
      <c r="Q20" s="32">
        <v>2947.8853469099895</v>
      </c>
      <c r="R20" s="32">
        <v>3292.488126679568</v>
      </c>
    </row>
    <row r="21" spans="2:18" s="11" customFormat="1" ht="11.25" customHeight="1">
      <c r="B21" s="60" t="s">
        <v>6</v>
      </c>
      <c r="C21" s="46" t="s">
        <v>9</v>
      </c>
      <c r="D21" s="32">
        <v>482.15569103326607</v>
      </c>
      <c r="E21" s="32">
        <v>518.6453846996642</v>
      </c>
      <c r="F21" s="32">
        <v>742.8785248314842</v>
      </c>
      <c r="G21" s="32">
        <v>838.0054978103675</v>
      </c>
      <c r="H21" s="32">
        <v>862.7783367756462</v>
      </c>
      <c r="I21" s="32">
        <v>1064.164096925925</v>
      </c>
      <c r="J21" s="32">
        <v>1156.6330527187924</v>
      </c>
      <c r="K21" s="32">
        <v>1357.1390028390106</v>
      </c>
      <c r="L21" s="32">
        <v>1509.4778196149891</v>
      </c>
      <c r="M21" s="32">
        <v>1643.3646647406695</v>
      </c>
      <c r="N21" s="32">
        <v>1843.802295828369</v>
      </c>
      <c r="O21" s="32">
        <v>1843.5098978464302</v>
      </c>
      <c r="P21" s="32">
        <v>1825.415244900405</v>
      </c>
      <c r="Q21" s="32">
        <v>2274.798207281394</v>
      </c>
      <c r="R21" s="32">
        <v>2352.073080566335</v>
      </c>
    </row>
    <row r="22" spans="2:18" s="92" customFormat="1" ht="17.25" customHeight="1">
      <c r="B22" s="28" t="s">
        <v>132</v>
      </c>
      <c r="C22" s="72"/>
      <c r="D22" s="49">
        <v>8966.09263912962</v>
      </c>
      <c r="E22" s="49">
        <v>9818.12296639769</v>
      </c>
      <c r="F22" s="49">
        <v>11272.732439464873</v>
      </c>
      <c r="G22" s="49">
        <v>12032.138181189197</v>
      </c>
      <c r="H22" s="49">
        <v>13213.742863450343</v>
      </c>
      <c r="I22" s="49">
        <v>13970.457335024194</v>
      </c>
      <c r="J22" s="49">
        <v>15423.026957418751</v>
      </c>
      <c r="K22" s="49">
        <v>16697.744868213926</v>
      </c>
      <c r="L22" s="49">
        <v>18657.846526191242</v>
      </c>
      <c r="M22" s="49">
        <v>21226.927136537328</v>
      </c>
      <c r="N22" s="49">
        <v>23082.23695960392</v>
      </c>
      <c r="O22" s="49">
        <v>24600.325400950158</v>
      </c>
      <c r="P22" s="49">
        <v>24928.827357140755</v>
      </c>
      <c r="Q22" s="49">
        <v>28141.674234179187</v>
      </c>
      <c r="R22" s="49">
        <v>33250.785577952134</v>
      </c>
    </row>
    <row r="23" spans="2:18" s="11" customFormat="1" ht="11.25" customHeight="1">
      <c r="B23" s="62" t="s">
        <v>118</v>
      </c>
      <c r="C23" s="46" t="s">
        <v>10</v>
      </c>
      <c r="D23" s="32">
        <v>3375.7352723986273</v>
      </c>
      <c r="E23" s="32">
        <v>3490.0699863543186</v>
      </c>
      <c r="F23" s="32">
        <v>4150.46720717921</v>
      </c>
      <c r="G23" s="32">
        <v>4109.794393687608</v>
      </c>
      <c r="H23" s="32">
        <v>4398.635516707661</v>
      </c>
      <c r="I23" s="32">
        <v>4115.694078589691</v>
      </c>
      <c r="J23" s="32">
        <v>4343.023991002132</v>
      </c>
      <c r="K23" s="32">
        <v>4271.359595092493</v>
      </c>
      <c r="L23" s="32">
        <v>4655.38473381257</v>
      </c>
      <c r="M23" s="32">
        <v>5142.744590226338</v>
      </c>
      <c r="N23" s="32">
        <v>5202.636466498711</v>
      </c>
      <c r="O23" s="32">
        <v>5490.606139219624</v>
      </c>
      <c r="P23" s="32">
        <v>5362.188538593327</v>
      </c>
      <c r="Q23" s="32">
        <v>6819.758689573432</v>
      </c>
      <c r="R23" s="32">
        <v>9132.64868365021</v>
      </c>
    </row>
    <row r="24" spans="2:18" s="11" customFormat="1" ht="11.25" customHeight="1">
      <c r="B24" s="62" t="s">
        <v>119</v>
      </c>
      <c r="C24" s="46" t="s">
        <v>12</v>
      </c>
      <c r="D24" s="32">
        <v>685.2436146464634</v>
      </c>
      <c r="E24" s="32">
        <v>842.9046034913526</v>
      </c>
      <c r="F24" s="32">
        <v>1015.1714389583171</v>
      </c>
      <c r="G24" s="32">
        <v>1224.6746777299586</v>
      </c>
      <c r="H24" s="32">
        <v>1427.3706403928331</v>
      </c>
      <c r="I24" s="32">
        <v>1697.6615717984807</v>
      </c>
      <c r="J24" s="32">
        <v>1946.7493476848406</v>
      </c>
      <c r="K24" s="32">
        <v>2213.195288233603</v>
      </c>
      <c r="L24" s="32">
        <v>2401.5091214005442</v>
      </c>
      <c r="M24" s="32">
        <v>2800.6585886875</v>
      </c>
      <c r="N24" s="32">
        <v>3080.921931363044</v>
      </c>
      <c r="O24" s="32">
        <v>3357.402974552037</v>
      </c>
      <c r="P24" s="32">
        <v>3437.2823581532334</v>
      </c>
      <c r="Q24" s="32">
        <v>3803.3193646868885</v>
      </c>
      <c r="R24" s="32">
        <v>5054.023790517057</v>
      </c>
    </row>
    <row r="25" spans="2:18" s="11" customFormat="1" ht="11.25" customHeight="1">
      <c r="B25" s="62" t="s">
        <v>120</v>
      </c>
      <c r="C25" s="46" t="s">
        <v>14</v>
      </c>
      <c r="D25" s="32">
        <v>619.4776608271113</v>
      </c>
      <c r="E25" s="32">
        <v>777.7999776403753</v>
      </c>
      <c r="F25" s="32">
        <v>929.8714114795727</v>
      </c>
      <c r="G25" s="32">
        <v>1094.5576735062455</v>
      </c>
      <c r="H25" s="32">
        <v>1266.5386670305077</v>
      </c>
      <c r="I25" s="32">
        <v>1511.937787168192</v>
      </c>
      <c r="J25" s="32">
        <v>1688.256960331587</v>
      </c>
      <c r="K25" s="32">
        <v>1973.0177599910753</v>
      </c>
      <c r="L25" s="32">
        <v>2543.2185297566475</v>
      </c>
      <c r="M25" s="32">
        <v>2901.7879548935825</v>
      </c>
      <c r="N25" s="32">
        <v>3046.4036287226077</v>
      </c>
      <c r="O25" s="32">
        <v>2915.7332367854583</v>
      </c>
      <c r="P25" s="32">
        <v>2827.34180047451</v>
      </c>
      <c r="Q25" s="32">
        <v>2913.596553832315</v>
      </c>
      <c r="R25" s="32">
        <v>3229.0224079839168</v>
      </c>
    </row>
    <row r="26" spans="2:18" s="11" customFormat="1" ht="11.25" customHeight="1">
      <c r="B26" s="62" t="s">
        <v>121</v>
      </c>
      <c r="C26" s="46" t="s">
        <v>15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2:18" s="11" customFormat="1" ht="11.25" customHeight="1">
      <c r="B27" s="62" t="s">
        <v>122</v>
      </c>
      <c r="C27" s="46" t="s">
        <v>16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2:18" s="16" customFormat="1" ht="11.25" customHeight="1">
      <c r="B28" s="62" t="s">
        <v>123</v>
      </c>
      <c r="C28" s="46" t="s">
        <v>17</v>
      </c>
      <c r="D28" s="32">
        <v>1261.788681830515</v>
      </c>
      <c r="E28" s="32">
        <v>1362.019417352973</v>
      </c>
      <c r="F28" s="32">
        <v>1473.2795400042244</v>
      </c>
      <c r="G28" s="32">
        <v>1612.4786627915762</v>
      </c>
      <c r="H28" s="32">
        <v>1795.4516509552955</v>
      </c>
      <c r="I28" s="32">
        <v>2027.1473869920776</v>
      </c>
      <c r="J28" s="32">
        <v>2292.3483115129593</v>
      </c>
      <c r="K28" s="32">
        <v>2592.9225858011528</v>
      </c>
      <c r="L28" s="32">
        <v>2686.0769839242093</v>
      </c>
      <c r="M28" s="32">
        <v>3356.785294992985</v>
      </c>
      <c r="N28" s="32">
        <v>3983.9591880030575</v>
      </c>
      <c r="O28" s="32">
        <v>4387.200692495598</v>
      </c>
      <c r="P28" s="32">
        <v>4548.61802578921</v>
      </c>
      <c r="Q28" s="32">
        <v>5235.106821080081</v>
      </c>
      <c r="R28" s="32">
        <v>5972.108648541375</v>
      </c>
    </row>
    <row r="29" spans="2:18" s="11" customFormat="1" ht="11.25" customHeight="1">
      <c r="B29" s="62" t="s">
        <v>124</v>
      </c>
      <c r="C29" s="46" t="s">
        <v>24</v>
      </c>
      <c r="D29" s="32">
        <v>42.74138742667414</v>
      </c>
      <c r="E29" s="32">
        <v>189.92230897695163</v>
      </c>
      <c r="F29" s="32">
        <v>220.5838934116582</v>
      </c>
      <c r="G29" s="32">
        <v>351.8649472719834</v>
      </c>
      <c r="H29" s="32">
        <v>285.18077292175576</v>
      </c>
      <c r="I29" s="32">
        <v>278.8098940511125</v>
      </c>
      <c r="J29" s="32">
        <v>299.4003127884313</v>
      </c>
      <c r="K29" s="32">
        <v>167.33896975496555</v>
      </c>
      <c r="L29" s="32">
        <v>316.0775872914885</v>
      </c>
      <c r="M29" s="32">
        <v>423.7389791855262</v>
      </c>
      <c r="N29" s="32">
        <v>596.4645682454261</v>
      </c>
      <c r="O29" s="32">
        <v>673.9182046183587</v>
      </c>
      <c r="P29" s="32">
        <v>558.4720789343774</v>
      </c>
      <c r="Q29" s="32">
        <v>648.5857233068841</v>
      </c>
      <c r="R29" s="32">
        <v>719.1226721739986</v>
      </c>
    </row>
    <row r="30" spans="2:18" s="11" customFormat="1" ht="11.25" customHeight="1">
      <c r="B30" s="62" t="s">
        <v>125</v>
      </c>
      <c r="C30" s="46" t="s">
        <v>25</v>
      </c>
      <c r="D30" s="63">
        <v>163.40825473903016</v>
      </c>
      <c r="E30" s="63">
        <v>287.9053482635391</v>
      </c>
      <c r="F30" s="63">
        <v>588.9364903660559</v>
      </c>
      <c r="G30" s="63">
        <v>514.7418101819287</v>
      </c>
      <c r="H30" s="63">
        <v>434.2748174494011</v>
      </c>
      <c r="I30" s="63">
        <v>296.9145670248259</v>
      </c>
      <c r="J30" s="63">
        <v>405.45881858795207</v>
      </c>
      <c r="K30" s="63">
        <v>332.04580907399793</v>
      </c>
      <c r="L30" s="63">
        <v>372.0851372884082</v>
      </c>
      <c r="M30" s="63">
        <v>487.50218236057566</v>
      </c>
      <c r="N30" s="63">
        <v>586.9287742850878</v>
      </c>
      <c r="O30" s="63">
        <v>643.3374158537265</v>
      </c>
      <c r="P30" s="63">
        <v>778.9512817509088</v>
      </c>
      <c r="Q30" s="63">
        <v>970.3423755496699</v>
      </c>
      <c r="R30" s="63">
        <v>1164.1646497635136</v>
      </c>
    </row>
    <row r="31" spans="2:18" s="11" customFormat="1" ht="11.25" customHeight="1">
      <c r="B31" s="62" t="s">
        <v>126</v>
      </c>
      <c r="C31" s="46" t="s">
        <v>26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2:18" s="11" customFormat="1" ht="11.25" customHeight="1">
      <c r="B32" s="62" t="s">
        <v>23</v>
      </c>
      <c r="C32" s="46" t="s">
        <v>46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2:18" s="11" customFormat="1" ht="11.25" customHeight="1">
      <c r="B33" s="62" t="s">
        <v>127</v>
      </c>
      <c r="C33" s="46" t="s">
        <v>47</v>
      </c>
      <c r="D33" s="32">
        <v>604.1104878701434</v>
      </c>
      <c r="E33" s="32">
        <v>688.5620425215612</v>
      </c>
      <c r="F33" s="32">
        <v>784.8202529859166</v>
      </c>
      <c r="G33" s="32">
        <v>894.5357967388243</v>
      </c>
      <c r="H33" s="32">
        <v>1019.5901359799977</v>
      </c>
      <c r="I33" s="32">
        <v>1162.1277845665238</v>
      </c>
      <c r="J33" s="32">
        <v>1324.5930863525734</v>
      </c>
      <c r="K33" s="32">
        <v>1509.772135701937</v>
      </c>
      <c r="L33" s="32">
        <v>1713.7721443856196</v>
      </c>
      <c r="M33" s="32">
        <v>2029.0988431473202</v>
      </c>
      <c r="N33" s="32">
        <v>2257.880421619795</v>
      </c>
      <c r="O33" s="32">
        <v>2419.5483374478204</v>
      </c>
      <c r="P33" s="32">
        <v>2450.360446451476</v>
      </c>
      <c r="Q33" s="32">
        <v>2746.512113976015</v>
      </c>
      <c r="R33" s="32">
        <v>2805.160510250132</v>
      </c>
    </row>
    <row r="34" spans="2:18" s="11" customFormat="1" ht="11.25" customHeight="1">
      <c r="B34" s="62" t="s">
        <v>128</v>
      </c>
      <c r="C34" s="46" t="s">
        <v>48</v>
      </c>
      <c r="D34" s="32">
        <v>176.37060947389358</v>
      </c>
      <c r="E34" s="32">
        <v>194.81069789258186</v>
      </c>
      <c r="F34" s="32">
        <v>106.2528568408565</v>
      </c>
      <c r="G34" s="32">
        <v>136.9204835099038</v>
      </c>
      <c r="H34" s="32">
        <v>91.83127910965653</v>
      </c>
      <c r="I34" s="32">
        <v>75.81726956054071</v>
      </c>
      <c r="J34" s="32">
        <v>75.18015321959973</v>
      </c>
      <c r="K34" s="32">
        <v>104.00089999448363</v>
      </c>
      <c r="L34" s="32">
        <v>123.59052739680094</v>
      </c>
      <c r="M34" s="32">
        <v>200.26323361595558</v>
      </c>
      <c r="N34" s="32">
        <v>235.6237198092166</v>
      </c>
      <c r="O34" s="32">
        <v>241.7389618416941</v>
      </c>
      <c r="P34" s="32">
        <v>220.31291105863218</v>
      </c>
      <c r="Q34" s="32">
        <v>227.72158648513903</v>
      </c>
      <c r="R34" s="32">
        <v>245.5703405109049</v>
      </c>
    </row>
    <row r="35" spans="2:18" s="11" customFormat="1" ht="11.25" customHeight="1">
      <c r="B35" s="62" t="s">
        <v>129</v>
      </c>
      <c r="C35" s="46" t="s">
        <v>49</v>
      </c>
      <c r="D35" s="32">
        <v>1122.3317797134293</v>
      </c>
      <c r="E35" s="32">
        <v>1256.9614480924008</v>
      </c>
      <c r="F35" s="32">
        <v>1338.119030191416</v>
      </c>
      <c r="G35" s="32">
        <v>1491.0123953606123</v>
      </c>
      <c r="H35" s="32">
        <v>1643.8616282126468</v>
      </c>
      <c r="I35" s="32">
        <v>1924.2044973897298</v>
      </c>
      <c r="J35" s="32">
        <v>2220.6644706358247</v>
      </c>
      <c r="K35" s="32">
        <v>2704.8393723287963</v>
      </c>
      <c r="L35" s="32">
        <v>2954.781480543687</v>
      </c>
      <c r="M35" s="32">
        <v>2931.897363220964</v>
      </c>
      <c r="N35" s="32">
        <v>3088.6089885119623</v>
      </c>
      <c r="O35" s="32">
        <v>3418.0631373439414</v>
      </c>
      <c r="P35" s="32">
        <v>3638.1471205313233</v>
      </c>
      <c r="Q35" s="32">
        <v>3598.5957023331584</v>
      </c>
      <c r="R35" s="32">
        <v>3609.5595078700544</v>
      </c>
    </row>
    <row r="36" spans="2:18" s="11" customFormat="1" ht="11.25" customHeight="1">
      <c r="B36" s="62" t="s">
        <v>130</v>
      </c>
      <c r="C36" s="46" t="s">
        <v>53</v>
      </c>
      <c r="D36" s="32">
        <v>568.9099156545958</v>
      </c>
      <c r="E36" s="32">
        <v>617.0826691663261</v>
      </c>
      <c r="F36" s="32">
        <v>649.0723508506612</v>
      </c>
      <c r="G36" s="32">
        <v>672.4874540035497</v>
      </c>
      <c r="H36" s="32">
        <v>700.392906330232</v>
      </c>
      <c r="I36" s="32">
        <v>734.2629566176239</v>
      </c>
      <c r="J36" s="32">
        <v>776.2029312606201</v>
      </c>
      <c r="K36" s="32">
        <v>829.2524522414202</v>
      </c>
      <c r="L36" s="32">
        <v>891.3502803912673</v>
      </c>
      <c r="M36" s="32">
        <v>952.450106206581</v>
      </c>
      <c r="N36" s="32">
        <v>1002.8092725450125</v>
      </c>
      <c r="O36" s="32">
        <v>1052.7763007918988</v>
      </c>
      <c r="P36" s="32">
        <v>1107.1527954037597</v>
      </c>
      <c r="Q36" s="32">
        <v>1178.135303355605</v>
      </c>
      <c r="R36" s="32">
        <v>1319.404366690972</v>
      </c>
    </row>
    <row r="37" spans="2:18" s="11" customFormat="1" ht="11.25" customHeight="1" thickBot="1">
      <c r="B37" s="40"/>
      <c r="C37" s="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11" customFormat="1" ht="11.25" customHeight="1" thickTop="1">
      <c r="B38" s="26"/>
      <c r="C38" s="34"/>
      <c r="D38" s="26"/>
      <c r="E38" s="26"/>
      <c r="F38" s="26"/>
      <c r="N38" s="13"/>
      <c r="O38" s="13"/>
      <c r="P38" s="13"/>
      <c r="Q38" s="13"/>
      <c r="R38" s="13"/>
    </row>
    <row r="39" spans="1:18" s="24" customFormat="1" ht="11.25" customHeight="1">
      <c r="A39" s="1"/>
      <c r="B39" s="1"/>
      <c r="C39" s="18"/>
      <c r="D39" s="1"/>
      <c r="E39" s="1"/>
      <c r="F39" s="1"/>
      <c r="G39" s="1"/>
      <c r="H39" s="1"/>
      <c r="I39" s="1"/>
      <c r="L39" s="32"/>
      <c r="M39" s="32"/>
      <c r="N39" s="32"/>
      <c r="O39" s="32"/>
      <c r="P39" s="32"/>
      <c r="Q39" s="32"/>
      <c r="R39" s="32"/>
    </row>
    <row r="40" spans="2:18" ht="11.25" customHeight="1">
      <c r="B40" s="41" t="s">
        <v>69</v>
      </c>
      <c r="C40" s="34"/>
      <c r="D40" s="24"/>
      <c r="E40" s="24"/>
      <c r="F40" s="24"/>
      <c r="L40" s="13"/>
      <c r="M40" s="13"/>
      <c r="N40" s="13"/>
      <c r="O40" s="13"/>
      <c r="P40" s="13"/>
      <c r="Q40" s="13"/>
      <c r="R40" s="13"/>
    </row>
    <row r="41" spans="2:18" ht="11.25" customHeight="1">
      <c r="B41" s="25" t="s">
        <v>59</v>
      </c>
      <c r="C41" s="34"/>
      <c r="D41" s="24"/>
      <c r="E41" s="24"/>
      <c r="F41" s="24"/>
      <c r="L41" s="13"/>
      <c r="M41" s="13"/>
      <c r="N41" s="13"/>
      <c r="O41" s="13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24"/>
      <c r="F42" s="24"/>
      <c r="L42" s="13"/>
      <c r="M42" s="13"/>
      <c r="N42" s="13"/>
      <c r="O42" s="13"/>
      <c r="P42" s="13"/>
      <c r="Q42" s="13"/>
      <c r="R42" s="13"/>
    </row>
    <row r="43" spans="2:18" ht="11.25" customHeight="1">
      <c r="B43" s="24"/>
      <c r="C43" s="34"/>
      <c r="D43" s="24"/>
      <c r="E43" s="24"/>
      <c r="F43" s="24"/>
      <c r="L43" s="13"/>
      <c r="M43" s="13"/>
      <c r="N43" s="13"/>
      <c r="O43" s="13"/>
      <c r="P43" s="13"/>
      <c r="Q43" s="13"/>
      <c r="R43" s="13"/>
    </row>
    <row r="44" spans="1:18" ht="11.25" customHeight="1">
      <c r="A44" s="2"/>
      <c r="B44" s="36"/>
      <c r="C44" s="58" t="s">
        <v>19</v>
      </c>
      <c r="D44" s="54" t="s">
        <v>104</v>
      </c>
      <c r="E44" s="54" t="s">
        <v>105</v>
      </c>
      <c r="F44" s="54" t="s">
        <v>106</v>
      </c>
      <c r="G44" s="54" t="s">
        <v>107</v>
      </c>
      <c r="H44" s="54" t="s">
        <v>108</v>
      </c>
      <c r="I44" s="54" t="s">
        <v>109</v>
      </c>
      <c r="J44" s="36" t="s">
        <v>139</v>
      </c>
      <c r="K44" s="36" t="s">
        <v>140</v>
      </c>
      <c r="L44" s="36" t="s">
        <v>141</v>
      </c>
      <c r="M44" s="36" t="s">
        <v>142</v>
      </c>
      <c r="N44" s="36" t="s">
        <v>145</v>
      </c>
      <c r="O44" s="36" t="s">
        <v>150</v>
      </c>
      <c r="P44" s="36" t="s">
        <v>178</v>
      </c>
      <c r="Q44" s="36" t="s">
        <v>180</v>
      </c>
      <c r="R44" s="36" t="s">
        <v>184</v>
      </c>
    </row>
    <row r="45" spans="1:18" ht="11.25" customHeight="1">
      <c r="A45" s="11"/>
      <c r="B45" s="26"/>
      <c r="C45" s="34"/>
      <c r="D45" s="26"/>
      <c r="E45" s="26"/>
      <c r="F45" s="26"/>
      <c r="G45" s="11"/>
      <c r="H45" s="11"/>
      <c r="I45" s="11"/>
      <c r="N45" s="13"/>
      <c r="O45" s="13"/>
      <c r="P45" s="13"/>
      <c r="Q45" s="13"/>
      <c r="R45" s="13"/>
    </row>
    <row r="46" spans="1:18" s="95" customFormat="1" ht="11.25" customHeight="1">
      <c r="A46" s="92"/>
      <c r="B46" s="28" t="s">
        <v>136</v>
      </c>
      <c r="C46" s="72"/>
      <c r="D46" s="49">
        <v>41759.36875459121</v>
      </c>
      <c r="E46" s="49">
        <v>43645.76117833788</v>
      </c>
      <c r="F46" s="49">
        <v>46101.31637665403</v>
      </c>
      <c r="G46" s="49">
        <v>47058.63954004578</v>
      </c>
      <c r="H46" s="49">
        <v>48212.144853329875</v>
      </c>
      <c r="I46" s="49">
        <v>49626.627926147215</v>
      </c>
      <c r="J46" s="49">
        <v>52001.533946441785</v>
      </c>
      <c r="K46" s="49">
        <v>53591.19057159059</v>
      </c>
      <c r="L46" s="49">
        <v>55472.1878773498</v>
      </c>
      <c r="M46" s="49">
        <v>59052.53401319853</v>
      </c>
      <c r="N46" s="49">
        <v>63149.767649418376</v>
      </c>
      <c r="O46" s="49">
        <v>65511.59346724292</v>
      </c>
      <c r="P46" s="49">
        <v>67761.3809445815</v>
      </c>
      <c r="Q46" s="49">
        <v>70647.38883532085</v>
      </c>
      <c r="R46" s="49">
        <v>74504.94185851043</v>
      </c>
    </row>
    <row r="47" spans="1:18" ht="18" customHeight="1">
      <c r="A47" s="11"/>
      <c r="B47" s="28" t="s">
        <v>38</v>
      </c>
      <c r="C47" s="46" t="s">
        <v>33</v>
      </c>
      <c r="D47" s="32">
        <v>20956.46209657632</v>
      </c>
      <c r="E47" s="32">
        <v>21461.11263568732</v>
      </c>
      <c r="F47" s="32">
        <v>21862.428027736645</v>
      </c>
      <c r="G47" s="32">
        <v>21988.2263120518</v>
      </c>
      <c r="H47" s="32">
        <v>22040.520457969393</v>
      </c>
      <c r="I47" s="32">
        <v>22585.17773828173</v>
      </c>
      <c r="J47" s="32">
        <v>23120.75868647047</v>
      </c>
      <c r="K47" s="32">
        <v>23629.969357041187</v>
      </c>
      <c r="L47" s="32">
        <v>24243.359371155148</v>
      </c>
      <c r="M47" s="32">
        <v>25302.028387312108</v>
      </c>
      <c r="N47" s="32">
        <v>26633.259848528134</v>
      </c>
      <c r="O47" s="32">
        <v>27932.390237093558</v>
      </c>
      <c r="P47" s="32">
        <v>29110.549835123533</v>
      </c>
      <c r="Q47" s="32">
        <v>30301.53343836209</v>
      </c>
      <c r="R47" s="32">
        <v>31807.12680966771</v>
      </c>
    </row>
    <row r="48" spans="1:18" ht="11.25" customHeight="1">
      <c r="A48" s="33"/>
      <c r="B48" s="60" t="s">
        <v>110</v>
      </c>
      <c r="C48" s="34" t="s">
        <v>2</v>
      </c>
      <c r="D48" s="32">
        <v>2210.813838906195</v>
      </c>
      <c r="E48" s="32">
        <v>1908.9275724562456</v>
      </c>
      <c r="F48" s="32">
        <v>1907.496171328193</v>
      </c>
      <c r="G48" s="32">
        <v>2086.543114684759</v>
      </c>
      <c r="H48" s="32">
        <v>2084.9653071372936</v>
      </c>
      <c r="I48" s="32">
        <v>2077.9997570294827</v>
      </c>
      <c r="J48" s="32">
        <v>2161.0304048665207</v>
      </c>
      <c r="K48" s="32">
        <v>2098.548912655728</v>
      </c>
      <c r="L48" s="32">
        <v>2298.30985405334</v>
      </c>
      <c r="M48" s="32">
        <v>2438.290372704369</v>
      </c>
      <c r="N48" s="32">
        <v>2545.585167011297</v>
      </c>
      <c r="O48" s="32">
        <v>2766.7326251004283</v>
      </c>
      <c r="P48" s="32">
        <v>3095.7782072859077</v>
      </c>
      <c r="Q48" s="32">
        <v>3252.940408881311</v>
      </c>
      <c r="R48" s="32">
        <v>3289.247291741837</v>
      </c>
    </row>
    <row r="49" spans="1:18" ht="11.25" customHeight="1">
      <c r="A49" s="33"/>
      <c r="B49" s="60" t="s">
        <v>111</v>
      </c>
      <c r="C49" s="34" t="s">
        <v>3</v>
      </c>
      <c r="D49" s="32">
        <v>11648.51030754966</v>
      </c>
      <c r="E49" s="32">
        <v>12242.420485040288</v>
      </c>
      <c r="F49" s="32">
        <v>12505.722864952615</v>
      </c>
      <c r="G49" s="32">
        <v>12336.111189759744</v>
      </c>
      <c r="H49" s="32">
        <v>12300.156024127751</v>
      </c>
      <c r="I49" s="32">
        <v>12658.661236694019</v>
      </c>
      <c r="J49" s="32">
        <v>12936.630697844936</v>
      </c>
      <c r="K49" s="32">
        <v>13100.438751022164</v>
      </c>
      <c r="L49" s="32">
        <v>13394.945015345618</v>
      </c>
      <c r="M49" s="32">
        <v>14540.25189049952</v>
      </c>
      <c r="N49" s="32">
        <v>14774.01712148757</v>
      </c>
      <c r="O49" s="32">
        <v>15454.812147377408</v>
      </c>
      <c r="P49" s="32">
        <v>16091.614821185425</v>
      </c>
      <c r="Q49" s="32">
        <v>16657.539895102516</v>
      </c>
      <c r="R49" s="32">
        <v>17442.83079730933</v>
      </c>
    </row>
    <row r="50" spans="1:18" ht="11.25" customHeight="1">
      <c r="A50" s="33"/>
      <c r="B50" s="60" t="s">
        <v>112</v>
      </c>
      <c r="C50" s="34" t="s">
        <v>4</v>
      </c>
      <c r="D50" s="32">
        <v>2589.82491931411</v>
      </c>
      <c r="E50" s="32">
        <v>2650.9452371739844</v>
      </c>
      <c r="F50" s="32">
        <v>2712.448102577079</v>
      </c>
      <c r="G50" s="32">
        <v>2775.759003562297</v>
      </c>
      <c r="H50" s="32">
        <v>2844.7053384984297</v>
      </c>
      <c r="I50" s="32">
        <v>2922.9115609364267</v>
      </c>
      <c r="J50" s="32">
        <v>3008.6417975036106</v>
      </c>
      <c r="K50" s="32">
        <v>3092.2451336200884</v>
      </c>
      <c r="L50" s="32">
        <v>3309.0902495708065</v>
      </c>
      <c r="M50" s="32">
        <v>3544.9509420641216</v>
      </c>
      <c r="N50" s="32">
        <v>3805.367565835602</v>
      </c>
      <c r="O50" s="32">
        <v>4105.828851555485</v>
      </c>
      <c r="P50" s="32">
        <v>4425.685409380877</v>
      </c>
      <c r="Q50" s="32">
        <v>4793.26187324632</v>
      </c>
      <c r="R50" s="32">
        <v>5218.560193353306</v>
      </c>
    </row>
    <row r="51" spans="1:18" ht="11.25" customHeight="1">
      <c r="A51" s="33"/>
      <c r="B51" s="60" t="s">
        <v>133</v>
      </c>
      <c r="C51" s="43" t="s">
        <v>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</row>
    <row r="52" spans="1:18" ht="11.25" customHeight="1">
      <c r="A52" s="33"/>
      <c r="B52" s="60" t="s">
        <v>113</v>
      </c>
      <c r="C52" s="44" t="s">
        <v>134</v>
      </c>
      <c r="D52" s="32">
        <v>2646.4152695391094</v>
      </c>
      <c r="E52" s="32">
        <v>2678.7821090763687</v>
      </c>
      <c r="F52" s="32">
        <v>2741.839964546936</v>
      </c>
      <c r="G52" s="32">
        <v>2789.1165901940362</v>
      </c>
      <c r="H52" s="32">
        <v>2848.6106813525876</v>
      </c>
      <c r="I52" s="32">
        <v>2882.686168992452</v>
      </c>
      <c r="J52" s="32">
        <v>2981.1741270572907</v>
      </c>
      <c r="K52" s="32">
        <v>2973.1338874025564</v>
      </c>
      <c r="L52" s="32">
        <v>3058.9775497139326</v>
      </c>
      <c r="M52" s="32">
        <v>3146.154010546048</v>
      </c>
      <c r="N52" s="32">
        <v>3235.8715680752293</v>
      </c>
      <c r="O52" s="32">
        <v>3326.2119352349937</v>
      </c>
      <c r="P52" s="32">
        <v>3418.730803932863</v>
      </c>
      <c r="Q52" s="32">
        <v>3513.8199419709936</v>
      </c>
      <c r="R52" s="32">
        <v>3612.2800835273224</v>
      </c>
    </row>
    <row r="53" spans="1:18" ht="11.25" customHeight="1">
      <c r="A53" s="11"/>
      <c r="B53" s="60" t="s">
        <v>114</v>
      </c>
      <c r="C53" s="46" t="s">
        <v>135</v>
      </c>
      <c r="D53" s="32">
        <v>2192.788255621491</v>
      </c>
      <c r="E53" s="32">
        <v>2246.1868973614396</v>
      </c>
      <c r="F53" s="32">
        <v>2230.5903986030426</v>
      </c>
      <c r="G53" s="32">
        <v>2258.2279423636096</v>
      </c>
      <c r="H53" s="32">
        <v>2178.8814200457305</v>
      </c>
      <c r="I53" s="32">
        <v>2224.48872244074</v>
      </c>
      <c r="J53" s="32">
        <v>2257.177708280684</v>
      </c>
      <c r="K53" s="32">
        <v>2365.602672340651</v>
      </c>
      <c r="L53" s="32">
        <v>2182.036702471446</v>
      </c>
      <c r="M53" s="32">
        <v>1632.3811714980482</v>
      </c>
      <c r="N53" s="32">
        <v>2272.4184261184387</v>
      </c>
      <c r="O53" s="32">
        <v>2278.804677825243</v>
      </c>
      <c r="P53" s="32">
        <v>2078.740593338461</v>
      </c>
      <c r="Q53" s="32">
        <v>2083.971319160952</v>
      </c>
      <c r="R53" s="32">
        <v>2244.20844373591</v>
      </c>
    </row>
    <row r="54" spans="1:18" s="95" customFormat="1" ht="17.25" customHeight="1">
      <c r="A54" s="92"/>
      <c r="B54" s="28" t="s">
        <v>131</v>
      </c>
      <c r="C54" s="93"/>
      <c r="D54" s="49">
        <v>7519.537915931004</v>
      </c>
      <c r="E54" s="49">
        <v>7985.460695969357</v>
      </c>
      <c r="F54" s="49">
        <v>9123.021648074402</v>
      </c>
      <c r="G54" s="49">
        <v>9673.157346853715</v>
      </c>
      <c r="H54" s="49">
        <v>10003.251244639463</v>
      </c>
      <c r="I54" s="49">
        <v>10403.19706002761</v>
      </c>
      <c r="J54" s="49">
        <v>11504.269831204398</v>
      </c>
      <c r="K54" s="49">
        <v>12041.132487222974</v>
      </c>
      <c r="L54" s="49">
        <v>12570.98198000341</v>
      </c>
      <c r="M54" s="49">
        <v>12942.097070098022</v>
      </c>
      <c r="N54" s="49">
        <v>14171.166267064425</v>
      </c>
      <c r="O54" s="49">
        <v>14947.308474152913</v>
      </c>
      <c r="P54" s="49">
        <v>15682.692729573602</v>
      </c>
      <c r="Q54" s="49">
        <v>16115.222806612845</v>
      </c>
      <c r="R54" s="49">
        <v>17222.42835858126</v>
      </c>
    </row>
    <row r="55" spans="1:18" ht="11.25" customHeight="1">
      <c r="A55" s="11"/>
      <c r="B55" s="60" t="s">
        <v>115</v>
      </c>
      <c r="C55" s="46" t="s">
        <v>1</v>
      </c>
      <c r="D55" s="32">
        <v>243.5496809190867</v>
      </c>
      <c r="E55" s="32">
        <v>260.4155812434174</v>
      </c>
      <c r="F55" s="32">
        <v>347.5689915440683</v>
      </c>
      <c r="G55" s="32">
        <v>323.4127344283431</v>
      </c>
      <c r="H55" s="32">
        <v>360.23028333910383</v>
      </c>
      <c r="I55" s="32">
        <v>377.61099931828085</v>
      </c>
      <c r="J55" s="32">
        <v>430.84449855955125</v>
      </c>
      <c r="K55" s="32">
        <v>502.8656930074049</v>
      </c>
      <c r="L55" s="32">
        <v>766.870991015002</v>
      </c>
      <c r="M55" s="32">
        <v>628.3344339557916</v>
      </c>
      <c r="N55" s="32">
        <v>935.5148501337757</v>
      </c>
      <c r="O55" s="32">
        <v>1188.7475947247758</v>
      </c>
      <c r="P55" s="32">
        <v>1355.0547339375544</v>
      </c>
      <c r="Q55" s="32">
        <v>1394.1975603134533</v>
      </c>
      <c r="R55" s="32">
        <v>1709.1580283397598</v>
      </c>
    </row>
    <row r="56" spans="1:18" ht="11.25" customHeight="1">
      <c r="A56" s="11"/>
      <c r="B56" s="61" t="s">
        <v>5</v>
      </c>
      <c r="C56" s="46" t="s">
        <v>11</v>
      </c>
      <c r="D56" s="32">
        <v>5615.777100494016</v>
      </c>
      <c r="E56" s="32">
        <v>6014.623260060754</v>
      </c>
      <c r="F56" s="32">
        <v>6575.028041208673</v>
      </c>
      <c r="G56" s="32">
        <v>7364.364440092722</v>
      </c>
      <c r="H56" s="32">
        <v>7331.695886431027</v>
      </c>
      <c r="I56" s="32">
        <v>7226.714229269118</v>
      </c>
      <c r="J56" s="32">
        <v>8354.329965362882</v>
      </c>
      <c r="K56" s="32">
        <v>8033.079542862864</v>
      </c>
      <c r="L56" s="32">
        <v>8068.614567495988</v>
      </c>
      <c r="M56" s="32">
        <v>8389.288841761489</v>
      </c>
      <c r="N56" s="32">
        <v>9065.84920934213</v>
      </c>
      <c r="O56" s="32">
        <v>9397.976939475275</v>
      </c>
      <c r="P56" s="32">
        <v>9843.855882658756</v>
      </c>
      <c r="Q56" s="32">
        <v>9884.852815774899</v>
      </c>
      <c r="R56" s="32">
        <v>10645.413858803819</v>
      </c>
    </row>
    <row r="57" spans="1:18" ht="11.25" customHeight="1">
      <c r="A57" s="11"/>
      <c r="B57" s="61" t="s">
        <v>116</v>
      </c>
      <c r="C57" s="46" t="s">
        <v>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</row>
    <row r="58" spans="1:18" ht="11.25" customHeight="1">
      <c r="A58" s="11"/>
      <c r="B58" s="61" t="s">
        <v>117</v>
      </c>
      <c r="C58" s="46" t="s">
        <v>8</v>
      </c>
      <c r="D58" s="32">
        <v>1396.1011111329678</v>
      </c>
      <c r="E58" s="32">
        <v>1483.816977405304</v>
      </c>
      <c r="F58" s="32">
        <v>1576.0329668880945</v>
      </c>
      <c r="G58" s="32">
        <v>1673.977724107863</v>
      </c>
      <c r="H58" s="32">
        <v>1778.1067244497315</v>
      </c>
      <c r="I58" s="32">
        <v>1888.8145596280617</v>
      </c>
      <c r="J58" s="32">
        <v>2006.5211701500264</v>
      </c>
      <c r="K58" s="32">
        <v>2131.6734808026463</v>
      </c>
      <c r="L58" s="32">
        <v>2226.018601877431</v>
      </c>
      <c r="M58" s="32">
        <v>2324.539316424096</v>
      </c>
      <c r="N58" s="32">
        <v>2427.4204308284243</v>
      </c>
      <c r="O58" s="32">
        <v>2534.85493076867</v>
      </c>
      <c r="P58" s="32">
        <v>2647.044343220495</v>
      </c>
      <c r="Q58" s="32">
        <v>2764.1991144837903</v>
      </c>
      <c r="R58" s="32">
        <v>2886.5390049404623</v>
      </c>
    </row>
    <row r="59" spans="1:18" ht="11.25" customHeight="1">
      <c r="A59" s="11"/>
      <c r="B59" s="60" t="s">
        <v>6</v>
      </c>
      <c r="C59" s="46" t="s">
        <v>9</v>
      </c>
      <c r="D59" s="32">
        <v>818.680602685333</v>
      </c>
      <c r="E59" s="32">
        <v>849.0946623056745</v>
      </c>
      <c r="F59" s="32">
        <v>1016.2013182295021</v>
      </c>
      <c r="G59" s="32">
        <v>1079.3052409050354</v>
      </c>
      <c r="H59" s="32">
        <v>1095.1420832060303</v>
      </c>
      <c r="I59" s="32">
        <v>1216.2564410724142</v>
      </c>
      <c r="J59" s="32">
        <v>1267.9982419357023</v>
      </c>
      <c r="K59" s="32">
        <v>1373.5137705500588</v>
      </c>
      <c r="L59" s="32">
        <v>1509.4778196149873</v>
      </c>
      <c r="M59" s="32">
        <v>1599.9344779566445</v>
      </c>
      <c r="N59" s="32">
        <v>1742.3817767600958</v>
      </c>
      <c r="O59" s="32">
        <v>1825.7290091841942</v>
      </c>
      <c r="P59" s="32">
        <v>1836.7377697567981</v>
      </c>
      <c r="Q59" s="32">
        <v>2071.9733160407022</v>
      </c>
      <c r="R59" s="32">
        <v>1981.3174664972175</v>
      </c>
    </row>
    <row r="60" spans="1:18" s="95" customFormat="1" ht="17.25" customHeight="1">
      <c r="A60" s="92"/>
      <c r="B60" s="28" t="s">
        <v>132</v>
      </c>
      <c r="C60" s="72"/>
      <c r="D60" s="49">
        <v>13131.455190035278</v>
      </c>
      <c r="E60" s="49">
        <v>13741.225880846578</v>
      </c>
      <c r="F60" s="49">
        <v>14724.00121702926</v>
      </c>
      <c r="G60" s="49">
        <v>15211.871586033047</v>
      </c>
      <c r="H60" s="49">
        <v>15941.316000874642</v>
      </c>
      <c r="I60" s="49">
        <v>16391.419184337945</v>
      </c>
      <c r="J60" s="49">
        <v>17222.494470204652</v>
      </c>
      <c r="K60" s="49">
        <v>17920.088727326423</v>
      </c>
      <c r="L60" s="49">
        <v>18657.84652619124</v>
      </c>
      <c r="M60" s="49">
        <v>20808.408555788385</v>
      </c>
      <c r="N60" s="49">
        <v>22345.34153382581</v>
      </c>
      <c r="O60" s="49">
        <v>22631.89475599644</v>
      </c>
      <c r="P60" s="49">
        <v>22968.138379884374</v>
      </c>
      <c r="Q60" s="49">
        <v>24230.632590345896</v>
      </c>
      <c r="R60" s="49">
        <v>25475.38669026147</v>
      </c>
    </row>
    <row r="61" spans="1:18" ht="11.25" customHeight="1">
      <c r="A61" s="11"/>
      <c r="B61" s="62" t="s">
        <v>118</v>
      </c>
      <c r="C61" s="46" t="s">
        <v>10</v>
      </c>
      <c r="D61" s="32">
        <v>4191.161382048623</v>
      </c>
      <c r="E61" s="32">
        <v>4261.546788098767</v>
      </c>
      <c r="F61" s="32">
        <v>4647.278360581549</v>
      </c>
      <c r="G61" s="32">
        <v>4624.45162406917</v>
      </c>
      <c r="H61" s="32">
        <v>4784.198398115183</v>
      </c>
      <c r="I61" s="32">
        <v>4627.769676092431</v>
      </c>
      <c r="J61" s="32">
        <v>4753.8591188788405</v>
      </c>
      <c r="K61" s="32">
        <v>4714.474169323601</v>
      </c>
      <c r="L61" s="32">
        <v>4655.384733812568</v>
      </c>
      <c r="M61" s="32">
        <v>5003.31850648635</v>
      </c>
      <c r="N61" s="32">
        <v>5250.6235791252175</v>
      </c>
      <c r="O61" s="32">
        <v>5182.698490148425</v>
      </c>
      <c r="P61" s="32">
        <v>5151.519790548248</v>
      </c>
      <c r="Q61" s="32">
        <v>5327.193772187003</v>
      </c>
      <c r="R61" s="32">
        <v>5635.064404499924</v>
      </c>
    </row>
    <row r="62" spans="1:18" ht="11.25" customHeight="1">
      <c r="A62" s="11"/>
      <c r="B62" s="62" t="s">
        <v>119</v>
      </c>
      <c r="C62" s="46" t="s">
        <v>12</v>
      </c>
      <c r="D62" s="32">
        <v>1281.777281003583</v>
      </c>
      <c r="E62" s="32">
        <v>1421.6061180015324</v>
      </c>
      <c r="F62" s="32">
        <v>1560.1263296177574</v>
      </c>
      <c r="G62" s="32">
        <v>1713.5644358944185</v>
      </c>
      <c r="H62" s="32">
        <v>1849.9434407932076</v>
      </c>
      <c r="I62" s="32">
        <v>2017.5096933146694</v>
      </c>
      <c r="J62" s="32">
        <v>2160.45432861616</v>
      </c>
      <c r="K62" s="32">
        <v>2303.562178890846</v>
      </c>
      <c r="L62" s="32">
        <v>2401.5091214005433</v>
      </c>
      <c r="M62" s="32">
        <v>2748.1049008394434</v>
      </c>
      <c r="N62" s="32">
        <v>2760.733249555145</v>
      </c>
      <c r="O62" s="32">
        <v>2726.9304378181564</v>
      </c>
      <c r="P62" s="32">
        <v>2891.8159799726345</v>
      </c>
      <c r="Q62" s="32">
        <v>2762.8143960618386</v>
      </c>
      <c r="R62" s="32">
        <v>2490.1474721208683</v>
      </c>
    </row>
    <row r="63" spans="1:18" ht="11.25" customHeight="1">
      <c r="A63" s="11"/>
      <c r="B63" s="62" t="s">
        <v>120</v>
      </c>
      <c r="C63" s="46" t="s">
        <v>14</v>
      </c>
      <c r="D63" s="32">
        <v>1183.2775368833272</v>
      </c>
      <c r="E63" s="32">
        <v>1325.8908034826532</v>
      </c>
      <c r="F63" s="32">
        <v>1449.7237140627967</v>
      </c>
      <c r="G63" s="32">
        <v>1572.8710542797592</v>
      </c>
      <c r="H63" s="32">
        <v>1691.9324570206472</v>
      </c>
      <c r="I63" s="32">
        <v>1848.5906657809458</v>
      </c>
      <c r="J63" s="32">
        <v>1953.4084839609272</v>
      </c>
      <c r="K63" s="32">
        <v>2111.7343893562443</v>
      </c>
      <c r="L63" s="32">
        <v>2543.2185297566484</v>
      </c>
      <c r="M63" s="32">
        <v>2806.22375806201</v>
      </c>
      <c r="N63" s="32">
        <v>2823.6787399060754</v>
      </c>
      <c r="O63" s="32">
        <v>2589.3957924259284</v>
      </c>
      <c r="P63" s="32">
        <v>2562.784791688795</v>
      </c>
      <c r="Q63" s="32">
        <v>2539.891140871418</v>
      </c>
      <c r="R63" s="32">
        <v>2825.8204681428656</v>
      </c>
    </row>
    <row r="64" spans="1:18" ht="11.25" customHeight="1">
      <c r="A64" s="11"/>
      <c r="B64" s="62" t="s">
        <v>121</v>
      </c>
      <c r="C64" s="46" t="s">
        <v>15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1:18" ht="11.25" customHeight="1">
      <c r="A65" s="11"/>
      <c r="B65" s="62" t="s">
        <v>122</v>
      </c>
      <c r="C65" s="46" t="s">
        <v>16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</row>
    <row r="66" spans="1:18" ht="11.25" customHeight="1">
      <c r="A66" s="16"/>
      <c r="B66" s="62" t="s">
        <v>123</v>
      </c>
      <c r="C66" s="46" t="s">
        <v>17</v>
      </c>
      <c r="D66" s="32">
        <v>1877.8168370529627</v>
      </c>
      <c r="E66" s="32">
        <v>1950.9743719662763</v>
      </c>
      <c r="F66" s="32">
        <v>2029.0955286358273</v>
      </c>
      <c r="G66" s="32">
        <v>2122.789365407145</v>
      </c>
      <c r="H66" s="32">
        <v>2239.9935734279234</v>
      </c>
      <c r="I66" s="32">
        <v>2380.1404106219475</v>
      </c>
      <c r="J66" s="32">
        <v>2531.0470515349516</v>
      </c>
      <c r="K66" s="32">
        <v>2691.8737680382033</v>
      </c>
      <c r="L66" s="32">
        <v>2686.0769839242093</v>
      </c>
      <c r="M66" s="32">
        <v>3297.2940093939305</v>
      </c>
      <c r="N66" s="32">
        <v>3881.199100421481</v>
      </c>
      <c r="O66" s="32">
        <v>4181.450751773134</v>
      </c>
      <c r="P66" s="32">
        <v>4345.329312499105</v>
      </c>
      <c r="Q66" s="32">
        <v>4944.647021264776</v>
      </c>
      <c r="R66" s="32">
        <v>5522.358093641073</v>
      </c>
    </row>
    <row r="67" spans="1:18" ht="11.25" customHeight="1">
      <c r="A67" s="11"/>
      <c r="B67" s="62" t="s">
        <v>124</v>
      </c>
      <c r="C67" s="46" t="s">
        <v>24</v>
      </c>
      <c r="D67" s="32">
        <v>84.32436925239746</v>
      </c>
      <c r="E67" s="32">
        <v>177.75293659533605</v>
      </c>
      <c r="F67" s="32">
        <v>191.56479203894256</v>
      </c>
      <c r="G67" s="32">
        <v>241.94508042173746</v>
      </c>
      <c r="H67" s="32">
        <v>217.81556668789142</v>
      </c>
      <c r="I67" s="32">
        <v>215.36884758720703</v>
      </c>
      <c r="J67" s="32">
        <v>223.1798176313013</v>
      </c>
      <c r="K67" s="32">
        <v>166.85043334284364</v>
      </c>
      <c r="L67" s="32">
        <v>316.0775872914885</v>
      </c>
      <c r="M67" s="32">
        <v>425.3092132676379</v>
      </c>
      <c r="N67" s="32">
        <v>611.4169412822471</v>
      </c>
      <c r="O67" s="32">
        <v>689.3223551368401</v>
      </c>
      <c r="P67" s="32">
        <v>604.2962033047843</v>
      </c>
      <c r="Q67" s="32">
        <v>701.1984307097282</v>
      </c>
      <c r="R67" s="32">
        <v>790.5243750906502</v>
      </c>
    </row>
    <row r="68" spans="1:18" ht="11.25" customHeight="1">
      <c r="A68" s="11"/>
      <c r="B68" s="62" t="s">
        <v>125</v>
      </c>
      <c r="C68" s="46" t="s">
        <v>25</v>
      </c>
      <c r="D68" s="63">
        <v>261.608211482077</v>
      </c>
      <c r="E68" s="63">
        <v>347.2475915402813</v>
      </c>
      <c r="F68" s="63">
        <v>496.64790504997217</v>
      </c>
      <c r="G68" s="63">
        <v>464.3111346961282</v>
      </c>
      <c r="H68" s="63">
        <v>426.4780650537367</v>
      </c>
      <c r="I68" s="63">
        <v>352.63882722811195</v>
      </c>
      <c r="J68" s="63">
        <v>412.0858965177742</v>
      </c>
      <c r="K68" s="63">
        <v>372.91802670407145</v>
      </c>
      <c r="L68" s="63">
        <v>372.0851372884082</v>
      </c>
      <c r="M68" s="63">
        <v>482.49787839248035</v>
      </c>
      <c r="N68" s="63">
        <v>567.7185427070859</v>
      </c>
      <c r="O68" s="63">
        <v>619.3953107762397</v>
      </c>
      <c r="P68" s="63">
        <v>670.0834210747474</v>
      </c>
      <c r="Q68" s="63">
        <v>743.7954844990647</v>
      </c>
      <c r="R68" s="63">
        <v>877.4227691751886</v>
      </c>
    </row>
    <row r="69" spans="1:18" ht="11.25" customHeight="1">
      <c r="A69" s="11"/>
      <c r="B69" s="62" t="s">
        <v>126</v>
      </c>
      <c r="C69" s="46" t="s">
        <v>26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1.25" customHeight="1">
      <c r="A70" s="11"/>
      <c r="B70" s="62" t="s">
        <v>23</v>
      </c>
      <c r="C70" s="46" t="s">
        <v>46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</row>
    <row r="71" spans="1:18" ht="11.25" customHeight="1">
      <c r="A71" s="11"/>
      <c r="B71" s="62" t="s">
        <v>127</v>
      </c>
      <c r="C71" s="46" t="s">
        <v>47</v>
      </c>
      <c r="D71" s="32">
        <v>972.8949308539793</v>
      </c>
      <c r="E71" s="32">
        <v>1038.6740750653332</v>
      </c>
      <c r="F71" s="32">
        <v>1108.9012007489305</v>
      </c>
      <c r="G71" s="32">
        <v>1183.87708650358</v>
      </c>
      <c r="H71" s="32">
        <v>1263.9228501579812</v>
      </c>
      <c r="I71" s="32">
        <v>1349.381324153395</v>
      </c>
      <c r="J71" s="32">
        <v>1440.6185239327967</v>
      </c>
      <c r="K71" s="32">
        <v>1538.0252156258186</v>
      </c>
      <c r="L71" s="32">
        <v>1713.7721443856196</v>
      </c>
      <c r="M71" s="32">
        <v>2009.5917665412967</v>
      </c>
      <c r="N71" s="32">
        <v>2205.3697996757046</v>
      </c>
      <c r="O71" s="32">
        <v>2346.4626621137713</v>
      </c>
      <c r="P71" s="32">
        <v>2362.564292140699</v>
      </c>
      <c r="Q71" s="32">
        <v>2655.3870154761175</v>
      </c>
      <c r="R71" s="32">
        <v>2666.208169698908</v>
      </c>
    </row>
    <row r="72" spans="1:18" ht="11.25" customHeight="1">
      <c r="A72" s="11"/>
      <c r="B72" s="62" t="s">
        <v>128</v>
      </c>
      <c r="C72" s="46" t="s">
        <v>48</v>
      </c>
      <c r="D72" s="32">
        <v>119.24204264395222</v>
      </c>
      <c r="E72" s="32">
        <v>125.32066773763057</v>
      </c>
      <c r="F72" s="32">
        <v>92.55217027506907</v>
      </c>
      <c r="G72" s="32">
        <v>105.06317262787708</v>
      </c>
      <c r="H72" s="32">
        <v>86.04222173124388</v>
      </c>
      <c r="I72" s="32">
        <v>78.18084662482028</v>
      </c>
      <c r="J72" s="32">
        <v>77.85166449976363</v>
      </c>
      <c r="K72" s="32">
        <v>91.56612760055401</v>
      </c>
      <c r="L72" s="32">
        <v>123.59052739680084</v>
      </c>
      <c r="M72" s="32">
        <v>203.27884366783914</v>
      </c>
      <c r="N72" s="32">
        <v>250.458920475829</v>
      </c>
      <c r="O72" s="32">
        <v>233.90803895157012</v>
      </c>
      <c r="P72" s="32">
        <v>201.15927074310815</v>
      </c>
      <c r="Q72" s="32">
        <v>198.9052548382191</v>
      </c>
      <c r="R72" s="32">
        <v>192.35916675788678</v>
      </c>
    </row>
    <row r="73" spans="1:18" ht="11.25" customHeight="1">
      <c r="A73" s="11"/>
      <c r="B73" s="62" t="s">
        <v>129</v>
      </c>
      <c r="C73" s="46" t="s">
        <v>49</v>
      </c>
      <c r="D73" s="32">
        <v>1972.6205281332864</v>
      </c>
      <c r="E73" s="32">
        <v>2087.5836988275955</v>
      </c>
      <c r="F73" s="32">
        <v>2153.9235845104445</v>
      </c>
      <c r="G73" s="32">
        <v>2273.6496531131916</v>
      </c>
      <c r="H73" s="32">
        <v>2387.3469943273235</v>
      </c>
      <c r="I73" s="32">
        <v>2582.9055814545445</v>
      </c>
      <c r="J73" s="32">
        <v>2774.753386731632</v>
      </c>
      <c r="K73" s="32">
        <v>3062.3417678350424</v>
      </c>
      <c r="L73" s="32">
        <v>2954.781480543687</v>
      </c>
      <c r="M73" s="32">
        <v>2916.3680209351865</v>
      </c>
      <c r="N73" s="32">
        <v>3052.1858766349947</v>
      </c>
      <c r="O73" s="32">
        <v>3094.3776742959785</v>
      </c>
      <c r="P73" s="32">
        <v>3184.1694534582934</v>
      </c>
      <c r="Q73" s="32">
        <v>3334.939967101013</v>
      </c>
      <c r="R73" s="32">
        <v>3425.685296146786</v>
      </c>
    </row>
    <row r="74" spans="1:18" ht="11.25" customHeight="1">
      <c r="A74" s="11"/>
      <c r="B74" s="62" t="s">
        <v>130</v>
      </c>
      <c r="C74" s="46" t="s">
        <v>53</v>
      </c>
      <c r="D74" s="32">
        <v>717.9075773002915</v>
      </c>
      <c r="E74" s="32">
        <v>747.6846424576413</v>
      </c>
      <c r="F74" s="32">
        <v>766.8198389870619</v>
      </c>
      <c r="G74" s="32">
        <v>780.528703878873</v>
      </c>
      <c r="H74" s="32">
        <v>796.5584609392092</v>
      </c>
      <c r="I74" s="32">
        <v>815.5913196698358</v>
      </c>
      <c r="J74" s="32">
        <v>838.5605453987881</v>
      </c>
      <c r="K74" s="32">
        <v>866.7426506091975</v>
      </c>
      <c r="L74" s="32">
        <v>891.3502803912677</v>
      </c>
      <c r="M74" s="32">
        <v>916.4216582022108</v>
      </c>
      <c r="N74" s="32">
        <v>941.9567840420266</v>
      </c>
      <c r="O74" s="32">
        <v>967.9532425563985</v>
      </c>
      <c r="P74" s="32">
        <v>994.4158644539604</v>
      </c>
      <c r="Q74" s="32">
        <v>1021.8601073367179</v>
      </c>
      <c r="R74" s="32">
        <v>1049.7964749873258</v>
      </c>
    </row>
    <row r="75" spans="1:18" ht="11.25" customHeight="1" thickBot="1">
      <c r="A75" s="11"/>
      <c r="B75" s="40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4:17" ht="11.25" customHeight="1" thickTop="1">
      <c r="N76" s="13"/>
      <c r="O76" s="13"/>
      <c r="P76" s="13"/>
      <c r="Q76" s="13"/>
    </row>
    <row r="77" spans="4:17" ht="11.2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/>
      <c r="O77" s="13"/>
      <c r="P77" s="13"/>
      <c r="Q77" s="13"/>
    </row>
    <row r="78" spans="12:17" ht="11.25" customHeight="1">
      <c r="L78" s="13"/>
      <c r="M78" s="13"/>
      <c r="N78" s="13"/>
      <c r="O78" s="13"/>
      <c r="P78" s="13"/>
      <c r="Q78" s="13"/>
    </row>
    <row r="79" spans="12:17" ht="11.25" customHeight="1">
      <c r="L79" s="13"/>
      <c r="M79" s="13"/>
      <c r="N79" s="13"/>
      <c r="O79" s="13"/>
      <c r="P79" s="13"/>
      <c r="Q79" s="13"/>
    </row>
    <row r="80" spans="12:17" ht="11.25" customHeight="1">
      <c r="L80" s="13"/>
      <c r="M80" s="13"/>
      <c r="N80" s="13"/>
      <c r="O80" s="13"/>
      <c r="P80" s="13"/>
      <c r="Q80" s="13"/>
    </row>
    <row r="81" spans="12:17" ht="11.25" customHeight="1">
      <c r="L81" s="13"/>
      <c r="M81" s="13"/>
      <c r="N81" s="13"/>
      <c r="O81" s="13"/>
      <c r="P81" s="13"/>
      <c r="Q81" s="13"/>
    </row>
    <row r="82" spans="12:17" ht="11.25" customHeight="1">
      <c r="L82" s="13"/>
      <c r="M82" s="13"/>
      <c r="N82" s="13"/>
      <c r="O82" s="13"/>
      <c r="P82" s="13"/>
      <c r="Q82" s="13"/>
    </row>
    <row r="83" spans="11:17" ht="11.25" customHeight="1">
      <c r="K83" s="13"/>
      <c r="L83" s="13"/>
      <c r="M83" s="13"/>
      <c r="N83" s="13"/>
      <c r="O83" s="13"/>
      <c r="P83" s="13"/>
      <c r="Q83" s="13"/>
    </row>
    <row r="84" spans="11:17" ht="11.25" customHeight="1">
      <c r="K84" s="13"/>
      <c r="L84" s="13"/>
      <c r="M84" s="13"/>
      <c r="N84" s="13"/>
      <c r="O84" s="13"/>
      <c r="P84" s="13"/>
      <c r="Q84" s="13"/>
    </row>
    <row r="85" spans="11:17" ht="12.75">
      <c r="K85" s="13"/>
      <c r="L85" s="13"/>
      <c r="M85" s="13"/>
      <c r="N85" s="13"/>
      <c r="O85" s="13"/>
      <c r="P85" s="13"/>
      <c r="Q85" s="13"/>
    </row>
    <row r="86" spans="11:17" ht="12.75">
      <c r="K86" s="13"/>
      <c r="L86" s="13"/>
      <c r="M86" s="13"/>
      <c r="N86" s="13"/>
      <c r="O86" s="13"/>
      <c r="P86" s="13"/>
      <c r="Q86" s="13"/>
    </row>
    <row r="87" spans="11:17" ht="12.75">
      <c r="K87" s="13"/>
      <c r="L87" s="13"/>
      <c r="M87" s="13"/>
      <c r="N87" s="13"/>
      <c r="O87" s="13"/>
      <c r="P87" s="13"/>
      <c r="Q87" s="13"/>
    </row>
    <row r="88" spans="11:17" ht="12.75">
      <c r="K88" s="13"/>
      <c r="L88" s="13"/>
      <c r="M88" s="13"/>
      <c r="N88" s="13"/>
      <c r="O88" s="13"/>
      <c r="P88" s="13"/>
      <c r="Q88" s="13"/>
    </row>
    <row r="89" spans="11:17" ht="12.75">
      <c r="K89" s="13"/>
      <c r="L89" s="13"/>
      <c r="M89" s="13"/>
      <c r="N89" s="13"/>
      <c r="O89" s="13"/>
      <c r="P89" s="13"/>
      <c r="Q89" s="13"/>
    </row>
    <row r="90" spans="11:17" ht="12.75">
      <c r="K90" s="13"/>
      <c r="L90" s="13"/>
      <c r="M90" s="13"/>
      <c r="N90" s="13"/>
      <c r="O90" s="13"/>
      <c r="P90" s="13"/>
      <c r="Q90" s="13"/>
    </row>
    <row r="91" spans="11:17" ht="12.75">
      <c r="K91" s="13"/>
      <c r="L91" s="13"/>
      <c r="M91" s="13"/>
      <c r="N91" s="13"/>
      <c r="O91" s="13"/>
      <c r="P91" s="13"/>
      <c r="Q91" s="13"/>
    </row>
    <row r="92" spans="11:17" ht="12.75">
      <c r="K92" s="13"/>
      <c r="L92" s="13"/>
      <c r="M92" s="13"/>
      <c r="N92" s="13"/>
      <c r="O92" s="13"/>
      <c r="P92" s="13"/>
      <c r="Q92" s="13"/>
    </row>
    <row r="93" spans="11:17" ht="12.75">
      <c r="K93" s="13"/>
      <c r="L93" s="13"/>
      <c r="M93" s="13"/>
      <c r="N93" s="13"/>
      <c r="O93" s="13"/>
      <c r="P93" s="13"/>
      <c r="Q93" s="13"/>
    </row>
    <row r="94" spans="11:17" ht="12.75">
      <c r="K94" s="13"/>
      <c r="L94" s="13"/>
      <c r="M94" s="13"/>
      <c r="N94" s="13"/>
      <c r="O94" s="13"/>
      <c r="P94" s="13"/>
      <c r="Q94" s="13"/>
    </row>
    <row r="95" spans="11:17" ht="12.75">
      <c r="K95" s="13"/>
      <c r="L95" s="13"/>
      <c r="M95" s="13"/>
      <c r="N95" s="13"/>
      <c r="O95" s="13"/>
      <c r="P95" s="13"/>
      <c r="Q95" s="13"/>
    </row>
    <row r="96" spans="11:17" ht="12.75">
      <c r="K96" s="13"/>
      <c r="L96" s="13"/>
      <c r="M96" s="13"/>
      <c r="N96" s="13"/>
      <c r="O96" s="13"/>
      <c r="P96" s="13"/>
      <c r="Q96" s="13"/>
    </row>
    <row r="97" spans="11:17" ht="12.75">
      <c r="K97" s="13"/>
      <c r="L97" s="13"/>
      <c r="M97" s="13"/>
      <c r="N97" s="13"/>
      <c r="O97" s="13"/>
      <c r="P97" s="13"/>
      <c r="Q97" s="13"/>
    </row>
    <row r="98" spans="11:17" ht="12.75">
      <c r="K98" s="13"/>
      <c r="L98" s="13"/>
      <c r="M98" s="13"/>
      <c r="N98" s="13"/>
      <c r="O98" s="13"/>
      <c r="P98" s="13"/>
      <c r="Q98" s="13"/>
    </row>
    <row r="99" spans="11:17" ht="12.75">
      <c r="K99" s="13"/>
      <c r="L99" s="13"/>
      <c r="M99" s="13"/>
      <c r="N99" s="13"/>
      <c r="O99" s="13"/>
      <c r="P99" s="13"/>
      <c r="Q99" s="13"/>
    </row>
    <row r="100" spans="11:17" ht="12.75">
      <c r="K100" s="13"/>
      <c r="L100" s="13"/>
      <c r="M100" s="13"/>
      <c r="N100" s="13"/>
      <c r="O100" s="13"/>
      <c r="P100" s="13"/>
      <c r="Q100" s="13"/>
    </row>
    <row r="101" spans="11:17" ht="12.75">
      <c r="K101" s="13"/>
      <c r="L101" s="13"/>
      <c r="M101" s="13"/>
      <c r="N101" s="13"/>
      <c r="O101" s="13"/>
      <c r="P101" s="13"/>
      <c r="Q101" s="13"/>
    </row>
    <row r="102" spans="11:17" ht="12.75">
      <c r="K102" s="13"/>
      <c r="L102" s="13"/>
      <c r="M102" s="13"/>
      <c r="N102" s="13"/>
      <c r="O102" s="13"/>
      <c r="P102" s="13"/>
      <c r="Q102" s="13"/>
    </row>
    <row r="103" spans="11:17" ht="12.75">
      <c r="K103" s="13"/>
      <c r="L103" s="13"/>
      <c r="M103" s="13"/>
      <c r="N103" s="13"/>
      <c r="O103" s="13"/>
      <c r="P103" s="13"/>
      <c r="Q103" s="13"/>
    </row>
    <row r="104" spans="11:17" ht="12.75">
      <c r="K104" s="13"/>
      <c r="L104" s="13"/>
      <c r="M104" s="13"/>
      <c r="N104" s="13"/>
      <c r="O104" s="13"/>
      <c r="P104" s="13"/>
      <c r="Q104" s="13"/>
    </row>
    <row r="105" spans="11:17" ht="12.75">
      <c r="K105" s="13"/>
      <c r="L105" s="13"/>
      <c r="M105" s="13"/>
      <c r="N105" s="13"/>
      <c r="O105" s="13"/>
      <c r="P105" s="13"/>
      <c r="Q105" s="13"/>
    </row>
    <row r="106" spans="11:17" ht="12.75">
      <c r="K106" s="13"/>
      <c r="L106" s="13"/>
      <c r="M106" s="13"/>
      <c r="N106" s="13"/>
      <c r="O106" s="13"/>
      <c r="P106" s="13"/>
      <c r="Q106" s="13"/>
    </row>
    <row r="107" spans="11:17" ht="12.75">
      <c r="K107" s="13"/>
      <c r="L107" s="13"/>
      <c r="M107" s="13"/>
      <c r="N107" s="13"/>
      <c r="O107" s="13"/>
      <c r="P107" s="13"/>
      <c r="Q107" s="13"/>
    </row>
    <row r="108" spans="11:17" ht="12.75">
      <c r="K108" s="13"/>
      <c r="L108" s="13"/>
      <c r="M108" s="13"/>
      <c r="N108" s="13"/>
      <c r="O108" s="13"/>
      <c r="P108" s="13"/>
      <c r="Q108" s="13"/>
    </row>
    <row r="109" spans="11:17" ht="12.75">
      <c r="K109" s="13"/>
      <c r="L109" s="13"/>
      <c r="M109" s="13"/>
      <c r="N109" s="13"/>
      <c r="O109" s="13"/>
      <c r="P109" s="13"/>
      <c r="Q109" s="13"/>
    </row>
    <row r="110" spans="11:17" ht="12.75">
      <c r="K110" s="13"/>
      <c r="L110" s="13"/>
      <c r="M110" s="13"/>
      <c r="N110" s="13"/>
      <c r="O110" s="13"/>
      <c r="P110" s="13"/>
      <c r="Q110" s="13"/>
    </row>
    <row r="111" spans="11:17" ht="12.75">
      <c r="K111" s="13"/>
      <c r="L111" s="13"/>
      <c r="M111" s="13"/>
      <c r="N111" s="13"/>
      <c r="O111" s="13"/>
      <c r="P111" s="13"/>
      <c r="Q111" s="13"/>
    </row>
    <row r="112" spans="11:17" ht="12.75">
      <c r="K112" s="13"/>
      <c r="L112" s="13"/>
      <c r="M112" s="13"/>
      <c r="N112" s="13"/>
      <c r="O112" s="13"/>
      <c r="P112" s="13"/>
      <c r="Q112" s="13"/>
    </row>
    <row r="113" spans="11:17" ht="12.75">
      <c r="K113" s="13"/>
      <c r="L113" s="13"/>
      <c r="M113" s="13"/>
      <c r="N113" s="13"/>
      <c r="O113" s="13"/>
      <c r="P113" s="13"/>
      <c r="Q113" s="13"/>
    </row>
    <row r="114" spans="11:17" ht="12.75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C Jones</dc:creator>
  <cp:keywords/>
  <dc:description/>
  <cp:lastModifiedBy>Roland Muhumuza</cp:lastModifiedBy>
  <cp:lastPrinted>2023-05-31T07:30:50Z</cp:lastPrinted>
  <dcterms:created xsi:type="dcterms:W3CDTF">2004-01-29T19:24:57Z</dcterms:created>
  <dcterms:modified xsi:type="dcterms:W3CDTF">2023-06-02T06:11:09Z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