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ubos/Downloads/FW _GFS_files_for_the_UBOS_website/"/>
    </mc:Choice>
  </mc:AlternateContent>
  <xr:revisionPtr revIDLastSave="0" documentId="8_{E4CA1FD8-7E80-6547-BDA7-167643519907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Central Gov't" sheetId="1" r:id="rId1"/>
    <sheet name="Sheet1" sheetId="5" r:id="rId2"/>
    <sheet name="Local Gov't.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6" i="1" l="1"/>
  <c r="D176" i="1"/>
  <c r="B176" i="1"/>
  <c r="N19" i="5" l="1"/>
  <c r="P13" i="5"/>
  <c r="P14" i="5"/>
  <c r="P12" i="5"/>
  <c r="O13" i="5"/>
  <c r="O14" i="5"/>
  <c r="O12" i="5"/>
  <c r="N13" i="5"/>
  <c r="N14" i="5"/>
  <c r="N12" i="5"/>
  <c r="N11" i="5"/>
  <c r="O10" i="5"/>
  <c r="N10" i="5"/>
  <c r="P8" i="5"/>
  <c r="P9" i="5"/>
  <c r="O9" i="5"/>
  <c r="N9" i="5"/>
  <c r="N8" i="5"/>
  <c r="P7" i="5"/>
  <c r="O7" i="5"/>
  <c r="N7" i="5"/>
  <c r="P6" i="5"/>
  <c r="O6" i="5"/>
  <c r="N6" i="5"/>
  <c r="P3" i="5"/>
  <c r="O3" i="5"/>
  <c r="N3" i="5"/>
  <c r="P2" i="5"/>
  <c r="N2" i="5"/>
  <c r="O2" i="5"/>
  <c r="O1" i="5"/>
  <c r="O8" i="5"/>
  <c r="P10" i="5"/>
  <c r="O11" i="5"/>
  <c r="P11" i="5"/>
  <c r="N15" i="5"/>
  <c r="O15" i="5"/>
  <c r="P15" i="5"/>
  <c r="N16" i="5"/>
  <c r="O16" i="5"/>
  <c r="P16" i="5"/>
  <c r="N17" i="5"/>
  <c r="O17" i="5"/>
  <c r="P17" i="5"/>
  <c r="N18" i="5"/>
  <c r="O18" i="5"/>
  <c r="P18" i="5"/>
  <c r="O19" i="5"/>
  <c r="P19" i="5"/>
  <c r="N20" i="5"/>
  <c r="O20" i="5"/>
  <c r="P20" i="5"/>
  <c r="P1" i="5"/>
  <c r="N1" i="5"/>
  <c r="B227" i="1"/>
  <c r="C227" i="1"/>
  <c r="D227" i="1"/>
  <c r="M221" i="1"/>
  <c r="F15" i="5"/>
  <c r="G15" i="5"/>
  <c r="E15" i="5"/>
  <c r="G1" i="5"/>
  <c r="F1" i="5"/>
  <c r="E1" i="5"/>
  <c r="F3" i="5"/>
  <c r="G3" i="5"/>
  <c r="E3" i="5"/>
  <c r="D2" i="5"/>
  <c r="G2" i="5" s="1"/>
  <c r="C2" i="5"/>
  <c r="F2" i="5" s="1"/>
  <c r="B2" i="5"/>
  <c r="E2" i="5" s="1"/>
  <c r="B329" i="1" l="1"/>
  <c r="C329" i="1"/>
  <c r="D329" i="1"/>
  <c r="C355" i="1"/>
  <c r="D355" i="1"/>
  <c r="B355" i="1"/>
  <c r="D266" i="1"/>
  <c r="C266" i="1"/>
  <c r="B266" i="1"/>
</calcChain>
</file>

<file path=xl/sharedStrings.xml><?xml version="1.0" encoding="utf-8"?>
<sst xmlns="http://schemas.openxmlformats.org/spreadsheetml/2006/main" count="893" uniqueCount="235">
  <si>
    <t>2015/16</t>
  </si>
  <si>
    <t>2016/17</t>
  </si>
  <si>
    <t>2017/18</t>
  </si>
  <si>
    <t>2018/19</t>
  </si>
  <si>
    <t>2019/20</t>
  </si>
  <si>
    <t>2020/21</t>
  </si>
  <si>
    <t>2021/22</t>
  </si>
  <si>
    <t>Revenue</t>
  </si>
  <si>
    <t xml:space="preserve">Taxes </t>
  </si>
  <si>
    <t>Social contributions</t>
  </si>
  <si>
    <t>-</t>
  </si>
  <si>
    <t xml:space="preserve">Grants </t>
  </si>
  <si>
    <t xml:space="preserve">Other revenue </t>
  </si>
  <si>
    <t>Grants</t>
  </si>
  <si>
    <t>Expense</t>
  </si>
  <si>
    <t>Compensation of employees</t>
  </si>
  <si>
    <t>Purchase of goods and services</t>
  </si>
  <si>
    <t>Consumption of fixed capital</t>
  </si>
  <si>
    <t xml:space="preserve">Interest </t>
  </si>
  <si>
    <t xml:space="preserve">Subsidies </t>
  </si>
  <si>
    <t>Social benefits</t>
  </si>
  <si>
    <t>Other expense</t>
  </si>
  <si>
    <t xml:space="preserve">Gross operating balance  </t>
  </si>
  <si>
    <t xml:space="preserve">Net operating balance  </t>
  </si>
  <si>
    <t>Transactions In Nonfinancial Assets:</t>
  </si>
  <si>
    <t xml:space="preserve">Net Acquisition of Nonfinancial Assets </t>
  </si>
  <si>
    <t>Fixed assets</t>
  </si>
  <si>
    <t>Change in inventories</t>
  </si>
  <si>
    <t>Valuables</t>
  </si>
  <si>
    <t>Non-produced assets</t>
  </si>
  <si>
    <t xml:space="preserve">Net lending / borrowing  </t>
  </si>
  <si>
    <t>Transactions In Financial Assets And Liabilities (Financing):</t>
  </si>
  <si>
    <t xml:space="preserve">Net acquisition of financial assets </t>
  </si>
  <si>
    <t>Domestic</t>
  </si>
  <si>
    <t xml:space="preserve">Foreign </t>
  </si>
  <si>
    <t xml:space="preserve">Monetary gold and SDRs </t>
  </si>
  <si>
    <t>Net incurrence of liabilities</t>
  </si>
  <si>
    <t xml:space="preserve">Domestic </t>
  </si>
  <si>
    <t>Errors and Omissions</t>
  </si>
  <si>
    <t>Revenue Items</t>
  </si>
  <si>
    <t>2021/22'</t>
  </si>
  <si>
    <t>Gross Revenue</t>
  </si>
  <si>
    <t xml:space="preserve">     Total Revenue (1+2)</t>
  </si>
  <si>
    <t>1.    Central Government Taxes</t>
  </si>
  <si>
    <t xml:space="preserve">        (a)  Taxes on Income, Profits ,and Capital Gains</t>
  </si>
  <si>
    <t xml:space="preserve">               PAYE (Payable by individuals)</t>
  </si>
  <si>
    <t xml:space="preserve">               Corporations and Other Enterprises</t>
  </si>
  <si>
    <t xml:space="preserve">               Unallocable</t>
  </si>
  <si>
    <t xml:space="preserve">               Oil Revenue</t>
  </si>
  <si>
    <t xml:space="preserve">                 -   </t>
  </si>
  <si>
    <t xml:space="preserve">                  -   </t>
  </si>
  <si>
    <t xml:space="preserve">        (b) Taxes on property</t>
  </si>
  <si>
    <t xml:space="preserve">              Immovable property</t>
  </si>
  <si>
    <t xml:space="preserve">        (c) Taxes on goods and services</t>
  </si>
  <si>
    <t xml:space="preserve">             (i) VAT</t>
  </si>
  <si>
    <t xml:space="preserve">                     Imported goods</t>
  </si>
  <si>
    <t xml:space="preserve">                     Local goods</t>
  </si>
  <si>
    <t xml:space="preserve">                     Local services</t>
  </si>
  <si>
    <t xml:space="preserve">                    Tax refunds</t>
  </si>
  <si>
    <t xml:space="preserve">             (ii) Excise  Taxes</t>
  </si>
  <si>
    <t xml:space="preserve">                     Petroleum</t>
  </si>
  <si>
    <t xml:space="preserve">                     Other imports</t>
  </si>
  <si>
    <t xml:space="preserve">        (d) Taxes on permission to use goods or perform activities</t>
  </si>
  <si>
    <t xml:space="preserve">                    Motor vehicle taxes</t>
  </si>
  <si>
    <t xml:space="preserve">                    Other </t>
  </si>
  <si>
    <t xml:space="preserve">        (e) Other taxes on International trade</t>
  </si>
  <si>
    <t xml:space="preserve">                    Custom duties (other imports)</t>
  </si>
  <si>
    <t xml:space="preserve"> </t>
  </si>
  <si>
    <t xml:space="preserve">                   Taxes on exports</t>
  </si>
  <si>
    <t xml:space="preserve">        (f)  Other Taxes</t>
  </si>
  <si>
    <t xml:space="preserve">                    Government tax</t>
  </si>
  <si>
    <t xml:space="preserve">                    -   </t>
  </si>
  <si>
    <t xml:space="preserve">                   -   </t>
  </si>
  <si>
    <t xml:space="preserve">                    Other</t>
  </si>
  <si>
    <t>2.   Central Government Non-Tax revenue</t>
  </si>
  <si>
    <t xml:space="preserve">       (a)  Grants</t>
  </si>
  <si>
    <t xml:space="preserve">      (b)  Other Revenue</t>
  </si>
  <si>
    <t xml:space="preserve">             (i) Property Income</t>
  </si>
  <si>
    <t xml:space="preserve">                  Interest</t>
  </si>
  <si>
    <t xml:space="preserve">                  Dividends</t>
  </si>
  <si>
    <t xml:space="preserve">                  Rent</t>
  </si>
  <si>
    <t xml:space="preserve">            (ii) Sale of goods and services</t>
  </si>
  <si>
    <t xml:space="preserve">                  Administrative fees</t>
  </si>
  <si>
    <t xml:space="preserve">                  Sales by nonmarket establishments</t>
  </si>
  <si>
    <t xml:space="preserve">            (iii) Fines and Penalties</t>
  </si>
  <si>
    <t>(iv)  Miscellaneous and unidentified revenue</t>
  </si>
  <si>
    <t xml:space="preserve">Gross Revenue </t>
  </si>
  <si>
    <t xml:space="preserve">               -   </t>
  </si>
  <si>
    <t xml:space="preserve">                    Government </t>
  </si>
  <si>
    <t>Function</t>
  </si>
  <si>
    <t>General Public Services</t>
  </si>
  <si>
    <t>Defence</t>
  </si>
  <si>
    <t>Public order and safety</t>
  </si>
  <si>
    <t>Economic Affairs</t>
  </si>
  <si>
    <t>Transport (include road, railway, air transport, other transport etc)</t>
  </si>
  <si>
    <t>Agriculture , Forestry, Fishing and Hunting</t>
  </si>
  <si>
    <t>Communication</t>
  </si>
  <si>
    <t xml:space="preserve"> Fuel and Energy Affairs And Services </t>
  </si>
  <si>
    <t>Other Economic Affairs NEC</t>
  </si>
  <si>
    <t>Environment Protection</t>
  </si>
  <si>
    <t>Housing and Community amenities</t>
  </si>
  <si>
    <t xml:space="preserve">Water Supply </t>
  </si>
  <si>
    <t>Housing &amp; Community Amenties n.e.c.</t>
  </si>
  <si>
    <t>Health</t>
  </si>
  <si>
    <t>Recreation, Culture, and religion</t>
  </si>
  <si>
    <t>Education</t>
  </si>
  <si>
    <t>Social Protection</t>
  </si>
  <si>
    <t>Grand Total</t>
  </si>
  <si>
    <t>Agriculture , Forstry, Fishing and Hunting</t>
  </si>
  <si>
    <t>Fuel and Energy Affairs And Services</t>
  </si>
  <si>
    <t xml:space="preserve">                               -   </t>
  </si>
  <si>
    <t xml:space="preserve">                             -   </t>
  </si>
  <si>
    <t xml:space="preserve">                            -   </t>
  </si>
  <si>
    <t>2018/19'</t>
  </si>
  <si>
    <t xml:space="preserve">Compensation of employees </t>
  </si>
  <si>
    <t>Wages and salaries (In cash)</t>
  </si>
  <si>
    <t xml:space="preserve">Social contributions </t>
  </si>
  <si>
    <t xml:space="preserve">     Actual contributions </t>
  </si>
  <si>
    <t xml:space="preserve">     Imputed contributions </t>
  </si>
  <si>
    <t xml:space="preserve">Use of goods and services </t>
  </si>
  <si>
    <t>Interest</t>
  </si>
  <si>
    <t xml:space="preserve">     To nonresidents</t>
  </si>
  <si>
    <t xml:space="preserve">     To residents other than general government</t>
  </si>
  <si>
    <t xml:space="preserve">To international organizations </t>
  </si>
  <si>
    <t xml:space="preserve">To other general government units </t>
  </si>
  <si>
    <t xml:space="preserve">To Non government organizations </t>
  </si>
  <si>
    <t xml:space="preserve">Social benefits </t>
  </si>
  <si>
    <t xml:space="preserve">Other expense </t>
  </si>
  <si>
    <t>Property expense other than interest</t>
  </si>
  <si>
    <t xml:space="preserve">     Rent</t>
  </si>
  <si>
    <t xml:space="preserve">Miscellaneous other expense </t>
  </si>
  <si>
    <t xml:space="preserve">Expense </t>
  </si>
  <si>
    <t xml:space="preserve">                                -   </t>
  </si>
  <si>
    <t xml:space="preserve">                              -   </t>
  </si>
  <si>
    <t>Wages and salaries in cash</t>
  </si>
  <si>
    <t xml:space="preserve">                         -   </t>
  </si>
  <si>
    <t xml:space="preserve">    Rent</t>
  </si>
  <si>
    <t>Property expense than interest</t>
  </si>
  <si>
    <t xml:space="preserve"> 2017/18</t>
  </si>
  <si>
    <t xml:space="preserve">                           -   </t>
  </si>
  <si>
    <t xml:space="preserve">                          -   </t>
  </si>
  <si>
    <t xml:space="preserve">                       -   </t>
  </si>
  <si>
    <t>Non Financial Assets</t>
  </si>
  <si>
    <t xml:space="preserve">Acquisition of nonfinancial assets </t>
  </si>
  <si>
    <t>Buildings and structures</t>
  </si>
  <si>
    <t xml:space="preserve">     Dwellings </t>
  </si>
  <si>
    <t xml:space="preserve">     Nonresidential buildings </t>
  </si>
  <si>
    <t xml:space="preserve">     Other structures </t>
  </si>
  <si>
    <t>Machinery and equipment</t>
  </si>
  <si>
    <t xml:space="preserve">     Transport equipment </t>
  </si>
  <si>
    <t xml:space="preserve">     Other machinery and equipment </t>
  </si>
  <si>
    <t xml:space="preserve">Other fixed assets </t>
  </si>
  <si>
    <t xml:space="preserve">Change in inventories </t>
  </si>
  <si>
    <t>Materials and supplies</t>
  </si>
  <si>
    <t>Work in progress</t>
  </si>
  <si>
    <t xml:space="preserve">Other inventories </t>
  </si>
  <si>
    <t xml:space="preserve">Net acquisition of nonproduced assets </t>
  </si>
  <si>
    <t xml:space="preserve">    Land </t>
  </si>
  <si>
    <t>Mineral and energy resources</t>
  </si>
  <si>
    <t>2019/20'</t>
  </si>
  <si>
    <t>2012/13</t>
  </si>
  <si>
    <t>2013/14</t>
  </si>
  <si>
    <t>2014/15</t>
  </si>
  <si>
    <t>Public Order and Safety</t>
  </si>
  <si>
    <t xml:space="preserve">        Agriculture</t>
  </si>
  <si>
    <t xml:space="preserve">        Construction/Works</t>
  </si>
  <si>
    <t xml:space="preserve">          Labour </t>
  </si>
  <si>
    <t xml:space="preserve">       Other Economic Affairs nec</t>
  </si>
  <si>
    <t>Environmental Protection</t>
  </si>
  <si>
    <t xml:space="preserve">     Housing</t>
  </si>
  <si>
    <t xml:space="preserve">     Water Supply</t>
  </si>
  <si>
    <t xml:space="preserve">     Other Community Development</t>
  </si>
  <si>
    <t>Recreation, Culture and Religion</t>
  </si>
  <si>
    <t xml:space="preserve">    Primary</t>
  </si>
  <si>
    <t xml:space="preserve">    Secondary</t>
  </si>
  <si>
    <t xml:space="preserve">    Tertiary</t>
  </si>
  <si>
    <t xml:space="preserve">    Other Education</t>
  </si>
  <si>
    <t>Total</t>
  </si>
  <si>
    <t>Compensation of Employees</t>
  </si>
  <si>
    <t xml:space="preserve">   Wages and Salaries</t>
  </si>
  <si>
    <t xml:space="preserve">   Social Security Contribution</t>
  </si>
  <si>
    <t>Use of Goods and Services</t>
  </si>
  <si>
    <t>Depreciation/CFC</t>
  </si>
  <si>
    <t>Subsudies</t>
  </si>
  <si>
    <t xml:space="preserve">    Current</t>
  </si>
  <si>
    <t xml:space="preserve">    Capital</t>
  </si>
  <si>
    <t>Other Expenses</t>
  </si>
  <si>
    <t xml:space="preserve">    Other Expenses</t>
  </si>
  <si>
    <t>Net Acquisition of Non Financial Asset</t>
  </si>
  <si>
    <t>Buiding and Structure</t>
  </si>
  <si>
    <t xml:space="preserve">    Dwelling</t>
  </si>
  <si>
    <t xml:space="preserve">    Nonresident building</t>
  </si>
  <si>
    <t xml:space="preserve">    Other Structures</t>
  </si>
  <si>
    <t>Machinery and Equipment</t>
  </si>
  <si>
    <t xml:space="preserve">    Transport and Equipment</t>
  </si>
  <si>
    <t xml:space="preserve">    Other machinery and equipment</t>
  </si>
  <si>
    <t>Other fixed assets</t>
  </si>
  <si>
    <t xml:space="preserve">  Cultivated assets</t>
  </si>
  <si>
    <t xml:space="preserve">   Intangible Fixed Assets</t>
  </si>
  <si>
    <t xml:space="preserve">    Other fixed assets</t>
  </si>
  <si>
    <t>Other Inventory</t>
  </si>
  <si>
    <t xml:space="preserve">     Materials and supplies</t>
  </si>
  <si>
    <t xml:space="preserve">     Work in progress</t>
  </si>
  <si>
    <t xml:space="preserve">      Finished goods</t>
  </si>
  <si>
    <t xml:space="preserve">     Goods for resale</t>
  </si>
  <si>
    <t>Non Produced assets</t>
  </si>
  <si>
    <t>Land</t>
  </si>
  <si>
    <t>Subsoil</t>
  </si>
  <si>
    <t>Other naturally occuring assets</t>
  </si>
  <si>
    <t>Intangible nonproduced assets</t>
  </si>
  <si>
    <t>Table 4.4 J (a): Functional Classification of Local Government Expenditure FY 2007/08 - 2021/22 (Shs. Million)</t>
  </si>
  <si>
    <t>Table 4.4 L (a):  Classification of Transactions in Non-Financial Assets forLocal Government, FY 2007/08 - 2021/22 (Shs. Million).</t>
  </si>
  <si>
    <t>Table 4.4 K (a): Economic Classification of Local Government Expense  FY 2007/08 - 2021/22 (Shs. Million)</t>
  </si>
  <si>
    <t>Table 4.4 J (b):  Functional Classification of Local Government Expenditure by percentage share,  FY2012/13 - 2021/22</t>
  </si>
  <si>
    <t>Table 4.4 K (b): Economic Classification of Local Government Expense by percentage share,  FY 2012/13 - 2021/22</t>
  </si>
  <si>
    <t>Table 4.4 L (b): Classification of Transactions in Non-Financial Assets for Local Government,FY 2012/13 - 2021/22, Percentages.</t>
  </si>
  <si>
    <t>Economic</t>
  </si>
  <si>
    <t>NFA</t>
  </si>
  <si>
    <t xml:space="preserve">Economic </t>
  </si>
  <si>
    <t xml:space="preserve">Total </t>
  </si>
  <si>
    <t>Table 4.4 A: Summary of Central Government Budgetary and Financial Operations, 2012/13 – 2021/22 (Billion shillings)</t>
  </si>
  <si>
    <t>Table 4.4 B (a): Classification of Central government Revenue 2012/13 – 2021/22 (Million Shs.)</t>
  </si>
  <si>
    <t>Table 4.4 B (b): Classification of Central government Revenue by percentage share 2012/13 - 2021/22</t>
  </si>
  <si>
    <t>Table 4.4 C (a): Functional Classification of Central Government Recurrent Expenditure 2012/13 - 2021/22 (Million Shs.)</t>
  </si>
  <si>
    <t>Table 4.4 C (b): Functional Classification of Central Government Recurrent Expenditure by percentage share, 2012/13 – 2021/22</t>
  </si>
  <si>
    <t>Table 4.4 D (a): Functional Classification of Central Government Development (GOU) Expenditure 2012/13 – 2021/22 (Million Shs.)</t>
  </si>
  <si>
    <t>Table 4.4 D (b): Functional Classification of Central Government Development Expenditure by percentage share, 2012/13 – 2021/22</t>
  </si>
  <si>
    <t>Table 4.4 E (a): Economic Classification of Central Government Recurrent Expenditure, 2012/13 - 2021/22 (Shs. Millions)</t>
  </si>
  <si>
    <t>Table 4.4 E (b):  Economic Classification of Central Government Recurrent Expenditure, by percentage share, 2012/13 – 2021/22</t>
  </si>
  <si>
    <t>Table 4.4 F (a): Economic Classification of Central Government Development (GOU) Expenditure, 2012/13 – 2021/22 (Shs. Millions)</t>
  </si>
  <si>
    <t>Table 4.4 F (b): Economic Classification of Central Government Development (GOU) Expenditure by percentage share, 2012/13 – 2021/22</t>
  </si>
  <si>
    <t>Table 4.4 G (a): Functional Classification Donor Funded Central Government Development Expenditure, 2012/13 -  2021/22 (Million. Shs)</t>
  </si>
  <si>
    <t>Table 4.4 G (b): Functional Classification Donor Funded Development Expenditure by percentage share, 2012/13  -  2021/22</t>
  </si>
  <si>
    <t>Table 4.4 H (a): Transactions in Nonfinancial Assets, 2012/13 -  2021/22 (Millions Shs.)</t>
  </si>
  <si>
    <t>Table 4.4 H (b): Transactions in Nonfinancial Assets, percentage share2012/13  - 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</si>
</sst>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_-;_-@_-"/>
    <numFmt numFmtId="166" formatCode="_-* #,##0_-;\-* #,##0_-;_-* &quot;-&quot;??_-;_-@_-"/>
    <numFmt numFmtId="167" formatCode="_(* #,##0_);_(* \(#,##0\);_(* &quot;-&quot;??_);_(@_)"/>
    <numFmt numFmtId="168" formatCode="#,##0.0"/>
    <numFmt numFmtId="169" formatCode="_-* #,##0.0_-;\-* #,##0.0_-;_-* &quot;-&quot;??_-;_-@_-"/>
    <numFmt numFmtId="170" formatCode="_(* #,##0.0_);_(* \(#,##0.0\);_(* &quot;-&quot;??_);_(@_)"/>
    <numFmt numFmtId="171" formatCode="0.0"/>
    <numFmt numFmtId="172" formatCode="_(* #,##0.0_);_(* \(#,##0.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70C0"/>
      <name val="Arial Narrow"/>
      <family val="2"/>
    </font>
    <font>
      <i/>
      <sz val="10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1">
    <xf numFmtId="0" fontId="0" fillId="0" borderId="0" xfId="0"/>
    <xf numFmtId="167" fontId="2" fillId="0" borderId="0" xfId="1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2" fillId="0" borderId="4" xfId="1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7" fontId="4" fillId="0" borderId="0" xfId="1" applyNumberFormat="1" applyFont="1" applyBorder="1" applyAlignment="1">
      <alignment horizontal="right"/>
    </xf>
    <xf numFmtId="167" fontId="2" fillId="0" borderId="0" xfId="1" applyNumberFormat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170" fontId="2" fillId="0" borderId="0" xfId="1" applyNumberFormat="1" applyFont="1" applyFill="1" applyBorder="1" applyAlignment="1">
      <alignment horizontal="right"/>
    </xf>
    <xf numFmtId="170" fontId="4" fillId="0" borderId="0" xfId="1" applyNumberFormat="1" applyFont="1" applyBorder="1" applyAlignment="1">
      <alignment horizontal="right"/>
    </xf>
    <xf numFmtId="172" fontId="4" fillId="0" borderId="0" xfId="2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7" fontId="3" fillId="0" borderId="0" xfId="1" applyNumberFormat="1" applyFont="1" applyBorder="1"/>
    <xf numFmtId="167" fontId="3" fillId="0" borderId="0" xfId="1" applyNumberFormat="1" applyFont="1" applyBorder="1" applyAlignment="1">
      <alignment horizontal="right"/>
    </xf>
    <xf numFmtId="167" fontId="3" fillId="0" borderId="0" xfId="1" applyNumberFormat="1" applyFont="1" applyFill="1" applyBorder="1"/>
    <xf numFmtId="167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170" fontId="3" fillId="0" borderId="0" xfId="1" applyNumberFormat="1" applyFont="1" applyFill="1" applyBorder="1" applyAlignment="1">
      <alignment horizontal="right"/>
    </xf>
    <xf numFmtId="170" fontId="5" fillId="0" borderId="0" xfId="1" applyNumberFormat="1" applyFont="1" applyBorder="1" applyAlignment="1">
      <alignment horizontal="right"/>
    </xf>
    <xf numFmtId="167" fontId="3" fillId="0" borderId="0" xfId="1" applyNumberFormat="1" applyFont="1"/>
    <xf numFmtId="170" fontId="2" fillId="0" borderId="0" xfId="1" applyNumberFormat="1" applyFont="1" applyFill="1" applyBorder="1" applyAlignment="1">
      <alignment horizontal="right" indent="1"/>
    </xf>
    <xf numFmtId="167" fontId="3" fillId="0" borderId="0" xfId="1" applyNumberFormat="1" applyFont="1" applyFill="1"/>
    <xf numFmtId="41" fontId="3" fillId="0" borderId="0" xfId="2" applyFont="1" applyFill="1"/>
    <xf numFmtId="167" fontId="3" fillId="0" borderId="0" xfId="1" applyNumberFormat="1" applyFont="1" applyFill="1" applyAlignment="1">
      <alignment horizontal="right"/>
    </xf>
    <xf numFmtId="167" fontId="3" fillId="0" borderId="0" xfId="1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horizontal="right"/>
    </xf>
    <xf numFmtId="41" fontId="4" fillId="0" borderId="0" xfId="2" applyFont="1" applyBorder="1" applyAlignment="1">
      <alignment horizontal="right"/>
    </xf>
    <xf numFmtId="170" fontId="4" fillId="0" borderId="0" xfId="0" applyNumberFormat="1" applyFont="1" applyAlignment="1">
      <alignment horizontal="right"/>
    </xf>
    <xf numFmtId="170" fontId="5" fillId="0" borderId="0" xfId="0" applyNumberFormat="1" applyFont="1" applyAlignment="1">
      <alignment horizontal="right"/>
    </xf>
    <xf numFmtId="167" fontId="3" fillId="0" borderId="2" xfId="1" applyNumberFormat="1" applyFont="1" applyFill="1" applyBorder="1"/>
    <xf numFmtId="167" fontId="3" fillId="0" borderId="2" xfId="1" applyNumberFormat="1" applyFont="1" applyFill="1" applyBorder="1" applyAlignment="1">
      <alignment horizontal="right"/>
    </xf>
    <xf numFmtId="167" fontId="2" fillId="0" borderId="2" xfId="1" applyNumberFormat="1" applyFont="1" applyFill="1" applyBorder="1" applyAlignment="1">
      <alignment horizontal="right"/>
    </xf>
    <xf numFmtId="170" fontId="3" fillId="0" borderId="2" xfId="1" applyNumberFormat="1" applyFont="1" applyFill="1" applyBorder="1" applyAlignment="1">
      <alignment horizontal="right"/>
    </xf>
    <xf numFmtId="167" fontId="3" fillId="3" borderId="0" xfId="1" applyNumberFormat="1" applyFont="1" applyFill="1"/>
    <xf numFmtId="0" fontId="3" fillId="0" borderId="7" xfId="0" applyFont="1" applyBorder="1"/>
    <xf numFmtId="0" fontId="4" fillId="0" borderId="12" xfId="0" applyFont="1" applyBorder="1" applyAlignment="1">
      <alignment horizontal="right"/>
    </xf>
    <xf numFmtId="167" fontId="3" fillId="0" borderId="7" xfId="1" applyNumberFormat="1" applyFont="1" applyFill="1" applyBorder="1"/>
    <xf numFmtId="167" fontId="3" fillId="0" borderId="11" xfId="1" applyNumberFormat="1" applyFont="1" applyFill="1" applyBorder="1"/>
    <xf numFmtId="0" fontId="2" fillId="0" borderId="15" xfId="0" applyFont="1" applyBorder="1"/>
    <xf numFmtId="167" fontId="3" fillId="0" borderId="13" xfId="1" applyNumberFormat="1" applyFont="1" applyFill="1" applyBorder="1"/>
    <xf numFmtId="167" fontId="2" fillId="0" borderId="7" xfId="1" applyNumberFormat="1" applyFont="1" applyFill="1" applyBorder="1"/>
    <xf numFmtId="0" fontId="2" fillId="0" borderId="7" xfId="0" applyFont="1" applyBorder="1"/>
    <xf numFmtId="0" fontId="4" fillId="3" borderId="0" xfId="0" applyFont="1" applyFill="1"/>
    <xf numFmtId="0" fontId="2" fillId="3" borderId="0" xfId="0" applyFont="1" applyFill="1"/>
    <xf numFmtId="167" fontId="2" fillId="3" borderId="0" xfId="1" applyNumberFormat="1" applyFont="1" applyFill="1"/>
    <xf numFmtId="167" fontId="2" fillId="3" borderId="0" xfId="1" applyNumberFormat="1" applyFont="1" applyFill="1" applyBorder="1"/>
    <xf numFmtId="167" fontId="3" fillId="3" borderId="0" xfId="1" applyNumberFormat="1" applyFont="1" applyFill="1" applyBorder="1"/>
    <xf numFmtId="0" fontId="2" fillId="0" borderId="11" xfId="0" applyFont="1" applyBorder="1" applyAlignment="1">
      <alignment horizontal="right"/>
    </xf>
    <xf numFmtId="167" fontId="2" fillId="0" borderId="11" xfId="1" applyNumberFormat="1" applyFont="1" applyFill="1" applyBorder="1" applyAlignment="1">
      <alignment horizontal="right"/>
    </xf>
    <xf numFmtId="43" fontId="3" fillId="0" borderId="0" xfId="1" applyFont="1" applyFill="1" applyBorder="1"/>
    <xf numFmtId="167" fontId="3" fillId="0" borderId="11" xfId="1" applyNumberFormat="1" applyFont="1" applyFill="1" applyBorder="1" applyAlignment="1">
      <alignment horizontal="right"/>
    </xf>
    <xf numFmtId="167" fontId="2" fillId="0" borderId="14" xfId="1" applyNumberFormat="1" applyFont="1" applyFill="1" applyBorder="1" applyAlignment="1">
      <alignment horizontal="right"/>
    </xf>
    <xf numFmtId="170" fontId="2" fillId="0" borderId="11" xfId="1" applyNumberFormat="1" applyFont="1" applyFill="1" applyBorder="1" applyAlignment="1">
      <alignment horizontal="right"/>
    </xf>
    <xf numFmtId="167" fontId="3" fillId="0" borderId="11" xfId="1" applyNumberFormat="1" applyFont="1" applyBorder="1"/>
    <xf numFmtId="0" fontId="2" fillId="0" borderId="11" xfId="1" applyNumberFormat="1" applyFont="1" applyBorder="1"/>
    <xf numFmtId="170" fontId="2" fillId="0" borderId="14" xfId="1" applyNumberFormat="1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0" xfId="0" applyFont="1"/>
    <xf numFmtId="170" fontId="2" fillId="0" borderId="0" xfId="1" applyNumberFormat="1" applyFont="1" applyBorder="1"/>
    <xf numFmtId="170" fontId="3" fillId="0" borderId="0" xfId="1" applyNumberFormat="1" applyFont="1" applyBorder="1"/>
    <xf numFmtId="165" fontId="3" fillId="0" borderId="0" xfId="2" applyNumberFormat="1" applyFont="1" applyFill="1"/>
    <xf numFmtId="0" fontId="6" fillId="0" borderId="0" xfId="0" applyFont="1" applyAlignment="1">
      <alignment horizontal="right" vertical="center"/>
    </xf>
    <xf numFmtId="165" fontId="6" fillId="0" borderId="0" xfId="2" applyNumberFormat="1" applyFont="1" applyBorder="1" applyAlignment="1">
      <alignment horizontal="right" vertical="center"/>
    </xf>
    <xf numFmtId="41" fontId="3" fillId="0" borderId="0" xfId="2" applyFont="1"/>
    <xf numFmtId="0" fontId="6" fillId="0" borderId="0" xfId="0" applyFont="1" applyAlignment="1">
      <alignment vertical="center"/>
    </xf>
    <xf numFmtId="165" fontId="7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Alignment="1">
      <alignment horizontal="right" vertical="center"/>
    </xf>
    <xf numFmtId="41" fontId="3" fillId="0" borderId="0" xfId="2" applyFont="1" applyFill="1" applyBorder="1"/>
    <xf numFmtId="41" fontId="2" fillId="0" borderId="0" xfId="2" applyFont="1" applyFill="1" applyBorder="1"/>
    <xf numFmtId="165" fontId="3" fillId="0" borderId="0" xfId="2" applyNumberFormat="1" applyFont="1" applyBorder="1" applyAlignment="1">
      <alignment horizontal="right" vertical="center"/>
    </xf>
    <xf numFmtId="165" fontId="2" fillId="0" borderId="2" xfId="2" applyNumberFormat="1" applyFont="1" applyBorder="1" applyAlignment="1">
      <alignment horizontal="right" vertical="center"/>
    </xf>
    <xf numFmtId="41" fontId="7" fillId="0" borderId="0" xfId="2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3" fontId="2" fillId="0" borderId="0" xfId="3" applyFont="1" applyBorder="1" applyAlignment="1">
      <alignment horizontal="right" vertical="center"/>
    </xf>
    <xf numFmtId="165" fontId="3" fillId="0" borderId="0" xfId="2" applyNumberFormat="1" applyFont="1" applyFill="1" applyBorder="1"/>
    <xf numFmtId="3" fontId="3" fillId="0" borderId="0" xfId="0" applyNumberFormat="1" applyFont="1"/>
    <xf numFmtId="165" fontId="3" fillId="0" borderId="0" xfId="2" applyNumberFormat="1" applyFont="1"/>
    <xf numFmtId="3" fontId="9" fillId="0" borderId="0" xfId="0" applyNumberFormat="1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0" fontId="10" fillId="0" borderId="0" xfId="0" applyFont="1"/>
    <xf numFmtId="0" fontId="6" fillId="2" borderId="0" xfId="0" applyFont="1" applyFill="1" applyAlignment="1">
      <alignment vertical="center" wrapText="1"/>
    </xf>
    <xf numFmtId="3" fontId="7" fillId="0" borderId="0" xfId="3" applyNumberFormat="1" applyFont="1" applyFill="1" applyBorder="1" applyAlignment="1">
      <alignment horizontal="right" vertical="center"/>
    </xf>
    <xf numFmtId="4" fontId="7" fillId="2" borderId="0" xfId="0" applyNumberFormat="1" applyFont="1" applyFill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66" fontId="2" fillId="0" borderId="0" xfId="5" applyNumberFormat="1" applyFont="1" applyFill="1"/>
    <xf numFmtId="168" fontId="6" fillId="2" borderId="0" xfId="0" applyNumberFormat="1" applyFont="1" applyFill="1" applyAlignment="1">
      <alignment horizontal="right" vertical="center"/>
    </xf>
    <xf numFmtId="168" fontId="7" fillId="2" borderId="0" xfId="0" applyNumberFormat="1" applyFont="1" applyFill="1" applyAlignment="1">
      <alignment horizontal="right" vertical="center"/>
    </xf>
    <xf numFmtId="166" fontId="4" fillId="0" borderId="0" xfId="6" applyNumberFormat="1" applyFont="1" applyFill="1" applyBorder="1"/>
    <xf numFmtId="3" fontId="2" fillId="0" borderId="0" xfId="0" applyNumberFormat="1" applyFont="1" applyAlignment="1">
      <alignment horizontal="right" vertical="center"/>
    </xf>
    <xf numFmtId="166" fontId="5" fillId="0" borderId="0" xfId="6" applyNumberFormat="1" applyFont="1" applyFill="1" applyBorder="1"/>
    <xf numFmtId="0" fontId="3" fillId="0" borderId="0" xfId="0" applyFont="1" applyAlignment="1">
      <alignment horizontal="justify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169" fontId="2" fillId="0" borderId="0" xfId="6" applyNumberFormat="1" applyFont="1" applyBorder="1"/>
    <xf numFmtId="169" fontId="3" fillId="0" borderId="0" xfId="6" applyNumberFormat="1" applyFont="1" applyBorder="1"/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166" fontId="2" fillId="0" borderId="0" xfId="6" applyNumberFormat="1" applyFont="1" applyBorder="1"/>
    <xf numFmtId="165" fontId="2" fillId="0" borderId="0" xfId="2" applyNumberFormat="1" applyFont="1" applyFill="1" applyBorder="1" applyAlignment="1"/>
    <xf numFmtId="166" fontId="2" fillId="0" borderId="0" xfId="6" applyNumberFormat="1" applyFont="1" applyFill="1" applyBorder="1" applyAlignment="1">
      <alignment horizontal="left"/>
    </xf>
    <xf numFmtId="166" fontId="4" fillId="0" borderId="0" xfId="6" applyNumberFormat="1" applyFont="1" applyFill="1" applyBorder="1" applyAlignment="1">
      <alignment horizontal="left"/>
    </xf>
    <xf numFmtId="166" fontId="3" fillId="0" borderId="0" xfId="6" applyNumberFormat="1" applyFont="1" applyFill="1" applyBorder="1" applyAlignment="1">
      <alignment horizontal="left"/>
    </xf>
    <xf numFmtId="166" fontId="5" fillId="0" borderId="0" xfId="6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horizontal="left" indent="1"/>
    </xf>
    <xf numFmtId="3" fontId="10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/>
    </xf>
    <xf numFmtId="166" fontId="2" fillId="0" borderId="2" xfId="6" applyNumberFormat="1" applyFont="1" applyFill="1" applyBorder="1" applyAlignment="1">
      <alignment horizontal="left"/>
    </xf>
    <xf numFmtId="166" fontId="4" fillId="0" borderId="2" xfId="6" applyNumberFormat="1" applyFont="1" applyFill="1" applyBorder="1" applyAlignment="1">
      <alignment horizontal="left"/>
    </xf>
    <xf numFmtId="41" fontId="3" fillId="0" borderId="0" xfId="2" applyFont="1" applyBorder="1"/>
    <xf numFmtId="165" fontId="3" fillId="0" borderId="0" xfId="2" applyNumberFormat="1" applyFont="1" applyBorder="1"/>
    <xf numFmtId="0" fontId="2" fillId="0" borderId="2" xfId="0" applyFont="1" applyBorder="1"/>
    <xf numFmtId="0" fontId="7" fillId="0" borderId="0" xfId="0" applyFont="1" applyAlignment="1">
      <alignment vertical="center"/>
    </xf>
    <xf numFmtId="166" fontId="2" fillId="0" borderId="0" xfId="6" applyNumberFormat="1" applyFont="1" applyBorder="1" applyAlignment="1">
      <alignment horizontal="right"/>
    </xf>
    <xf numFmtId="165" fontId="2" fillId="0" borderId="0" xfId="2" applyNumberFormat="1" applyFont="1"/>
    <xf numFmtId="166" fontId="3" fillId="0" borderId="0" xfId="6" applyNumberFormat="1" applyFont="1" applyBorder="1" applyAlignment="1">
      <alignment horizontal="right"/>
    </xf>
    <xf numFmtId="0" fontId="6" fillId="0" borderId="0" xfId="0" applyFont="1" applyAlignment="1">
      <alignment horizontal="left" vertical="center" indent="1"/>
    </xf>
    <xf numFmtId="166" fontId="2" fillId="0" borderId="0" xfId="6" applyNumberFormat="1" applyFont="1" applyFill="1" applyBorder="1" applyAlignment="1">
      <alignment horizontal="right"/>
    </xf>
    <xf numFmtId="169" fontId="2" fillId="0" borderId="0" xfId="6" applyNumberFormat="1" applyFont="1" applyBorder="1" applyAlignment="1">
      <alignment horizontal="right"/>
    </xf>
    <xf numFmtId="169" fontId="3" fillId="0" borderId="0" xfId="6" applyNumberFormat="1" applyFont="1" applyBorder="1" applyAlignment="1">
      <alignment horizontal="right"/>
    </xf>
    <xf numFmtId="166" fontId="4" fillId="0" borderId="0" xfId="6" applyNumberFormat="1" applyFont="1" applyBorder="1" applyAlignment="1">
      <alignment horizontal="right"/>
    </xf>
    <xf numFmtId="166" fontId="5" fillId="0" borderId="0" xfId="6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2" fillId="0" borderId="0" xfId="6" applyNumberFormat="1" applyFont="1" applyAlignment="1">
      <alignment horizontal="right"/>
    </xf>
    <xf numFmtId="166" fontId="4" fillId="0" borderId="0" xfId="6" applyNumberFormat="1" applyFont="1" applyAlignment="1">
      <alignment horizontal="right"/>
    </xf>
    <xf numFmtId="166" fontId="3" fillId="0" borderId="0" xfId="0" applyNumberFormat="1" applyFont="1"/>
    <xf numFmtId="3" fontId="3" fillId="2" borderId="0" xfId="0" applyNumberFormat="1" applyFont="1" applyFill="1" applyAlignment="1">
      <alignment horizontal="right" vertical="center"/>
    </xf>
    <xf numFmtId="166" fontId="3" fillId="0" borderId="0" xfId="6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indent="2"/>
    </xf>
    <xf numFmtId="166" fontId="3" fillId="0" borderId="0" xfId="6" applyNumberFormat="1" applyFont="1"/>
    <xf numFmtId="0" fontId="5" fillId="0" borderId="0" xfId="0" applyFont="1"/>
    <xf numFmtId="171" fontId="3" fillId="0" borderId="0" xfId="0" applyNumberFormat="1" applyFont="1"/>
    <xf numFmtId="169" fontId="3" fillId="0" borderId="0" xfId="6" applyNumberFormat="1" applyFont="1" applyFill="1" applyBorder="1"/>
    <xf numFmtId="171" fontId="2" fillId="0" borderId="0" xfId="0" applyNumberFormat="1" applyFont="1"/>
    <xf numFmtId="169" fontId="2" fillId="0" borderId="0" xfId="6" applyNumberFormat="1" applyFont="1" applyFill="1" applyBorder="1"/>
    <xf numFmtId="41" fontId="2" fillId="0" borderId="0" xfId="2" applyFont="1" applyBorder="1"/>
    <xf numFmtId="166" fontId="3" fillId="0" borderId="0" xfId="6" applyNumberFormat="1" applyFont="1" applyFill="1" applyBorder="1"/>
    <xf numFmtId="166" fontId="2" fillId="0" borderId="0" xfId="6" applyNumberFormat="1" applyFont="1" applyFill="1" applyBorder="1"/>
    <xf numFmtId="170" fontId="3" fillId="0" borderId="0" xfId="0" applyNumberFormat="1" applyFont="1"/>
    <xf numFmtId="0" fontId="3" fillId="0" borderId="0" xfId="6" applyNumberFormat="1" applyFont="1" applyFill="1" applyBorder="1"/>
    <xf numFmtId="171" fontId="3" fillId="0" borderId="0" xfId="0" applyNumberFormat="1" applyFont="1" applyAlignment="1">
      <alignment horizontal="center"/>
    </xf>
    <xf numFmtId="166" fontId="2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/>
    <xf numFmtId="172" fontId="3" fillId="0" borderId="0" xfId="2" applyNumberFormat="1" applyFont="1" applyFill="1" applyBorder="1"/>
    <xf numFmtId="0" fontId="3" fillId="0" borderId="0" xfId="0" applyFont="1" applyAlignment="1">
      <alignment wrapText="1"/>
    </xf>
    <xf numFmtId="167" fontId="2" fillId="0" borderId="0" xfId="0" applyNumberFormat="1" applyFont="1"/>
    <xf numFmtId="165" fontId="2" fillId="0" borderId="0" xfId="2" applyNumberFormat="1" applyFont="1" applyFill="1" applyBorder="1"/>
    <xf numFmtId="166" fontId="2" fillId="0" borderId="0" xfId="6" applyNumberFormat="1" applyFont="1" applyFill="1" applyBorder="1" applyAlignment="1"/>
    <xf numFmtId="166" fontId="4" fillId="0" borderId="0" xfId="6" applyNumberFormat="1" applyFont="1" applyFill="1" applyBorder="1" applyAlignment="1"/>
    <xf numFmtId="165" fontId="2" fillId="0" borderId="0" xfId="2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65" fontId="2" fillId="0" borderId="11" xfId="2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165" fontId="3" fillId="0" borderId="11" xfId="2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8" fillId="0" borderId="11" xfId="2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165" fontId="2" fillId="0" borderId="14" xfId="2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1" xfId="3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3" fontId="6" fillId="0" borderId="0" xfId="3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3" fontId="6" fillId="0" borderId="14" xfId="0" applyNumberFormat="1" applyFont="1" applyBorder="1" applyAlignment="1">
      <alignment horizontal="right" vertical="center"/>
    </xf>
    <xf numFmtId="0" fontId="4" fillId="0" borderId="7" xfId="0" applyFont="1" applyBorder="1"/>
    <xf numFmtId="0" fontId="5" fillId="0" borderId="7" xfId="0" applyFont="1" applyBorder="1" applyAlignment="1">
      <alignment horizontal="left" indent="1"/>
    </xf>
    <xf numFmtId="0" fontId="4" fillId="0" borderId="20" xfId="0" applyFont="1" applyBorder="1"/>
    <xf numFmtId="0" fontId="3" fillId="0" borderId="7" xfId="0" applyFont="1" applyBorder="1" applyAlignment="1">
      <alignment horizontal="left" indent="1"/>
    </xf>
    <xf numFmtId="0" fontId="2" fillId="0" borderId="13" xfId="0" applyFont="1" applyBorder="1"/>
    <xf numFmtId="166" fontId="2" fillId="0" borderId="11" xfId="6" applyNumberFormat="1" applyFont="1" applyFill="1" applyBorder="1" applyAlignment="1">
      <alignment horizontal="left"/>
    </xf>
    <xf numFmtId="166" fontId="3" fillId="0" borderId="11" xfId="6" applyNumberFormat="1" applyFont="1" applyFill="1" applyBorder="1" applyAlignment="1">
      <alignment horizontal="left"/>
    </xf>
    <xf numFmtId="166" fontId="2" fillId="0" borderId="14" xfId="6" applyNumberFormat="1" applyFont="1" applyFill="1" applyBorder="1" applyAlignment="1">
      <alignment horizontal="left"/>
    </xf>
    <xf numFmtId="166" fontId="2" fillId="0" borderId="11" xfId="6" applyNumberFormat="1" applyFont="1" applyBorder="1" applyAlignment="1">
      <alignment horizontal="right"/>
    </xf>
    <xf numFmtId="166" fontId="3" fillId="0" borderId="11" xfId="6" applyNumberFormat="1" applyFont="1" applyBorder="1" applyAlignment="1">
      <alignment horizontal="right"/>
    </xf>
    <xf numFmtId="0" fontId="2" fillId="0" borderId="7" xfId="0" applyFont="1" applyBorder="1" applyAlignment="1">
      <alignment horizontal="left" indent="1"/>
    </xf>
    <xf numFmtId="166" fontId="2" fillId="0" borderId="11" xfId="6" applyNumberFormat="1" applyFont="1" applyFill="1" applyBorder="1" applyAlignment="1">
      <alignment horizontal="right"/>
    </xf>
    <xf numFmtId="166" fontId="2" fillId="0" borderId="2" xfId="6" applyNumberFormat="1" applyFont="1" applyBorder="1" applyAlignment="1">
      <alignment horizontal="right"/>
    </xf>
    <xf numFmtId="166" fontId="2" fillId="0" borderId="14" xfId="6" applyNumberFormat="1" applyFont="1" applyBorder="1" applyAlignment="1">
      <alignment horizontal="right"/>
    </xf>
    <xf numFmtId="169" fontId="2" fillId="0" borderId="11" xfId="6" applyNumberFormat="1" applyFont="1" applyBorder="1" applyAlignment="1">
      <alignment horizontal="right"/>
    </xf>
    <xf numFmtId="169" fontId="3" fillId="0" borderId="11" xfId="6" applyNumberFormat="1" applyFont="1" applyBorder="1" applyAlignment="1">
      <alignment horizontal="right"/>
    </xf>
    <xf numFmtId="166" fontId="5" fillId="0" borderId="11" xfId="6" applyNumberFormat="1" applyFont="1" applyBorder="1" applyAlignment="1">
      <alignment horizontal="right"/>
    </xf>
    <xf numFmtId="166" fontId="5" fillId="0" borderId="11" xfId="0" applyNumberFormat="1" applyFont="1" applyBorder="1" applyAlignment="1">
      <alignment horizontal="right"/>
    </xf>
    <xf numFmtId="166" fontId="4" fillId="0" borderId="2" xfId="6" applyNumberFormat="1" applyFont="1" applyBorder="1" applyAlignment="1">
      <alignment horizontal="right"/>
    </xf>
    <xf numFmtId="0" fontId="3" fillId="0" borderId="7" xfId="0" applyFont="1" applyBorder="1" applyAlignment="1">
      <alignment horizontal="left" indent="2"/>
    </xf>
    <xf numFmtId="166" fontId="3" fillId="0" borderId="11" xfId="6" applyNumberFormat="1" applyFont="1" applyFill="1" applyBorder="1" applyAlignment="1">
      <alignment horizontal="right"/>
    </xf>
    <xf numFmtId="0" fontId="3" fillId="0" borderId="13" xfId="0" applyFont="1" applyBorder="1"/>
    <xf numFmtId="166" fontId="3" fillId="0" borderId="2" xfId="6" applyNumberFormat="1" applyFont="1" applyBorder="1" applyAlignment="1">
      <alignment horizontal="right"/>
    </xf>
    <xf numFmtId="166" fontId="3" fillId="0" borderId="14" xfId="6" applyNumberFormat="1" applyFont="1" applyBorder="1" applyAlignment="1">
      <alignment horizontal="right"/>
    </xf>
    <xf numFmtId="171" fontId="3" fillId="0" borderId="11" xfId="0" applyNumberFormat="1" applyFont="1" applyBorder="1"/>
    <xf numFmtId="0" fontId="2" fillId="0" borderId="11" xfId="0" applyFont="1" applyBorder="1"/>
    <xf numFmtId="171" fontId="2" fillId="0" borderId="11" xfId="0" applyNumberFormat="1" applyFont="1" applyBorder="1"/>
    <xf numFmtId="171" fontId="2" fillId="0" borderId="2" xfId="0" applyNumberFormat="1" applyFont="1" applyBorder="1"/>
    <xf numFmtId="171" fontId="2" fillId="0" borderId="14" xfId="0" applyNumberFormat="1" applyFont="1" applyBorder="1"/>
    <xf numFmtId="41" fontId="3" fillId="0" borderId="0" xfId="2" applyFont="1" applyBorder="1" applyAlignment="1">
      <alignment horizontal="center"/>
    </xf>
    <xf numFmtId="0" fontId="3" fillId="0" borderId="0" xfId="0" applyFont="1" applyAlignment="1">
      <alignment horizontal="center"/>
    </xf>
    <xf numFmtId="41" fontId="9" fillId="0" borderId="0" xfId="2" applyFont="1" applyBorder="1" applyAlignment="1">
      <alignment vertical="center"/>
    </xf>
    <xf numFmtId="41" fontId="6" fillId="2" borderId="0" xfId="2" applyFont="1" applyFill="1" applyBorder="1" applyAlignment="1">
      <alignment horizontal="right" vertical="center"/>
    </xf>
    <xf numFmtId="41" fontId="6" fillId="0" borderId="0" xfId="2" applyFont="1" applyFill="1" applyBorder="1" applyAlignment="1">
      <alignment vertical="center"/>
    </xf>
    <xf numFmtId="41" fontId="7" fillId="0" borderId="0" xfId="2" applyFont="1" applyFill="1" applyBorder="1" applyAlignment="1">
      <alignment vertical="center"/>
    </xf>
    <xf numFmtId="41" fontId="6" fillId="0" borderId="2" xfId="2" applyFont="1" applyFill="1" applyBorder="1" applyAlignment="1">
      <alignment vertical="center"/>
    </xf>
    <xf numFmtId="41" fontId="3" fillId="0" borderId="0" xfId="2" applyFont="1" applyBorder="1" applyAlignment="1">
      <alignment horizontal="left" vertical="center" indent="1"/>
    </xf>
    <xf numFmtId="41" fontId="3" fillId="0" borderId="0" xfId="2" applyFont="1" applyBorder="1" applyAlignment="1">
      <alignment horizontal="right" vertical="center"/>
    </xf>
    <xf numFmtId="41" fontId="2" fillId="0" borderId="0" xfId="2" applyFont="1" applyBorder="1" applyAlignment="1">
      <alignment vertical="center"/>
    </xf>
    <xf numFmtId="41" fontId="2" fillId="0" borderId="0" xfId="2" applyFont="1" applyBorder="1" applyAlignment="1">
      <alignment horizontal="right" vertical="center"/>
    </xf>
    <xf numFmtId="41" fontId="3" fillId="0" borderId="0" xfId="2" applyFont="1" applyBorder="1" applyAlignment="1">
      <alignment vertical="center"/>
    </xf>
    <xf numFmtId="41" fontId="2" fillId="0" borderId="0" xfId="2" applyFont="1" applyBorder="1" applyAlignment="1">
      <alignment vertical="center" wrapText="1"/>
    </xf>
    <xf numFmtId="41" fontId="2" fillId="0" borderId="0" xfId="2" applyFont="1" applyFill="1" applyBorder="1" applyAlignment="1">
      <alignment horizontal="right" vertical="center"/>
    </xf>
    <xf numFmtId="41" fontId="2" fillId="0" borderId="2" xfId="2" applyFont="1" applyBorder="1" applyAlignment="1">
      <alignment vertical="center"/>
    </xf>
    <xf numFmtId="41" fontId="2" fillId="0" borderId="2" xfId="2" applyFont="1" applyBorder="1" applyAlignment="1">
      <alignment horizontal="right" vertical="center"/>
    </xf>
    <xf numFmtId="0" fontId="3" fillId="0" borderId="2" xfId="0" applyFont="1" applyBorder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vertical="center" wrapText="1"/>
    </xf>
    <xf numFmtId="0" fontId="11" fillId="2" borderId="3" xfId="0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171" fontId="2" fillId="0" borderId="0" xfId="0" applyNumberFormat="1" applyFont="1" applyAlignment="1">
      <alignment horizontal="right"/>
    </xf>
    <xf numFmtId="171" fontId="2" fillId="0" borderId="2" xfId="0" applyNumberFormat="1" applyFont="1" applyBorder="1" applyAlignment="1">
      <alignment horizontal="right"/>
    </xf>
    <xf numFmtId="169" fontId="3" fillId="0" borderId="0" xfId="6" applyNumberFormat="1" applyFont="1" applyBorder="1" applyAlignment="1"/>
    <xf numFmtId="169" fontId="2" fillId="0" borderId="0" xfId="6" applyNumberFormat="1" applyFont="1" applyBorder="1" applyAlignment="1"/>
    <xf numFmtId="41" fontId="4" fillId="0" borderId="0" xfId="2" applyFont="1" applyFill="1" applyBorder="1" applyAlignment="1">
      <alignment horizontal="right"/>
    </xf>
    <xf numFmtId="166" fontId="4" fillId="0" borderId="0" xfId="6" applyNumberFormat="1" applyFont="1" applyFill="1" applyBorder="1" applyAlignment="1">
      <alignment horizontal="right"/>
    </xf>
    <xf numFmtId="166" fontId="4" fillId="0" borderId="11" xfId="6" applyNumberFormat="1" applyFont="1" applyFill="1" applyBorder="1" applyAlignment="1">
      <alignment horizontal="right"/>
    </xf>
    <xf numFmtId="41" fontId="5" fillId="0" borderId="0" xfId="2" applyFont="1" applyFill="1" applyBorder="1" applyAlignment="1">
      <alignment horizontal="right" indent="1"/>
    </xf>
    <xf numFmtId="166" fontId="5" fillId="0" borderId="0" xfId="6" applyNumberFormat="1" applyFont="1" applyFill="1" applyBorder="1" applyAlignment="1">
      <alignment horizontal="right"/>
    </xf>
    <xf numFmtId="166" fontId="5" fillId="0" borderId="11" xfId="6" applyNumberFormat="1" applyFont="1" applyFill="1" applyBorder="1" applyAlignment="1">
      <alignment horizontal="right"/>
    </xf>
    <xf numFmtId="41" fontId="4" fillId="0" borderId="3" xfId="2" applyFont="1" applyFill="1" applyBorder="1" applyAlignment="1">
      <alignment horizontal="right"/>
    </xf>
    <xf numFmtId="166" fontId="4" fillId="0" borderId="3" xfId="6" applyNumberFormat="1" applyFont="1" applyFill="1" applyBorder="1" applyAlignment="1">
      <alignment horizontal="right"/>
    </xf>
    <xf numFmtId="166" fontId="4" fillId="0" borderId="21" xfId="6" applyNumberFormat="1" applyFont="1" applyFill="1" applyBorder="1" applyAlignment="1">
      <alignment horizontal="right"/>
    </xf>
    <xf numFmtId="171" fontId="3" fillId="0" borderId="0" xfId="0" applyNumberFormat="1" applyFont="1" applyAlignment="1">
      <alignment horizontal="right"/>
    </xf>
    <xf numFmtId="41" fontId="2" fillId="0" borderId="0" xfId="2" applyFont="1" applyFill="1" applyBorder="1" applyAlignment="1"/>
    <xf numFmtId="41" fontId="3" fillId="0" borderId="0" xfId="2" applyFont="1" applyFill="1" applyBorder="1" applyAlignment="1">
      <alignment horizontal="left" indent="1"/>
    </xf>
    <xf numFmtId="41" fontId="2" fillId="0" borderId="2" xfId="2" applyFont="1" applyFill="1" applyBorder="1" applyAlignment="1"/>
    <xf numFmtId="41" fontId="3" fillId="0" borderId="0" xfId="2" applyFont="1" applyBorder="1" applyAlignment="1">
      <alignment horizontal="left" indent="1"/>
    </xf>
    <xf numFmtId="41" fontId="2" fillId="0" borderId="0" xfId="2" applyFont="1" applyBorder="1" applyAlignment="1">
      <alignment horizontal="left" indent="1"/>
    </xf>
    <xf numFmtId="41" fontId="2" fillId="0" borderId="2" xfId="2" applyFont="1" applyBorder="1"/>
    <xf numFmtId="169" fontId="2" fillId="0" borderId="11" xfId="6" applyNumberFormat="1" applyFont="1" applyBorder="1" applyAlignment="1"/>
    <xf numFmtId="169" fontId="3" fillId="0" borderId="11" xfId="6" applyNumberFormat="1" applyFont="1" applyBorder="1" applyAlignment="1"/>
    <xf numFmtId="166" fontId="2" fillId="0" borderId="2" xfId="6" applyNumberFormat="1" applyFont="1" applyBorder="1" applyAlignment="1"/>
    <xf numFmtId="166" fontId="2" fillId="0" borderId="14" xfId="6" applyNumberFormat="1" applyFont="1" applyBorder="1" applyAlignment="1"/>
    <xf numFmtId="41" fontId="3" fillId="0" borderId="0" xfId="2" applyFont="1" applyBorder="1" applyAlignment="1">
      <alignment horizontal="left" indent="2"/>
    </xf>
    <xf numFmtId="41" fontId="3" fillId="0" borderId="2" xfId="2" applyFont="1" applyBorder="1"/>
    <xf numFmtId="171" fontId="3" fillId="0" borderId="2" xfId="0" applyNumberFormat="1" applyFont="1" applyBorder="1"/>
    <xf numFmtId="169" fontId="2" fillId="0" borderId="2" xfId="6" applyNumberFormat="1" applyFont="1" applyBorder="1" applyAlignment="1"/>
    <xf numFmtId="169" fontId="3" fillId="0" borderId="2" xfId="6" applyNumberFormat="1" applyFont="1" applyBorder="1" applyAlignment="1"/>
    <xf numFmtId="169" fontId="3" fillId="0" borderId="14" xfId="6" applyNumberFormat="1" applyFont="1" applyBorder="1" applyAlignment="1"/>
    <xf numFmtId="41" fontId="2" fillId="0" borderId="0" xfId="2" applyFont="1"/>
    <xf numFmtId="41" fontId="2" fillId="0" borderId="0" xfId="2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41" fontId="2" fillId="0" borderId="2" xfId="0" applyNumberFormat="1" applyFont="1" applyBorder="1"/>
    <xf numFmtId="166" fontId="2" fillId="0" borderId="2" xfId="6" applyNumberFormat="1" applyFont="1" applyFill="1" applyBorder="1" applyAlignment="1">
      <alignment horizontal="right"/>
    </xf>
    <xf numFmtId="166" fontId="2" fillId="0" borderId="14" xfId="6" applyNumberFormat="1" applyFont="1" applyFill="1" applyBorder="1" applyAlignment="1">
      <alignment horizontal="right"/>
    </xf>
    <xf numFmtId="169" fontId="2" fillId="0" borderId="0" xfId="6" applyNumberFormat="1" applyFont="1" applyFill="1" applyBorder="1" applyAlignment="1">
      <alignment horizontal="right"/>
    </xf>
    <xf numFmtId="169" fontId="2" fillId="0" borderId="11" xfId="6" applyNumberFormat="1" applyFont="1" applyFill="1" applyBorder="1" applyAlignment="1">
      <alignment horizontal="right"/>
    </xf>
    <xf numFmtId="169" fontId="3" fillId="0" borderId="0" xfId="6" applyNumberFormat="1" applyFont="1" applyFill="1" applyBorder="1" applyAlignment="1">
      <alignment horizontal="right"/>
    </xf>
    <xf numFmtId="169" fontId="2" fillId="0" borderId="2" xfId="6" applyNumberFormat="1" applyFont="1" applyFill="1" applyBorder="1" applyAlignment="1">
      <alignment horizontal="right"/>
    </xf>
    <xf numFmtId="169" fontId="2" fillId="0" borderId="14" xfId="6" applyNumberFormat="1" applyFont="1" applyFill="1" applyBorder="1" applyAlignment="1">
      <alignment horizontal="right"/>
    </xf>
    <xf numFmtId="41" fontId="2" fillId="0" borderId="0" xfId="0" applyNumberFormat="1" applyFont="1"/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1"/>
    </xf>
    <xf numFmtId="0" fontId="2" fillId="0" borderId="11" xfId="0" applyFont="1" applyBorder="1" applyAlignment="1">
      <alignment horizontal="left" indent="1"/>
    </xf>
    <xf numFmtId="41" fontId="6" fillId="0" borderId="0" xfId="2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167" fontId="2" fillId="4" borderId="7" xfId="3" applyNumberFormat="1" applyFont="1" applyFill="1" applyBorder="1" applyAlignment="1">
      <alignment horizontal="center"/>
    </xf>
    <xf numFmtId="167" fontId="2" fillId="4" borderId="0" xfId="3" applyNumberFormat="1" applyFont="1" applyFill="1" applyBorder="1" applyAlignment="1">
      <alignment horizontal="center"/>
    </xf>
    <xf numFmtId="167" fontId="2" fillId="4" borderId="11" xfId="3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167" fontId="2" fillId="4" borderId="8" xfId="1" applyNumberFormat="1" applyFont="1" applyFill="1" applyBorder="1" applyAlignment="1">
      <alignment horizontal="center"/>
    </xf>
    <xf numFmtId="167" fontId="2" fillId="4" borderId="6" xfId="1" applyNumberFormat="1" applyFont="1" applyFill="1" applyBorder="1" applyAlignment="1">
      <alignment horizontal="center"/>
    </xf>
    <xf numFmtId="167" fontId="2" fillId="4" borderId="16" xfId="1" applyNumberFormat="1" applyFont="1" applyFill="1" applyBorder="1" applyAlignment="1">
      <alignment horizontal="center"/>
    </xf>
  </cellXfs>
  <cellStyles count="7">
    <cellStyle name="Comma" xfId="1" builtinId="3"/>
    <cellStyle name="Comma [0]" xfId="2" builtinId="6"/>
    <cellStyle name="Comma 12" xfId="6" xr:uid="{00000000-0005-0000-0000-000002000000}"/>
    <cellStyle name="Comma 2" xfId="5" xr:uid="{00000000-0005-0000-0000-000003000000}"/>
    <cellStyle name="Comma 2 2 2" xfId="3" xr:uid="{00000000-0005-0000-0000-000004000000}"/>
    <cellStyle name="Comma 3 2 2 2 2" xfId="4" xr:uid="{00000000-0005-0000-0000-000005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39"/>
  <sheetViews>
    <sheetView tabSelected="1" workbookViewId="0">
      <selection activeCell="B38" sqref="B38:F38"/>
    </sheetView>
  </sheetViews>
  <sheetFormatPr baseColWidth="10" defaultColWidth="9.1640625" defaultRowHeight="13" x14ac:dyDescent="0.15"/>
  <cols>
    <col min="1" max="1" width="49.5" style="2" bestFit="1" customWidth="1"/>
    <col min="2" max="2" width="10.6640625" style="2" customWidth="1"/>
    <col min="3" max="3" width="11.5" style="2" customWidth="1"/>
    <col min="4" max="4" width="10.33203125" style="2" customWidth="1"/>
    <col min="5" max="5" width="8.6640625" style="2" customWidth="1"/>
    <col min="6" max="7" width="9" style="2" customWidth="1"/>
    <col min="8" max="8" width="9.1640625" style="2" customWidth="1"/>
    <col min="9" max="9" width="9.5" style="2" customWidth="1"/>
    <col min="10" max="10" width="9.83203125" style="2" customWidth="1"/>
    <col min="11" max="11" width="10" style="2" customWidth="1"/>
    <col min="12" max="12" width="13.1640625" style="2" customWidth="1"/>
    <col min="13" max="13" width="38.1640625" style="2" bestFit="1" customWidth="1"/>
    <col min="14" max="14" width="13.5" style="84" customWidth="1"/>
    <col min="15" max="15" width="48.6640625" style="70" bestFit="1" customWidth="1"/>
    <col min="16" max="17" width="11.1640625" style="70" bestFit="1" customWidth="1"/>
    <col min="18" max="18" width="10.33203125" style="70" bestFit="1" customWidth="1"/>
    <col min="19" max="19" width="8.5" style="70" bestFit="1" customWidth="1"/>
    <col min="20" max="20" width="7" style="70" bestFit="1" customWidth="1"/>
    <col min="21" max="22" width="8" style="70" bestFit="1" customWidth="1"/>
    <col min="23" max="23" width="9.1640625" style="70"/>
    <col min="24" max="25" width="9.1640625" style="2"/>
    <col min="26" max="26" width="30.83203125" style="2" customWidth="1"/>
    <col min="27" max="16384" width="9.1640625" style="2"/>
  </cols>
  <sheetData>
    <row r="1" spans="1:25" ht="14" thickTop="1" x14ac:dyDescent="0.15">
      <c r="A1" s="289" t="s">
        <v>220</v>
      </c>
      <c r="B1" s="290"/>
      <c r="C1" s="290"/>
      <c r="D1" s="290"/>
      <c r="E1" s="290"/>
      <c r="F1" s="290"/>
      <c r="G1" s="290"/>
      <c r="H1" s="290"/>
      <c r="I1" s="290"/>
      <c r="J1" s="290"/>
      <c r="K1" s="291"/>
      <c r="N1" s="67"/>
      <c r="O1" s="28"/>
      <c r="P1" s="28"/>
      <c r="Q1" s="28"/>
      <c r="R1" s="28"/>
      <c r="S1" s="28"/>
      <c r="T1" s="28"/>
      <c r="U1" s="28"/>
      <c r="V1" s="28"/>
      <c r="W1" s="28"/>
    </row>
    <row r="2" spans="1:25" x14ac:dyDescent="0.15">
      <c r="A2" s="168"/>
      <c r="B2" s="80" t="s">
        <v>160</v>
      </c>
      <c r="C2" s="80" t="s">
        <v>161</v>
      </c>
      <c r="D2" s="80" t="s">
        <v>162</v>
      </c>
      <c r="E2" s="167" t="s">
        <v>0</v>
      </c>
      <c r="F2" s="167" t="s">
        <v>1</v>
      </c>
      <c r="G2" s="167" t="s">
        <v>2</v>
      </c>
      <c r="H2" s="167" t="s">
        <v>3</v>
      </c>
      <c r="I2" s="167" t="s">
        <v>4</v>
      </c>
      <c r="J2" s="167" t="s">
        <v>5</v>
      </c>
      <c r="K2" s="169" t="s">
        <v>6</v>
      </c>
      <c r="M2" s="68"/>
      <c r="N2" s="69"/>
      <c r="O2" s="2"/>
      <c r="P2" s="2"/>
      <c r="Q2" s="2"/>
      <c r="R2" s="2"/>
      <c r="S2" s="2"/>
      <c r="T2" s="2"/>
      <c r="U2" s="2"/>
      <c r="V2" s="2"/>
      <c r="W2" s="125"/>
    </row>
    <row r="3" spans="1:25" s="4" customFormat="1" x14ac:dyDescent="0.15">
      <c r="A3" s="170" t="s">
        <v>7</v>
      </c>
      <c r="B3" s="240">
        <v>8276.5</v>
      </c>
      <c r="C3" s="240">
        <v>8870.4</v>
      </c>
      <c r="D3" s="4">
        <v>11044.8</v>
      </c>
      <c r="E3" s="167">
        <v>12645.1</v>
      </c>
      <c r="F3" s="167">
        <v>13896.500000000002</v>
      </c>
      <c r="G3" s="167">
        <v>15281.126928925241</v>
      </c>
      <c r="H3" s="167">
        <v>17839.3443599561</v>
      </c>
      <c r="I3" s="167">
        <v>18442.247342837902</v>
      </c>
      <c r="J3" s="167">
        <v>21792.549654613598</v>
      </c>
      <c r="K3" s="169">
        <v>22992.297691822154</v>
      </c>
      <c r="M3" s="236"/>
      <c r="N3" s="72"/>
      <c r="O3" s="125"/>
      <c r="P3" s="125"/>
      <c r="Q3" s="125"/>
      <c r="R3" s="125"/>
      <c r="S3" s="125"/>
      <c r="T3" s="125"/>
      <c r="U3" s="125"/>
      <c r="V3" s="125"/>
      <c r="W3" s="125"/>
      <c r="X3" s="2"/>
      <c r="Y3" s="2"/>
    </row>
    <row r="4" spans="1:25" x14ac:dyDescent="0.15">
      <c r="A4" s="171" t="s">
        <v>8</v>
      </c>
      <c r="B4" s="226">
        <v>7149.5</v>
      </c>
      <c r="C4" s="226">
        <v>8031</v>
      </c>
      <c r="D4" s="2">
        <v>9892.2000000000007</v>
      </c>
      <c r="E4" s="227">
        <v>11180.6</v>
      </c>
      <c r="F4" s="76">
        <v>12593.2</v>
      </c>
      <c r="G4" s="76">
        <v>14076.0782909725</v>
      </c>
      <c r="H4" s="76">
        <v>16163.006083453021</v>
      </c>
      <c r="I4" s="76">
        <v>15912.207249606799</v>
      </c>
      <c r="J4" s="76">
        <v>18477.776022779599</v>
      </c>
      <c r="K4" s="172">
        <v>20424.962577247934</v>
      </c>
      <c r="M4" s="237"/>
      <c r="N4" s="73"/>
      <c r="O4" s="125"/>
      <c r="P4" s="125"/>
      <c r="Q4" s="125"/>
      <c r="R4" s="125"/>
      <c r="S4" s="125"/>
      <c r="T4" s="125"/>
      <c r="U4" s="125"/>
      <c r="V4" s="125"/>
      <c r="W4" s="125"/>
    </row>
    <row r="5" spans="1:25" x14ac:dyDescent="0.15">
      <c r="A5" s="171" t="s">
        <v>9</v>
      </c>
      <c r="B5" s="226" t="s">
        <v>87</v>
      </c>
      <c r="C5" s="226" t="s">
        <v>87</v>
      </c>
      <c r="E5" s="227" t="s">
        <v>10</v>
      </c>
      <c r="F5" s="76" t="s">
        <v>10</v>
      </c>
      <c r="G5" s="76">
        <v>0</v>
      </c>
      <c r="H5" s="76">
        <v>0</v>
      </c>
      <c r="I5" s="76">
        <v>0</v>
      </c>
      <c r="J5" s="76">
        <v>0</v>
      </c>
      <c r="K5" s="172">
        <v>0</v>
      </c>
      <c r="M5" s="237"/>
      <c r="N5" s="73"/>
      <c r="O5" s="125"/>
      <c r="P5" s="125"/>
      <c r="Q5" s="125"/>
      <c r="R5" s="125"/>
      <c r="S5" s="125"/>
      <c r="T5" s="125"/>
      <c r="U5" s="125"/>
      <c r="V5" s="125"/>
      <c r="W5" s="125"/>
    </row>
    <row r="6" spans="1:25" x14ac:dyDescent="0.15">
      <c r="A6" s="171" t="s">
        <v>11</v>
      </c>
      <c r="B6" s="226">
        <v>936.2</v>
      </c>
      <c r="C6" s="226">
        <v>702.5</v>
      </c>
      <c r="D6" s="2">
        <v>930.8</v>
      </c>
      <c r="E6" s="227">
        <v>1146.4000000000001</v>
      </c>
      <c r="F6" s="76">
        <v>949.7</v>
      </c>
      <c r="G6" s="76">
        <v>774.19756647774204</v>
      </c>
      <c r="H6" s="76">
        <v>1201.5530416500794</v>
      </c>
      <c r="I6" s="76">
        <v>1156.38571035215</v>
      </c>
      <c r="J6" s="76">
        <v>1953.7742118608701</v>
      </c>
      <c r="K6" s="172">
        <v>1161.96449392822</v>
      </c>
      <c r="M6" s="237"/>
      <c r="N6" s="73"/>
      <c r="O6" s="125"/>
      <c r="P6" s="125"/>
      <c r="Q6" s="125"/>
      <c r="R6" s="125"/>
      <c r="S6" s="125"/>
      <c r="T6" s="125"/>
      <c r="U6" s="125"/>
      <c r="V6" s="125"/>
      <c r="W6" s="125"/>
    </row>
    <row r="7" spans="1:25" x14ac:dyDescent="0.15">
      <c r="A7" s="171" t="s">
        <v>12</v>
      </c>
      <c r="B7" s="226">
        <v>190.9</v>
      </c>
      <c r="C7" s="226">
        <v>136.9</v>
      </c>
      <c r="D7" s="2">
        <v>221.5</v>
      </c>
      <c r="E7" s="227">
        <v>318.10000000000002</v>
      </c>
      <c r="F7" s="76">
        <v>353.6</v>
      </c>
      <c r="G7" s="76">
        <v>430.85107147499997</v>
      </c>
      <c r="H7" s="76">
        <v>474.78523485300008</v>
      </c>
      <c r="I7" s="76">
        <v>1373.654382879</v>
      </c>
      <c r="J7" s="76">
        <v>1360.99941997317</v>
      </c>
      <c r="K7" s="172">
        <v>1405.3706206460001</v>
      </c>
      <c r="M7" s="237"/>
      <c r="N7" s="73"/>
      <c r="O7" s="125"/>
      <c r="P7" s="125"/>
      <c r="Q7" s="125"/>
      <c r="R7" s="125"/>
      <c r="S7" s="125"/>
      <c r="T7" s="125"/>
      <c r="U7" s="125"/>
      <c r="V7" s="125"/>
      <c r="W7" s="219"/>
      <c r="X7" s="220"/>
      <c r="Y7" s="220"/>
    </row>
    <row r="8" spans="1:25" s="4" customFormat="1" x14ac:dyDescent="0.15">
      <c r="A8" s="170" t="s">
        <v>14</v>
      </c>
      <c r="B8" s="228">
        <v>7454.2</v>
      </c>
      <c r="C8" s="228">
        <v>8582.9</v>
      </c>
      <c r="D8" s="4">
        <v>9698.4</v>
      </c>
      <c r="E8" s="229">
        <v>11589.2</v>
      </c>
      <c r="F8" s="167">
        <v>12133.3</v>
      </c>
      <c r="G8" s="167">
        <v>13872.709128499871</v>
      </c>
      <c r="H8" s="167">
        <v>16645.70759066087</v>
      </c>
      <c r="I8" s="167">
        <v>18623.969023250687</v>
      </c>
      <c r="J8" s="167">
        <v>22518.060970970302</v>
      </c>
      <c r="K8" s="169">
        <v>25392.519197967835</v>
      </c>
      <c r="M8" s="236"/>
      <c r="N8" s="73"/>
      <c r="O8" s="125"/>
      <c r="P8" s="125"/>
      <c r="Q8" s="125"/>
      <c r="R8" s="125"/>
      <c r="S8" s="125"/>
      <c r="T8" s="125"/>
      <c r="U8" s="125"/>
      <c r="V8" s="125"/>
      <c r="W8" s="125"/>
      <c r="X8" s="2"/>
      <c r="Y8" s="2"/>
    </row>
    <row r="9" spans="1:25" x14ac:dyDescent="0.15">
      <c r="A9" s="171" t="s">
        <v>15</v>
      </c>
      <c r="B9" s="226">
        <v>1403.2</v>
      </c>
      <c r="C9" s="226">
        <v>1516.3</v>
      </c>
      <c r="D9" s="2">
        <v>1762.9</v>
      </c>
      <c r="E9" s="227">
        <v>1970.2</v>
      </c>
      <c r="F9" s="76">
        <v>2150.9</v>
      </c>
      <c r="G9" s="76">
        <v>2630.2409201352239</v>
      </c>
      <c r="H9" s="76">
        <v>2788.1854265751517</v>
      </c>
      <c r="I9" s="76">
        <v>3256.6038148782391</v>
      </c>
      <c r="J9" s="76">
        <v>3674.3699392357644</v>
      </c>
      <c r="K9" s="172">
        <v>3799.1085213495126</v>
      </c>
      <c r="M9" s="237"/>
      <c r="N9" s="73"/>
      <c r="O9" s="125"/>
      <c r="P9" s="219"/>
      <c r="Q9" s="219"/>
      <c r="R9" s="219"/>
      <c r="S9" s="219"/>
      <c r="T9" s="219"/>
      <c r="U9" s="219"/>
      <c r="V9" s="219"/>
      <c r="W9" s="125"/>
    </row>
    <row r="10" spans="1:25" x14ac:dyDescent="0.15">
      <c r="A10" s="171" t="s">
        <v>16</v>
      </c>
      <c r="B10" s="226">
        <v>1708.9</v>
      </c>
      <c r="C10" s="226">
        <v>2159.6999999999998</v>
      </c>
      <c r="D10" s="2">
        <v>2505.5</v>
      </c>
      <c r="E10" s="227">
        <v>3396.4</v>
      </c>
      <c r="F10" s="76">
        <v>2560.1999999999998</v>
      </c>
      <c r="G10" s="76">
        <v>3917.2567030376358</v>
      </c>
      <c r="H10" s="76">
        <v>4667.2399394734766</v>
      </c>
      <c r="I10" s="76">
        <v>4184.9692171621582</v>
      </c>
      <c r="J10" s="76">
        <v>5420.7309321983766</v>
      </c>
      <c r="K10" s="172">
        <v>5685.6204196082199</v>
      </c>
      <c r="M10" s="237"/>
      <c r="N10" s="73"/>
      <c r="O10" s="125"/>
      <c r="P10" s="125"/>
      <c r="Q10" s="125"/>
      <c r="R10" s="125"/>
      <c r="S10" s="125"/>
      <c r="T10" s="125"/>
      <c r="U10" s="125"/>
      <c r="V10" s="125"/>
      <c r="W10" s="125"/>
    </row>
    <row r="11" spans="1:25" x14ac:dyDescent="0.15">
      <c r="A11" s="171" t="s">
        <v>17</v>
      </c>
      <c r="B11" s="226" t="s">
        <v>87</v>
      </c>
      <c r="C11" s="226" t="s">
        <v>87</v>
      </c>
      <c r="D11" s="2">
        <v>0</v>
      </c>
      <c r="E11" s="227" t="s">
        <v>10</v>
      </c>
      <c r="F11" s="76" t="s">
        <v>10</v>
      </c>
      <c r="G11" s="76">
        <v>0</v>
      </c>
      <c r="H11" s="76">
        <v>0</v>
      </c>
      <c r="I11" s="76">
        <v>0</v>
      </c>
      <c r="J11" s="76">
        <v>0</v>
      </c>
      <c r="K11" s="172">
        <v>0</v>
      </c>
      <c r="M11" s="237"/>
      <c r="N11" s="73"/>
      <c r="O11" s="125"/>
      <c r="P11" s="125"/>
      <c r="Q11" s="125"/>
      <c r="R11" s="125"/>
      <c r="S11" s="125"/>
      <c r="T11" s="125"/>
      <c r="U11" s="125"/>
      <c r="V11" s="125"/>
      <c r="W11" s="125"/>
    </row>
    <row r="12" spans="1:25" x14ac:dyDescent="0.15">
      <c r="A12" s="171" t="s">
        <v>18</v>
      </c>
      <c r="B12" s="226">
        <v>889.7</v>
      </c>
      <c r="C12" s="226">
        <v>970.1</v>
      </c>
      <c r="D12" s="2">
        <v>1213</v>
      </c>
      <c r="E12" s="227">
        <v>1681.7</v>
      </c>
      <c r="F12" s="76">
        <v>2360.1999999999998</v>
      </c>
      <c r="G12" s="76">
        <v>2260.4885202045152</v>
      </c>
      <c r="H12" s="76">
        <v>2525.2852249222233</v>
      </c>
      <c r="I12" s="76">
        <v>2932.3644347412496</v>
      </c>
      <c r="J12" s="76">
        <v>4055.5583750666797</v>
      </c>
      <c r="K12" s="172">
        <v>4966.4300463569998</v>
      </c>
      <c r="M12" s="237"/>
      <c r="N12" s="73"/>
      <c r="O12" s="125"/>
      <c r="P12" s="125"/>
      <c r="Q12" s="125"/>
      <c r="R12" s="125"/>
      <c r="S12" s="125"/>
      <c r="T12" s="125"/>
      <c r="U12" s="125"/>
      <c r="V12" s="125"/>
      <c r="W12" s="125"/>
    </row>
    <row r="13" spans="1:25" x14ac:dyDescent="0.15">
      <c r="A13" s="171" t="s">
        <v>19</v>
      </c>
      <c r="B13" s="226">
        <v>29</v>
      </c>
      <c r="C13" s="226">
        <v>35.700000000000003</v>
      </c>
      <c r="D13" s="2">
        <v>68</v>
      </c>
      <c r="E13" s="227">
        <v>55.7</v>
      </c>
      <c r="F13" s="76">
        <v>96</v>
      </c>
      <c r="G13" s="76">
        <v>0</v>
      </c>
      <c r="H13" s="76">
        <v>0</v>
      </c>
      <c r="I13" s="76">
        <v>0</v>
      </c>
      <c r="J13" s="76">
        <v>0</v>
      </c>
      <c r="K13" s="172">
        <v>0</v>
      </c>
      <c r="M13" s="237"/>
      <c r="N13" s="73"/>
      <c r="O13" s="125"/>
      <c r="P13" s="125"/>
      <c r="Q13" s="125"/>
      <c r="R13" s="125"/>
      <c r="S13" s="125"/>
      <c r="T13" s="125"/>
      <c r="U13" s="125"/>
      <c r="V13" s="125"/>
      <c r="W13" s="125"/>
    </row>
    <row r="14" spans="1:25" x14ac:dyDescent="0.15">
      <c r="A14" s="171" t="s">
        <v>11</v>
      </c>
      <c r="B14" s="226">
        <v>2879.3</v>
      </c>
      <c r="C14" s="226">
        <v>3257.4</v>
      </c>
      <c r="D14" s="2">
        <v>3666.6</v>
      </c>
      <c r="E14" s="227">
        <v>4107.1000000000004</v>
      </c>
      <c r="F14" s="76">
        <v>4334.8999999999996</v>
      </c>
      <c r="G14" s="76">
        <v>4586.9872790330455</v>
      </c>
      <c r="H14" s="76">
        <v>6157.1339655497095</v>
      </c>
      <c r="I14" s="76">
        <v>7419.159592796751</v>
      </c>
      <c r="J14" s="76">
        <v>8711.9851986868216</v>
      </c>
      <c r="K14" s="172">
        <v>10008.110890472457</v>
      </c>
      <c r="M14" s="237"/>
      <c r="N14" s="73"/>
      <c r="O14" s="125"/>
      <c r="P14" s="125"/>
      <c r="Q14" s="125"/>
      <c r="R14" s="125"/>
      <c r="S14" s="125"/>
      <c r="T14" s="125"/>
      <c r="U14" s="125"/>
      <c r="V14" s="125"/>
      <c r="W14" s="125"/>
    </row>
    <row r="15" spans="1:25" x14ac:dyDescent="0.15">
      <c r="A15" s="171" t="s">
        <v>20</v>
      </c>
      <c r="B15" s="226">
        <v>260.3</v>
      </c>
      <c r="C15" s="226">
        <v>228.7</v>
      </c>
      <c r="D15" s="2">
        <v>244.2</v>
      </c>
      <c r="E15" s="227">
        <v>157.69999999999999</v>
      </c>
      <c r="F15" s="76">
        <v>173.6</v>
      </c>
      <c r="G15" s="76">
        <v>1.2795597271306047</v>
      </c>
      <c r="H15" s="76">
        <v>1.0133048615544031</v>
      </c>
      <c r="I15" s="76">
        <v>0.27064450000000007</v>
      </c>
      <c r="J15" s="76">
        <v>0.50971476299999996</v>
      </c>
      <c r="K15" s="172">
        <v>1.6875298000000001</v>
      </c>
      <c r="M15" s="237"/>
      <c r="N15" s="73"/>
      <c r="O15" s="125"/>
      <c r="P15" s="125"/>
      <c r="Q15" s="125"/>
      <c r="R15" s="125"/>
      <c r="S15" s="125"/>
      <c r="T15" s="125"/>
      <c r="U15" s="125"/>
      <c r="V15" s="125"/>
      <c r="W15" s="125"/>
    </row>
    <row r="16" spans="1:25" x14ac:dyDescent="0.15">
      <c r="A16" s="171" t="s">
        <v>21</v>
      </c>
      <c r="B16" s="226">
        <v>283.7</v>
      </c>
      <c r="C16" s="226">
        <v>415</v>
      </c>
      <c r="D16" s="2">
        <v>238.2</v>
      </c>
      <c r="E16" s="227">
        <v>220.4</v>
      </c>
      <c r="F16" s="76">
        <v>457.5</v>
      </c>
      <c r="G16" s="76">
        <v>476.4561463623196</v>
      </c>
      <c r="H16" s="76">
        <v>506.84972927875111</v>
      </c>
      <c r="I16" s="76">
        <v>830.60131917228705</v>
      </c>
      <c r="J16" s="76">
        <v>654.90681101966481</v>
      </c>
      <c r="K16" s="172">
        <v>931.56179038064897</v>
      </c>
      <c r="M16" s="237"/>
      <c r="N16" s="73"/>
      <c r="O16" s="125"/>
      <c r="P16" s="125"/>
      <c r="Q16" s="125"/>
      <c r="R16" s="125"/>
      <c r="S16" s="125"/>
      <c r="T16" s="125"/>
      <c r="U16" s="125"/>
      <c r="V16" s="125"/>
      <c r="W16" s="125"/>
    </row>
    <row r="17" spans="1:25" x14ac:dyDescent="0.15">
      <c r="A17" s="173" t="s">
        <v>22</v>
      </c>
      <c r="B17" s="230">
        <v>822.3</v>
      </c>
      <c r="C17" s="230">
        <v>287.5</v>
      </c>
      <c r="D17" s="2">
        <v>1346.4</v>
      </c>
      <c r="E17" s="227">
        <v>1055.9000000000001</v>
      </c>
      <c r="F17" s="76">
        <v>1763.2</v>
      </c>
      <c r="G17" s="76">
        <v>1295.6130266533719</v>
      </c>
      <c r="H17" s="76">
        <v>1193.636769295234</v>
      </c>
      <c r="I17" s="76">
        <v>-181.72192910157321</v>
      </c>
      <c r="J17" s="76">
        <v>-725.51131635669276</v>
      </c>
      <c r="K17" s="172">
        <v>-2400.2215061456823</v>
      </c>
      <c r="M17" s="236"/>
      <c r="N17" s="73"/>
      <c r="O17" s="125"/>
      <c r="P17" s="125"/>
      <c r="Q17" s="125"/>
      <c r="R17" s="125"/>
      <c r="S17" s="125"/>
      <c r="T17" s="125"/>
      <c r="U17" s="125"/>
      <c r="V17" s="125"/>
      <c r="W17" s="125"/>
    </row>
    <row r="18" spans="1:25" s="4" customFormat="1" x14ac:dyDescent="0.15">
      <c r="A18" s="170" t="s">
        <v>23</v>
      </c>
      <c r="B18" s="228">
        <v>822.3</v>
      </c>
      <c r="C18" s="228">
        <v>287.5</v>
      </c>
      <c r="D18" s="4">
        <v>1346.4</v>
      </c>
      <c r="E18" s="229">
        <v>1055.9000000000001</v>
      </c>
      <c r="F18" s="167">
        <v>1763.2</v>
      </c>
      <c r="G18" s="167">
        <v>1295.6130266533719</v>
      </c>
      <c r="H18" s="167">
        <v>1193.636769295234</v>
      </c>
      <c r="I18" s="167">
        <v>-181.72192910157321</v>
      </c>
      <c r="J18" s="167">
        <v>-725.51131635669276</v>
      </c>
      <c r="K18" s="169">
        <v>-2400.2215061456823</v>
      </c>
      <c r="M18" s="236"/>
      <c r="N18" s="73"/>
      <c r="O18" s="125"/>
      <c r="P18" s="125"/>
      <c r="Q18" s="125"/>
      <c r="R18" s="125"/>
      <c r="S18" s="125"/>
      <c r="T18" s="125"/>
      <c r="U18" s="125"/>
      <c r="V18" s="125"/>
      <c r="W18" s="125"/>
      <c r="X18" s="2"/>
      <c r="Y18" s="2"/>
    </row>
    <row r="19" spans="1:25" s="4" customFormat="1" x14ac:dyDescent="0.15">
      <c r="A19" s="170" t="s">
        <v>24</v>
      </c>
      <c r="B19" s="228"/>
      <c r="C19" s="228"/>
      <c r="E19" s="229"/>
      <c r="F19" s="167"/>
      <c r="G19" s="167">
        <v>0</v>
      </c>
      <c r="H19" s="167">
        <v>0</v>
      </c>
      <c r="I19" s="167">
        <v>0</v>
      </c>
      <c r="J19" s="167">
        <v>0</v>
      </c>
      <c r="K19" s="169">
        <v>0</v>
      </c>
      <c r="M19" s="236"/>
      <c r="N19" s="73"/>
      <c r="O19" s="125"/>
      <c r="P19" s="125"/>
      <c r="Q19" s="125"/>
      <c r="R19" s="125"/>
      <c r="S19" s="125"/>
      <c r="T19" s="125"/>
      <c r="U19" s="125"/>
      <c r="V19" s="125"/>
      <c r="W19" s="125"/>
      <c r="X19" s="2"/>
      <c r="Y19" s="2"/>
    </row>
    <row r="20" spans="1:25" x14ac:dyDescent="0.15">
      <c r="A20" s="173" t="s">
        <v>25</v>
      </c>
      <c r="B20" s="230">
        <v>2595.1</v>
      </c>
      <c r="C20" s="230">
        <v>3059.9</v>
      </c>
      <c r="D20" s="2">
        <v>3220.3</v>
      </c>
      <c r="E20" s="227">
        <v>3507.6</v>
      </c>
      <c r="F20" s="76">
        <v>4579.1000000000004</v>
      </c>
      <c r="G20" s="76">
        <v>4609.3934479127638</v>
      </c>
      <c r="H20" s="76">
        <v>5774.6820354627962</v>
      </c>
      <c r="I20" s="76">
        <v>8532.9387553153974</v>
      </c>
      <c r="J20" s="76">
        <v>11253.0587676832</v>
      </c>
      <c r="K20" s="172">
        <v>8706.0945232742706</v>
      </c>
      <c r="M20" s="236"/>
      <c r="N20" s="73"/>
      <c r="O20" s="125"/>
      <c r="P20" s="125"/>
      <c r="Q20" s="125"/>
      <c r="R20" s="125"/>
      <c r="S20" s="125"/>
      <c r="T20" s="125"/>
      <c r="U20" s="125"/>
      <c r="V20" s="125"/>
      <c r="W20" s="125"/>
    </row>
    <row r="21" spans="1:25" x14ac:dyDescent="0.15">
      <c r="A21" s="171" t="s">
        <v>26</v>
      </c>
      <c r="B21" s="226">
        <v>2511.5</v>
      </c>
      <c r="C21" s="226">
        <v>2790.5</v>
      </c>
      <c r="D21" s="2">
        <v>2936.7</v>
      </c>
      <c r="E21" s="227">
        <v>3079.9</v>
      </c>
      <c r="F21" s="76">
        <v>4028.6</v>
      </c>
      <c r="G21" s="76">
        <v>3899.8023278341316</v>
      </c>
      <c r="H21" s="76">
        <v>5263.7654886758128</v>
      </c>
      <c r="I21" s="76">
        <v>7968.9738407343984</v>
      </c>
      <c r="J21" s="76">
        <v>10673.464655526201</v>
      </c>
      <c r="K21" s="172">
        <v>8325.9646489562692</v>
      </c>
      <c r="M21" s="237"/>
      <c r="N21" s="73"/>
      <c r="O21" s="125"/>
      <c r="P21" s="125"/>
      <c r="Q21" s="125"/>
      <c r="R21" s="125"/>
      <c r="S21" s="125"/>
      <c r="T21" s="125"/>
      <c r="U21" s="125"/>
      <c r="V21" s="125"/>
      <c r="W21" s="125"/>
    </row>
    <row r="22" spans="1:25" x14ac:dyDescent="0.15">
      <c r="A22" s="171" t="s">
        <v>27</v>
      </c>
      <c r="B22" s="226" t="s">
        <v>87</v>
      </c>
      <c r="C22" s="226" t="s">
        <v>87</v>
      </c>
      <c r="D22" s="2">
        <v>0</v>
      </c>
      <c r="E22" s="227" t="s">
        <v>10</v>
      </c>
      <c r="F22" s="76" t="s">
        <v>10</v>
      </c>
      <c r="G22" s="76">
        <v>7.5117000019999995</v>
      </c>
      <c r="H22" s="76">
        <v>9.6075202179999994</v>
      </c>
      <c r="I22" s="76">
        <v>16.219613621000001</v>
      </c>
      <c r="J22" s="76">
        <v>2.407094404</v>
      </c>
      <c r="K22" s="172">
        <v>0.73807171500000013</v>
      </c>
      <c r="M22" s="237"/>
      <c r="N22" s="73"/>
      <c r="O22" s="125"/>
      <c r="P22" s="125"/>
      <c r="Q22" s="125"/>
      <c r="R22" s="125"/>
      <c r="S22" s="125"/>
      <c r="T22" s="125"/>
      <c r="U22" s="125"/>
      <c r="V22" s="125"/>
      <c r="W22" s="125"/>
    </row>
    <row r="23" spans="1:25" x14ac:dyDescent="0.15">
      <c r="A23" s="171" t="s">
        <v>28</v>
      </c>
      <c r="B23" s="226" t="s">
        <v>87</v>
      </c>
      <c r="C23" s="226" t="s">
        <v>87</v>
      </c>
      <c r="D23" s="2">
        <v>0</v>
      </c>
      <c r="E23" s="227" t="s">
        <v>10</v>
      </c>
      <c r="F23" s="76" t="s">
        <v>10</v>
      </c>
      <c r="G23" s="76">
        <v>0</v>
      </c>
      <c r="H23" s="76">
        <v>0</v>
      </c>
      <c r="I23" s="76">
        <v>0</v>
      </c>
      <c r="J23" s="76">
        <v>0</v>
      </c>
      <c r="K23" s="172">
        <v>0</v>
      </c>
      <c r="M23" s="237"/>
      <c r="N23" s="73"/>
      <c r="O23" s="125"/>
      <c r="P23" s="125"/>
      <c r="Q23" s="125"/>
      <c r="R23" s="125"/>
      <c r="S23" s="125"/>
      <c r="T23" s="125"/>
      <c r="U23" s="125"/>
      <c r="V23" s="125"/>
      <c r="W23" s="125"/>
    </row>
    <row r="24" spans="1:25" x14ac:dyDescent="0.15">
      <c r="A24" s="171" t="s">
        <v>29</v>
      </c>
      <c r="B24" s="226">
        <v>83.6</v>
      </c>
      <c r="C24" s="226">
        <v>269.39999999999998</v>
      </c>
      <c r="D24" s="2">
        <v>283.60000000000002</v>
      </c>
      <c r="E24" s="227">
        <v>427.7</v>
      </c>
      <c r="F24" s="76">
        <v>550.5</v>
      </c>
      <c r="G24" s="76">
        <v>702.07942007663257</v>
      </c>
      <c r="H24" s="76">
        <v>501.309026568984</v>
      </c>
      <c r="I24" s="76">
        <v>547.74530096000001</v>
      </c>
      <c r="J24" s="76">
        <v>577.18701775300008</v>
      </c>
      <c r="K24" s="172">
        <v>379.39180260299997</v>
      </c>
      <c r="M24" s="237"/>
      <c r="N24" s="73"/>
      <c r="O24" s="125"/>
      <c r="P24" s="125"/>
      <c r="Q24" s="125"/>
      <c r="R24" s="125"/>
      <c r="S24" s="125"/>
      <c r="T24" s="125"/>
      <c r="U24" s="125"/>
      <c r="V24" s="125"/>
      <c r="W24" s="125"/>
    </row>
    <row r="25" spans="1:25" x14ac:dyDescent="0.15">
      <c r="A25" s="173" t="s">
        <v>30</v>
      </c>
      <c r="B25" s="230">
        <v>-1772.7</v>
      </c>
      <c r="C25" s="230">
        <v>-2772.4</v>
      </c>
      <c r="D25" s="2">
        <v>-1874</v>
      </c>
      <c r="E25" s="227">
        <v>-2451.6999999999998</v>
      </c>
      <c r="F25" s="76">
        <v>-2815.9</v>
      </c>
      <c r="G25" s="76">
        <v>-3200.9756474873911</v>
      </c>
      <c r="H25" s="76">
        <v>-4581.0452661675636</v>
      </c>
      <c r="I25" s="76">
        <v>-8714.660684416971</v>
      </c>
      <c r="J25" s="76">
        <v>-11978.570084039895</v>
      </c>
      <c r="K25" s="172">
        <v>-11116.913354686299</v>
      </c>
      <c r="M25" s="236"/>
      <c r="N25" s="73"/>
      <c r="O25" s="125"/>
      <c r="P25" s="78"/>
      <c r="Q25" s="78"/>
      <c r="R25" s="78"/>
      <c r="S25" s="74"/>
      <c r="T25" s="74"/>
      <c r="U25" s="74"/>
      <c r="V25" s="74"/>
      <c r="W25" s="74"/>
    </row>
    <row r="26" spans="1:25" s="4" customFormat="1" ht="14" x14ac:dyDescent="0.15">
      <c r="A26" s="174" t="s">
        <v>31</v>
      </c>
      <c r="B26" s="231"/>
      <c r="C26" s="231"/>
      <c r="E26" s="232"/>
      <c r="F26" s="175"/>
      <c r="G26" s="176"/>
      <c r="H26" s="176"/>
      <c r="I26" s="176"/>
      <c r="J26" s="176"/>
      <c r="K26" s="177"/>
      <c r="M26" s="238"/>
      <c r="N26" s="73"/>
      <c r="O26" s="125"/>
      <c r="P26" s="78"/>
      <c r="Q26" s="78"/>
      <c r="R26" s="78"/>
      <c r="S26" s="74"/>
      <c r="T26" s="75"/>
      <c r="U26" s="75"/>
      <c r="V26" s="75"/>
      <c r="W26" s="75"/>
    </row>
    <row r="27" spans="1:25" x14ac:dyDescent="0.15">
      <c r="A27" s="173" t="s">
        <v>32</v>
      </c>
      <c r="B27" s="230">
        <v>1876.9</v>
      </c>
      <c r="C27" s="230">
        <v>-4433.8999999999996</v>
      </c>
      <c r="D27" s="2">
        <v>-1212.0999999999999</v>
      </c>
      <c r="E27" s="227">
        <v>1530.2</v>
      </c>
      <c r="F27" s="76">
        <v>851</v>
      </c>
      <c r="G27" s="76">
        <v>411.14717855768396</v>
      </c>
      <c r="H27" s="76">
        <v>-215.54744125395666</v>
      </c>
      <c r="I27" s="76">
        <v>404.09083087270562</v>
      </c>
      <c r="J27" s="76">
        <v>2527.3649549453976</v>
      </c>
      <c r="K27" s="172">
        <v>-1428.1396130397175</v>
      </c>
      <c r="M27" s="236"/>
      <c r="N27" s="73"/>
      <c r="O27" s="125"/>
      <c r="P27" s="78"/>
      <c r="Q27" s="78"/>
      <c r="R27" s="78"/>
      <c r="S27" s="74"/>
      <c r="T27" s="74"/>
      <c r="U27" s="74"/>
      <c r="V27" s="74"/>
      <c r="W27" s="74"/>
    </row>
    <row r="28" spans="1:25" x14ac:dyDescent="0.15">
      <c r="A28" s="171" t="s">
        <v>33</v>
      </c>
      <c r="B28" s="226">
        <v>1876.9</v>
      </c>
      <c r="C28" s="226">
        <v>-4433.8999999999996</v>
      </c>
      <c r="D28" s="2">
        <v>-1212.0999999999999</v>
      </c>
      <c r="E28" s="227">
        <v>1530.2</v>
      </c>
      <c r="F28" s="76">
        <v>851</v>
      </c>
      <c r="G28" s="76">
        <v>411.14717855768396</v>
      </c>
      <c r="H28" s="76">
        <v>-215.54744125395666</v>
      </c>
      <c r="I28" s="76">
        <v>404.09083087270562</v>
      </c>
      <c r="J28" s="76">
        <v>2527.3649549453976</v>
      </c>
      <c r="K28" s="172">
        <v>-1428.1396130397175</v>
      </c>
      <c r="M28" s="237"/>
      <c r="N28" s="73"/>
      <c r="O28" s="125"/>
      <c r="P28" s="78"/>
      <c r="Q28" s="78"/>
      <c r="R28" s="78"/>
      <c r="S28" s="74"/>
      <c r="T28" s="74"/>
      <c r="U28" s="74"/>
      <c r="V28" s="74"/>
      <c r="W28" s="74"/>
    </row>
    <row r="29" spans="1:25" x14ac:dyDescent="0.15">
      <c r="A29" s="171" t="s">
        <v>34</v>
      </c>
      <c r="B29" s="226" t="s">
        <v>87</v>
      </c>
      <c r="C29" s="226" t="s">
        <v>87</v>
      </c>
      <c r="E29" s="227" t="s">
        <v>10</v>
      </c>
      <c r="F29" s="76" t="s">
        <v>10</v>
      </c>
      <c r="G29" s="76">
        <v>0</v>
      </c>
      <c r="H29" s="76">
        <v>0</v>
      </c>
      <c r="I29" s="76">
        <v>0</v>
      </c>
      <c r="J29" s="76">
        <v>0</v>
      </c>
      <c r="K29" s="172">
        <v>0</v>
      </c>
      <c r="M29" s="237"/>
      <c r="N29" s="73"/>
      <c r="O29" s="125"/>
      <c r="P29" s="78"/>
      <c r="Q29" s="78"/>
      <c r="R29" s="78"/>
      <c r="S29" s="74"/>
      <c r="T29" s="74"/>
      <c r="U29" s="74"/>
      <c r="V29" s="74"/>
      <c r="W29" s="74"/>
    </row>
    <row r="30" spans="1:25" x14ac:dyDescent="0.15">
      <c r="A30" s="171" t="s">
        <v>35</v>
      </c>
      <c r="B30" s="226" t="s">
        <v>87</v>
      </c>
      <c r="C30" s="226" t="s">
        <v>87</v>
      </c>
      <c r="E30" s="227" t="s">
        <v>10</v>
      </c>
      <c r="F30" s="76" t="s">
        <v>10</v>
      </c>
      <c r="G30" s="76">
        <v>0</v>
      </c>
      <c r="H30" s="76">
        <v>0</v>
      </c>
      <c r="I30" s="76">
        <v>0</v>
      </c>
      <c r="J30" s="76">
        <v>0</v>
      </c>
      <c r="K30" s="172">
        <v>0</v>
      </c>
      <c r="M30" s="237"/>
      <c r="N30" s="73"/>
      <c r="O30" s="125"/>
      <c r="P30" s="78"/>
      <c r="Q30" s="78"/>
      <c r="R30" s="78"/>
      <c r="S30" s="74"/>
      <c r="T30" s="74"/>
      <c r="U30" s="74"/>
      <c r="V30" s="74"/>
      <c r="W30" s="74"/>
    </row>
    <row r="31" spans="1:25" x14ac:dyDescent="0.15">
      <c r="A31" s="173" t="s">
        <v>36</v>
      </c>
      <c r="B31" s="230">
        <v>3539.9</v>
      </c>
      <c r="C31" s="230">
        <v>-1936.3</v>
      </c>
      <c r="D31" s="2">
        <v>615.1</v>
      </c>
      <c r="E31" s="227">
        <v>4271.3999999999996</v>
      </c>
      <c r="F31" s="76">
        <v>3337.6</v>
      </c>
      <c r="G31" s="76">
        <v>3564.1013240168418</v>
      </c>
      <c r="H31" s="76">
        <v>4082.4323469599331</v>
      </c>
      <c r="I31" s="76">
        <v>9241.4498783180061</v>
      </c>
      <c r="J31" s="76">
        <v>13890.254045825572</v>
      </c>
      <c r="K31" s="172">
        <v>8123.5130486464332</v>
      </c>
      <c r="M31" s="236"/>
      <c r="N31" s="73"/>
      <c r="O31" s="125"/>
      <c r="P31" s="78"/>
      <c r="Q31" s="78"/>
      <c r="R31" s="78"/>
      <c r="S31" s="74"/>
      <c r="T31" s="74"/>
      <c r="U31" s="74"/>
      <c r="V31" s="74"/>
      <c r="W31" s="74"/>
    </row>
    <row r="32" spans="1:25" x14ac:dyDescent="0.15">
      <c r="A32" s="171" t="s">
        <v>37</v>
      </c>
      <c r="B32" s="226">
        <v>2122</v>
      </c>
      <c r="C32" s="226">
        <v>-2823.3</v>
      </c>
      <c r="D32" s="2">
        <v>-303.89999999999998</v>
      </c>
      <c r="E32" s="227">
        <v>1777.6</v>
      </c>
      <c r="F32" s="76">
        <v>729</v>
      </c>
      <c r="G32" s="76">
        <v>67.926691831468361</v>
      </c>
      <c r="H32" s="76">
        <v>402.09412587918024</v>
      </c>
      <c r="I32" s="76">
        <v>3046.5330258750373</v>
      </c>
      <c r="J32" s="76">
        <v>7890.2207282446598</v>
      </c>
      <c r="K32" s="172">
        <v>3300.1426742803496</v>
      </c>
      <c r="M32" s="237"/>
      <c r="N32" s="73"/>
      <c r="O32" s="125"/>
      <c r="P32" s="78"/>
      <c r="Q32" s="78"/>
      <c r="R32" s="78"/>
      <c r="S32" s="125"/>
      <c r="T32" s="74"/>
      <c r="U32" s="74"/>
      <c r="V32" s="74"/>
      <c r="W32" s="74"/>
    </row>
    <row r="33" spans="1:36" x14ac:dyDescent="0.15">
      <c r="A33" s="171" t="s">
        <v>34</v>
      </c>
      <c r="B33" s="226">
        <v>1417.9</v>
      </c>
      <c r="C33" s="226">
        <v>886.9</v>
      </c>
      <c r="D33" s="2">
        <v>919</v>
      </c>
      <c r="E33" s="227">
        <v>2493.8000000000002</v>
      </c>
      <c r="F33" s="76">
        <v>2608.6</v>
      </c>
      <c r="G33" s="76">
        <v>3496.1746321853748</v>
      </c>
      <c r="H33" s="76">
        <v>3680.3382210807531</v>
      </c>
      <c r="I33" s="76">
        <v>6194.9168524429697</v>
      </c>
      <c r="J33" s="76">
        <v>6000.0333175809137</v>
      </c>
      <c r="K33" s="172">
        <v>4823.3703743660835</v>
      </c>
      <c r="M33" s="237"/>
      <c r="N33" s="73"/>
      <c r="O33" s="125"/>
      <c r="P33" s="78"/>
      <c r="Q33" s="78"/>
      <c r="R33" s="78"/>
      <c r="S33" s="125"/>
      <c r="T33" s="74"/>
      <c r="U33" s="74"/>
      <c r="V33" s="74"/>
      <c r="W33" s="74"/>
    </row>
    <row r="34" spans="1:36" ht="14" thickBot="1" x14ac:dyDescent="0.2">
      <c r="A34" s="178" t="s">
        <v>38</v>
      </c>
      <c r="B34" s="233">
        <v>-109.8</v>
      </c>
      <c r="C34" s="233">
        <v>-274.89999999999998</v>
      </c>
      <c r="D34" s="235">
        <v>-46.7</v>
      </c>
      <c r="E34" s="234">
        <v>289.60000000000002</v>
      </c>
      <c r="F34" s="77">
        <v>-329.2</v>
      </c>
      <c r="G34" s="77">
        <v>-48.021502028233158</v>
      </c>
      <c r="H34" s="77">
        <v>-283.06547795367283</v>
      </c>
      <c r="I34" s="77">
        <v>122.69836302833039</v>
      </c>
      <c r="J34" s="77">
        <v>-615.6809931597179</v>
      </c>
      <c r="K34" s="179">
        <v>-1565.2606930001371</v>
      </c>
      <c r="M34" s="239"/>
      <c r="N34" s="72"/>
      <c r="O34" s="125"/>
      <c r="P34" s="78"/>
      <c r="Q34" s="78"/>
      <c r="R34" s="78"/>
      <c r="S34" s="125"/>
      <c r="T34" s="74"/>
      <c r="U34" s="74"/>
      <c r="V34" s="74"/>
      <c r="W34" s="74"/>
    </row>
    <row r="35" spans="1:36" ht="14" thickTop="1" x14ac:dyDescent="0.15">
      <c r="A35" s="79"/>
      <c r="B35" s="79"/>
      <c r="C35" s="79"/>
      <c r="D35" s="79"/>
      <c r="E35" s="80"/>
      <c r="F35" s="80"/>
      <c r="G35" s="80"/>
      <c r="H35" s="80"/>
      <c r="I35" s="81"/>
      <c r="J35" s="81"/>
      <c r="K35" s="81"/>
      <c r="N35" s="82"/>
      <c r="O35" s="74"/>
      <c r="P35" s="74"/>
      <c r="Q35" s="74"/>
      <c r="R35" s="74"/>
      <c r="S35" s="74"/>
      <c r="T35" s="74"/>
      <c r="U35" s="74"/>
      <c r="V35" s="74"/>
      <c r="W35" s="74"/>
    </row>
    <row r="36" spans="1:36" ht="14" thickBot="1" x14ac:dyDescent="0.2">
      <c r="E36" s="83"/>
      <c r="F36" s="83"/>
      <c r="G36" s="83"/>
      <c r="H36" s="83"/>
      <c r="I36" s="83"/>
      <c r="J36" s="83"/>
      <c r="K36" s="83"/>
      <c r="O36" s="125"/>
      <c r="P36" s="125"/>
      <c r="Q36" s="125"/>
      <c r="R36" s="125"/>
      <c r="S36" s="125"/>
      <c r="T36" s="125"/>
      <c r="U36" s="125"/>
      <c r="V36" s="125"/>
      <c r="W36" s="125"/>
    </row>
    <row r="37" spans="1:36" ht="14" thickTop="1" x14ac:dyDescent="0.15">
      <c r="A37" s="289" t="s">
        <v>221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1"/>
      <c r="O37" s="125"/>
      <c r="P37" s="125"/>
      <c r="Q37" s="125"/>
      <c r="R37" s="125"/>
      <c r="S37" s="125"/>
      <c r="T37" s="125"/>
      <c r="U37" s="125"/>
      <c r="V37" s="125"/>
      <c r="W37" s="125"/>
    </row>
    <row r="38" spans="1:36" x14ac:dyDescent="0.15">
      <c r="A38" s="180" t="s">
        <v>39</v>
      </c>
      <c r="B38" s="287" t="s">
        <v>160</v>
      </c>
      <c r="C38" s="287" t="s">
        <v>161</v>
      </c>
      <c r="D38" s="287" t="s">
        <v>162</v>
      </c>
      <c r="E38" s="288" t="s">
        <v>0</v>
      </c>
      <c r="F38" s="288" t="s">
        <v>1</v>
      </c>
      <c r="G38" s="68" t="s">
        <v>2</v>
      </c>
      <c r="H38" s="68" t="s">
        <v>3</v>
      </c>
      <c r="I38" s="68" t="s">
        <v>4</v>
      </c>
      <c r="J38" s="68" t="s">
        <v>5</v>
      </c>
      <c r="K38" s="181" t="s">
        <v>6</v>
      </c>
      <c r="L38" s="68"/>
      <c r="M38" s="85"/>
      <c r="O38" s="125"/>
      <c r="P38" s="125"/>
      <c r="Q38" s="125"/>
      <c r="R38" s="125"/>
      <c r="S38" s="125"/>
      <c r="T38" s="125"/>
      <c r="U38" s="125"/>
      <c r="V38" s="125"/>
      <c r="W38" s="125"/>
      <c r="Y38" s="86"/>
      <c r="Z38" s="87"/>
      <c r="AA38" s="87"/>
      <c r="AB38" s="87"/>
      <c r="AC38" s="87"/>
      <c r="AD38" s="87"/>
      <c r="AF38" s="87"/>
      <c r="AG38" s="87"/>
      <c r="AH38" s="87"/>
      <c r="AI38" s="87"/>
      <c r="AJ38" s="87"/>
    </row>
    <row r="39" spans="1:36" x14ac:dyDescent="0.15">
      <c r="A39" s="180" t="s">
        <v>41</v>
      </c>
      <c r="B39" s="223">
        <v>8276519</v>
      </c>
      <c r="C39" s="223">
        <v>8870413</v>
      </c>
      <c r="D39" s="223">
        <v>10834833</v>
      </c>
      <c r="E39" s="31">
        <v>12848080</v>
      </c>
      <c r="F39" s="31">
        <v>14080675</v>
      </c>
      <c r="G39" s="31">
        <v>15484768</v>
      </c>
      <c r="H39" s="31">
        <v>17602916</v>
      </c>
      <c r="I39" s="31">
        <v>18274128.752348114</v>
      </c>
      <c r="J39" s="31">
        <v>21470818.044530198</v>
      </c>
      <c r="K39" s="182">
        <v>22782262.096501004</v>
      </c>
      <c r="L39" s="31"/>
      <c r="O39" s="221"/>
      <c r="P39" s="125"/>
      <c r="Q39" s="125"/>
      <c r="R39" s="125"/>
      <c r="S39" s="125"/>
      <c r="T39" s="125"/>
      <c r="U39" s="125"/>
      <c r="V39" s="125"/>
      <c r="W39" s="125"/>
      <c r="Y39" s="86"/>
      <c r="Z39" s="88"/>
      <c r="AA39" s="88"/>
      <c r="AB39" s="88"/>
      <c r="AC39" s="88"/>
      <c r="AD39" s="88"/>
      <c r="AF39" s="83"/>
      <c r="AG39" s="83"/>
      <c r="AH39" s="83"/>
      <c r="AI39" s="83"/>
    </row>
    <row r="40" spans="1:36" x14ac:dyDescent="0.15">
      <c r="A40" s="180" t="s">
        <v>42</v>
      </c>
      <c r="B40" s="223">
        <v>8471837</v>
      </c>
      <c r="C40" s="223">
        <v>9106744</v>
      </c>
      <c r="D40" s="223">
        <v>11050533</v>
      </c>
      <c r="E40" s="31">
        <v>12645122.110853</v>
      </c>
      <c r="F40" s="31">
        <v>13905352.823022</v>
      </c>
      <c r="G40" s="31">
        <v>15281126.345814999</v>
      </c>
      <c r="H40" s="31">
        <v>17262459</v>
      </c>
      <c r="I40" s="31">
        <v>17899356.609021112</v>
      </c>
      <c r="J40" s="31">
        <v>21083947.007461198</v>
      </c>
      <c r="K40" s="182">
        <v>22342102.604784004</v>
      </c>
      <c r="L40" s="31"/>
      <c r="M40" s="89"/>
      <c r="O40" s="125"/>
      <c r="P40" s="125"/>
      <c r="Q40" s="125"/>
      <c r="R40" s="125"/>
      <c r="S40" s="125"/>
      <c r="T40" s="125"/>
      <c r="U40" s="125"/>
      <c r="V40" s="125"/>
      <c r="W40" s="125"/>
      <c r="Y40" s="86"/>
      <c r="Z40" s="88"/>
      <c r="AA40" s="88"/>
      <c r="AB40" s="31"/>
      <c r="AC40" s="88"/>
      <c r="AD40" s="88"/>
      <c r="AF40" s="83"/>
      <c r="AG40" s="83"/>
      <c r="AH40" s="83"/>
      <c r="AI40" s="83"/>
    </row>
    <row r="41" spans="1:36" x14ac:dyDescent="0.15">
      <c r="A41" s="180" t="s">
        <v>43</v>
      </c>
      <c r="B41" s="223">
        <v>7399832</v>
      </c>
      <c r="C41" s="223">
        <v>8267363</v>
      </c>
      <c r="D41" s="223">
        <v>9792290</v>
      </c>
      <c r="E41" s="31">
        <v>11180558.110853</v>
      </c>
      <c r="F41" s="31">
        <v>12593219.823022</v>
      </c>
      <c r="G41" s="31">
        <v>14076077.345814999</v>
      </c>
      <c r="H41" s="31">
        <v>16163005</v>
      </c>
      <c r="I41" s="31">
        <v>16036473.691926755</v>
      </c>
      <c r="J41" s="31">
        <v>18501757.966369599</v>
      </c>
      <c r="K41" s="182">
        <v>20707433.018895663</v>
      </c>
      <c r="L41" s="31"/>
      <c r="O41" s="125"/>
      <c r="P41" s="125"/>
      <c r="Q41" s="125"/>
      <c r="R41" s="125"/>
      <c r="S41" s="125"/>
      <c r="T41" s="222"/>
      <c r="U41" s="222"/>
      <c r="V41" s="222"/>
      <c r="W41" s="125"/>
      <c r="X41" s="86"/>
      <c r="Y41" s="88"/>
      <c r="Z41" s="88"/>
      <c r="AA41" s="88"/>
      <c r="AB41" s="88"/>
      <c r="AC41" s="88"/>
      <c r="AE41" s="83"/>
      <c r="AF41" s="83"/>
      <c r="AG41" s="83"/>
      <c r="AH41" s="83"/>
    </row>
    <row r="42" spans="1:36" x14ac:dyDescent="0.15">
      <c r="A42" s="180" t="s">
        <v>44</v>
      </c>
      <c r="B42" s="223">
        <v>2203464</v>
      </c>
      <c r="C42" s="223">
        <v>2344509</v>
      </c>
      <c r="D42" s="223">
        <v>2740607</v>
      </c>
      <c r="E42" s="31">
        <v>3400798</v>
      </c>
      <c r="F42" s="31">
        <v>3737742</v>
      </c>
      <c r="G42" s="31">
        <v>4095613</v>
      </c>
      <c r="H42" s="31">
        <v>4892206</v>
      </c>
      <c r="I42" s="31">
        <v>5271507.0339489998</v>
      </c>
      <c r="J42" s="31">
        <v>5918348.4486930007</v>
      </c>
      <c r="K42" s="182">
        <v>6508667.2122059297</v>
      </c>
      <c r="L42" s="31"/>
      <c r="O42" s="125"/>
      <c r="P42" s="125"/>
      <c r="Q42" s="125"/>
      <c r="R42" s="125"/>
      <c r="S42" s="125"/>
      <c r="T42" s="125"/>
      <c r="U42" s="125"/>
      <c r="V42" s="125"/>
      <c r="W42" s="125"/>
      <c r="X42" s="86"/>
      <c r="Y42" s="88"/>
      <c r="Z42" s="88"/>
      <c r="AA42" s="88"/>
      <c r="AB42" s="88"/>
      <c r="AC42" s="88"/>
      <c r="AE42" s="83"/>
      <c r="AF42" s="83"/>
      <c r="AG42" s="83"/>
      <c r="AH42" s="83"/>
    </row>
    <row r="43" spans="1:36" x14ac:dyDescent="0.15">
      <c r="A43" s="183" t="s">
        <v>45</v>
      </c>
      <c r="B43" s="224">
        <v>1196504</v>
      </c>
      <c r="C43" s="224">
        <v>1397556</v>
      </c>
      <c r="D43" s="224">
        <v>1631708</v>
      </c>
      <c r="E43" s="90">
        <v>1803532</v>
      </c>
      <c r="F43" s="90">
        <v>2114995</v>
      </c>
      <c r="G43" s="31">
        <v>2396037</v>
      </c>
      <c r="H43" s="90">
        <v>2811297</v>
      </c>
      <c r="I43" s="90">
        <v>3039828.9857340003</v>
      </c>
      <c r="J43" s="90">
        <v>3109141.8517340003</v>
      </c>
      <c r="K43" s="184">
        <v>3634255.9739219998</v>
      </c>
      <c r="L43" s="90"/>
      <c r="O43" s="125"/>
      <c r="P43" s="125"/>
      <c r="Q43" s="125"/>
      <c r="R43" s="125"/>
      <c r="S43" s="125"/>
      <c r="T43" s="125"/>
      <c r="U43" s="125"/>
      <c r="V43" s="125"/>
      <c r="W43" s="125"/>
      <c r="X43" s="91"/>
      <c r="Y43" s="92"/>
      <c r="Z43" s="92"/>
      <c r="AA43" s="88"/>
      <c r="AB43" s="92"/>
      <c r="AC43" s="92"/>
      <c r="AE43" s="83"/>
      <c r="AF43" s="83"/>
      <c r="AG43" s="83"/>
      <c r="AH43" s="83"/>
    </row>
    <row r="44" spans="1:36" x14ac:dyDescent="0.15">
      <c r="A44" s="183" t="s">
        <v>46</v>
      </c>
      <c r="B44" s="224">
        <v>597635</v>
      </c>
      <c r="C44" s="224">
        <v>486636</v>
      </c>
      <c r="D44" s="224">
        <v>605040</v>
      </c>
      <c r="E44" s="90">
        <v>733565</v>
      </c>
      <c r="F44" s="90">
        <v>768734</v>
      </c>
      <c r="G44" s="90">
        <v>890124</v>
      </c>
      <c r="H44" s="90">
        <v>1174955</v>
      </c>
      <c r="I44" s="90">
        <v>1307516.6224190001</v>
      </c>
      <c r="J44" s="90">
        <v>1574227.8158120003</v>
      </c>
      <c r="K44" s="184">
        <v>1643315.3204970001</v>
      </c>
      <c r="L44" s="90"/>
      <c r="O44" s="125"/>
      <c r="P44" s="125"/>
      <c r="Q44" s="125"/>
      <c r="R44" s="125"/>
      <c r="S44" s="125"/>
      <c r="T44" s="125"/>
      <c r="U44" s="125"/>
      <c r="V44" s="125"/>
      <c r="W44" s="125"/>
      <c r="X44" s="91"/>
      <c r="Y44" s="92"/>
      <c r="Z44" s="92"/>
      <c r="AA44" s="92"/>
      <c r="AB44" s="92"/>
      <c r="AC44" s="92"/>
      <c r="AE44" s="83"/>
      <c r="AF44" s="83"/>
      <c r="AG44" s="83"/>
      <c r="AH44" s="83"/>
    </row>
    <row r="45" spans="1:36" x14ac:dyDescent="0.15">
      <c r="A45" s="183" t="s">
        <v>47</v>
      </c>
      <c r="B45" s="224">
        <v>409325</v>
      </c>
      <c r="C45" s="224">
        <v>460317</v>
      </c>
      <c r="D45" s="224">
        <v>503859</v>
      </c>
      <c r="E45" s="90">
        <v>742256</v>
      </c>
      <c r="F45" s="90">
        <v>724237</v>
      </c>
      <c r="G45" s="90">
        <v>809451</v>
      </c>
      <c r="H45" s="90">
        <v>905954</v>
      </c>
      <c r="I45" s="90">
        <v>924161.42579600005</v>
      </c>
      <c r="J45" s="90">
        <v>1234978.7811469999</v>
      </c>
      <c r="K45" s="184">
        <v>1231095.9177869298</v>
      </c>
      <c r="L45" s="90"/>
      <c r="O45" s="125"/>
      <c r="P45" s="125"/>
      <c r="Q45" s="125"/>
      <c r="R45" s="125"/>
      <c r="S45" s="125"/>
      <c r="T45" s="125"/>
      <c r="U45" s="125"/>
      <c r="V45" s="125"/>
      <c r="W45" s="125"/>
      <c r="X45" s="91"/>
      <c r="Y45" s="92"/>
      <c r="Z45" s="92"/>
      <c r="AA45" s="92"/>
      <c r="AB45" s="92"/>
      <c r="AC45" s="92"/>
      <c r="AE45" s="83"/>
      <c r="AF45" s="83"/>
      <c r="AG45" s="83"/>
      <c r="AH45" s="83"/>
    </row>
    <row r="46" spans="1:36" x14ac:dyDescent="0.15">
      <c r="A46" s="183" t="s">
        <v>48</v>
      </c>
      <c r="B46" s="224">
        <v>0</v>
      </c>
      <c r="C46" s="224">
        <v>0</v>
      </c>
      <c r="D46" s="224">
        <v>0</v>
      </c>
      <c r="E46" s="90">
        <v>121445</v>
      </c>
      <c r="F46" s="90">
        <v>129775</v>
      </c>
      <c r="G46" s="97" t="s">
        <v>49</v>
      </c>
      <c r="H46" s="97" t="s">
        <v>50</v>
      </c>
      <c r="I46" s="97">
        <v>0</v>
      </c>
      <c r="J46" s="97">
        <v>0</v>
      </c>
      <c r="K46" s="185">
        <v>0</v>
      </c>
      <c r="L46" s="90"/>
      <c r="O46" s="125"/>
      <c r="P46" s="125"/>
      <c r="Q46" s="125"/>
      <c r="R46" s="125"/>
      <c r="S46" s="125"/>
      <c r="T46" s="125"/>
      <c r="U46" s="125"/>
      <c r="V46" s="125"/>
      <c r="W46" s="125"/>
      <c r="X46" s="91"/>
      <c r="Y46" s="92"/>
      <c r="Z46" s="92"/>
      <c r="AA46" s="93"/>
      <c r="AB46" s="93"/>
      <c r="AC46" s="93"/>
      <c r="AE46" s="83"/>
      <c r="AF46" s="83"/>
      <c r="AG46" s="83"/>
      <c r="AH46" s="83"/>
    </row>
    <row r="47" spans="1:36" x14ac:dyDescent="0.15">
      <c r="A47" s="180" t="s">
        <v>51</v>
      </c>
      <c r="B47" s="223">
        <v>0</v>
      </c>
      <c r="C47" s="223">
        <v>0</v>
      </c>
      <c r="D47" s="223">
        <v>0</v>
      </c>
      <c r="E47" s="31">
        <v>117970</v>
      </c>
      <c r="F47" s="31">
        <v>140846</v>
      </c>
      <c r="G47" s="31">
        <v>176417</v>
      </c>
      <c r="H47" s="31">
        <v>207797</v>
      </c>
      <c r="I47" s="94">
        <v>185221.18326099997</v>
      </c>
      <c r="J47" s="94">
        <v>212088.49330599999</v>
      </c>
      <c r="K47" s="186">
        <v>270415.53206499998</v>
      </c>
      <c r="L47" s="94"/>
      <c r="O47" s="125"/>
      <c r="P47" s="125"/>
      <c r="Q47" s="125"/>
      <c r="R47" s="125"/>
      <c r="S47" s="125"/>
      <c r="T47" s="125"/>
      <c r="U47" s="125"/>
      <c r="V47" s="125"/>
      <c r="W47" s="125"/>
      <c r="X47" s="86"/>
      <c r="Y47" s="88"/>
      <c r="Z47" s="88"/>
      <c r="AA47" s="88"/>
      <c r="AB47" s="88"/>
      <c r="AC47" s="88"/>
      <c r="AE47" s="83"/>
      <c r="AF47" s="83"/>
      <c r="AG47" s="83"/>
      <c r="AH47" s="83"/>
    </row>
    <row r="48" spans="1:36" x14ac:dyDescent="0.15">
      <c r="A48" s="183" t="s">
        <v>52</v>
      </c>
      <c r="B48" s="224">
        <v>0</v>
      </c>
      <c r="C48" s="224">
        <v>0</v>
      </c>
      <c r="D48" s="224">
        <v>0</v>
      </c>
      <c r="E48" s="90">
        <v>117970</v>
      </c>
      <c r="F48" s="90">
        <v>140846</v>
      </c>
      <c r="G48" s="90">
        <v>176417</v>
      </c>
      <c r="H48" s="90">
        <v>207797</v>
      </c>
      <c r="I48" s="90">
        <v>185221.18326099997</v>
      </c>
      <c r="J48" s="90">
        <v>212088.49330599999</v>
      </c>
      <c r="K48" s="184">
        <v>270415.53206499998</v>
      </c>
      <c r="L48" s="90"/>
      <c r="O48" s="125"/>
      <c r="P48" s="125"/>
      <c r="Q48" s="125"/>
      <c r="R48" s="125"/>
      <c r="S48" s="125"/>
      <c r="T48" s="125"/>
      <c r="U48" s="125"/>
      <c r="V48" s="125"/>
      <c r="W48" s="125"/>
      <c r="X48" s="91"/>
      <c r="Y48" s="92"/>
      <c r="Z48" s="92"/>
      <c r="AA48" s="92"/>
      <c r="AB48" s="92"/>
      <c r="AC48" s="92"/>
      <c r="AE48" s="83"/>
      <c r="AF48" s="83"/>
      <c r="AG48" s="83"/>
      <c r="AH48" s="83"/>
    </row>
    <row r="49" spans="1:35" x14ac:dyDescent="0.15">
      <c r="A49" s="180" t="s">
        <v>53</v>
      </c>
      <c r="B49" s="223">
        <v>3938725</v>
      </c>
      <c r="C49" s="223">
        <v>4442865</v>
      </c>
      <c r="D49" s="223">
        <v>5283876</v>
      </c>
      <c r="E49" s="31">
        <v>6761898.1108529996</v>
      </c>
      <c r="F49" s="31">
        <v>6573010.8230220005</v>
      </c>
      <c r="G49" s="31">
        <v>7410405.3458150001</v>
      </c>
      <c r="H49" s="31">
        <v>8451058</v>
      </c>
      <c r="I49" s="31">
        <v>8188355.2801667396</v>
      </c>
      <c r="J49" s="31">
        <v>9557227.9169913922</v>
      </c>
      <c r="K49" s="182">
        <v>10829384.090222955</v>
      </c>
      <c r="L49" s="31"/>
      <c r="O49" s="125"/>
      <c r="P49" s="125"/>
      <c r="Q49" s="125"/>
      <c r="R49" s="125"/>
      <c r="S49" s="125"/>
      <c r="T49" s="125"/>
      <c r="U49" s="125"/>
      <c r="V49" s="125"/>
      <c r="W49" s="125"/>
      <c r="Y49" s="86"/>
      <c r="Z49" s="88"/>
      <c r="AA49" s="88"/>
      <c r="AB49" s="88"/>
      <c r="AC49" s="88"/>
      <c r="AD49" s="88"/>
      <c r="AF49" s="83"/>
      <c r="AG49" s="83"/>
      <c r="AH49" s="83"/>
      <c r="AI49" s="83"/>
    </row>
    <row r="50" spans="1:35" x14ac:dyDescent="0.15">
      <c r="A50" s="180" t="s">
        <v>54</v>
      </c>
      <c r="B50" s="223">
        <v>2533701</v>
      </c>
      <c r="C50" s="223">
        <v>2758310</v>
      </c>
      <c r="D50" s="223">
        <v>3317447</v>
      </c>
      <c r="E50" s="31">
        <v>3522000.1108530001</v>
      </c>
      <c r="F50" s="31">
        <v>3904232.823022</v>
      </c>
      <c r="G50" s="31">
        <v>4447816.3458150001</v>
      </c>
      <c r="H50" s="31">
        <v>4878806</v>
      </c>
      <c r="I50" s="31">
        <v>4726364.8396118619</v>
      </c>
      <c r="J50" s="31">
        <v>5438522.8024652516</v>
      </c>
      <c r="K50" s="182">
        <v>6227726.6589546297</v>
      </c>
      <c r="L50" s="31"/>
      <c r="O50" s="125"/>
      <c r="P50" s="125"/>
      <c r="Q50" s="125"/>
      <c r="R50" s="125"/>
      <c r="S50" s="125"/>
      <c r="T50" s="125"/>
      <c r="U50" s="125"/>
      <c r="V50" s="125"/>
      <c r="W50" s="125"/>
      <c r="Y50" s="86"/>
      <c r="Z50" s="88"/>
      <c r="AA50" s="88"/>
      <c r="AB50" s="88"/>
      <c r="AC50" s="88"/>
      <c r="AD50" s="88"/>
      <c r="AF50" s="83"/>
      <c r="AG50" s="83"/>
      <c r="AH50" s="83"/>
      <c r="AI50" s="83"/>
    </row>
    <row r="51" spans="1:35" x14ac:dyDescent="0.15">
      <c r="A51" s="183" t="s">
        <v>55</v>
      </c>
      <c r="B51" s="224">
        <v>1254531</v>
      </c>
      <c r="C51" s="224">
        <v>1404415</v>
      </c>
      <c r="D51" s="224">
        <v>1715265</v>
      </c>
      <c r="E51" s="90">
        <v>1952821</v>
      </c>
      <c r="F51" s="90">
        <v>2057107</v>
      </c>
      <c r="G51" s="90">
        <v>2416568</v>
      </c>
      <c r="H51" s="90">
        <v>2664812</v>
      </c>
      <c r="I51" s="90">
        <v>2492553.8129101084</v>
      </c>
      <c r="J51" s="90">
        <v>2832470.599661252</v>
      </c>
      <c r="K51" s="184">
        <v>3291635.801019968</v>
      </c>
      <c r="L51" s="90"/>
      <c r="O51" s="125"/>
      <c r="P51" s="125"/>
      <c r="Q51" s="125"/>
      <c r="R51" s="125"/>
      <c r="S51" s="125"/>
      <c r="T51" s="125"/>
      <c r="U51" s="125"/>
      <c r="V51" s="125"/>
      <c r="W51" s="125"/>
      <c r="Y51" s="91"/>
      <c r="Z51" s="92"/>
      <c r="AA51" s="92"/>
      <c r="AB51" s="92"/>
      <c r="AC51" s="92"/>
      <c r="AD51" s="92"/>
      <c r="AF51" s="83"/>
      <c r="AG51" s="83"/>
      <c r="AH51" s="83"/>
      <c r="AI51" s="83"/>
    </row>
    <row r="52" spans="1:35" x14ac:dyDescent="0.15">
      <c r="A52" s="183" t="s">
        <v>56</v>
      </c>
      <c r="B52" s="224">
        <v>989627</v>
      </c>
      <c r="C52" s="224">
        <v>250964</v>
      </c>
      <c r="D52" s="224">
        <v>305075</v>
      </c>
      <c r="E52" s="90">
        <v>846124</v>
      </c>
      <c r="F52" s="90">
        <v>427175</v>
      </c>
      <c r="G52" s="90">
        <v>494769</v>
      </c>
      <c r="H52" s="90">
        <v>1349632</v>
      </c>
      <c r="I52" s="90">
        <v>558419.77470824961</v>
      </c>
      <c r="J52" s="90">
        <v>644744.20636989793</v>
      </c>
      <c r="K52" s="184">
        <v>636705.73558034282</v>
      </c>
      <c r="L52" s="90"/>
      <c r="M52" s="20"/>
      <c r="O52" s="125"/>
      <c r="P52" s="125"/>
      <c r="Q52" s="125"/>
      <c r="R52" s="125"/>
      <c r="S52" s="125"/>
      <c r="T52" s="125"/>
      <c r="U52" s="125"/>
      <c r="V52" s="125"/>
      <c r="W52" s="125"/>
      <c r="Y52" s="91"/>
      <c r="Z52" s="92"/>
      <c r="AA52" s="92"/>
      <c r="AB52" s="92"/>
      <c r="AC52" s="92"/>
      <c r="AD52" s="92"/>
      <c r="AF52" s="83"/>
      <c r="AG52" s="83"/>
      <c r="AH52" s="83"/>
      <c r="AI52" s="83"/>
    </row>
    <row r="53" spans="1:35" x14ac:dyDescent="0.15">
      <c r="A53" s="183" t="s">
        <v>57</v>
      </c>
      <c r="B53" s="224">
        <v>289543</v>
      </c>
      <c r="C53" s="224">
        <v>1102931</v>
      </c>
      <c r="D53" s="224">
        <v>1297107</v>
      </c>
      <c r="E53" s="90">
        <v>926013</v>
      </c>
      <c r="F53" s="90">
        <v>1595273</v>
      </c>
      <c r="G53" s="90">
        <v>1740121</v>
      </c>
      <c r="H53" s="90">
        <v>1204819</v>
      </c>
      <c r="I53" s="90">
        <v>2050163.395320504</v>
      </c>
      <c r="J53" s="90">
        <v>2348179.0335031021</v>
      </c>
      <c r="K53" s="184">
        <v>2659197.3019456579</v>
      </c>
      <c r="L53" s="90"/>
      <c r="M53" s="18"/>
      <c r="O53" s="125"/>
      <c r="P53" s="125"/>
      <c r="Q53" s="125"/>
      <c r="R53" s="125"/>
      <c r="S53" s="125"/>
      <c r="T53" s="125"/>
      <c r="U53" s="125"/>
      <c r="V53" s="125"/>
      <c r="W53" s="125"/>
      <c r="Y53" s="91"/>
      <c r="Z53" s="92"/>
      <c r="AA53" s="92"/>
      <c r="AB53" s="92"/>
      <c r="AC53" s="92"/>
      <c r="AD53" s="92"/>
      <c r="AF53" s="83"/>
      <c r="AG53" s="83"/>
      <c r="AH53" s="83"/>
      <c r="AI53" s="83"/>
    </row>
    <row r="54" spans="1:35" x14ac:dyDescent="0.15">
      <c r="A54" s="183" t="s">
        <v>58</v>
      </c>
      <c r="B54" s="224"/>
      <c r="C54" s="224"/>
      <c r="D54" s="224"/>
      <c r="E54" s="90">
        <v>-202957.88914700001</v>
      </c>
      <c r="F54" s="90">
        <v>-175322.17697799997</v>
      </c>
      <c r="G54" s="90">
        <v>-203641.65418499999</v>
      </c>
      <c r="H54" s="90">
        <v>-340457</v>
      </c>
      <c r="I54" s="90">
        <v>-374772.14332700003</v>
      </c>
      <c r="J54" s="90">
        <v>-386871.03706900001</v>
      </c>
      <c r="K54" s="184">
        <v>-440159.49171700003</v>
      </c>
      <c r="L54" s="90"/>
      <c r="M54" s="18"/>
      <c r="O54" s="125"/>
      <c r="P54" s="125"/>
      <c r="Q54" s="125"/>
      <c r="R54" s="125"/>
      <c r="S54" s="125"/>
      <c r="T54" s="125"/>
      <c r="U54" s="125"/>
      <c r="V54" s="125"/>
      <c r="W54" s="125"/>
      <c r="Y54" s="91"/>
      <c r="Z54" s="91"/>
      <c r="AA54" s="91"/>
      <c r="AB54" s="91"/>
      <c r="AC54" s="92"/>
      <c r="AD54" s="92"/>
      <c r="AF54" s="83"/>
      <c r="AG54" s="83"/>
      <c r="AH54" s="83"/>
      <c r="AI54" s="83"/>
    </row>
    <row r="55" spans="1:35" x14ac:dyDescent="0.15">
      <c r="A55" s="180" t="s">
        <v>59</v>
      </c>
      <c r="B55" s="223">
        <v>1405024</v>
      </c>
      <c r="C55" s="223">
        <v>1684555</v>
      </c>
      <c r="D55" s="223">
        <v>1966429</v>
      </c>
      <c r="E55" s="31">
        <v>3239898</v>
      </c>
      <c r="F55" s="31">
        <v>2668778</v>
      </c>
      <c r="G55" s="31">
        <v>2962589</v>
      </c>
      <c r="H55" s="31">
        <v>3572252</v>
      </c>
      <c r="I55" s="31">
        <v>3461990.4405548773</v>
      </c>
      <c r="J55" s="31">
        <v>4118705.114526141</v>
      </c>
      <c r="K55" s="182">
        <v>4601657.4312683241</v>
      </c>
      <c r="L55" s="31"/>
      <c r="O55" s="125"/>
      <c r="P55" s="125"/>
      <c r="Q55" s="125"/>
      <c r="R55" s="125"/>
      <c r="S55" s="125"/>
      <c r="T55" s="125"/>
      <c r="U55" s="125"/>
      <c r="V55" s="125"/>
      <c r="W55" s="125"/>
      <c r="Y55" s="71"/>
      <c r="Z55" s="88"/>
      <c r="AA55" s="88"/>
      <c r="AB55" s="88"/>
      <c r="AC55" s="88"/>
      <c r="AD55" s="88"/>
      <c r="AF55" s="83"/>
      <c r="AG55" s="83"/>
      <c r="AH55" s="83"/>
      <c r="AI55" s="83"/>
    </row>
    <row r="56" spans="1:35" x14ac:dyDescent="0.15">
      <c r="A56" s="183" t="s">
        <v>60</v>
      </c>
      <c r="B56" s="224">
        <v>794836</v>
      </c>
      <c r="C56" s="224">
        <v>984245</v>
      </c>
      <c r="D56" s="224">
        <v>1119795</v>
      </c>
      <c r="E56" s="90">
        <v>1382952</v>
      </c>
      <c r="F56" s="90">
        <v>1609602</v>
      </c>
      <c r="G56" s="90">
        <v>1811817</v>
      </c>
      <c r="H56" s="90">
        <v>2038658</v>
      </c>
      <c r="I56" s="90">
        <v>2012538.8774047999</v>
      </c>
      <c r="J56" s="90">
        <v>2453381.9604993002</v>
      </c>
      <c r="K56" s="184">
        <v>2686272.9505803101</v>
      </c>
      <c r="L56" s="90"/>
      <c r="O56" s="125"/>
      <c r="P56" s="125"/>
      <c r="Q56" s="125"/>
      <c r="R56" s="125"/>
      <c r="S56" s="125"/>
      <c r="T56" s="125"/>
      <c r="U56" s="125"/>
      <c r="V56" s="125"/>
      <c r="W56" s="125"/>
      <c r="Y56" s="91"/>
      <c r="Z56" s="92"/>
      <c r="AA56" s="92"/>
      <c r="AB56" s="92"/>
      <c r="AC56" s="92"/>
      <c r="AD56" s="92"/>
      <c r="AF56" s="83"/>
      <c r="AG56" s="83"/>
      <c r="AH56" s="83"/>
      <c r="AI56" s="83"/>
    </row>
    <row r="57" spans="1:35" x14ac:dyDescent="0.15">
      <c r="A57" s="183" t="s">
        <v>61</v>
      </c>
      <c r="B57" s="224">
        <v>158390</v>
      </c>
      <c r="C57" s="224">
        <v>154007</v>
      </c>
      <c r="D57" s="224">
        <v>197859</v>
      </c>
      <c r="E57" s="90">
        <v>1185807</v>
      </c>
      <c r="F57" s="90">
        <v>239391</v>
      </c>
      <c r="G57" s="90">
        <v>196858</v>
      </c>
      <c r="H57" s="90">
        <v>216561</v>
      </c>
      <c r="I57" s="90">
        <v>183366.69643507761</v>
      </c>
      <c r="J57" s="90">
        <v>185344.06855184122</v>
      </c>
      <c r="K57" s="184">
        <v>268688.25774801418</v>
      </c>
      <c r="L57" s="90"/>
      <c r="O57" s="125"/>
      <c r="P57" s="125"/>
      <c r="Q57" s="125"/>
      <c r="R57" s="125"/>
      <c r="S57" s="125"/>
      <c r="T57" s="125"/>
      <c r="U57" s="125"/>
      <c r="V57" s="125"/>
      <c r="W57" s="125"/>
      <c r="Y57" s="91"/>
      <c r="Z57" s="92"/>
      <c r="AA57" s="92"/>
      <c r="AB57" s="92"/>
      <c r="AC57" s="92"/>
      <c r="AD57" s="92"/>
      <c r="AF57" s="83"/>
      <c r="AG57" s="83"/>
      <c r="AH57" s="83"/>
      <c r="AI57" s="83"/>
    </row>
    <row r="58" spans="1:35" x14ac:dyDescent="0.15">
      <c r="A58" s="183" t="s">
        <v>56</v>
      </c>
      <c r="B58" s="224">
        <v>451798</v>
      </c>
      <c r="C58" s="224">
        <v>546303</v>
      </c>
      <c r="D58" s="224">
        <v>648775</v>
      </c>
      <c r="E58" s="90">
        <v>671140</v>
      </c>
      <c r="F58" s="90">
        <v>819785</v>
      </c>
      <c r="G58" s="90">
        <v>953914</v>
      </c>
      <c r="H58" s="90">
        <v>1317034</v>
      </c>
      <c r="I58" s="90">
        <v>1266084.8667149995</v>
      </c>
      <c r="J58" s="90">
        <v>1479979.0854749996</v>
      </c>
      <c r="K58" s="184">
        <v>1646696.2229400005</v>
      </c>
      <c r="L58" s="90"/>
      <c r="M58" s="95"/>
      <c r="O58" s="125"/>
      <c r="P58" s="125"/>
      <c r="Q58" s="125"/>
      <c r="R58" s="125"/>
      <c r="S58" s="125"/>
      <c r="T58" s="125"/>
      <c r="U58" s="125"/>
      <c r="V58" s="125"/>
      <c r="W58" s="125"/>
      <c r="Y58" s="91"/>
      <c r="Z58" s="92"/>
      <c r="AA58" s="92"/>
      <c r="AB58" s="92"/>
      <c r="AC58" s="92"/>
      <c r="AD58" s="92"/>
      <c r="AF58" s="83"/>
      <c r="AG58" s="83"/>
      <c r="AH58" s="83"/>
      <c r="AI58" s="83"/>
    </row>
    <row r="59" spans="1:35" x14ac:dyDescent="0.15">
      <c r="A59" s="180" t="s">
        <v>62</v>
      </c>
      <c r="B59" s="223">
        <v>83638</v>
      </c>
      <c r="C59" s="223">
        <v>107004</v>
      </c>
      <c r="D59" s="223">
        <v>114857</v>
      </c>
      <c r="E59" s="31">
        <v>91595</v>
      </c>
      <c r="F59" s="31">
        <v>113904</v>
      </c>
      <c r="G59" s="31">
        <v>135528</v>
      </c>
      <c r="H59" s="31">
        <v>135981</v>
      </c>
      <c r="I59" s="94">
        <v>132931.04978200002</v>
      </c>
      <c r="J59" s="94">
        <v>164980.29444299999</v>
      </c>
      <c r="K59" s="186">
        <v>201526.16960500003</v>
      </c>
      <c r="L59" s="94"/>
      <c r="O59" s="125"/>
      <c r="P59" s="125"/>
      <c r="Q59" s="125"/>
      <c r="R59" s="125"/>
      <c r="S59" s="125"/>
      <c r="T59" s="125"/>
      <c r="U59" s="125"/>
      <c r="V59" s="125"/>
      <c r="W59" s="125"/>
      <c r="Y59" s="96"/>
      <c r="Z59" s="88"/>
      <c r="AA59" s="88"/>
      <c r="AB59" s="88"/>
      <c r="AC59" s="88"/>
      <c r="AD59" s="88"/>
      <c r="AF59" s="83"/>
      <c r="AG59" s="83"/>
      <c r="AH59" s="83"/>
      <c r="AI59" s="83"/>
    </row>
    <row r="60" spans="1:35" x14ac:dyDescent="0.15">
      <c r="A60" s="183" t="s">
        <v>63</v>
      </c>
      <c r="B60" s="224">
        <v>69983</v>
      </c>
      <c r="C60" s="224">
        <v>92857</v>
      </c>
      <c r="D60" s="224">
        <v>98893</v>
      </c>
      <c r="E60" s="90">
        <v>73351</v>
      </c>
      <c r="F60" s="90">
        <v>80344</v>
      </c>
      <c r="G60" s="90">
        <v>98194</v>
      </c>
      <c r="H60" s="90">
        <v>96556</v>
      </c>
      <c r="I60" s="90">
        <v>93824.270581999997</v>
      </c>
      <c r="J60" s="90">
        <v>116443.05244299999</v>
      </c>
      <c r="K60" s="184">
        <v>131472.75060500001</v>
      </c>
      <c r="L60" s="90"/>
      <c r="O60" s="125"/>
      <c r="P60" s="125"/>
      <c r="Q60" s="125"/>
      <c r="R60" s="125"/>
      <c r="S60" s="125"/>
      <c r="T60" s="125"/>
      <c r="U60" s="125"/>
      <c r="V60" s="125"/>
      <c r="W60" s="125"/>
      <c r="Y60" s="91"/>
      <c r="Z60" s="92"/>
      <c r="AA60" s="92"/>
      <c r="AB60" s="92"/>
      <c r="AC60" s="92"/>
      <c r="AD60" s="92"/>
      <c r="AF60" s="83"/>
      <c r="AG60" s="83"/>
      <c r="AH60" s="83"/>
      <c r="AI60" s="83"/>
    </row>
    <row r="61" spans="1:35" x14ac:dyDescent="0.15">
      <c r="A61" s="183" t="s">
        <v>64</v>
      </c>
      <c r="B61" s="224">
        <v>13655</v>
      </c>
      <c r="C61" s="224">
        <v>14147</v>
      </c>
      <c r="D61" s="224">
        <v>15964</v>
      </c>
      <c r="E61" s="90">
        <v>18245</v>
      </c>
      <c r="F61" s="90">
        <v>33561</v>
      </c>
      <c r="G61" s="90">
        <v>37335</v>
      </c>
      <c r="H61" s="90">
        <v>39425</v>
      </c>
      <c r="I61" s="90">
        <v>39106.779199999997</v>
      </c>
      <c r="J61" s="90">
        <v>48537.241999999998</v>
      </c>
      <c r="K61" s="184">
        <v>70053.418999999994</v>
      </c>
      <c r="L61" s="90"/>
      <c r="O61" s="125"/>
      <c r="P61" s="125"/>
      <c r="Q61" s="125"/>
      <c r="R61" s="125"/>
      <c r="S61" s="125"/>
      <c r="T61" s="125"/>
      <c r="U61" s="125"/>
      <c r="V61" s="125"/>
      <c r="W61" s="125"/>
      <c r="Y61" s="91"/>
      <c r="Z61" s="92"/>
      <c r="AA61" s="92"/>
      <c r="AB61" s="92"/>
      <c r="AC61" s="92"/>
      <c r="AD61" s="92"/>
      <c r="AF61" s="83"/>
      <c r="AG61" s="83"/>
      <c r="AH61" s="83"/>
      <c r="AI61" s="83"/>
    </row>
    <row r="62" spans="1:35" x14ac:dyDescent="0.15">
      <c r="A62" s="183" t="s">
        <v>65</v>
      </c>
      <c r="B62" s="224">
        <v>862756</v>
      </c>
      <c r="C62" s="224">
        <v>1005329</v>
      </c>
      <c r="D62" s="224">
        <v>1230077</v>
      </c>
      <c r="E62" s="31">
        <v>375597</v>
      </c>
      <c r="F62" s="31">
        <v>1439350</v>
      </c>
      <c r="G62" s="31">
        <v>1697925</v>
      </c>
      <c r="H62" s="31">
        <v>1871384</v>
      </c>
      <c r="I62" s="31">
        <v>1668026.2174760136</v>
      </c>
      <c r="J62" s="31">
        <v>1939820.8955412069</v>
      </c>
      <c r="K62" s="182">
        <v>2073318.7255507077</v>
      </c>
      <c r="L62" s="31"/>
      <c r="O62" s="125"/>
      <c r="P62" s="125"/>
      <c r="Q62" s="125"/>
      <c r="R62" s="125"/>
      <c r="S62" s="125"/>
      <c r="T62" s="125"/>
      <c r="U62" s="125"/>
      <c r="V62" s="125"/>
      <c r="W62" s="125"/>
      <c r="Y62" s="91"/>
      <c r="Z62" s="88"/>
      <c r="AA62" s="88"/>
      <c r="AB62" s="88"/>
      <c r="AC62" s="88"/>
      <c r="AD62" s="88"/>
      <c r="AF62" s="83"/>
      <c r="AG62" s="83"/>
      <c r="AH62" s="83"/>
      <c r="AI62" s="83"/>
    </row>
    <row r="63" spans="1:35" x14ac:dyDescent="0.15">
      <c r="A63" s="183" t="s">
        <v>66</v>
      </c>
      <c r="B63" s="224">
        <v>862755</v>
      </c>
      <c r="C63" s="224">
        <v>1002203</v>
      </c>
      <c r="D63" s="224">
        <v>1225761</v>
      </c>
      <c r="E63" s="90">
        <v>359719</v>
      </c>
      <c r="F63" s="90">
        <v>1425381</v>
      </c>
      <c r="G63" s="90">
        <v>1685483</v>
      </c>
      <c r="H63" s="90">
        <v>1850780</v>
      </c>
      <c r="I63" s="90">
        <v>1653088.6271000137</v>
      </c>
      <c r="J63" s="90">
        <v>1936821.342807207</v>
      </c>
      <c r="K63" s="184">
        <v>2060911.7627797073</v>
      </c>
      <c r="L63" s="90"/>
      <c r="O63" s="125"/>
      <c r="P63" s="125"/>
      <c r="Q63" s="125"/>
      <c r="R63" s="125"/>
      <c r="S63" s="125"/>
      <c r="T63" s="125"/>
      <c r="U63" s="125"/>
      <c r="V63" s="125"/>
      <c r="W63" s="125"/>
      <c r="Y63" s="91"/>
      <c r="Z63" s="92"/>
      <c r="AA63" s="92"/>
      <c r="AB63" s="92"/>
      <c r="AC63" s="92"/>
      <c r="AD63" s="92"/>
      <c r="AF63" s="83"/>
      <c r="AG63" s="83"/>
      <c r="AH63" s="83"/>
      <c r="AI63" s="83"/>
    </row>
    <row r="64" spans="1:35" x14ac:dyDescent="0.15">
      <c r="A64" s="183" t="s">
        <v>68</v>
      </c>
      <c r="B64" s="224">
        <v>1</v>
      </c>
      <c r="C64" s="224">
        <v>3126</v>
      </c>
      <c r="D64" s="224">
        <v>4316</v>
      </c>
      <c r="E64" s="90">
        <v>15878</v>
      </c>
      <c r="F64" s="90">
        <v>13968</v>
      </c>
      <c r="G64" s="90">
        <v>12442</v>
      </c>
      <c r="H64" s="90">
        <v>20604</v>
      </c>
      <c r="I64" s="90">
        <v>14937.590376</v>
      </c>
      <c r="J64" s="90">
        <v>2999.5527340000003</v>
      </c>
      <c r="K64" s="184">
        <v>12406.962770999999</v>
      </c>
      <c r="L64" s="90"/>
      <c r="O64" s="125"/>
      <c r="P64" s="125"/>
      <c r="Q64" s="125"/>
      <c r="R64" s="125"/>
      <c r="S64" s="125"/>
      <c r="T64" s="125"/>
      <c r="U64" s="125"/>
      <c r="V64" s="125"/>
      <c r="W64" s="125"/>
      <c r="Y64" s="91"/>
      <c r="Z64" s="92"/>
      <c r="AA64" s="92"/>
      <c r="AB64" s="92"/>
      <c r="AC64" s="92"/>
      <c r="AD64" s="92"/>
      <c r="AF64" s="83"/>
      <c r="AG64" s="83"/>
      <c r="AH64" s="83"/>
      <c r="AI64" s="83"/>
    </row>
    <row r="65" spans="1:35" x14ac:dyDescent="0.15">
      <c r="A65" s="180" t="s">
        <v>69</v>
      </c>
      <c r="B65" s="223">
        <v>311249</v>
      </c>
      <c r="C65" s="223">
        <v>367656</v>
      </c>
      <c r="D65" s="223">
        <v>422873</v>
      </c>
      <c r="E65" s="31">
        <v>432700</v>
      </c>
      <c r="F65" s="31">
        <v>588367</v>
      </c>
      <c r="G65" s="31">
        <v>560189</v>
      </c>
      <c r="H65" s="31">
        <v>604579</v>
      </c>
      <c r="I65" s="31">
        <v>590432.92729200004</v>
      </c>
      <c r="J65" s="31">
        <v>709291.917395</v>
      </c>
      <c r="K65" s="182">
        <v>824121.28924606997</v>
      </c>
      <c r="L65" s="31"/>
      <c r="O65" s="125"/>
      <c r="P65" s="125"/>
      <c r="Q65" s="125"/>
      <c r="R65" s="125"/>
      <c r="S65" s="125"/>
      <c r="T65" s="125"/>
      <c r="U65" s="125"/>
      <c r="V65" s="125"/>
      <c r="W65" s="125"/>
      <c r="Y65" s="86"/>
      <c r="Z65" s="88"/>
      <c r="AA65" s="88"/>
      <c r="AB65" s="88"/>
      <c r="AC65" s="88"/>
      <c r="AD65" s="88"/>
      <c r="AF65" s="83"/>
      <c r="AG65" s="83"/>
      <c r="AH65" s="83"/>
      <c r="AI65" s="83"/>
    </row>
    <row r="66" spans="1:35" x14ac:dyDescent="0.15">
      <c r="A66" s="183" t="s">
        <v>70</v>
      </c>
      <c r="B66" s="224">
        <v>54593</v>
      </c>
      <c r="C66" s="224">
        <v>48154</v>
      </c>
      <c r="D66" s="224">
        <v>0</v>
      </c>
      <c r="E66" s="90" t="s">
        <v>71</v>
      </c>
      <c r="F66" s="90" t="s">
        <v>72</v>
      </c>
      <c r="G66" s="187" t="s">
        <v>49</v>
      </c>
      <c r="H66" s="97" t="s">
        <v>50</v>
      </c>
      <c r="I66" s="97">
        <v>0</v>
      </c>
      <c r="J66" s="97">
        <v>0</v>
      </c>
      <c r="K66" s="185">
        <v>0</v>
      </c>
      <c r="L66" s="97"/>
      <c r="O66" s="125"/>
      <c r="P66" s="125"/>
      <c r="Q66" s="125"/>
      <c r="R66" s="125"/>
      <c r="S66" s="125"/>
      <c r="T66" s="125"/>
      <c r="U66" s="125"/>
      <c r="V66" s="125"/>
      <c r="W66" s="125"/>
      <c r="Y66" s="91"/>
      <c r="Z66" s="93"/>
      <c r="AA66" s="93"/>
      <c r="AB66" s="87"/>
      <c r="AC66" s="93"/>
      <c r="AD66" s="93"/>
      <c r="AF66" s="83"/>
      <c r="AG66" s="83"/>
      <c r="AH66" s="83"/>
      <c r="AI66" s="83"/>
    </row>
    <row r="67" spans="1:35" x14ac:dyDescent="0.15">
      <c r="A67" s="183" t="s">
        <v>73</v>
      </c>
      <c r="B67" s="224">
        <v>256656</v>
      </c>
      <c r="C67" s="224">
        <v>319502</v>
      </c>
      <c r="D67" s="224">
        <v>422873</v>
      </c>
      <c r="E67" s="90">
        <v>432700</v>
      </c>
      <c r="F67" s="90">
        <v>588367</v>
      </c>
      <c r="G67" s="97">
        <v>560189</v>
      </c>
      <c r="H67" s="90">
        <v>604579</v>
      </c>
      <c r="I67" s="90">
        <v>590432.92729200004</v>
      </c>
      <c r="J67" s="90">
        <v>709291.917395</v>
      </c>
      <c r="K67" s="184">
        <v>824121.28924606997</v>
      </c>
      <c r="L67" s="90"/>
      <c r="O67" s="125"/>
      <c r="P67" s="125"/>
      <c r="Q67" s="125"/>
      <c r="R67" s="125"/>
      <c r="S67" s="125"/>
      <c r="T67" s="125"/>
      <c r="U67" s="125"/>
      <c r="V67" s="125"/>
      <c r="W67" s="125"/>
      <c r="Y67" s="91"/>
      <c r="Z67" s="92"/>
      <c r="AA67" s="92"/>
      <c r="AB67" s="92"/>
      <c r="AC67" s="92"/>
      <c r="AD67" s="92"/>
      <c r="AF67" s="83"/>
      <c r="AG67" s="83"/>
      <c r="AH67" s="83"/>
      <c r="AI67" s="83"/>
    </row>
    <row r="68" spans="1:35" x14ac:dyDescent="0.15">
      <c r="A68" s="180" t="s">
        <v>74</v>
      </c>
      <c r="B68" s="223">
        <v>1072005</v>
      </c>
      <c r="C68" s="223">
        <v>839381</v>
      </c>
      <c r="D68" s="223">
        <v>1258243</v>
      </c>
      <c r="E68" s="31">
        <v>1464564</v>
      </c>
      <c r="F68" s="31">
        <v>1312133</v>
      </c>
      <c r="G68" s="31">
        <v>1205049</v>
      </c>
      <c r="H68" s="31">
        <v>1099454</v>
      </c>
      <c r="I68" s="31">
        <v>1862882.9170943592</v>
      </c>
      <c r="J68" s="31">
        <v>2582189.0410915972</v>
      </c>
      <c r="K68" s="182">
        <v>1634669.5858883404</v>
      </c>
      <c r="L68" s="31"/>
      <c r="O68" s="125"/>
      <c r="P68" s="125"/>
      <c r="Q68" s="125"/>
      <c r="R68" s="125"/>
      <c r="S68" s="125"/>
      <c r="T68" s="125"/>
      <c r="U68" s="125"/>
      <c r="V68" s="125"/>
      <c r="W68" s="125"/>
      <c r="Y68" s="86"/>
      <c r="Z68" s="88"/>
      <c r="AA68" s="88"/>
      <c r="AB68" s="88"/>
      <c r="AC68" s="88"/>
      <c r="AD68" s="88"/>
      <c r="AF68" s="83"/>
      <c r="AG68" s="83"/>
      <c r="AH68" s="83"/>
      <c r="AI68" s="83"/>
    </row>
    <row r="69" spans="1:35" x14ac:dyDescent="0.15">
      <c r="A69" s="180" t="s">
        <v>75</v>
      </c>
      <c r="B69" s="223">
        <v>936181</v>
      </c>
      <c r="C69" s="223">
        <v>702488</v>
      </c>
      <c r="D69" s="223">
        <v>1075911</v>
      </c>
      <c r="E69" s="31">
        <v>1146444</v>
      </c>
      <c r="F69" s="31">
        <v>949743</v>
      </c>
      <c r="G69" s="31">
        <v>774198</v>
      </c>
      <c r="H69" s="31">
        <v>624668.5</v>
      </c>
      <c r="I69" s="31">
        <v>1156385.4616633588</v>
      </c>
      <c r="J69" s="31">
        <v>1820948.7589665968</v>
      </c>
      <c r="K69" s="182">
        <v>603855.56756934011</v>
      </c>
      <c r="L69" s="31"/>
      <c r="O69" s="125"/>
      <c r="P69" s="125"/>
      <c r="Q69" s="125"/>
      <c r="R69" s="125"/>
      <c r="S69" s="125"/>
      <c r="T69" s="125"/>
      <c r="U69" s="125"/>
      <c r="V69" s="125"/>
      <c r="W69" s="125"/>
      <c r="Y69" s="86"/>
      <c r="Z69" s="88"/>
      <c r="AA69" s="88"/>
      <c r="AB69" s="88"/>
      <c r="AC69" s="98"/>
      <c r="AD69" s="93"/>
      <c r="AF69" s="83"/>
      <c r="AG69" s="83"/>
      <c r="AH69" s="83"/>
      <c r="AI69" s="83"/>
    </row>
    <row r="70" spans="1:35" x14ac:dyDescent="0.15">
      <c r="A70" s="180" t="s">
        <v>76</v>
      </c>
      <c r="B70" s="223">
        <v>135824</v>
      </c>
      <c r="C70" s="223">
        <v>136893</v>
      </c>
      <c r="D70" s="223">
        <v>182332</v>
      </c>
      <c r="E70" s="31">
        <v>318120</v>
      </c>
      <c r="F70" s="31">
        <v>362389</v>
      </c>
      <c r="G70" s="31">
        <v>430851</v>
      </c>
      <c r="H70" s="31">
        <v>474785</v>
      </c>
      <c r="I70" s="31">
        <v>706497.4554310001</v>
      </c>
      <c r="J70" s="31">
        <v>761240.28212500003</v>
      </c>
      <c r="K70" s="182">
        <v>1030814.0183190005</v>
      </c>
      <c r="L70" s="31"/>
      <c r="O70" s="125"/>
      <c r="P70" s="125"/>
      <c r="Q70" s="125"/>
      <c r="R70" s="125"/>
      <c r="S70" s="125"/>
      <c r="T70" s="125"/>
      <c r="U70" s="125"/>
      <c r="V70" s="125"/>
      <c r="W70" s="125"/>
      <c r="Y70" s="86"/>
      <c r="Z70" s="88"/>
      <c r="AA70" s="88"/>
      <c r="AB70" s="88"/>
      <c r="AC70" s="88"/>
      <c r="AD70" s="88"/>
      <c r="AF70" s="83"/>
      <c r="AG70" s="83"/>
      <c r="AH70" s="83"/>
      <c r="AI70" s="83"/>
    </row>
    <row r="71" spans="1:35" x14ac:dyDescent="0.15">
      <c r="A71" s="180" t="s">
        <v>77</v>
      </c>
      <c r="B71" s="223">
        <v>6841</v>
      </c>
      <c r="C71" s="223">
        <v>8237</v>
      </c>
      <c r="D71" s="223">
        <v>0</v>
      </c>
      <c r="E71" s="31">
        <v>19364</v>
      </c>
      <c r="F71" s="31">
        <v>28778</v>
      </c>
      <c r="G71" s="31">
        <v>17766</v>
      </c>
      <c r="H71" s="31">
        <v>16893</v>
      </c>
      <c r="I71" s="31">
        <v>13337.094610999997</v>
      </c>
      <c r="J71" s="31">
        <v>12866.558018</v>
      </c>
      <c r="K71" s="182">
        <v>11262.053032</v>
      </c>
      <c r="L71" s="31"/>
      <c r="O71" s="125"/>
      <c r="P71" s="125"/>
      <c r="Q71" s="125"/>
      <c r="R71" s="125"/>
      <c r="S71" s="125"/>
      <c r="T71" s="125"/>
      <c r="U71" s="125"/>
      <c r="V71" s="125"/>
      <c r="W71" s="125"/>
      <c r="Y71" s="86"/>
      <c r="Z71" s="88"/>
      <c r="AA71" s="88"/>
      <c r="AB71" s="88"/>
      <c r="AC71" s="88"/>
      <c r="AD71" s="88"/>
      <c r="AF71" s="83"/>
      <c r="AG71" s="83"/>
      <c r="AH71" s="83"/>
      <c r="AI71" s="83"/>
    </row>
    <row r="72" spans="1:35" x14ac:dyDescent="0.15">
      <c r="A72" s="183" t="s">
        <v>78</v>
      </c>
      <c r="B72" s="224">
        <v>3</v>
      </c>
      <c r="C72" s="224">
        <v>0</v>
      </c>
      <c r="D72" s="224">
        <v>0</v>
      </c>
      <c r="E72" s="90" t="s">
        <v>71</v>
      </c>
      <c r="F72" s="90" t="s">
        <v>72</v>
      </c>
      <c r="G72" s="187" t="s">
        <v>49</v>
      </c>
      <c r="H72" s="97" t="s">
        <v>50</v>
      </c>
      <c r="I72" s="97">
        <v>0</v>
      </c>
      <c r="J72" s="97">
        <v>0</v>
      </c>
      <c r="K72" s="185">
        <v>0</v>
      </c>
      <c r="L72" s="97"/>
      <c r="O72" s="125"/>
      <c r="P72" s="125"/>
      <c r="Q72" s="125"/>
      <c r="R72" s="125"/>
      <c r="S72" s="125"/>
      <c r="T72" s="125"/>
      <c r="U72" s="125"/>
      <c r="V72" s="125"/>
      <c r="W72" s="125"/>
      <c r="Y72" s="91"/>
      <c r="Z72" s="93"/>
      <c r="AA72" s="93"/>
      <c r="AB72" s="87"/>
      <c r="AC72" s="93"/>
      <c r="AD72" s="93"/>
      <c r="AF72" s="83"/>
      <c r="AG72" s="83"/>
      <c r="AH72" s="83"/>
      <c r="AI72" s="83"/>
    </row>
    <row r="73" spans="1:35" x14ac:dyDescent="0.15">
      <c r="A73" s="183" t="s">
        <v>79</v>
      </c>
      <c r="B73" s="224">
        <v>6838</v>
      </c>
      <c r="C73" s="224">
        <v>0</v>
      </c>
      <c r="D73" s="224">
        <v>0</v>
      </c>
      <c r="E73" s="90">
        <v>8450</v>
      </c>
      <c r="F73" s="90">
        <v>11848</v>
      </c>
      <c r="G73" s="97" t="s">
        <v>49</v>
      </c>
      <c r="H73" s="97" t="s">
        <v>50</v>
      </c>
      <c r="I73" s="97">
        <v>0</v>
      </c>
      <c r="J73" s="97">
        <v>0</v>
      </c>
      <c r="K73" s="185">
        <v>0</v>
      </c>
      <c r="L73" s="97"/>
      <c r="O73" s="125"/>
      <c r="P73" s="125"/>
      <c r="Q73" s="125"/>
      <c r="R73" s="125"/>
      <c r="S73" s="125"/>
      <c r="T73" s="125"/>
      <c r="U73" s="125"/>
      <c r="V73" s="125"/>
      <c r="W73" s="125"/>
      <c r="Y73" s="91"/>
      <c r="Z73" s="92"/>
      <c r="AA73" s="92"/>
      <c r="AB73" s="93"/>
      <c r="AC73" s="93"/>
      <c r="AD73" s="93"/>
      <c r="AF73" s="83"/>
      <c r="AG73" s="83"/>
      <c r="AH73" s="83"/>
      <c r="AI73" s="83"/>
    </row>
    <row r="74" spans="1:35" x14ac:dyDescent="0.15">
      <c r="A74" s="183" t="s">
        <v>80</v>
      </c>
      <c r="B74" s="224">
        <v>0</v>
      </c>
      <c r="C74" s="224">
        <v>8237</v>
      </c>
      <c r="D74" s="224">
        <v>0</v>
      </c>
      <c r="E74" s="90">
        <v>10914</v>
      </c>
      <c r="F74" s="90">
        <v>16930</v>
      </c>
      <c r="G74" s="97">
        <v>17766</v>
      </c>
      <c r="H74" s="90">
        <v>16893</v>
      </c>
      <c r="I74" s="90">
        <v>13337.094610999997</v>
      </c>
      <c r="J74" s="90">
        <v>12866.558018</v>
      </c>
      <c r="K74" s="184">
        <v>11262.053032</v>
      </c>
      <c r="L74" s="90"/>
      <c r="O74" s="125"/>
      <c r="P74" s="125"/>
      <c r="Q74" s="125"/>
      <c r="R74" s="125"/>
      <c r="S74" s="125"/>
      <c r="T74" s="125"/>
      <c r="U74" s="125"/>
      <c r="V74" s="125"/>
      <c r="W74" s="125"/>
      <c r="Y74" s="91"/>
      <c r="Z74" s="92"/>
      <c r="AA74" s="92"/>
      <c r="AB74" s="92"/>
      <c r="AC74" s="92"/>
      <c r="AD74" s="92"/>
      <c r="AF74" s="83"/>
      <c r="AG74" s="83"/>
      <c r="AH74" s="83"/>
      <c r="AI74" s="83"/>
    </row>
    <row r="75" spans="1:35" x14ac:dyDescent="0.15">
      <c r="A75" s="180" t="s">
        <v>81</v>
      </c>
      <c r="B75" s="223">
        <v>66824</v>
      </c>
      <c r="C75" s="223">
        <v>110821</v>
      </c>
      <c r="D75" s="223">
        <v>182332</v>
      </c>
      <c r="E75" s="31">
        <v>240488</v>
      </c>
      <c r="F75" s="31">
        <v>270127</v>
      </c>
      <c r="G75" s="31">
        <v>248593</v>
      </c>
      <c r="H75" s="31">
        <v>246134</v>
      </c>
      <c r="I75" s="31">
        <v>643989.21574900008</v>
      </c>
      <c r="J75" s="31">
        <v>676987.74422500003</v>
      </c>
      <c r="K75" s="182">
        <v>950230.02336900041</v>
      </c>
      <c r="L75" s="31"/>
      <c r="O75" s="125"/>
      <c r="P75" s="125"/>
      <c r="Q75" s="125"/>
      <c r="R75" s="125"/>
      <c r="S75" s="125"/>
      <c r="T75" s="125"/>
      <c r="U75" s="125"/>
      <c r="V75" s="125"/>
      <c r="W75" s="125"/>
      <c r="Y75" s="86"/>
      <c r="Z75" s="88"/>
      <c r="AA75" s="88"/>
      <c r="AB75" s="88"/>
      <c r="AC75" s="88"/>
      <c r="AD75" s="88"/>
      <c r="AF75" s="83"/>
      <c r="AG75" s="83"/>
      <c r="AH75" s="83"/>
      <c r="AI75" s="83"/>
    </row>
    <row r="76" spans="1:35" x14ac:dyDescent="0.15">
      <c r="A76" s="183" t="s">
        <v>82</v>
      </c>
      <c r="B76" s="224">
        <v>66824</v>
      </c>
      <c r="C76" s="224">
        <v>110821</v>
      </c>
      <c r="D76" s="224">
        <v>182332</v>
      </c>
      <c r="E76" s="90">
        <v>240488</v>
      </c>
      <c r="F76" s="90">
        <v>270127</v>
      </c>
      <c r="G76" s="97">
        <v>248593</v>
      </c>
      <c r="H76" s="90">
        <v>246134</v>
      </c>
      <c r="I76" s="90">
        <v>212029.303988</v>
      </c>
      <c r="J76" s="90">
        <v>261135.61233500001</v>
      </c>
      <c r="K76" s="184">
        <v>388217.88929300004</v>
      </c>
      <c r="L76" s="90"/>
      <c r="O76" s="125"/>
      <c r="P76" s="125"/>
      <c r="Q76" s="125"/>
      <c r="R76" s="125"/>
      <c r="S76" s="125"/>
      <c r="T76" s="125"/>
      <c r="U76" s="125"/>
      <c r="V76" s="125"/>
      <c r="W76" s="125"/>
      <c r="Y76" s="91"/>
      <c r="Z76" s="92"/>
      <c r="AA76" s="92"/>
      <c r="AB76" s="92"/>
      <c r="AC76" s="92"/>
      <c r="AD76" s="92"/>
      <c r="AF76" s="83"/>
      <c r="AG76" s="83"/>
      <c r="AH76" s="83"/>
      <c r="AI76" s="83"/>
    </row>
    <row r="77" spans="1:35" x14ac:dyDescent="0.15">
      <c r="A77" s="183" t="s">
        <v>83</v>
      </c>
      <c r="B77" s="224">
        <v>0</v>
      </c>
      <c r="C77" s="224">
        <v>0</v>
      </c>
      <c r="D77" s="224">
        <v>0</v>
      </c>
      <c r="E77" s="90" t="s">
        <v>71</v>
      </c>
      <c r="F77" s="90" t="s">
        <v>72</v>
      </c>
      <c r="G77" s="97" t="s">
        <v>49</v>
      </c>
      <c r="H77" s="97" t="s">
        <v>50</v>
      </c>
      <c r="I77" s="97">
        <v>431959.91176100005</v>
      </c>
      <c r="J77" s="97">
        <v>415852.13188999996</v>
      </c>
      <c r="K77" s="185">
        <v>562012.13407600042</v>
      </c>
      <c r="L77" s="97"/>
      <c r="O77" s="125"/>
      <c r="P77" s="125"/>
      <c r="Q77" s="125"/>
      <c r="R77" s="125"/>
      <c r="S77" s="125"/>
      <c r="T77" s="125"/>
      <c r="U77" s="125"/>
      <c r="V77" s="125"/>
      <c r="W77" s="125"/>
      <c r="Y77" s="91"/>
      <c r="Z77" s="93"/>
      <c r="AA77" s="93"/>
      <c r="AB77" s="93"/>
      <c r="AC77" s="93"/>
      <c r="AD77" s="93"/>
      <c r="AF77" s="83"/>
      <c r="AG77" s="83"/>
      <c r="AH77" s="83"/>
      <c r="AI77" s="83"/>
    </row>
    <row r="78" spans="1:35" x14ac:dyDescent="0.15">
      <c r="A78" s="180" t="s">
        <v>84</v>
      </c>
      <c r="B78" s="223">
        <v>5218</v>
      </c>
      <c r="C78" s="223">
        <v>4435</v>
      </c>
      <c r="D78" s="223">
        <v>0</v>
      </c>
      <c r="E78" s="31">
        <v>6533</v>
      </c>
      <c r="F78" s="31">
        <v>8648</v>
      </c>
      <c r="G78" s="187">
        <v>8342</v>
      </c>
      <c r="H78" s="31">
        <v>9949</v>
      </c>
      <c r="I78" s="31">
        <v>8508.179900000001</v>
      </c>
      <c r="J78" s="31">
        <v>9801.5480060000009</v>
      </c>
      <c r="K78" s="182">
        <v>12476.381475000002</v>
      </c>
      <c r="L78" s="31"/>
      <c r="O78" s="125"/>
      <c r="P78" s="125"/>
      <c r="Q78" s="125"/>
      <c r="R78" s="125"/>
      <c r="S78" s="125"/>
      <c r="T78" s="125"/>
      <c r="U78" s="125"/>
      <c r="V78" s="125"/>
      <c r="W78" s="125"/>
      <c r="Y78" s="86"/>
      <c r="Z78" s="88"/>
      <c r="AA78" s="88"/>
      <c r="AB78" s="88"/>
      <c r="AC78" s="88"/>
      <c r="AD78" s="88"/>
      <c r="AF78" s="83"/>
      <c r="AG78" s="83"/>
      <c r="AH78" s="83"/>
      <c r="AI78" s="83"/>
    </row>
    <row r="79" spans="1:35" ht="14" thickBot="1" x14ac:dyDescent="0.2">
      <c r="A79" s="188" t="s">
        <v>85</v>
      </c>
      <c r="B79" s="225">
        <v>56941</v>
      </c>
      <c r="C79" s="225">
        <v>13400</v>
      </c>
      <c r="D79" s="225">
        <v>0</v>
      </c>
      <c r="E79" s="99">
        <v>51735</v>
      </c>
      <c r="F79" s="99">
        <v>54837</v>
      </c>
      <c r="G79" s="99">
        <v>156150</v>
      </c>
      <c r="H79" s="99">
        <v>201810</v>
      </c>
      <c r="I79" s="99">
        <v>40662.965170999996</v>
      </c>
      <c r="J79" s="99">
        <v>28594.365233999972</v>
      </c>
      <c r="K79" s="189">
        <v>56845.560442999915</v>
      </c>
      <c r="L79" s="31"/>
      <c r="O79" s="125"/>
      <c r="P79" s="125"/>
      <c r="Q79" s="125"/>
      <c r="R79" s="125"/>
      <c r="S79" s="125"/>
      <c r="T79" s="125"/>
      <c r="U79" s="125"/>
      <c r="V79" s="125"/>
      <c r="W79" s="125"/>
      <c r="Y79" s="86"/>
      <c r="Z79" s="88"/>
      <c r="AA79" s="88"/>
      <c r="AB79" s="88"/>
      <c r="AC79" s="88"/>
      <c r="AD79" s="88"/>
      <c r="AF79" s="83"/>
      <c r="AG79" s="83"/>
      <c r="AH79" s="83"/>
      <c r="AI79" s="83"/>
    </row>
    <row r="80" spans="1:35" ht="14" thickTop="1" x14ac:dyDescent="0.15">
      <c r="M80" s="100"/>
      <c r="O80" s="125"/>
      <c r="P80" s="125"/>
      <c r="Q80" s="125"/>
      <c r="R80" s="125"/>
      <c r="S80" s="125"/>
      <c r="T80" s="125"/>
      <c r="U80" s="125"/>
      <c r="V80" s="125"/>
      <c r="W80" s="125"/>
    </row>
    <row r="81" spans="1:30" ht="14" thickBot="1" x14ac:dyDescent="0.2">
      <c r="O81" s="125"/>
      <c r="P81" s="125"/>
      <c r="Q81" s="125"/>
      <c r="R81" s="125"/>
      <c r="S81" s="125"/>
      <c r="T81" s="125"/>
      <c r="U81" s="125"/>
      <c r="V81" s="125"/>
      <c r="W81" s="125"/>
    </row>
    <row r="82" spans="1:30" ht="14" thickTop="1" x14ac:dyDescent="0.15">
      <c r="A82" s="289" t="s">
        <v>222</v>
      </c>
      <c r="B82" s="290"/>
      <c r="C82" s="290"/>
      <c r="D82" s="290"/>
      <c r="E82" s="290"/>
      <c r="F82" s="290"/>
      <c r="G82" s="290"/>
      <c r="H82" s="290"/>
      <c r="I82" s="290"/>
      <c r="J82" s="290"/>
      <c r="K82" s="291"/>
      <c r="O82" s="125"/>
      <c r="P82" s="125"/>
      <c r="Q82" s="125"/>
      <c r="R82" s="125"/>
      <c r="S82" s="125"/>
      <c r="T82" s="125"/>
      <c r="U82" s="125"/>
      <c r="V82" s="125"/>
      <c r="W82" s="125"/>
    </row>
    <row r="83" spans="1:30" x14ac:dyDescent="0.15">
      <c r="A83" s="48" t="s">
        <v>39</v>
      </c>
      <c r="B83" s="285" t="s">
        <v>160</v>
      </c>
      <c r="C83" s="285" t="s">
        <v>161</v>
      </c>
      <c r="D83" s="285" t="s">
        <v>162</v>
      </c>
      <c r="E83" s="285" t="s">
        <v>0</v>
      </c>
      <c r="F83" s="285" t="s">
        <v>1</v>
      </c>
      <c r="G83" s="285" t="s">
        <v>2</v>
      </c>
      <c r="H83" s="285" t="s">
        <v>3</v>
      </c>
      <c r="I83" s="285" t="s">
        <v>4</v>
      </c>
      <c r="J83" s="285" t="s">
        <v>5</v>
      </c>
      <c r="K83" s="286" t="s">
        <v>6</v>
      </c>
      <c r="L83" s="87"/>
      <c r="O83" s="125"/>
      <c r="P83" s="125"/>
      <c r="Q83" s="125"/>
      <c r="R83" s="125"/>
      <c r="S83" s="125"/>
      <c r="T83" s="125"/>
      <c r="U83" s="125"/>
      <c r="V83" s="125"/>
      <c r="W83" s="125"/>
      <c r="Y83" s="86"/>
      <c r="Z83" s="87"/>
      <c r="AA83" s="87"/>
      <c r="AB83" s="87"/>
      <c r="AC83" s="87"/>
      <c r="AD83" s="87"/>
    </row>
    <row r="84" spans="1:30" x14ac:dyDescent="0.15">
      <c r="A84" s="48" t="s">
        <v>86</v>
      </c>
      <c r="E84" s="4"/>
      <c r="F84" s="4"/>
      <c r="G84" s="4"/>
      <c r="H84" s="4"/>
      <c r="I84" s="4"/>
      <c r="J84" s="4"/>
      <c r="K84" s="215"/>
      <c r="O84" s="125"/>
      <c r="P84" s="125"/>
      <c r="Q84" s="125"/>
      <c r="R84" s="125"/>
      <c r="S84" s="125"/>
      <c r="T84" s="125"/>
      <c r="U84" s="125"/>
      <c r="V84" s="125"/>
      <c r="W84" s="125"/>
      <c r="Y84" s="86"/>
    </row>
    <row r="85" spans="1:30" x14ac:dyDescent="0.15">
      <c r="A85" s="48" t="s">
        <v>42</v>
      </c>
      <c r="B85" s="4">
        <v>100</v>
      </c>
      <c r="C85" s="4">
        <v>100</v>
      </c>
      <c r="D85" s="4">
        <v>100</v>
      </c>
      <c r="E85" s="4">
        <v>100</v>
      </c>
      <c r="F85" s="4">
        <v>100</v>
      </c>
      <c r="G85" s="4">
        <v>100</v>
      </c>
      <c r="H85" s="4">
        <v>100</v>
      </c>
      <c r="I85" s="4">
        <v>100</v>
      </c>
      <c r="J85" s="4">
        <v>100</v>
      </c>
      <c r="K85" s="215">
        <v>100</v>
      </c>
      <c r="L85" s="101"/>
      <c r="O85" s="125"/>
      <c r="P85" s="125"/>
      <c r="Q85" s="125"/>
      <c r="R85" s="125"/>
      <c r="S85" s="125"/>
      <c r="T85" s="125"/>
      <c r="U85" s="125"/>
      <c r="V85" s="125"/>
      <c r="W85" s="125"/>
      <c r="Y85" s="86"/>
      <c r="Z85" s="87"/>
      <c r="AA85" s="87"/>
      <c r="AB85" s="87"/>
      <c r="AC85" s="87"/>
      <c r="AD85" s="87"/>
    </row>
    <row r="86" spans="1:30" x14ac:dyDescent="0.15">
      <c r="A86" s="48" t="s">
        <v>43</v>
      </c>
      <c r="B86" s="4">
        <v>87.3</v>
      </c>
      <c r="C86" s="4">
        <v>90.8</v>
      </c>
      <c r="D86" s="4">
        <v>90.1</v>
      </c>
      <c r="E86" s="4">
        <v>88.6</v>
      </c>
      <c r="F86" s="4">
        <v>90.7</v>
      </c>
      <c r="G86" s="4">
        <v>92.2</v>
      </c>
      <c r="H86" s="4">
        <v>93.6</v>
      </c>
      <c r="I86" s="150">
        <v>89.592458780582746</v>
      </c>
      <c r="J86" s="150">
        <v>87.752819525785128</v>
      </c>
      <c r="K86" s="216">
        <v>92.683456813333592</v>
      </c>
      <c r="L86" s="101"/>
      <c r="O86" s="125"/>
      <c r="P86" s="125"/>
      <c r="Q86" s="125"/>
      <c r="R86" s="125"/>
      <c r="S86" s="125"/>
      <c r="T86" s="125"/>
      <c r="U86" s="125"/>
      <c r="V86" s="125"/>
      <c r="W86" s="125"/>
      <c r="Y86" s="86"/>
      <c r="Z86" s="87"/>
      <c r="AA86" s="87"/>
      <c r="AB86" s="87"/>
      <c r="AC86" s="87"/>
      <c r="AD86" s="87"/>
    </row>
    <row r="87" spans="1:30" x14ac:dyDescent="0.15">
      <c r="A87" s="48" t="s">
        <v>44</v>
      </c>
      <c r="B87" s="4">
        <v>26</v>
      </c>
      <c r="C87" s="4">
        <v>25.7</v>
      </c>
      <c r="D87" s="4">
        <v>25.2</v>
      </c>
      <c r="E87" s="4">
        <v>26.5</v>
      </c>
      <c r="F87" s="4">
        <v>26.5</v>
      </c>
      <c r="G87" s="4">
        <v>26.4</v>
      </c>
      <c r="H87" s="4">
        <v>28.3</v>
      </c>
      <c r="I87" s="150">
        <v>29.450818535523272</v>
      </c>
      <c r="J87" s="150">
        <v>28.07040089124969</v>
      </c>
      <c r="K87" s="216">
        <v>29.131847290023011</v>
      </c>
      <c r="L87" s="101"/>
      <c r="O87" s="125"/>
      <c r="P87" s="125"/>
      <c r="Q87" s="125"/>
      <c r="R87" s="125"/>
      <c r="S87" s="125"/>
      <c r="T87" s="125"/>
      <c r="U87" s="125"/>
      <c r="V87" s="125"/>
      <c r="W87" s="125"/>
      <c r="Y87" s="86"/>
      <c r="Z87" s="87"/>
      <c r="AA87" s="87"/>
      <c r="AB87" s="87"/>
      <c r="AC87" s="87"/>
      <c r="AD87" s="87"/>
    </row>
    <row r="88" spans="1:30" x14ac:dyDescent="0.15">
      <c r="A88" s="41" t="s">
        <v>45</v>
      </c>
      <c r="B88" s="4">
        <v>14.1</v>
      </c>
      <c r="C88" s="4">
        <v>15.3</v>
      </c>
      <c r="D88" s="4">
        <v>15</v>
      </c>
      <c r="E88" s="2">
        <v>14</v>
      </c>
      <c r="F88" s="2">
        <v>15</v>
      </c>
      <c r="G88" s="2">
        <v>15.5</v>
      </c>
      <c r="H88" s="2">
        <v>16.3</v>
      </c>
      <c r="I88" s="148">
        <v>16.982895263408263</v>
      </c>
      <c r="J88" s="148">
        <v>14.746488646711811</v>
      </c>
      <c r="K88" s="214">
        <v>16.266400876450252</v>
      </c>
      <c r="L88" s="102"/>
      <c r="O88" s="125"/>
      <c r="P88" s="125"/>
      <c r="Q88" s="125"/>
      <c r="R88" s="125"/>
      <c r="S88" s="125"/>
      <c r="T88" s="125"/>
      <c r="U88" s="125"/>
      <c r="V88" s="125"/>
      <c r="W88" s="125"/>
      <c r="Y88" s="91"/>
      <c r="Z88" s="93"/>
      <c r="AA88" s="93"/>
      <c r="AB88" s="93"/>
      <c r="AC88" s="93"/>
      <c r="AD88" s="93"/>
    </row>
    <row r="89" spans="1:30" x14ac:dyDescent="0.15">
      <c r="A89" s="41" t="s">
        <v>46</v>
      </c>
      <c r="B89" s="2">
        <v>7.1</v>
      </c>
      <c r="C89" s="2">
        <v>5.3</v>
      </c>
      <c r="D89" s="2">
        <v>5.6</v>
      </c>
      <c r="E89" s="2">
        <v>5.7</v>
      </c>
      <c r="F89" s="2">
        <v>5.5</v>
      </c>
      <c r="G89" s="2">
        <v>5.7</v>
      </c>
      <c r="H89" s="2">
        <v>6.8</v>
      </c>
      <c r="I89" s="148">
        <v>7.3048246983359375</v>
      </c>
      <c r="J89" s="148">
        <v>7.4664758702671365</v>
      </c>
      <c r="K89" s="214">
        <v>7.3552402366334366</v>
      </c>
      <c r="L89" s="102"/>
      <c r="O89" s="125"/>
      <c r="P89" s="125"/>
      <c r="Q89" s="125"/>
      <c r="R89" s="125"/>
      <c r="S89" s="125"/>
      <c r="T89" s="125"/>
      <c r="U89" s="125"/>
      <c r="V89" s="125"/>
      <c r="W89" s="125"/>
      <c r="Y89" s="91"/>
      <c r="Z89" s="93"/>
      <c r="AA89" s="93"/>
      <c r="AB89" s="93"/>
      <c r="AC89" s="93"/>
      <c r="AD89" s="93"/>
    </row>
    <row r="90" spans="1:30" x14ac:dyDescent="0.15">
      <c r="A90" s="41" t="s">
        <v>47</v>
      </c>
      <c r="B90" s="2">
        <v>4.8</v>
      </c>
      <c r="C90" s="2">
        <v>5.0999999999999996</v>
      </c>
      <c r="D90" s="2">
        <v>4.5999999999999996</v>
      </c>
      <c r="E90" s="2">
        <v>5.8</v>
      </c>
      <c r="F90" s="2">
        <v>5.0999999999999996</v>
      </c>
      <c r="G90" s="2">
        <v>5.2</v>
      </c>
      <c r="H90" s="2">
        <v>5.2</v>
      </c>
      <c r="I90" s="148">
        <v>5.1630985737790773</v>
      </c>
      <c r="J90" s="148">
        <v>5.8574363742707432</v>
      </c>
      <c r="K90" s="214">
        <v>5.5102061769393238</v>
      </c>
      <c r="L90" s="102"/>
      <c r="O90" s="125"/>
      <c r="P90" s="125"/>
      <c r="Q90" s="125"/>
      <c r="R90" s="125"/>
      <c r="S90" s="125"/>
      <c r="T90" s="125"/>
      <c r="U90" s="125"/>
      <c r="V90" s="125"/>
      <c r="W90" s="125"/>
      <c r="Y90" s="91"/>
      <c r="Z90" s="93"/>
      <c r="AA90" s="93"/>
      <c r="AB90" s="93"/>
      <c r="AC90" s="93"/>
      <c r="AD90" s="93"/>
    </row>
    <row r="91" spans="1:30" x14ac:dyDescent="0.15">
      <c r="A91" s="41" t="s">
        <v>48</v>
      </c>
      <c r="B91" s="2">
        <v>0</v>
      </c>
      <c r="C91" s="2">
        <v>0</v>
      </c>
      <c r="D91" s="2">
        <v>0</v>
      </c>
      <c r="E91" s="2">
        <v>0.9</v>
      </c>
      <c r="F91" s="2">
        <v>0.9</v>
      </c>
      <c r="G91" s="2" t="s">
        <v>49</v>
      </c>
      <c r="H91" s="2" t="s">
        <v>50</v>
      </c>
      <c r="I91" s="148">
        <v>0</v>
      </c>
      <c r="J91" s="148">
        <v>0</v>
      </c>
      <c r="K91" s="214">
        <v>0</v>
      </c>
      <c r="L91" s="102"/>
      <c r="O91" s="125"/>
      <c r="P91" s="125"/>
      <c r="Q91" s="125"/>
      <c r="R91" s="125"/>
      <c r="S91" s="125"/>
      <c r="T91" s="125"/>
      <c r="U91" s="125"/>
      <c r="V91" s="125"/>
      <c r="W91" s="125"/>
      <c r="Y91" s="91"/>
      <c r="Z91" s="93"/>
      <c r="AA91" s="93"/>
      <c r="AB91" s="93"/>
      <c r="AC91" s="93"/>
      <c r="AD91" s="93"/>
    </row>
    <row r="92" spans="1:30" x14ac:dyDescent="0.15">
      <c r="A92" s="48" t="s">
        <v>51</v>
      </c>
      <c r="B92" s="2">
        <v>0</v>
      </c>
      <c r="C92" s="2">
        <v>0</v>
      </c>
      <c r="D92" s="2">
        <v>0</v>
      </c>
      <c r="E92" s="4">
        <v>0.9</v>
      </c>
      <c r="F92" s="4">
        <v>1</v>
      </c>
      <c r="G92" s="4">
        <v>1.1000000000000001</v>
      </c>
      <c r="H92" s="4">
        <v>1.2</v>
      </c>
      <c r="I92" s="150">
        <v>1.0347924079441504</v>
      </c>
      <c r="J92" s="150">
        <v>1.0059240484286267</v>
      </c>
      <c r="K92" s="216">
        <v>1.2103405702160603</v>
      </c>
      <c r="L92" s="101"/>
      <c r="O92" s="125"/>
      <c r="P92" s="125"/>
      <c r="Q92" s="125"/>
      <c r="R92" s="125"/>
      <c r="S92" s="125"/>
      <c r="T92" s="125"/>
      <c r="U92" s="125"/>
      <c r="V92" s="125"/>
      <c r="W92" s="125"/>
      <c r="Y92" s="86"/>
      <c r="Z92" s="87"/>
      <c r="AA92" s="87"/>
      <c r="AB92" s="87"/>
      <c r="AC92" s="87"/>
      <c r="AD92" s="87"/>
    </row>
    <row r="93" spans="1:30" x14ac:dyDescent="0.15">
      <c r="A93" s="41" t="s">
        <v>52</v>
      </c>
      <c r="B93" s="4">
        <v>0</v>
      </c>
      <c r="C93" s="4">
        <v>0</v>
      </c>
      <c r="D93" s="4">
        <v>0</v>
      </c>
      <c r="E93" s="2">
        <v>0.9</v>
      </c>
      <c r="F93" s="2">
        <v>1</v>
      </c>
      <c r="G93" s="2">
        <v>1.1000000000000001</v>
      </c>
      <c r="H93" s="2">
        <v>1.2</v>
      </c>
      <c r="I93" s="148">
        <v>1.0347924079441504</v>
      </c>
      <c r="J93" s="148">
        <v>1.0059240484286267</v>
      </c>
      <c r="K93" s="214">
        <v>1.2103405702160603</v>
      </c>
      <c r="L93" s="102"/>
      <c r="O93" s="125"/>
      <c r="P93" s="125"/>
      <c r="Q93" s="125"/>
      <c r="R93" s="125"/>
      <c r="S93" s="125"/>
      <c r="T93" s="125"/>
      <c r="U93" s="125"/>
      <c r="V93" s="125"/>
      <c r="W93" s="125"/>
      <c r="Y93" s="91"/>
      <c r="Z93" s="93"/>
      <c r="AA93" s="93"/>
      <c r="AB93" s="93"/>
      <c r="AC93" s="93"/>
      <c r="AD93" s="93"/>
    </row>
    <row r="94" spans="1:30" x14ac:dyDescent="0.15">
      <c r="A94" s="48" t="s">
        <v>53</v>
      </c>
      <c r="B94" s="2">
        <v>46.5</v>
      </c>
      <c r="C94" s="2">
        <v>48.8</v>
      </c>
      <c r="D94" s="2">
        <v>48.6</v>
      </c>
      <c r="E94" s="4">
        <v>54.2</v>
      </c>
      <c r="F94" s="4">
        <v>47.9</v>
      </c>
      <c r="G94" s="4">
        <v>49.2</v>
      </c>
      <c r="H94" s="4">
        <v>49</v>
      </c>
      <c r="I94" s="150">
        <v>45.74664586569488</v>
      </c>
      <c r="J94" s="150">
        <v>45.329405891644839</v>
      </c>
      <c r="K94" s="216">
        <v>48.47074727829829</v>
      </c>
      <c r="L94" s="101"/>
      <c r="O94" s="125"/>
      <c r="P94" s="125"/>
      <c r="Q94" s="125"/>
      <c r="R94" s="125"/>
      <c r="S94" s="125"/>
      <c r="T94" s="125"/>
      <c r="U94" s="125"/>
      <c r="V94" s="125"/>
      <c r="W94" s="125"/>
      <c r="Y94" s="86"/>
      <c r="Z94" s="87"/>
      <c r="AA94" s="87"/>
      <c r="AB94" s="87"/>
      <c r="AC94" s="87"/>
      <c r="AD94" s="87"/>
    </row>
    <row r="95" spans="1:30" x14ac:dyDescent="0.15">
      <c r="A95" s="48" t="s">
        <v>54</v>
      </c>
      <c r="B95" s="4">
        <v>29.9</v>
      </c>
      <c r="C95" s="4">
        <v>30.3</v>
      </c>
      <c r="D95" s="4">
        <v>30.5</v>
      </c>
      <c r="E95" s="4">
        <v>29</v>
      </c>
      <c r="F95" s="4">
        <v>29</v>
      </c>
      <c r="G95" s="4">
        <v>30</v>
      </c>
      <c r="H95" s="4">
        <v>28.3</v>
      </c>
      <c r="I95" s="150">
        <v>26.405221946524136</v>
      </c>
      <c r="J95" s="150">
        <v>25.794614265254339</v>
      </c>
      <c r="K95" s="216">
        <v>27.874398256595228</v>
      </c>
      <c r="L95" s="101"/>
      <c r="O95" s="125"/>
      <c r="P95" s="125"/>
      <c r="Q95" s="125"/>
      <c r="R95" s="125"/>
      <c r="S95" s="125"/>
      <c r="T95" s="125"/>
      <c r="U95" s="125"/>
      <c r="V95" s="125"/>
      <c r="W95" s="125"/>
      <c r="Y95" s="86"/>
      <c r="Z95" s="87"/>
      <c r="AA95" s="87"/>
      <c r="AB95" s="87"/>
      <c r="AC95" s="87"/>
      <c r="AD95" s="87"/>
    </row>
    <row r="96" spans="1:30" x14ac:dyDescent="0.15">
      <c r="A96" s="41" t="s">
        <v>55</v>
      </c>
      <c r="B96" s="4">
        <v>14.8</v>
      </c>
      <c r="C96" s="4">
        <v>15.4</v>
      </c>
      <c r="D96" s="4">
        <v>15.8</v>
      </c>
      <c r="E96" s="2">
        <v>15.2</v>
      </c>
      <c r="F96" s="2">
        <v>14.6</v>
      </c>
      <c r="G96" s="2">
        <v>15.6</v>
      </c>
      <c r="H96" s="2">
        <v>15.4</v>
      </c>
      <c r="I96" s="148">
        <v>13.925382165154943</v>
      </c>
      <c r="J96" s="148">
        <v>13.434252128687746</v>
      </c>
      <c r="K96" s="214">
        <v>14.732882841184097</v>
      </c>
      <c r="L96" s="102"/>
      <c r="O96" s="125"/>
      <c r="P96" s="125"/>
      <c r="Q96" s="125"/>
      <c r="R96" s="125"/>
      <c r="S96" s="125"/>
      <c r="T96" s="125"/>
      <c r="U96" s="125"/>
      <c r="V96" s="125"/>
      <c r="W96" s="125"/>
      <c r="Y96" s="91"/>
      <c r="Z96" s="93"/>
      <c r="AA96" s="93"/>
      <c r="AB96" s="93"/>
      <c r="AC96" s="93"/>
      <c r="AD96" s="93"/>
    </row>
    <row r="97" spans="1:30" x14ac:dyDescent="0.15">
      <c r="A97" s="41" t="s">
        <v>56</v>
      </c>
      <c r="B97" s="2">
        <v>11.7</v>
      </c>
      <c r="C97" s="2">
        <v>2.8</v>
      </c>
      <c r="D97" s="2">
        <v>2.8</v>
      </c>
      <c r="E97" s="2">
        <v>6.6</v>
      </c>
      <c r="F97" s="2">
        <v>3</v>
      </c>
      <c r="G97" s="2">
        <v>3.2</v>
      </c>
      <c r="H97" s="2">
        <v>7.8</v>
      </c>
      <c r="I97" s="148">
        <v>3.1197756819192657</v>
      </c>
      <c r="J97" s="148">
        <v>3.0579862780993308</v>
      </c>
      <c r="K97" s="214">
        <v>2.8498022180061433</v>
      </c>
      <c r="L97" s="102"/>
      <c r="O97" s="125"/>
      <c r="P97" s="125"/>
      <c r="Q97" s="125"/>
      <c r="R97" s="125"/>
      <c r="S97" s="125"/>
      <c r="T97" s="125"/>
      <c r="U97" s="125"/>
      <c r="V97" s="125"/>
      <c r="W97" s="125"/>
      <c r="Y97" s="91"/>
      <c r="Z97" s="93"/>
      <c r="AA97" s="93"/>
      <c r="AB97" s="93"/>
      <c r="AC97" s="93"/>
      <c r="AD97" s="93"/>
    </row>
    <row r="98" spans="1:30" x14ac:dyDescent="0.15">
      <c r="A98" s="41" t="s">
        <v>57</v>
      </c>
      <c r="B98" s="2">
        <v>3.4</v>
      </c>
      <c r="C98" s="2">
        <v>12.1</v>
      </c>
      <c r="D98" s="2">
        <v>11.9</v>
      </c>
      <c r="E98" s="2">
        <v>7.2</v>
      </c>
      <c r="F98" s="2">
        <v>11.3</v>
      </c>
      <c r="G98" s="2">
        <v>11.2</v>
      </c>
      <c r="H98" s="2">
        <v>7</v>
      </c>
      <c r="I98" s="148">
        <v>11.453838482033708</v>
      </c>
      <c r="J98" s="148">
        <v>11.13728389030824</v>
      </c>
      <c r="K98" s="214">
        <v>11.90218015280378</v>
      </c>
      <c r="L98" s="102"/>
      <c r="O98" s="125"/>
      <c r="P98" s="125"/>
      <c r="Q98" s="125"/>
      <c r="R98" s="125"/>
      <c r="S98" s="125"/>
      <c r="T98" s="125"/>
      <c r="U98" s="125"/>
      <c r="V98" s="125"/>
      <c r="W98" s="125"/>
      <c r="Y98" s="91"/>
      <c r="Z98" s="93"/>
      <c r="AA98" s="93"/>
      <c r="AB98" s="93"/>
      <c r="AC98" s="93"/>
      <c r="AD98" s="93"/>
    </row>
    <row r="99" spans="1:30" x14ac:dyDescent="0.15">
      <c r="A99" s="41" t="s">
        <v>58</v>
      </c>
      <c r="E99" s="2" t="s">
        <v>87</v>
      </c>
      <c r="F99" s="2" t="s">
        <v>87</v>
      </c>
      <c r="G99" s="2" t="s">
        <v>49</v>
      </c>
      <c r="H99" s="2">
        <v>-2</v>
      </c>
      <c r="I99" s="148">
        <v>-2.0937743825837756</v>
      </c>
      <c r="J99" s="148">
        <v>-1.8349080318409734</v>
      </c>
      <c r="K99" s="214">
        <v>-1.9700898322020544</v>
      </c>
      <c r="L99" s="102"/>
      <c r="P99" s="125"/>
      <c r="Q99" s="125"/>
      <c r="R99" s="125"/>
      <c r="S99" s="125"/>
      <c r="T99" s="125"/>
      <c r="U99" s="125"/>
      <c r="V99" s="125"/>
      <c r="W99" s="125"/>
      <c r="Y99" s="91"/>
      <c r="Z99" s="93"/>
      <c r="AA99" s="93"/>
      <c r="AB99" s="93"/>
      <c r="AC99" s="93"/>
      <c r="AD99" s="93"/>
    </row>
    <row r="100" spans="1:30" x14ac:dyDescent="0.15">
      <c r="A100" s="48" t="s">
        <v>59</v>
      </c>
      <c r="B100" s="2">
        <v>16.600000000000001</v>
      </c>
      <c r="C100" s="2">
        <v>18.5</v>
      </c>
      <c r="D100" s="2">
        <v>18.100000000000001</v>
      </c>
      <c r="E100" s="4">
        <v>25.2</v>
      </c>
      <c r="F100" s="4">
        <v>19</v>
      </c>
      <c r="G100" s="4">
        <v>19.100000000000001</v>
      </c>
      <c r="H100" s="4">
        <v>20.7</v>
      </c>
      <c r="I100" s="150">
        <v>19.341423919170737</v>
      </c>
      <c r="J100" s="150">
        <v>19.534791626390501</v>
      </c>
      <c r="K100" s="216">
        <v>20.596349021703059</v>
      </c>
      <c r="L100" s="101"/>
      <c r="P100" s="125"/>
      <c r="Q100" s="125"/>
      <c r="R100" s="125"/>
      <c r="S100" s="125"/>
      <c r="T100" s="125"/>
      <c r="U100" s="125"/>
      <c r="V100" s="125"/>
      <c r="W100" s="125"/>
      <c r="Y100" s="86"/>
      <c r="Z100" s="87"/>
      <c r="AA100" s="87"/>
      <c r="AB100" s="87"/>
      <c r="AC100" s="87"/>
      <c r="AD100" s="87"/>
    </row>
    <row r="101" spans="1:30" x14ac:dyDescent="0.15">
      <c r="A101" s="41" t="s">
        <v>60</v>
      </c>
      <c r="B101" s="2">
        <v>9.4</v>
      </c>
      <c r="C101" s="2">
        <v>10.8</v>
      </c>
      <c r="D101" s="2">
        <v>10.3</v>
      </c>
      <c r="E101" s="2">
        <v>10.8</v>
      </c>
      <c r="F101" s="2">
        <v>11.4</v>
      </c>
      <c r="G101" s="2">
        <v>11.7</v>
      </c>
      <c r="H101" s="2">
        <v>11.8</v>
      </c>
      <c r="I101" s="148">
        <v>11.243638089150638</v>
      </c>
      <c r="J101" s="148">
        <v>11.636255581704393</v>
      </c>
      <c r="K101" s="214">
        <v>12.023366816000172</v>
      </c>
      <c r="L101" s="102"/>
      <c r="P101" s="125"/>
      <c r="Q101" s="125"/>
      <c r="R101" s="125"/>
      <c r="S101" s="125"/>
      <c r="T101" s="125"/>
      <c r="U101" s="125"/>
      <c r="V101" s="125"/>
      <c r="W101" s="125"/>
      <c r="Y101" s="91"/>
      <c r="Z101" s="93"/>
      <c r="AA101" s="93"/>
      <c r="AB101" s="93"/>
      <c r="AC101" s="93"/>
      <c r="AD101" s="93"/>
    </row>
    <row r="102" spans="1:30" x14ac:dyDescent="0.15">
      <c r="A102" s="41" t="s">
        <v>61</v>
      </c>
      <c r="B102" s="4">
        <v>1.9</v>
      </c>
      <c r="C102" s="4">
        <v>1.7</v>
      </c>
      <c r="D102" s="4">
        <v>1.8</v>
      </c>
      <c r="E102" s="2">
        <v>9.1999999999999993</v>
      </c>
      <c r="F102" s="2">
        <v>1.7</v>
      </c>
      <c r="G102" s="2">
        <v>1.3</v>
      </c>
      <c r="H102" s="2">
        <v>1.3</v>
      </c>
      <c r="I102" s="148">
        <v>1.0244317739480227</v>
      </c>
      <c r="J102" s="148">
        <v>0.87907671408134147</v>
      </c>
      <c r="K102" s="214">
        <v>1.2026095417289924</v>
      </c>
      <c r="L102" s="102"/>
      <c r="P102" s="125"/>
      <c r="Q102" s="125"/>
      <c r="R102" s="125"/>
      <c r="S102" s="125"/>
      <c r="T102" s="125"/>
      <c r="U102" s="125"/>
      <c r="V102" s="125"/>
      <c r="W102" s="125"/>
      <c r="Y102" s="91"/>
      <c r="Z102" s="93"/>
      <c r="AA102" s="93"/>
      <c r="AB102" s="93"/>
      <c r="AC102" s="93"/>
      <c r="AD102" s="93"/>
    </row>
    <row r="103" spans="1:30" x14ac:dyDescent="0.15">
      <c r="A103" s="41" t="s">
        <v>56</v>
      </c>
      <c r="B103" s="2">
        <v>5.3</v>
      </c>
      <c r="C103" s="2">
        <v>6</v>
      </c>
      <c r="D103" s="2">
        <v>6</v>
      </c>
      <c r="E103" s="2">
        <v>5.2</v>
      </c>
      <c r="F103" s="2">
        <v>5.8</v>
      </c>
      <c r="G103" s="2">
        <v>6.2</v>
      </c>
      <c r="H103" s="2">
        <v>7.6</v>
      </c>
      <c r="I103" s="148">
        <v>7.0733540560720733</v>
      </c>
      <c r="J103" s="148">
        <v>7.019459330604767</v>
      </c>
      <c r="K103" s="214">
        <v>7.3703726639738978</v>
      </c>
      <c r="L103" s="102"/>
      <c r="P103" s="125"/>
      <c r="Q103" s="125"/>
      <c r="R103" s="125"/>
      <c r="S103" s="125"/>
      <c r="T103" s="125"/>
      <c r="U103" s="125"/>
      <c r="V103" s="125"/>
      <c r="W103" s="125"/>
      <c r="Y103" s="91"/>
      <c r="Z103" s="93"/>
      <c r="AA103" s="93"/>
      <c r="AB103" s="93"/>
      <c r="AC103" s="93"/>
      <c r="AD103" s="93"/>
    </row>
    <row r="104" spans="1:30" x14ac:dyDescent="0.15">
      <c r="A104" s="48" t="s">
        <v>62</v>
      </c>
      <c r="B104" s="2">
        <v>1</v>
      </c>
      <c r="C104" s="2">
        <v>1.2</v>
      </c>
      <c r="D104" s="2">
        <v>1.1000000000000001</v>
      </c>
      <c r="E104" s="4">
        <v>0.7</v>
      </c>
      <c r="F104" s="4">
        <v>0.8</v>
      </c>
      <c r="G104" s="4">
        <v>0.9</v>
      </c>
      <c r="H104" s="4">
        <v>0.8</v>
      </c>
      <c r="I104" s="150">
        <v>0.74265825686161246</v>
      </c>
      <c r="J104" s="150">
        <v>0.78249245449448657</v>
      </c>
      <c r="K104" s="216">
        <v>0.90200180873687441</v>
      </c>
      <c r="L104" s="101"/>
      <c r="P104" s="125"/>
      <c r="Q104" s="125"/>
      <c r="R104" s="125"/>
      <c r="S104" s="125"/>
      <c r="T104" s="125"/>
      <c r="U104" s="125"/>
      <c r="V104" s="125"/>
      <c r="W104" s="125"/>
      <c r="Y104" s="86"/>
      <c r="Z104" s="87"/>
      <c r="AA104" s="87"/>
      <c r="AB104" s="87"/>
      <c r="AC104" s="87"/>
      <c r="AD104" s="87"/>
    </row>
    <row r="105" spans="1:30" x14ac:dyDescent="0.15">
      <c r="A105" s="41" t="s">
        <v>63</v>
      </c>
      <c r="B105" s="4">
        <v>0.8</v>
      </c>
      <c r="C105" s="4">
        <v>1</v>
      </c>
      <c r="D105" s="4">
        <v>0.9</v>
      </c>
      <c r="E105" s="2">
        <v>0.6</v>
      </c>
      <c r="F105" s="2">
        <v>0.6</v>
      </c>
      <c r="G105" s="2">
        <v>0.6</v>
      </c>
      <c r="H105" s="2">
        <v>0.6</v>
      </c>
      <c r="I105" s="148">
        <v>0.52417677702847387</v>
      </c>
      <c r="J105" s="148">
        <v>0.55228298762937067</v>
      </c>
      <c r="K105" s="214">
        <v>0.58845289958004399</v>
      </c>
      <c r="L105" s="102"/>
      <c r="P105" s="125"/>
      <c r="Q105" s="125"/>
      <c r="R105" s="125"/>
      <c r="S105" s="125"/>
      <c r="T105" s="125"/>
      <c r="U105" s="125"/>
      <c r="V105" s="125"/>
      <c r="W105" s="125"/>
      <c r="Y105" s="91"/>
      <c r="Z105" s="93"/>
      <c r="AA105" s="93"/>
      <c r="AB105" s="93"/>
      <c r="AC105" s="93"/>
      <c r="AD105" s="93"/>
    </row>
    <row r="106" spans="1:30" x14ac:dyDescent="0.15">
      <c r="A106" s="41" t="s">
        <v>64</v>
      </c>
      <c r="B106" s="2">
        <v>0.2</v>
      </c>
      <c r="C106" s="2">
        <v>0.2</v>
      </c>
      <c r="D106" s="2">
        <v>0.1</v>
      </c>
      <c r="E106" s="2">
        <v>0.1</v>
      </c>
      <c r="F106" s="2">
        <v>0.2</v>
      </c>
      <c r="G106" s="2">
        <v>0.2</v>
      </c>
      <c r="H106" s="2">
        <v>0.2</v>
      </c>
      <c r="I106" s="148">
        <v>0.21848147983313848</v>
      </c>
      <c r="J106" s="148">
        <v>0.23020946686511598</v>
      </c>
      <c r="K106" s="214">
        <v>0.3135489091568302</v>
      </c>
      <c r="L106" s="102"/>
      <c r="P106" s="125"/>
      <c r="Q106" s="125"/>
      <c r="R106" s="125"/>
      <c r="S106" s="125"/>
      <c r="T106" s="125"/>
      <c r="U106" s="125"/>
      <c r="V106" s="125"/>
      <c r="W106" s="125"/>
      <c r="Y106" s="91"/>
      <c r="Z106" s="93"/>
      <c r="AA106" s="93"/>
      <c r="AB106" s="93"/>
      <c r="AC106" s="93"/>
      <c r="AD106" s="93"/>
    </row>
    <row r="107" spans="1:30" x14ac:dyDescent="0.15">
      <c r="A107" s="48" t="s">
        <v>65</v>
      </c>
      <c r="B107" s="2">
        <v>10.199999999999999</v>
      </c>
      <c r="C107" s="2">
        <v>11</v>
      </c>
      <c r="D107" s="2">
        <v>11.3</v>
      </c>
      <c r="E107" s="4">
        <v>2.9</v>
      </c>
      <c r="F107" s="4">
        <v>10.199999999999999</v>
      </c>
      <c r="G107" s="4">
        <v>11</v>
      </c>
      <c r="H107" s="4">
        <v>10.8</v>
      </c>
      <c r="I107" s="150">
        <v>9.3189171762483554</v>
      </c>
      <c r="J107" s="150">
        <v>9.2004637217819898</v>
      </c>
      <c r="K107" s="216">
        <v>9.2798729028607987</v>
      </c>
      <c r="L107" s="102"/>
      <c r="P107" s="125"/>
      <c r="Q107" s="125"/>
      <c r="R107" s="125"/>
      <c r="S107" s="125"/>
      <c r="T107" s="125"/>
      <c r="U107" s="125"/>
      <c r="V107" s="125"/>
      <c r="W107" s="125"/>
      <c r="Y107" s="86"/>
      <c r="Z107" s="87"/>
      <c r="AA107" s="87"/>
      <c r="AB107" s="87"/>
      <c r="AC107" s="87"/>
      <c r="AD107" s="87"/>
    </row>
    <row r="108" spans="1:30" x14ac:dyDescent="0.15">
      <c r="A108" s="41" t="s">
        <v>66</v>
      </c>
      <c r="B108" s="4">
        <v>10.199999999999999</v>
      </c>
      <c r="C108" s="4">
        <v>11</v>
      </c>
      <c r="D108" s="4">
        <v>11.3</v>
      </c>
      <c r="E108" s="2">
        <v>2.8</v>
      </c>
      <c r="F108" s="2">
        <v>10.1</v>
      </c>
      <c r="G108" s="2">
        <v>10.9</v>
      </c>
      <c r="H108" s="2">
        <v>10.7</v>
      </c>
      <c r="I108" s="148">
        <v>9.2354639510722532</v>
      </c>
      <c r="J108" s="148">
        <v>9.1862370082878861</v>
      </c>
      <c r="K108" s="214">
        <v>9.2243411429791511</v>
      </c>
      <c r="L108" s="102"/>
      <c r="P108" s="125"/>
      <c r="Q108" s="125"/>
      <c r="R108" s="125"/>
      <c r="S108" s="125"/>
      <c r="T108" s="125"/>
      <c r="U108" s="125"/>
      <c r="V108" s="125"/>
      <c r="W108" s="125"/>
      <c r="Y108" s="91"/>
      <c r="Z108" s="93"/>
      <c r="AA108" s="93"/>
      <c r="AB108" s="93"/>
      <c r="AC108" s="93"/>
      <c r="AD108" s="93"/>
    </row>
    <row r="109" spans="1:30" x14ac:dyDescent="0.15">
      <c r="A109" s="41" t="s">
        <v>68</v>
      </c>
      <c r="B109" s="2">
        <v>0</v>
      </c>
      <c r="C109" s="2">
        <v>0</v>
      </c>
      <c r="D109" s="2">
        <v>0</v>
      </c>
      <c r="E109" s="2">
        <v>0.1</v>
      </c>
      <c r="F109" s="2">
        <v>0.1</v>
      </c>
      <c r="G109" s="2">
        <v>0.1</v>
      </c>
      <c r="H109" s="2">
        <v>0.1</v>
      </c>
      <c r="I109" s="148">
        <v>8.3453225176102638E-2</v>
      </c>
      <c r="J109" s="148">
        <v>1.4226713494102964E-2</v>
      </c>
      <c r="K109" s="214">
        <v>5.5531759881647651E-2</v>
      </c>
      <c r="L109" s="102"/>
      <c r="N109" s="2"/>
      <c r="O109" s="2"/>
      <c r="P109" s="125"/>
      <c r="Q109" s="125"/>
      <c r="R109" s="125"/>
      <c r="S109" s="125"/>
      <c r="T109" s="125"/>
      <c r="U109" s="125"/>
      <c r="V109" s="125"/>
      <c r="W109" s="125"/>
      <c r="Y109" s="91"/>
      <c r="Z109" s="93"/>
      <c r="AA109" s="93"/>
      <c r="AB109" s="93"/>
      <c r="AC109" s="93"/>
      <c r="AD109" s="93"/>
    </row>
    <row r="110" spans="1:30" x14ac:dyDescent="0.15">
      <c r="A110" s="48" t="s">
        <v>69</v>
      </c>
      <c r="B110" s="2">
        <v>3.7</v>
      </c>
      <c r="C110" s="2">
        <v>4</v>
      </c>
      <c r="D110" s="2">
        <v>3.9</v>
      </c>
      <c r="E110" s="4">
        <v>3.4</v>
      </c>
      <c r="F110" s="4">
        <v>4.2</v>
      </c>
      <c r="G110" s="4">
        <v>3.6</v>
      </c>
      <c r="H110" s="4">
        <v>3.5</v>
      </c>
      <c r="I110" s="150">
        <v>3.2986265383104736</v>
      </c>
      <c r="J110" s="150">
        <v>3.364132518185496</v>
      </c>
      <c r="K110" s="216">
        <v>3.6886469631985532</v>
      </c>
      <c r="L110" s="101"/>
      <c r="P110" s="125"/>
      <c r="Q110" s="125"/>
      <c r="R110" s="125"/>
      <c r="S110" s="125"/>
      <c r="T110" s="125"/>
      <c r="U110" s="125"/>
      <c r="V110" s="125"/>
      <c r="W110" s="125"/>
      <c r="Y110" s="86"/>
      <c r="Z110" s="87"/>
      <c r="AA110" s="87"/>
      <c r="AB110" s="87"/>
      <c r="AC110" s="87"/>
      <c r="AD110" s="87"/>
    </row>
    <row r="111" spans="1:30" x14ac:dyDescent="0.15">
      <c r="A111" s="41" t="s">
        <v>88</v>
      </c>
      <c r="B111" s="4">
        <v>0.6</v>
      </c>
      <c r="C111" s="4">
        <v>0.5</v>
      </c>
      <c r="D111" s="4">
        <v>0</v>
      </c>
      <c r="E111" s="2" t="s">
        <v>87</v>
      </c>
      <c r="F111" s="2" t="s">
        <v>87</v>
      </c>
      <c r="G111" s="2" t="s">
        <v>49</v>
      </c>
      <c r="H111" s="2" t="s">
        <v>50</v>
      </c>
      <c r="I111" s="148">
        <v>0</v>
      </c>
      <c r="J111" s="148">
        <v>0</v>
      </c>
      <c r="K111" s="214">
        <v>0</v>
      </c>
      <c r="L111" s="102"/>
      <c r="P111" s="125"/>
      <c r="Q111" s="125"/>
      <c r="R111" s="125"/>
      <c r="S111" s="125"/>
      <c r="T111" s="125"/>
      <c r="U111" s="125"/>
      <c r="V111" s="125"/>
      <c r="W111" s="125"/>
      <c r="Y111" s="91"/>
      <c r="Z111" s="93"/>
      <c r="AA111" s="93"/>
      <c r="AB111" s="93"/>
      <c r="AC111" s="93"/>
      <c r="AD111" s="93"/>
    </row>
    <row r="112" spans="1:30" x14ac:dyDescent="0.15">
      <c r="A112" s="41" t="s">
        <v>73</v>
      </c>
      <c r="B112" s="2">
        <v>3</v>
      </c>
      <c r="C112" s="2">
        <v>3.5</v>
      </c>
      <c r="D112" s="2">
        <v>3.9</v>
      </c>
      <c r="E112" s="2">
        <v>3.4</v>
      </c>
      <c r="F112" s="2">
        <v>4.2</v>
      </c>
      <c r="G112" s="2">
        <v>3.6</v>
      </c>
      <c r="H112" s="2">
        <v>3.5</v>
      </c>
      <c r="I112" s="148">
        <v>3.2986265383104736</v>
      </c>
      <c r="J112" s="148">
        <v>3.364132518185496</v>
      </c>
      <c r="K112" s="214">
        <v>3.6886469631985532</v>
      </c>
      <c r="L112" s="102"/>
      <c r="P112" s="125"/>
      <c r="Q112" s="125"/>
      <c r="R112" s="125"/>
      <c r="S112" s="125"/>
      <c r="T112" s="125"/>
      <c r="U112" s="125"/>
      <c r="V112" s="125"/>
      <c r="W112" s="125"/>
      <c r="Y112" s="91"/>
      <c r="Z112" s="93"/>
      <c r="AA112" s="93"/>
      <c r="AB112" s="93"/>
      <c r="AC112" s="93"/>
      <c r="AD112" s="93"/>
    </row>
    <row r="113" spans="1:30" x14ac:dyDescent="0.15">
      <c r="A113" s="48" t="s">
        <v>74</v>
      </c>
      <c r="B113" s="2">
        <v>12.7</v>
      </c>
      <c r="C113" s="2">
        <v>9.1999999999999993</v>
      </c>
      <c r="D113" s="2">
        <v>9.9</v>
      </c>
      <c r="E113" s="4">
        <v>11.4</v>
      </c>
      <c r="F113" s="4">
        <v>9.3000000000000007</v>
      </c>
      <c r="G113" s="4">
        <v>7.8</v>
      </c>
      <c r="H113" s="4">
        <v>6.4</v>
      </c>
      <c r="I113" s="150">
        <v>10.407541219417256</v>
      </c>
      <c r="J113" s="150">
        <v>12.247180474214865</v>
      </c>
      <c r="K113" s="216">
        <v>7.3165431866664008</v>
      </c>
      <c r="L113" s="101"/>
      <c r="P113" s="125"/>
      <c r="Q113" s="125"/>
      <c r="R113" s="125"/>
      <c r="S113" s="125"/>
      <c r="T113" s="125"/>
      <c r="U113" s="125"/>
      <c r="V113" s="125"/>
      <c r="W113" s="125"/>
      <c r="Y113" s="86"/>
      <c r="Z113" s="87"/>
      <c r="AA113" s="87"/>
      <c r="AB113" s="87"/>
      <c r="AC113" s="87"/>
      <c r="AD113" s="87"/>
    </row>
    <row r="114" spans="1:30" x14ac:dyDescent="0.15">
      <c r="A114" s="41" t="s">
        <v>75</v>
      </c>
      <c r="B114" s="4">
        <v>11.1</v>
      </c>
      <c r="C114" s="4">
        <v>7.7</v>
      </c>
      <c r="D114" s="4">
        <v>9.9</v>
      </c>
      <c r="E114" s="2">
        <v>8.9</v>
      </c>
      <c r="F114" s="2">
        <v>6.7</v>
      </c>
      <c r="G114" s="2">
        <v>5</v>
      </c>
      <c r="H114" s="2">
        <v>3.6</v>
      </c>
      <c r="I114" s="148">
        <v>6.4604861890988365</v>
      </c>
      <c r="J114" s="148">
        <v>8.6366597218357573</v>
      </c>
      <c r="K114" s="214">
        <v>2.7027696463986319</v>
      </c>
      <c r="L114" s="101"/>
      <c r="P114" s="125"/>
      <c r="Q114" s="125"/>
      <c r="R114" s="125"/>
      <c r="S114" s="125"/>
      <c r="T114" s="125"/>
      <c r="U114" s="125"/>
      <c r="V114" s="125"/>
      <c r="W114" s="125"/>
      <c r="Y114" s="86"/>
      <c r="Z114" s="87"/>
      <c r="AA114" s="87"/>
      <c r="AB114" s="87"/>
      <c r="AC114" s="87"/>
      <c r="AD114" s="87"/>
    </row>
    <row r="115" spans="1:30" x14ac:dyDescent="0.15">
      <c r="A115" s="41" t="s">
        <v>76</v>
      </c>
      <c r="B115" s="2">
        <v>1.6</v>
      </c>
      <c r="C115" s="2">
        <v>1.5</v>
      </c>
      <c r="D115" s="2">
        <v>1.7</v>
      </c>
      <c r="E115" s="2">
        <v>2.5</v>
      </c>
      <c r="F115" s="2">
        <v>2.6</v>
      </c>
      <c r="G115" s="2">
        <v>2.8</v>
      </c>
      <c r="H115" s="2">
        <v>2.8</v>
      </c>
      <c r="I115" s="148">
        <v>3.9470550303184186</v>
      </c>
      <c r="J115" s="148">
        <v>3.6105207523791059</v>
      </c>
      <c r="K115" s="214">
        <v>4.6137735402677693</v>
      </c>
      <c r="L115" s="101"/>
      <c r="P115" s="125"/>
      <c r="Q115" s="125"/>
      <c r="R115" s="125"/>
      <c r="S115" s="125"/>
      <c r="T115" s="125"/>
      <c r="U115" s="125"/>
      <c r="V115" s="125"/>
      <c r="W115" s="125"/>
      <c r="Y115" s="86"/>
      <c r="Z115" s="87"/>
      <c r="AA115" s="87"/>
      <c r="AB115" s="87"/>
      <c r="AC115" s="87"/>
      <c r="AD115" s="87"/>
    </row>
    <row r="116" spans="1:30" x14ac:dyDescent="0.15">
      <c r="A116" s="41" t="s">
        <v>77</v>
      </c>
      <c r="B116" s="2">
        <v>0.1</v>
      </c>
      <c r="C116" s="2">
        <v>0.1</v>
      </c>
      <c r="D116" s="2">
        <v>0</v>
      </c>
      <c r="E116" s="2">
        <v>0.2</v>
      </c>
      <c r="F116" s="2">
        <v>0.2</v>
      </c>
      <c r="G116" s="2">
        <v>0.1</v>
      </c>
      <c r="H116" s="2">
        <v>0.1</v>
      </c>
      <c r="I116" s="148">
        <v>7.4511586658250181E-2</v>
      </c>
      <c r="J116" s="148">
        <v>6.1025376384444413E-2</v>
      </c>
      <c r="K116" s="214">
        <v>5.040731049900609E-2</v>
      </c>
      <c r="L116" s="102"/>
      <c r="P116" s="125"/>
      <c r="Q116" s="125"/>
      <c r="R116" s="125"/>
      <c r="S116" s="125"/>
      <c r="T116" s="125"/>
      <c r="U116" s="125"/>
      <c r="V116" s="125"/>
      <c r="W116" s="125"/>
      <c r="Y116" s="86"/>
      <c r="Z116" s="87"/>
      <c r="AA116" s="87"/>
      <c r="AB116" s="87"/>
      <c r="AC116" s="87"/>
      <c r="AD116" s="87"/>
    </row>
    <row r="117" spans="1:30" x14ac:dyDescent="0.15">
      <c r="A117" s="41" t="s">
        <v>78</v>
      </c>
      <c r="B117" s="2">
        <v>0</v>
      </c>
      <c r="C117" s="2">
        <v>0</v>
      </c>
      <c r="D117" s="2">
        <v>0</v>
      </c>
      <c r="E117" s="2" t="s">
        <v>87</v>
      </c>
      <c r="F117" s="2" t="s">
        <v>87</v>
      </c>
      <c r="G117" s="2" t="s">
        <v>49</v>
      </c>
      <c r="H117" s="2" t="s">
        <v>50</v>
      </c>
      <c r="I117" s="148">
        <v>0</v>
      </c>
      <c r="J117" s="148">
        <v>0</v>
      </c>
      <c r="K117" s="214">
        <v>0</v>
      </c>
      <c r="L117" s="102"/>
      <c r="P117" s="125"/>
      <c r="Q117" s="125"/>
      <c r="R117" s="125"/>
      <c r="S117" s="125"/>
      <c r="T117" s="125"/>
      <c r="U117" s="125"/>
      <c r="V117" s="125"/>
      <c r="W117" s="125"/>
      <c r="Y117" s="91"/>
      <c r="Z117" s="93"/>
      <c r="AA117" s="93"/>
      <c r="AB117" s="93"/>
      <c r="AC117" s="93"/>
      <c r="AD117" s="93"/>
    </row>
    <row r="118" spans="1:30" x14ac:dyDescent="0.15">
      <c r="A118" s="41" t="s">
        <v>79</v>
      </c>
      <c r="B118" s="2">
        <v>0.1</v>
      </c>
      <c r="C118" s="2">
        <v>0</v>
      </c>
      <c r="D118" s="2">
        <v>0</v>
      </c>
      <c r="E118" s="2">
        <v>0.1</v>
      </c>
      <c r="F118" s="2">
        <v>0.1</v>
      </c>
      <c r="G118" s="2" t="s">
        <v>49</v>
      </c>
      <c r="H118" s="2" t="s">
        <v>50</v>
      </c>
      <c r="I118" s="148">
        <v>0</v>
      </c>
      <c r="J118" s="148">
        <v>0</v>
      </c>
      <c r="K118" s="214">
        <v>0</v>
      </c>
      <c r="L118" s="102"/>
      <c r="P118" s="125"/>
      <c r="Q118" s="125"/>
      <c r="R118" s="125"/>
      <c r="S118" s="125"/>
      <c r="T118" s="125"/>
      <c r="U118" s="125"/>
      <c r="V118" s="125"/>
      <c r="W118" s="125"/>
      <c r="Y118" s="91"/>
      <c r="Z118" s="93"/>
      <c r="AA118" s="93"/>
      <c r="AB118" s="93"/>
      <c r="AC118" s="93"/>
      <c r="AD118" s="93"/>
    </row>
    <row r="119" spans="1:30" x14ac:dyDescent="0.15">
      <c r="A119" s="41" t="s">
        <v>80</v>
      </c>
      <c r="B119" s="2">
        <v>0</v>
      </c>
      <c r="C119" s="2">
        <v>0.1</v>
      </c>
      <c r="D119" s="2">
        <v>0</v>
      </c>
      <c r="E119" s="2">
        <v>0.1</v>
      </c>
      <c r="F119" s="2">
        <v>0.1</v>
      </c>
      <c r="G119" s="2">
        <v>0.1</v>
      </c>
      <c r="H119" s="2">
        <v>0.1</v>
      </c>
      <c r="I119" s="148">
        <v>7.4511586658250181E-2</v>
      </c>
      <c r="J119" s="148">
        <v>6.1025376384444413E-2</v>
      </c>
      <c r="K119" s="214">
        <v>5.040731049900609E-2</v>
      </c>
      <c r="L119" s="102"/>
      <c r="P119" s="125"/>
      <c r="Q119" s="125"/>
      <c r="R119" s="125"/>
      <c r="S119" s="125"/>
      <c r="T119" s="125"/>
      <c r="U119" s="125"/>
      <c r="V119" s="125"/>
      <c r="W119" s="125"/>
      <c r="Y119" s="91"/>
      <c r="Z119" s="93"/>
      <c r="AA119" s="93"/>
      <c r="AB119" s="93"/>
      <c r="AC119" s="93"/>
      <c r="AD119" s="93"/>
    </row>
    <row r="120" spans="1:30" x14ac:dyDescent="0.15">
      <c r="A120" s="48" t="s">
        <v>81</v>
      </c>
      <c r="B120" s="2">
        <v>0.8</v>
      </c>
      <c r="C120" s="2">
        <v>1.4</v>
      </c>
      <c r="D120" s="2">
        <v>1.7</v>
      </c>
      <c r="E120" s="4">
        <v>1.9</v>
      </c>
      <c r="F120" s="4">
        <v>1.9</v>
      </c>
      <c r="G120" s="4">
        <v>1.6</v>
      </c>
      <c r="H120" s="4">
        <v>1.4</v>
      </c>
      <c r="I120" s="150">
        <v>3.5978344351463196</v>
      </c>
      <c r="J120" s="150">
        <v>3.2109156031620989</v>
      </c>
      <c r="K120" s="216">
        <v>4.2530913055852331</v>
      </c>
      <c r="L120" s="101"/>
      <c r="P120" s="125"/>
      <c r="Q120" s="125"/>
      <c r="R120" s="125"/>
      <c r="S120" s="125"/>
      <c r="T120" s="125"/>
      <c r="U120" s="125"/>
      <c r="V120" s="125"/>
      <c r="W120" s="125"/>
      <c r="Y120" s="86"/>
      <c r="Z120" s="87"/>
      <c r="AA120" s="87"/>
      <c r="AB120" s="87"/>
      <c r="AC120" s="87"/>
      <c r="AD120" s="87"/>
    </row>
    <row r="121" spans="1:30" x14ac:dyDescent="0.15">
      <c r="A121" s="41" t="s">
        <v>82</v>
      </c>
      <c r="B121" s="4">
        <v>0.8</v>
      </c>
      <c r="C121" s="4">
        <v>1.2</v>
      </c>
      <c r="D121" s="4">
        <v>1.7</v>
      </c>
      <c r="E121" s="2">
        <v>1.9</v>
      </c>
      <c r="F121" s="2">
        <v>1.9</v>
      </c>
      <c r="G121" s="2">
        <v>1.6</v>
      </c>
      <c r="H121" s="2">
        <v>1.4</v>
      </c>
      <c r="I121" s="148">
        <v>1.1845638288537095</v>
      </c>
      <c r="J121" s="148">
        <v>1.2385518339739197</v>
      </c>
      <c r="K121" s="214">
        <v>1.7376067783784719</v>
      </c>
      <c r="L121" s="102"/>
      <c r="P121" s="125"/>
      <c r="Q121" s="125"/>
      <c r="R121" s="125"/>
      <c r="S121" s="125"/>
      <c r="T121" s="125"/>
      <c r="U121" s="125"/>
      <c r="V121" s="125"/>
      <c r="W121" s="125"/>
      <c r="Y121" s="91"/>
      <c r="Z121" s="93"/>
      <c r="AA121" s="93"/>
      <c r="AB121" s="93"/>
      <c r="AC121" s="93"/>
      <c r="AD121" s="93"/>
    </row>
    <row r="122" spans="1:30" x14ac:dyDescent="0.15">
      <c r="A122" s="41" t="s">
        <v>83</v>
      </c>
      <c r="B122" s="2">
        <v>0</v>
      </c>
      <c r="C122" s="2">
        <v>0</v>
      </c>
      <c r="D122" s="2">
        <v>0</v>
      </c>
      <c r="E122" s="2" t="s">
        <v>87</v>
      </c>
      <c r="F122" s="2" t="s">
        <v>87</v>
      </c>
      <c r="G122" s="2" t="s">
        <v>49</v>
      </c>
      <c r="H122" s="2" t="s">
        <v>50</v>
      </c>
      <c r="I122" s="148">
        <v>2.4132706062926097</v>
      </c>
      <c r="J122" s="148">
        <v>1.972363769188179</v>
      </c>
      <c r="K122" s="214">
        <v>2.5154845272067612</v>
      </c>
      <c r="L122" s="102"/>
      <c r="P122" s="125"/>
      <c r="Q122" s="125"/>
      <c r="R122" s="125"/>
      <c r="S122" s="125"/>
      <c r="T122" s="125"/>
      <c r="U122" s="125"/>
      <c r="V122" s="125"/>
      <c r="W122" s="125"/>
      <c r="Y122" s="91"/>
      <c r="Z122" s="93"/>
      <c r="AA122" s="93"/>
      <c r="AB122" s="93"/>
      <c r="AC122" s="93"/>
      <c r="AD122" s="93"/>
    </row>
    <row r="123" spans="1:30" x14ac:dyDescent="0.15">
      <c r="A123" s="48" t="s">
        <v>84</v>
      </c>
      <c r="B123" s="2">
        <v>0.1</v>
      </c>
      <c r="C123" s="2">
        <v>0</v>
      </c>
      <c r="D123" s="2">
        <v>0</v>
      </c>
      <c r="E123" s="4">
        <v>0.1</v>
      </c>
      <c r="F123" s="4">
        <v>0.1</v>
      </c>
      <c r="G123" s="4">
        <v>0.1</v>
      </c>
      <c r="H123" s="4">
        <v>0.1</v>
      </c>
      <c r="I123" s="150">
        <v>4.7533439809294351E-2</v>
      </c>
      <c r="J123" s="150">
        <v>4.6488202624164372E-2</v>
      </c>
      <c r="K123" s="216">
        <v>5.5842467898829254E-2</v>
      </c>
      <c r="L123" s="102"/>
      <c r="P123" s="125"/>
      <c r="Q123" s="125"/>
      <c r="R123" s="125"/>
      <c r="S123" s="125"/>
      <c r="T123" s="125"/>
      <c r="U123" s="125"/>
      <c r="V123" s="125"/>
      <c r="W123" s="125"/>
      <c r="Y123" s="86"/>
      <c r="Z123" s="87"/>
      <c r="AA123" s="87"/>
      <c r="AB123" s="87"/>
      <c r="AC123" s="87"/>
      <c r="AD123" s="87"/>
    </row>
    <row r="124" spans="1:30" ht="14" thickBot="1" x14ac:dyDescent="0.2">
      <c r="A124" s="194" t="s">
        <v>85</v>
      </c>
      <c r="B124" s="127">
        <v>0.7</v>
      </c>
      <c r="C124" s="127">
        <v>0.1</v>
      </c>
      <c r="D124" s="127">
        <v>0</v>
      </c>
      <c r="E124" s="127">
        <v>0.4</v>
      </c>
      <c r="F124" s="127">
        <v>0.4</v>
      </c>
      <c r="G124" s="127">
        <v>1</v>
      </c>
      <c r="H124" s="127">
        <v>1.2</v>
      </c>
      <c r="I124" s="217">
        <v>0.22717556870455463</v>
      </c>
      <c r="J124" s="217">
        <v>0.1356215002052556</v>
      </c>
      <c r="K124" s="218">
        <v>0.25443245628470013</v>
      </c>
      <c r="L124" s="101"/>
      <c r="P124" s="125"/>
      <c r="Q124" s="125"/>
      <c r="R124" s="125"/>
      <c r="S124" s="125"/>
      <c r="T124" s="125"/>
      <c r="U124" s="125"/>
      <c r="V124" s="125"/>
      <c r="W124" s="125"/>
      <c r="Y124" s="86"/>
      <c r="Z124" s="87"/>
      <c r="AA124" s="87"/>
      <c r="AB124" s="87"/>
      <c r="AC124" s="87"/>
      <c r="AD124" s="87"/>
    </row>
    <row r="125" spans="1:30" ht="14" thickTop="1" x14ac:dyDescent="0.15">
      <c r="O125" s="125"/>
      <c r="P125" s="125"/>
      <c r="Q125" s="125"/>
      <c r="R125" s="125"/>
      <c r="S125" s="125"/>
      <c r="T125" s="125"/>
      <c r="U125" s="125"/>
      <c r="V125" s="125"/>
      <c r="W125" s="125"/>
    </row>
    <row r="126" spans="1:30" ht="14" thickBot="1" x14ac:dyDescent="0.2">
      <c r="O126" s="125"/>
      <c r="P126" s="125"/>
      <c r="Q126" s="125"/>
      <c r="R126" s="125"/>
      <c r="S126" s="125"/>
      <c r="T126" s="125"/>
      <c r="U126" s="125"/>
      <c r="V126" s="125"/>
      <c r="W126" s="125"/>
    </row>
    <row r="127" spans="1:30" ht="14" thickTop="1" x14ac:dyDescent="0.15">
      <c r="A127" s="289" t="s">
        <v>223</v>
      </c>
      <c r="B127" s="290"/>
      <c r="C127" s="290"/>
      <c r="D127" s="290"/>
      <c r="E127" s="290"/>
      <c r="F127" s="290"/>
      <c r="G127" s="290"/>
      <c r="H127" s="290"/>
      <c r="I127" s="290"/>
      <c r="J127" s="290"/>
      <c r="K127" s="291"/>
      <c r="O127" s="125"/>
      <c r="P127" s="125"/>
      <c r="Q127" s="125"/>
      <c r="R127" s="125"/>
      <c r="S127" s="125"/>
      <c r="T127" s="125"/>
      <c r="U127" s="125"/>
      <c r="V127" s="125"/>
      <c r="W127" s="125"/>
    </row>
    <row r="128" spans="1:30" x14ac:dyDescent="0.15">
      <c r="A128" s="190" t="s">
        <v>89</v>
      </c>
      <c r="B128" s="10" t="s">
        <v>160</v>
      </c>
      <c r="C128" s="10" t="s">
        <v>161</v>
      </c>
      <c r="D128" s="10" t="s">
        <v>162</v>
      </c>
      <c r="E128" s="10" t="s">
        <v>0</v>
      </c>
      <c r="F128" s="10" t="s">
        <v>1</v>
      </c>
      <c r="G128" s="10" t="s">
        <v>2</v>
      </c>
      <c r="H128" s="10" t="s">
        <v>3</v>
      </c>
      <c r="I128" s="10" t="s">
        <v>4</v>
      </c>
      <c r="J128" s="10" t="s">
        <v>5</v>
      </c>
      <c r="K128" s="63" t="s">
        <v>6</v>
      </c>
      <c r="L128" s="10"/>
      <c r="O128" s="125"/>
      <c r="P128" s="125"/>
      <c r="Q128" s="125"/>
      <c r="R128" s="125"/>
      <c r="S128" s="125"/>
      <c r="T128" s="125"/>
      <c r="U128" s="125"/>
      <c r="V128" s="125"/>
      <c r="W128" s="125"/>
      <c r="Y128" s="79"/>
      <c r="Z128" s="80"/>
      <c r="AA128" s="80"/>
      <c r="AB128" s="80"/>
      <c r="AC128" s="80"/>
      <c r="AD128" s="80"/>
    </row>
    <row r="129" spans="1:30" x14ac:dyDescent="0.15">
      <c r="A129" s="190" t="s">
        <v>90</v>
      </c>
      <c r="B129" s="245">
        <v>2075632</v>
      </c>
      <c r="C129" s="245">
        <v>2053380</v>
      </c>
      <c r="D129" s="245">
        <v>2801147</v>
      </c>
      <c r="E129" s="246">
        <v>3297339</v>
      </c>
      <c r="F129" s="246">
        <v>4190587</v>
      </c>
      <c r="G129" s="246">
        <v>4203582</v>
      </c>
      <c r="H129" s="246">
        <v>4770969</v>
      </c>
      <c r="I129" s="246">
        <v>5894027.2747718887</v>
      </c>
      <c r="J129" s="246">
        <v>8959837.6728903204</v>
      </c>
      <c r="K129" s="247">
        <v>8499809.0278233774</v>
      </c>
      <c r="L129" s="103"/>
      <c r="O129" s="125"/>
      <c r="P129" s="125"/>
      <c r="Q129" s="125"/>
      <c r="R129" s="125"/>
      <c r="S129" s="125"/>
      <c r="T129" s="125"/>
      <c r="U129" s="125"/>
      <c r="V129" s="125"/>
      <c r="W129" s="125"/>
      <c r="Y129" s="79"/>
      <c r="Z129" s="104"/>
      <c r="AA129" s="104"/>
      <c r="AB129" s="104"/>
      <c r="AC129" s="104"/>
      <c r="AD129" s="104"/>
    </row>
    <row r="130" spans="1:30" x14ac:dyDescent="0.15">
      <c r="A130" s="190" t="s">
        <v>91</v>
      </c>
      <c r="B130" s="245">
        <v>661971</v>
      </c>
      <c r="C130" s="245">
        <v>701723</v>
      </c>
      <c r="D130" s="245">
        <v>805546</v>
      </c>
      <c r="E130" s="246">
        <v>1205086</v>
      </c>
      <c r="F130" s="246">
        <v>1025991</v>
      </c>
      <c r="G130" s="246">
        <v>1329578</v>
      </c>
      <c r="H130" s="246">
        <v>1242359</v>
      </c>
      <c r="I130" s="246">
        <v>1355995.499853</v>
      </c>
      <c r="J130" s="246">
        <v>1490695.3749909999</v>
      </c>
      <c r="K130" s="247">
        <v>2316908.3554770001</v>
      </c>
      <c r="L130" s="103"/>
      <c r="O130" s="125"/>
      <c r="P130" s="125"/>
      <c r="Q130" s="125"/>
      <c r="R130" s="125"/>
      <c r="S130" s="125"/>
      <c r="T130" s="125"/>
      <c r="U130" s="125"/>
      <c r="V130" s="125"/>
      <c r="W130" s="125"/>
      <c r="Y130" s="79"/>
      <c r="Z130" s="104"/>
      <c r="AA130" s="104"/>
      <c r="AB130" s="104"/>
      <c r="AC130" s="104"/>
      <c r="AD130" s="104"/>
    </row>
    <row r="131" spans="1:30" x14ac:dyDescent="0.15">
      <c r="A131" s="190" t="s">
        <v>92</v>
      </c>
      <c r="B131" s="245">
        <v>496535</v>
      </c>
      <c r="C131" s="245">
        <v>574743</v>
      </c>
      <c r="D131" s="245">
        <v>607015</v>
      </c>
      <c r="E131" s="246">
        <v>843587</v>
      </c>
      <c r="F131" s="246">
        <v>848283</v>
      </c>
      <c r="G131" s="246">
        <v>946674</v>
      </c>
      <c r="H131" s="246">
        <v>1101781</v>
      </c>
      <c r="I131" s="246">
        <v>1299115.24853</v>
      </c>
      <c r="J131" s="246">
        <v>1457482.1574560001</v>
      </c>
      <c r="K131" s="247">
        <v>1936456.761984</v>
      </c>
      <c r="L131" s="103"/>
      <c r="O131" s="125"/>
      <c r="P131" s="125"/>
      <c r="Q131" s="125"/>
      <c r="R131" s="125"/>
      <c r="S131" s="125"/>
      <c r="T131" s="125"/>
      <c r="U131" s="125"/>
      <c r="V131" s="125"/>
      <c r="W131" s="125"/>
      <c r="Y131" s="79"/>
      <c r="Z131" s="104"/>
      <c r="AA131" s="104"/>
      <c r="AB131" s="104"/>
      <c r="AC131" s="104"/>
      <c r="AD131" s="104"/>
    </row>
    <row r="132" spans="1:30" x14ac:dyDescent="0.15">
      <c r="A132" s="190" t="s">
        <v>93</v>
      </c>
      <c r="B132" s="245">
        <v>383983</v>
      </c>
      <c r="C132" s="245">
        <v>551720</v>
      </c>
      <c r="D132" s="245">
        <v>654316</v>
      </c>
      <c r="E132" s="246">
        <v>652364</v>
      </c>
      <c r="F132" s="246">
        <v>725188</v>
      </c>
      <c r="G132" s="246">
        <v>1013193</v>
      </c>
      <c r="H132" s="246">
        <v>1239543</v>
      </c>
      <c r="I132" s="246">
        <v>1263990.82289</v>
      </c>
      <c r="J132" s="246">
        <v>1537838.265597</v>
      </c>
      <c r="K132" s="247">
        <v>1631567.2943520001</v>
      </c>
      <c r="L132" s="103"/>
      <c r="O132" s="125"/>
      <c r="P132" s="125"/>
      <c r="Q132" s="125"/>
      <c r="R132" s="125"/>
      <c r="S132" s="125"/>
      <c r="T132" s="125"/>
      <c r="U132" s="125"/>
      <c r="V132" s="125"/>
      <c r="W132" s="125"/>
      <c r="Y132" s="79"/>
      <c r="Z132" s="104"/>
      <c r="AA132" s="104"/>
      <c r="AB132" s="104"/>
      <c r="AC132" s="104"/>
      <c r="AD132" s="104"/>
    </row>
    <row r="133" spans="1:30" x14ac:dyDescent="0.15">
      <c r="A133" s="191" t="s">
        <v>94</v>
      </c>
      <c r="B133" s="248">
        <v>274595</v>
      </c>
      <c r="C133" s="248">
        <v>394148</v>
      </c>
      <c r="D133" s="248">
        <v>472485</v>
      </c>
      <c r="E133" s="249">
        <v>413470</v>
      </c>
      <c r="F133" s="249">
        <v>428452</v>
      </c>
      <c r="G133" s="249">
        <v>524755</v>
      </c>
      <c r="H133" s="249">
        <v>646465</v>
      </c>
      <c r="I133" s="249">
        <v>547048.516817</v>
      </c>
      <c r="J133" s="249">
        <v>607076.09878500004</v>
      </c>
      <c r="K133" s="250">
        <v>520395.42063900002</v>
      </c>
      <c r="L133" s="105"/>
      <c r="O133" s="125"/>
      <c r="P133" s="125"/>
      <c r="Q133" s="125"/>
      <c r="R133" s="125"/>
      <c r="S133" s="125"/>
      <c r="T133" s="125"/>
      <c r="U133" s="125"/>
      <c r="V133" s="125"/>
      <c r="W133" s="125"/>
      <c r="Y133" s="106"/>
      <c r="Z133" s="107"/>
      <c r="AA133" s="107"/>
      <c r="AB133" s="107"/>
      <c r="AC133" s="107"/>
      <c r="AD133" s="107"/>
    </row>
    <row r="134" spans="1:30" x14ac:dyDescent="0.15">
      <c r="A134" s="191" t="s">
        <v>95</v>
      </c>
      <c r="B134" s="248">
        <v>63317</v>
      </c>
      <c r="C134" s="248">
        <v>87639</v>
      </c>
      <c r="D134" s="248">
        <v>87515</v>
      </c>
      <c r="E134" s="249">
        <v>122023</v>
      </c>
      <c r="F134" s="249">
        <v>160274</v>
      </c>
      <c r="G134" s="249">
        <v>143279</v>
      </c>
      <c r="H134" s="249">
        <v>179856</v>
      </c>
      <c r="I134" s="249">
        <v>209595.65618200001</v>
      </c>
      <c r="J134" s="249">
        <v>227209.99877000001</v>
      </c>
      <c r="K134" s="250">
        <v>271267.30920700001</v>
      </c>
      <c r="L134" s="105"/>
      <c r="O134" s="125"/>
      <c r="P134" s="125"/>
      <c r="Q134" s="125"/>
      <c r="R134" s="125"/>
      <c r="S134" s="125"/>
      <c r="T134" s="125"/>
      <c r="U134" s="125"/>
      <c r="V134" s="125"/>
      <c r="W134" s="125"/>
      <c r="Y134" s="106"/>
      <c r="Z134" s="107"/>
      <c r="AA134" s="107"/>
      <c r="AB134" s="107"/>
      <c r="AC134" s="107"/>
      <c r="AD134" s="107"/>
    </row>
    <row r="135" spans="1:30" x14ac:dyDescent="0.15">
      <c r="A135" s="191" t="s">
        <v>96</v>
      </c>
      <c r="B135" s="248"/>
      <c r="C135" s="248"/>
      <c r="D135" s="248"/>
      <c r="E135" s="249">
        <v>15989</v>
      </c>
      <c r="F135" s="249">
        <v>28205</v>
      </c>
      <c r="G135" s="249">
        <v>43019</v>
      </c>
      <c r="H135" s="249">
        <v>34976</v>
      </c>
      <c r="I135" s="249">
        <v>61815.753591000001</v>
      </c>
      <c r="J135" s="249">
        <v>55510.090795999997</v>
      </c>
      <c r="K135" s="250">
        <v>67929.568155999994</v>
      </c>
      <c r="L135" s="105"/>
      <c r="O135" s="125"/>
      <c r="P135" s="125"/>
      <c r="Q135" s="125"/>
      <c r="R135" s="125"/>
      <c r="S135" s="125"/>
      <c r="T135" s="125"/>
      <c r="U135" s="125"/>
      <c r="V135" s="125"/>
      <c r="W135" s="125"/>
      <c r="Y135" s="106"/>
      <c r="Z135" s="107"/>
      <c r="AA135" s="107"/>
      <c r="AB135" s="107"/>
      <c r="AC135" s="107"/>
      <c r="AD135" s="107"/>
    </row>
    <row r="136" spans="1:30" x14ac:dyDescent="0.15">
      <c r="A136" s="191" t="s">
        <v>97</v>
      </c>
      <c r="B136" s="248"/>
      <c r="C136" s="248"/>
      <c r="D136" s="248"/>
      <c r="E136" s="249">
        <v>4248</v>
      </c>
      <c r="F136" s="249">
        <v>2246</v>
      </c>
      <c r="G136" s="139">
        <v>117505</v>
      </c>
      <c r="H136" s="249">
        <v>131011</v>
      </c>
      <c r="I136" s="249">
        <v>125250.68034200001</v>
      </c>
      <c r="J136" s="249">
        <v>106814.754229</v>
      </c>
      <c r="K136" s="250">
        <v>71812.852612999995</v>
      </c>
      <c r="L136" s="105"/>
      <c r="O136" s="125"/>
      <c r="P136" s="125"/>
      <c r="Q136" s="125"/>
      <c r="R136" s="125"/>
      <c r="S136" s="125"/>
      <c r="T136" s="125"/>
      <c r="U136" s="125"/>
      <c r="V136" s="125"/>
      <c r="W136" s="125"/>
      <c r="Y136" s="106"/>
      <c r="Z136" s="107"/>
      <c r="AA136" s="107"/>
      <c r="AB136" s="107"/>
      <c r="AC136" s="107"/>
      <c r="AD136" s="107"/>
    </row>
    <row r="137" spans="1:30" x14ac:dyDescent="0.15">
      <c r="A137" s="191" t="s">
        <v>98</v>
      </c>
      <c r="B137" s="248">
        <v>46071</v>
      </c>
      <c r="C137" s="248">
        <v>69933</v>
      </c>
      <c r="D137" s="248">
        <v>94316</v>
      </c>
      <c r="E137" s="139">
        <v>96634</v>
      </c>
      <c r="F137" s="139">
        <v>106012</v>
      </c>
      <c r="G137" s="139">
        <v>184635</v>
      </c>
      <c r="H137" s="249">
        <v>247235</v>
      </c>
      <c r="I137" s="249">
        <v>320280.21595799999</v>
      </c>
      <c r="J137" s="249">
        <v>541227.32301699999</v>
      </c>
      <c r="K137" s="250">
        <v>700162.14373699995</v>
      </c>
      <c r="L137" s="105"/>
      <c r="O137" s="125"/>
      <c r="P137" s="125"/>
      <c r="Q137" s="125"/>
      <c r="R137" s="125"/>
      <c r="S137" s="125"/>
      <c r="T137" s="125"/>
      <c r="U137" s="125"/>
      <c r="V137" s="125"/>
      <c r="W137" s="125"/>
      <c r="Y137" s="106"/>
      <c r="Z137" s="107"/>
      <c r="AA137" s="107"/>
      <c r="AB137" s="107"/>
      <c r="AC137" s="107"/>
      <c r="AD137" s="107"/>
    </row>
    <row r="138" spans="1:30" x14ac:dyDescent="0.15">
      <c r="A138" s="190" t="s">
        <v>99</v>
      </c>
      <c r="B138" s="245"/>
      <c r="C138" s="245"/>
      <c r="D138" s="245"/>
      <c r="E138" s="246">
        <v>24285</v>
      </c>
      <c r="F138" s="246">
        <v>15425</v>
      </c>
      <c r="G138" s="246">
        <v>19613</v>
      </c>
      <c r="H138" s="246">
        <v>26381</v>
      </c>
      <c r="I138" s="246">
        <v>46906.083919999997</v>
      </c>
      <c r="J138" s="246">
        <v>53637.469940000003</v>
      </c>
      <c r="K138" s="247">
        <v>54993.914784000001</v>
      </c>
      <c r="L138" s="103"/>
      <c r="O138" s="125"/>
      <c r="P138" s="125"/>
      <c r="Q138" s="125"/>
      <c r="R138" s="125"/>
      <c r="S138" s="125"/>
      <c r="T138" s="125"/>
      <c r="U138" s="125"/>
      <c r="V138" s="125"/>
      <c r="W138" s="125"/>
      <c r="Y138" s="79"/>
      <c r="Z138" s="104"/>
      <c r="AA138" s="104"/>
      <c r="AB138" s="104"/>
      <c r="AC138" s="104"/>
      <c r="AD138" s="104"/>
    </row>
    <row r="139" spans="1:30" x14ac:dyDescent="0.15">
      <c r="A139" s="190" t="s">
        <v>100</v>
      </c>
      <c r="B139" s="245"/>
      <c r="C139" s="245"/>
      <c r="D139" s="245"/>
      <c r="E139" s="246">
        <v>24572</v>
      </c>
      <c r="F139" s="246">
        <v>36121</v>
      </c>
      <c r="G139" s="246">
        <v>54997</v>
      </c>
      <c r="H139" s="246">
        <v>35010</v>
      </c>
      <c r="I139" s="246">
        <v>58724.846207000002</v>
      </c>
      <c r="J139" s="246">
        <v>70168.560727999997</v>
      </c>
      <c r="K139" s="247">
        <v>103860.33394</v>
      </c>
      <c r="L139" s="103"/>
      <c r="O139" s="125"/>
      <c r="P139" s="125"/>
      <c r="Q139" s="125"/>
      <c r="R139" s="125"/>
      <c r="S139" s="125"/>
      <c r="T139" s="125"/>
      <c r="U139" s="125"/>
      <c r="V139" s="125"/>
      <c r="W139" s="125"/>
      <c r="Y139" s="79"/>
      <c r="Z139" s="104"/>
      <c r="AA139" s="104"/>
      <c r="AB139" s="104"/>
      <c r="AC139" s="104"/>
      <c r="AD139" s="104"/>
    </row>
    <row r="140" spans="1:30" x14ac:dyDescent="0.15">
      <c r="A140" s="191" t="s">
        <v>101</v>
      </c>
      <c r="B140" s="248">
        <v>6452</v>
      </c>
      <c r="C140" s="248">
        <v>2950</v>
      </c>
      <c r="D140" s="248">
        <v>2751</v>
      </c>
      <c r="E140" s="249">
        <v>4216</v>
      </c>
      <c r="F140" s="249">
        <v>6703</v>
      </c>
      <c r="G140" s="249">
        <v>6736</v>
      </c>
      <c r="H140" s="249">
        <v>5541</v>
      </c>
      <c r="I140" s="249">
        <v>5677.9062819999999</v>
      </c>
      <c r="J140" s="249">
        <v>6353.5358329999999</v>
      </c>
      <c r="K140" s="250">
        <v>7637.994635</v>
      </c>
      <c r="L140" s="105"/>
      <c r="O140" s="125"/>
      <c r="P140" s="125"/>
      <c r="Q140" s="125"/>
      <c r="R140" s="125"/>
      <c r="S140" s="125"/>
      <c r="T140" s="125"/>
      <c r="U140" s="125"/>
      <c r="V140" s="125"/>
      <c r="W140" s="125"/>
      <c r="Y140" s="108"/>
      <c r="Z140" s="107"/>
      <c r="AA140" s="107"/>
      <c r="AB140" s="107"/>
      <c r="AC140" s="107"/>
      <c r="AD140" s="107"/>
    </row>
    <row r="141" spans="1:30" x14ac:dyDescent="0.15">
      <c r="A141" s="191" t="s">
        <v>102</v>
      </c>
      <c r="B141" s="248">
        <v>71484</v>
      </c>
      <c r="C141" s="248">
        <v>332367</v>
      </c>
      <c r="D141" s="248">
        <v>364731</v>
      </c>
      <c r="E141" s="249">
        <v>20356</v>
      </c>
      <c r="F141" s="249">
        <v>29418</v>
      </c>
      <c r="G141" s="249">
        <v>48260</v>
      </c>
      <c r="H141" s="249">
        <v>29469</v>
      </c>
      <c r="I141" s="249">
        <v>53046.939924999999</v>
      </c>
      <c r="J141" s="249">
        <v>63815.024895000002</v>
      </c>
      <c r="K141" s="250">
        <v>96222.339305000001</v>
      </c>
      <c r="L141" s="105"/>
      <c r="O141" s="125"/>
      <c r="P141" s="125"/>
      <c r="Q141" s="125"/>
      <c r="R141" s="125"/>
      <c r="S141" s="125"/>
      <c r="T141" s="125"/>
      <c r="U141" s="125"/>
      <c r="V141" s="125"/>
      <c r="W141" s="125"/>
      <c r="Y141" s="108"/>
      <c r="Z141" s="107"/>
      <c r="AA141" s="107"/>
      <c r="AB141" s="107"/>
      <c r="AC141" s="107"/>
      <c r="AD141" s="107"/>
    </row>
    <row r="142" spans="1:30" x14ac:dyDescent="0.15">
      <c r="A142" s="190" t="s">
        <v>103</v>
      </c>
      <c r="B142" s="245">
        <v>337347</v>
      </c>
      <c r="C142" s="245">
        <v>352674</v>
      </c>
      <c r="D142" s="245">
        <v>379074</v>
      </c>
      <c r="E142" s="246">
        <v>433619</v>
      </c>
      <c r="F142" s="246">
        <v>456739</v>
      </c>
      <c r="G142" s="246">
        <v>508990</v>
      </c>
      <c r="H142" s="246">
        <v>592045</v>
      </c>
      <c r="I142" s="246">
        <v>765329.41407699999</v>
      </c>
      <c r="J142" s="246">
        <v>1032558.665115</v>
      </c>
      <c r="K142" s="247">
        <v>1241621.7698009999</v>
      </c>
      <c r="L142" s="103"/>
      <c r="O142" s="125"/>
      <c r="P142" s="125"/>
      <c r="Q142" s="125"/>
      <c r="R142" s="125"/>
      <c r="S142" s="125"/>
      <c r="T142" s="125"/>
      <c r="U142" s="125"/>
      <c r="V142" s="125"/>
      <c r="W142" s="125"/>
      <c r="Y142" s="79"/>
      <c r="Z142" s="104"/>
      <c r="AA142" s="104"/>
      <c r="AB142" s="104"/>
      <c r="AC142" s="104"/>
      <c r="AD142" s="104"/>
    </row>
    <row r="143" spans="1:30" x14ac:dyDescent="0.15">
      <c r="A143" s="190" t="s">
        <v>104</v>
      </c>
      <c r="B143" s="245"/>
      <c r="C143" s="245"/>
      <c r="D143" s="245"/>
      <c r="E143" s="246">
        <v>1797</v>
      </c>
      <c r="F143" s="246">
        <v>2222</v>
      </c>
      <c r="G143" s="246">
        <v>3829</v>
      </c>
      <c r="H143" s="246">
        <v>4030</v>
      </c>
      <c r="I143" s="246">
        <v>5489.8408079999999</v>
      </c>
      <c r="J143" s="246">
        <v>9228.4024750000008</v>
      </c>
      <c r="K143" s="247">
        <v>44879.783031999999</v>
      </c>
      <c r="L143" s="103"/>
      <c r="O143" s="125"/>
      <c r="P143" s="125"/>
      <c r="Q143" s="125"/>
      <c r="R143" s="125"/>
      <c r="S143" s="125"/>
      <c r="T143" s="125"/>
      <c r="U143" s="125"/>
      <c r="V143" s="125"/>
      <c r="W143" s="125"/>
      <c r="Y143" s="79"/>
      <c r="Z143" s="104"/>
      <c r="AA143" s="104"/>
      <c r="AB143" s="104"/>
      <c r="AC143" s="104"/>
      <c r="AD143" s="104"/>
    </row>
    <row r="144" spans="1:30" x14ac:dyDescent="0.15">
      <c r="A144" s="190" t="s">
        <v>105</v>
      </c>
      <c r="B144" s="245">
        <v>285124</v>
      </c>
      <c r="C144" s="245">
        <v>286174</v>
      </c>
      <c r="D144" s="245">
        <v>325740</v>
      </c>
      <c r="E144" s="246">
        <v>436566</v>
      </c>
      <c r="F144" s="246">
        <v>523518</v>
      </c>
      <c r="G144" s="246">
        <v>601390</v>
      </c>
      <c r="H144" s="246">
        <v>732485</v>
      </c>
      <c r="I144" s="246">
        <v>1107269.4581019999</v>
      </c>
      <c r="J144" s="246">
        <v>1251272.929207</v>
      </c>
      <c r="K144" s="247">
        <v>1498556.0274410001</v>
      </c>
      <c r="L144" s="103"/>
      <c r="O144" s="125"/>
      <c r="P144" s="125"/>
      <c r="Q144" s="125"/>
      <c r="R144" s="125"/>
      <c r="S144" s="125"/>
      <c r="T144" s="125"/>
      <c r="U144" s="125"/>
      <c r="V144" s="125"/>
      <c r="W144" s="125"/>
      <c r="Y144" s="79"/>
      <c r="Z144" s="104"/>
      <c r="AA144" s="104"/>
      <c r="AB144" s="104"/>
      <c r="AC144" s="104"/>
      <c r="AD144" s="104"/>
    </row>
    <row r="145" spans="1:30" x14ac:dyDescent="0.15">
      <c r="A145" s="190" t="s">
        <v>106</v>
      </c>
      <c r="B145" s="245"/>
      <c r="C145" s="245"/>
      <c r="D145" s="245"/>
      <c r="E145" s="246">
        <v>65389</v>
      </c>
      <c r="F145" s="246">
        <v>87407</v>
      </c>
      <c r="G145" s="246">
        <v>89925</v>
      </c>
      <c r="H145" s="246">
        <v>108172</v>
      </c>
      <c r="I145" s="246">
        <v>194016.77184500001</v>
      </c>
      <c r="J145" s="246">
        <v>150156.02489999999</v>
      </c>
      <c r="K145" s="247">
        <v>319985.62638099998</v>
      </c>
      <c r="L145" s="103"/>
      <c r="O145" s="125"/>
      <c r="P145" s="125"/>
      <c r="Q145" s="125"/>
      <c r="R145" s="125"/>
      <c r="S145" s="125"/>
      <c r="T145" s="125"/>
      <c r="U145" s="125"/>
      <c r="V145" s="125"/>
      <c r="W145" s="125"/>
      <c r="Y145" s="79"/>
      <c r="Z145" s="104"/>
      <c r="AA145" s="104"/>
      <c r="AB145" s="104"/>
      <c r="AC145" s="104"/>
      <c r="AD145" s="104"/>
    </row>
    <row r="146" spans="1:30" ht="14" thickBot="1" x14ac:dyDescent="0.2">
      <c r="A146" s="192" t="s">
        <v>107</v>
      </c>
      <c r="B146" s="251">
        <v>4318529</v>
      </c>
      <c r="C146" s="251">
        <v>4855731</v>
      </c>
      <c r="D146" s="251">
        <v>5940318</v>
      </c>
      <c r="E146" s="252">
        <v>6984606</v>
      </c>
      <c r="F146" s="252">
        <v>7911480</v>
      </c>
      <c r="G146" s="252">
        <v>8771769</v>
      </c>
      <c r="H146" s="252">
        <v>9852775</v>
      </c>
      <c r="I146" s="252">
        <v>11990865.261003889</v>
      </c>
      <c r="J146" s="252">
        <v>16012875.523299318</v>
      </c>
      <c r="K146" s="253">
        <v>17648638.895015374</v>
      </c>
      <c r="L146" s="103"/>
      <c r="O146" s="125"/>
      <c r="P146" s="125"/>
      <c r="Q146" s="125"/>
      <c r="R146" s="125"/>
      <c r="S146" s="125"/>
      <c r="T146" s="125"/>
      <c r="U146" s="125"/>
      <c r="V146" s="125"/>
      <c r="W146" s="125"/>
      <c r="Y146" s="79"/>
      <c r="Z146" s="104"/>
      <c r="AA146" s="104"/>
      <c r="AB146" s="104"/>
      <c r="AC146" s="104"/>
      <c r="AD146" s="104"/>
    </row>
    <row r="147" spans="1:30" x14ac:dyDescent="0.15">
      <c r="O147" s="125"/>
      <c r="P147" s="125"/>
      <c r="Q147" s="125"/>
      <c r="R147" s="125"/>
      <c r="S147" s="125"/>
      <c r="T147" s="125"/>
      <c r="U147" s="125"/>
      <c r="V147" s="125"/>
      <c r="W147" s="125"/>
    </row>
    <row r="148" spans="1:30" ht="14" thickBot="1" x14ac:dyDescent="0.2">
      <c r="O148" s="125"/>
      <c r="P148" s="125"/>
      <c r="Q148" s="125"/>
      <c r="R148" s="125"/>
      <c r="S148" s="125"/>
      <c r="T148" s="125"/>
      <c r="U148" s="125"/>
      <c r="V148" s="125"/>
      <c r="W148" s="125"/>
    </row>
    <row r="149" spans="1:30" ht="14" thickTop="1" x14ac:dyDescent="0.15">
      <c r="A149" s="289" t="s">
        <v>224</v>
      </c>
      <c r="B149" s="290"/>
      <c r="C149" s="290"/>
      <c r="D149" s="290"/>
      <c r="E149" s="290"/>
      <c r="F149" s="290"/>
      <c r="G149" s="290"/>
      <c r="H149" s="290"/>
      <c r="I149" s="290"/>
      <c r="J149" s="290"/>
      <c r="K149" s="291"/>
      <c r="O149" s="125"/>
      <c r="P149" s="125"/>
      <c r="Q149" s="125"/>
      <c r="R149" s="125"/>
      <c r="S149" s="125"/>
      <c r="T149" s="125"/>
      <c r="U149" s="125"/>
      <c r="V149" s="125"/>
      <c r="W149" s="125"/>
    </row>
    <row r="150" spans="1:30" x14ac:dyDescent="0.15">
      <c r="A150" s="48" t="s">
        <v>89</v>
      </c>
      <c r="B150" s="5" t="s">
        <v>160</v>
      </c>
      <c r="C150" s="5" t="s">
        <v>161</v>
      </c>
      <c r="D150" s="5" t="s">
        <v>162</v>
      </c>
      <c r="E150" s="5" t="s">
        <v>0</v>
      </c>
      <c r="F150" s="5" t="s">
        <v>1</v>
      </c>
      <c r="G150" s="10" t="s">
        <v>2</v>
      </c>
      <c r="H150" s="5" t="s">
        <v>3</v>
      </c>
      <c r="I150" s="5" t="s">
        <v>4</v>
      </c>
      <c r="J150" s="5" t="s">
        <v>5</v>
      </c>
      <c r="K150" s="54" t="s">
        <v>6</v>
      </c>
      <c r="L150" s="10"/>
      <c r="O150" s="125"/>
      <c r="P150" s="125"/>
      <c r="Q150" s="125"/>
      <c r="R150" s="125"/>
      <c r="S150" s="125"/>
      <c r="T150" s="125"/>
      <c r="U150" s="125"/>
      <c r="V150" s="125"/>
      <c r="W150" s="125"/>
      <c r="Y150" s="71"/>
      <c r="Z150" s="68"/>
      <c r="AA150" s="68"/>
      <c r="AB150" s="80"/>
      <c r="AC150" s="68"/>
      <c r="AD150" s="68"/>
    </row>
    <row r="151" spans="1:30" x14ac:dyDescent="0.15">
      <c r="A151" s="48" t="s">
        <v>90</v>
      </c>
      <c r="B151" s="241">
        <v>48.063403070814161</v>
      </c>
      <c r="C151" s="241">
        <v>42.287762645830256</v>
      </c>
      <c r="D151" s="241">
        <v>47.154832451730698</v>
      </c>
      <c r="E151" s="134">
        <v>47.2</v>
      </c>
      <c r="F151" s="134">
        <v>53</v>
      </c>
      <c r="G151" s="134">
        <v>47.9</v>
      </c>
      <c r="H151" s="134">
        <v>48.4</v>
      </c>
      <c r="I151" s="134">
        <v>49.154311607021043</v>
      </c>
      <c r="J151" s="134">
        <v>55.953958174803951</v>
      </c>
      <c r="K151" s="204">
        <v>48.161272256661313</v>
      </c>
      <c r="L151" s="109"/>
      <c r="O151" s="125"/>
      <c r="P151" s="125"/>
      <c r="Q151" s="125"/>
      <c r="R151" s="125"/>
      <c r="S151" s="125"/>
      <c r="T151" s="125"/>
      <c r="U151" s="125"/>
      <c r="V151" s="125"/>
      <c r="W151" s="125"/>
      <c r="Y151" s="71"/>
      <c r="Z151" s="68"/>
      <c r="AA151" s="68"/>
      <c r="AB151" s="68"/>
      <c r="AC151" s="68"/>
      <c r="AD151" s="68"/>
    </row>
    <row r="152" spans="1:30" x14ac:dyDescent="0.15">
      <c r="A152" s="48" t="s">
        <v>91</v>
      </c>
      <c r="B152" s="241">
        <v>15.328622315607932</v>
      </c>
      <c r="C152" s="241">
        <v>14.451438928556792</v>
      </c>
      <c r="D152" s="241">
        <v>13.560654496947807</v>
      </c>
      <c r="E152" s="134">
        <v>17.3</v>
      </c>
      <c r="F152" s="134">
        <v>13</v>
      </c>
      <c r="G152" s="134">
        <v>15.2</v>
      </c>
      <c r="H152" s="134">
        <v>12.6</v>
      </c>
      <c r="I152" s="134">
        <v>11.308570902409377</v>
      </c>
      <c r="J152" s="134">
        <v>9.3093546678857511</v>
      </c>
      <c r="K152" s="204">
        <v>13.127971903438857</v>
      </c>
      <c r="L152" s="109"/>
      <c r="O152" s="125"/>
      <c r="P152" s="125"/>
      <c r="Q152" s="125"/>
      <c r="R152" s="125"/>
      <c r="S152" s="125"/>
      <c r="T152" s="125"/>
      <c r="U152" s="125"/>
      <c r="V152" s="125"/>
      <c r="W152" s="125"/>
      <c r="Y152" s="71"/>
      <c r="Z152" s="68"/>
      <c r="AA152" s="68"/>
      <c r="AB152" s="68"/>
      <c r="AC152" s="68"/>
      <c r="AD152" s="68"/>
    </row>
    <row r="153" spans="1:30" x14ac:dyDescent="0.15">
      <c r="A153" s="48" t="s">
        <v>92</v>
      </c>
      <c r="B153" s="241">
        <v>11.497780841578232</v>
      </c>
      <c r="C153" s="241">
        <v>11.836384676169253</v>
      </c>
      <c r="D153" s="241">
        <v>10.218560689848591</v>
      </c>
      <c r="E153" s="134">
        <v>12.1</v>
      </c>
      <c r="F153" s="134">
        <v>10.7</v>
      </c>
      <c r="G153" s="134">
        <v>10.8</v>
      </c>
      <c r="H153" s="134">
        <v>11.2</v>
      </c>
      <c r="I153" s="134">
        <v>10.834207709387909</v>
      </c>
      <c r="J153" s="134">
        <v>9.1019389698952597</v>
      </c>
      <c r="K153" s="204">
        <v>10.972272555992557</v>
      </c>
      <c r="L153" s="109"/>
      <c r="O153" s="125"/>
      <c r="P153" s="125"/>
      <c r="Q153" s="125"/>
      <c r="R153" s="125"/>
      <c r="S153" s="125"/>
      <c r="T153" s="125"/>
      <c r="U153" s="125"/>
      <c r="V153" s="125"/>
      <c r="W153" s="125"/>
      <c r="Y153" s="71"/>
      <c r="Z153" s="68"/>
      <c r="AA153" s="68"/>
      <c r="AB153" s="68"/>
      <c r="AC153" s="68"/>
      <c r="AD153" s="68"/>
    </row>
    <row r="154" spans="1:30" x14ac:dyDescent="0.15">
      <c r="A154" s="48" t="s">
        <v>93</v>
      </c>
      <c r="B154" s="241">
        <v>0</v>
      </c>
      <c r="C154" s="241">
        <v>0</v>
      </c>
      <c r="D154" s="241">
        <v>0</v>
      </c>
      <c r="E154" s="134">
        <v>9.3000000000000007</v>
      </c>
      <c r="F154" s="134">
        <v>9.1999999999999993</v>
      </c>
      <c r="G154" s="134">
        <v>11.6</v>
      </c>
      <c r="H154" s="134">
        <v>12.6</v>
      </c>
      <c r="I154" s="134">
        <v>10.541281178437471</v>
      </c>
      <c r="J154" s="134">
        <v>9.6037608195941395</v>
      </c>
      <c r="K154" s="204">
        <v>9.2447202532588211</v>
      </c>
      <c r="L154" s="109"/>
      <c r="O154" s="125"/>
      <c r="P154" s="125"/>
      <c r="Q154" s="125"/>
      <c r="R154" s="125"/>
      <c r="S154" s="125"/>
      <c r="T154" s="125"/>
      <c r="U154" s="125"/>
      <c r="V154" s="125"/>
      <c r="W154" s="125"/>
      <c r="Y154" s="71"/>
      <c r="Z154" s="68"/>
      <c r="AA154" s="68"/>
      <c r="AB154" s="68"/>
      <c r="AC154" s="68"/>
      <c r="AD154" s="68"/>
    </row>
    <row r="155" spans="1:30" x14ac:dyDescent="0.15">
      <c r="A155" s="193" t="s">
        <v>94</v>
      </c>
      <c r="B155" s="254">
        <v>6.3585308793804556</v>
      </c>
      <c r="C155" s="254">
        <v>8.117171235391746</v>
      </c>
      <c r="D155" s="254">
        <v>7.9538671162048908</v>
      </c>
      <c r="E155" s="135">
        <v>5.9</v>
      </c>
      <c r="F155" s="135">
        <v>5.4</v>
      </c>
      <c r="G155" s="135">
        <v>6</v>
      </c>
      <c r="H155" s="135">
        <v>6.6</v>
      </c>
      <c r="I155" s="135">
        <v>4.5622105236732553</v>
      </c>
      <c r="J155" s="135">
        <v>3.7911747824535462</v>
      </c>
      <c r="K155" s="205">
        <v>2.9486433698067156</v>
      </c>
      <c r="L155" s="110"/>
      <c r="O155" s="125"/>
      <c r="P155" s="125"/>
      <c r="Q155" s="125"/>
      <c r="R155" s="125"/>
      <c r="S155" s="125"/>
      <c r="T155" s="125"/>
      <c r="U155" s="125"/>
      <c r="V155" s="125"/>
      <c r="W155" s="125"/>
      <c r="Y155" s="111"/>
      <c r="Z155" s="112"/>
      <c r="AA155" s="112"/>
      <c r="AB155" s="112"/>
      <c r="AC155" s="112"/>
      <c r="AD155" s="112"/>
    </row>
    <row r="156" spans="1:30" x14ac:dyDescent="0.15">
      <c r="A156" s="193" t="s">
        <v>95</v>
      </c>
      <c r="B156" s="254">
        <v>1.4661705409411399</v>
      </c>
      <c r="C156" s="254">
        <v>1.8048569823987368</v>
      </c>
      <c r="D156" s="254">
        <v>1.4732376280192407</v>
      </c>
      <c r="E156" s="135">
        <v>1.7</v>
      </c>
      <c r="F156" s="135">
        <v>2</v>
      </c>
      <c r="G156" s="135">
        <v>1.6</v>
      </c>
      <c r="H156" s="135">
        <v>1.8</v>
      </c>
      <c r="I156" s="135">
        <v>1.7479610655257452</v>
      </c>
      <c r="J156" s="135">
        <v>1.4189206581878511</v>
      </c>
      <c r="K156" s="205">
        <v>1.5370437959587688</v>
      </c>
      <c r="L156" s="110"/>
      <c r="O156" s="125"/>
      <c r="P156" s="125"/>
      <c r="Q156" s="125"/>
      <c r="R156" s="125"/>
      <c r="S156" s="125"/>
      <c r="T156" s="125"/>
      <c r="U156" s="125"/>
      <c r="V156" s="125"/>
      <c r="W156" s="125"/>
      <c r="Y156" s="111"/>
      <c r="Z156" s="112"/>
      <c r="AA156" s="112"/>
      <c r="AB156" s="112"/>
      <c r="AC156" s="112"/>
      <c r="AD156" s="112"/>
    </row>
    <row r="157" spans="1:30" x14ac:dyDescent="0.15">
      <c r="A157" s="193" t="s">
        <v>96</v>
      </c>
      <c r="B157" s="254">
        <v>0</v>
      </c>
      <c r="C157" s="254">
        <v>0</v>
      </c>
      <c r="D157" s="254">
        <v>0</v>
      </c>
      <c r="E157" s="135">
        <v>0.2</v>
      </c>
      <c r="F157" s="135">
        <v>0.4</v>
      </c>
      <c r="G157" s="135">
        <v>0.5</v>
      </c>
      <c r="H157" s="135">
        <v>0.4</v>
      </c>
      <c r="I157" s="135">
        <v>0.51552371113729556</v>
      </c>
      <c r="J157" s="135">
        <v>0.34665910388943444</v>
      </c>
      <c r="K157" s="205">
        <v>0.38489975663327675</v>
      </c>
      <c r="L157" s="110"/>
      <c r="O157" s="125"/>
      <c r="P157" s="125"/>
      <c r="Q157" s="125"/>
      <c r="R157" s="125"/>
      <c r="S157" s="125"/>
      <c r="T157" s="125"/>
      <c r="U157" s="125"/>
      <c r="V157" s="125"/>
      <c r="W157" s="125"/>
      <c r="Y157" s="111"/>
      <c r="Z157" s="112"/>
      <c r="AA157" s="112"/>
      <c r="AB157" s="112"/>
      <c r="AC157" s="112"/>
      <c r="AD157" s="112"/>
    </row>
    <row r="158" spans="1:30" x14ac:dyDescent="0.15">
      <c r="A158" s="193" t="s">
        <v>97</v>
      </c>
      <c r="B158" s="254">
        <v>0</v>
      </c>
      <c r="C158" s="254">
        <v>0</v>
      </c>
      <c r="D158" s="254">
        <v>0</v>
      </c>
      <c r="E158" s="135">
        <v>0.1</v>
      </c>
      <c r="F158" s="135">
        <v>0</v>
      </c>
      <c r="G158" s="135">
        <v>1.3</v>
      </c>
      <c r="H158" s="135">
        <v>1.3</v>
      </c>
      <c r="I158" s="135">
        <v>1.0445508111022996</v>
      </c>
      <c r="J158" s="135">
        <v>0.66705542095534709</v>
      </c>
      <c r="K158" s="205">
        <v>0.40690306510425911</v>
      </c>
      <c r="L158" s="110"/>
      <c r="O158" s="125"/>
      <c r="P158" s="125"/>
      <c r="Q158" s="125"/>
      <c r="R158" s="125"/>
      <c r="S158" s="125"/>
      <c r="T158" s="125"/>
      <c r="U158" s="125"/>
      <c r="V158" s="125"/>
      <c r="W158" s="125"/>
      <c r="Y158" s="111"/>
      <c r="Z158" s="112"/>
      <c r="AA158" s="112"/>
      <c r="AB158" s="112"/>
      <c r="AC158" s="112"/>
      <c r="AD158" s="112"/>
    </row>
    <row r="159" spans="1:30" x14ac:dyDescent="0.15">
      <c r="A159" s="193" t="s">
        <v>98</v>
      </c>
      <c r="B159" s="254">
        <v>1.0668215959647371</v>
      </c>
      <c r="C159" s="254">
        <v>1.4402156956388235</v>
      </c>
      <c r="D159" s="254">
        <v>1.5877264483147198</v>
      </c>
      <c r="E159" s="135">
        <v>1.4</v>
      </c>
      <c r="F159" s="135">
        <v>1.3</v>
      </c>
      <c r="G159" s="135">
        <v>2.1</v>
      </c>
      <c r="H159" s="135">
        <v>2.5</v>
      </c>
      <c r="I159" s="135">
        <v>2.6710350669988743</v>
      </c>
      <c r="J159" s="135">
        <v>3.3799508541079617</v>
      </c>
      <c r="K159" s="205">
        <v>3.9672302657558003</v>
      </c>
      <c r="L159" s="110"/>
      <c r="O159" s="125"/>
      <c r="P159" s="125"/>
      <c r="Q159" s="125"/>
      <c r="R159" s="125"/>
      <c r="S159" s="125"/>
      <c r="T159" s="125"/>
      <c r="U159" s="125"/>
      <c r="V159" s="125"/>
      <c r="W159" s="125"/>
      <c r="Y159" s="111"/>
      <c r="Z159" s="112"/>
      <c r="AA159" s="112"/>
      <c r="AB159" s="112"/>
      <c r="AC159" s="112"/>
      <c r="AD159" s="112"/>
    </row>
    <row r="160" spans="1:30" x14ac:dyDescent="0.15">
      <c r="A160" s="48" t="s">
        <v>99</v>
      </c>
      <c r="B160" s="241">
        <v>0</v>
      </c>
      <c r="C160" s="241">
        <v>0</v>
      </c>
      <c r="D160" s="241">
        <v>0</v>
      </c>
      <c r="E160" s="134">
        <v>0.3</v>
      </c>
      <c r="F160" s="134">
        <v>0.2</v>
      </c>
      <c r="G160" s="134">
        <v>0.2</v>
      </c>
      <c r="H160" s="134">
        <v>0.3</v>
      </c>
      <c r="I160" s="134">
        <v>0.39118181131219687</v>
      </c>
      <c r="J160" s="134">
        <v>0.33496463431540158</v>
      </c>
      <c r="K160" s="204">
        <v>0.31160428354354458</v>
      </c>
      <c r="L160" s="109"/>
      <c r="O160" s="125"/>
      <c r="P160" s="125"/>
      <c r="Q160" s="125"/>
      <c r="R160" s="125"/>
      <c r="S160" s="125"/>
      <c r="T160" s="125"/>
      <c r="U160" s="125"/>
      <c r="V160" s="125"/>
      <c r="W160" s="125"/>
      <c r="Y160" s="71"/>
      <c r="Z160" s="68"/>
      <c r="AA160" s="68"/>
      <c r="AB160" s="68"/>
      <c r="AC160" s="68"/>
      <c r="AD160" s="68"/>
    </row>
    <row r="161" spans="1:30" x14ac:dyDescent="0.15">
      <c r="A161" s="48" t="s">
        <v>100</v>
      </c>
      <c r="B161" s="241">
        <v>0</v>
      </c>
      <c r="C161" s="241">
        <v>0</v>
      </c>
      <c r="D161" s="241">
        <v>0</v>
      </c>
      <c r="E161" s="134">
        <v>0.4</v>
      </c>
      <c r="F161" s="134">
        <v>0.5</v>
      </c>
      <c r="G161" s="134">
        <v>0.6</v>
      </c>
      <c r="H161" s="134">
        <v>0.4</v>
      </c>
      <c r="I161" s="134">
        <v>0.4897465272834155</v>
      </c>
      <c r="J161" s="134">
        <v>0.43820087545114672</v>
      </c>
      <c r="K161" s="204">
        <v>0.58848920054301745</v>
      </c>
      <c r="L161" s="109"/>
      <c r="O161" s="125"/>
      <c r="P161" s="125"/>
      <c r="Q161" s="125"/>
      <c r="R161" s="125"/>
      <c r="S161" s="125"/>
      <c r="T161" s="125"/>
      <c r="U161" s="125"/>
      <c r="V161" s="125"/>
      <c r="W161" s="125"/>
      <c r="Y161" s="71"/>
      <c r="Z161" s="68"/>
      <c r="AA161" s="68"/>
      <c r="AB161" s="68"/>
      <c r="AC161" s="68"/>
      <c r="AD161" s="68"/>
    </row>
    <row r="162" spans="1:30" x14ac:dyDescent="0.15">
      <c r="A162" s="193" t="s">
        <v>101</v>
      </c>
      <c r="B162" s="254">
        <v>0.14940272486302628</v>
      </c>
      <c r="C162" s="254">
        <v>6.075295357176911E-2</v>
      </c>
      <c r="D162" s="254">
        <v>4.6310652056001045E-2</v>
      </c>
      <c r="E162" s="135">
        <v>0.1</v>
      </c>
      <c r="F162" s="135">
        <v>0.1</v>
      </c>
      <c r="G162" s="135">
        <v>0.1</v>
      </c>
      <c r="H162" s="135">
        <v>0.1</v>
      </c>
      <c r="I162" s="135">
        <v>4.7351931311124078E-2</v>
      </c>
      <c r="J162" s="135">
        <v>3.9677669533840901E-2</v>
      </c>
      <c r="K162" s="205">
        <v>4.3278094590950306E-2</v>
      </c>
      <c r="L162" s="110"/>
      <c r="O162" s="125"/>
      <c r="P162" s="125"/>
      <c r="Q162" s="125"/>
      <c r="R162" s="125"/>
      <c r="S162" s="125"/>
      <c r="T162" s="125"/>
      <c r="U162" s="125"/>
      <c r="V162" s="125"/>
      <c r="W162" s="125"/>
      <c r="Y162" s="111"/>
      <c r="Z162" s="112"/>
      <c r="AA162" s="112"/>
      <c r="AB162" s="112"/>
      <c r="AC162" s="112"/>
      <c r="AD162" s="112"/>
    </row>
    <row r="163" spans="1:30" x14ac:dyDescent="0.15">
      <c r="A163" s="193" t="s">
        <v>102</v>
      </c>
      <c r="B163" s="254">
        <v>1.6552858623850852</v>
      </c>
      <c r="C163" s="254">
        <v>6.8448396338265036</v>
      </c>
      <c r="D163" s="254">
        <v>6.1399238222600205</v>
      </c>
      <c r="E163" s="135">
        <v>0.3</v>
      </c>
      <c r="F163" s="135">
        <v>0.4</v>
      </c>
      <c r="G163" s="135">
        <v>0.6</v>
      </c>
      <c r="H163" s="135">
        <v>0.3</v>
      </c>
      <c r="I163" s="135">
        <v>0.44239459597229142</v>
      </c>
      <c r="J163" s="135">
        <v>0.39852320591730578</v>
      </c>
      <c r="K163" s="205">
        <v>0.54521110595206712</v>
      </c>
      <c r="L163" s="110"/>
      <c r="O163" s="125"/>
      <c r="P163" s="125"/>
      <c r="Q163" s="125"/>
      <c r="R163" s="125"/>
      <c r="S163" s="125"/>
      <c r="T163" s="125"/>
      <c r="U163" s="125"/>
      <c r="V163" s="125"/>
      <c r="W163" s="125"/>
      <c r="Y163" s="111"/>
      <c r="Z163" s="112"/>
      <c r="AA163" s="112"/>
      <c r="AB163" s="112"/>
      <c r="AC163" s="112"/>
      <c r="AD163" s="112"/>
    </row>
    <row r="164" spans="1:30" x14ac:dyDescent="0.15">
      <c r="A164" s="48" t="s">
        <v>103</v>
      </c>
      <c r="B164" s="241">
        <v>7.8116182616812342</v>
      </c>
      <c r="C164" s="241">
        <v>7.263046490837322</v>
      </c>
      <c r="D164" s="241">
        <v>6.3813755425214609</v>
      </c>
      <c r="E164" s="134">
        <v>6.2</v>
      </c>
      <c r="F164" s="134">
        <v>5.8</v>
      </c>
      <c r="G164" s="134">
        <v>5.8</v>
      </c>
      <c r="H164" s="134">
        <v>6</v>
      </c>
      <c r="I164" s="134">
        <v>6.3826037355783418</v>
      </c>
      <c r="J164" s="134">
        <v>6.4483025775888256</v>
      </c>
      <c r="K164" s="204">
        <v>7.0352267797358561</v>
      </c>
      <c r="L164" s="109"/>
      <c r="O164" s="125"/>
      <c r="P164" s="125"/>
      <c r="Q164" s="125"/>
      <c r="R164" s="125"/>
      <c r="S164" s="125"/>
      <c r="T164" s="125"/>
      <c r="U164" s="125"/>
      <c r="V164" s="125"/>
      <c r="W164" s="125"/>
      <c r="Y164" s="71"/>
      <c r="Z164" s="68"/>
      <c r="AA164" s="68"/>
      <c r="AB164" s="68"/>
      <c r="AC164" s="68"/>
      <c r="AD164" s="68"/>
    </row>
    <row r="165" spans="1:30" x14ac:dyDescent="0.15">
      <c r="A165" s="48" t="s">
        <v>104</v>
      </c>
      <c r="B165" s="241">
        <v>0</v>
      </c>
      <c r="C165" s="241">
        <v>0</v>
      </c>
      <c r="D165" s="241">
        <v>0</v>
      </c>
      <c r="E165" s="134">
        <v>0</v>
      </c>
      <c r="F165" s="134">
        <v>0</v>
      </c>
      <c r="G165" s="134">
        <v>0</v>
      </c>
      <c r="H165" s="134">
        <v>0</v>
      </c>
      <c r="I165" s="134">
        <v>4.5783525112685526E-2</v>
      </c>
      <c r="J165" s="134">
        <v>5.7631138527070531E-2</v>
      </c>
      <c r="K165" s="204">
        <v>0.25429600151587728</v>
      </c>
      <c r="L165" s="109"/>
      <c r="O165" s="125"/>
      <c r="P165" s="125"/>
      <c r="Q165" s="125"/>
      <c r="R165" s="125"/>
      <c r="S165" s="125"/>
      <c r="T165" s="125"/>
      <c r="U165" s="125"/>
      <c r="V165" s="125"/>
      <c r="W165" s="125"/>
      <c r="Y165" s="71"/>
      <c r="Z165" s="68"/>
      <c r="AA165" s="68"/>
      <c r="AB165" s="68"/>
      <c r="AC165" s="68"/>
      <c r="AD165" s="68"/>
    </row>
    <row r="166" spans="1:30" x14ac:dyDescent="0.15">
      <c r="A166" s="48" t="s">
        <v>105</v>
      </c>
      <c r="B166" s="241">
        <v>6.6023407507510079</v>
      </c>
      <c r="C166" s="241">
        <v>5.8935307577787981</v>
      </c>
      <c r="D166" s="241">
        <v>5.4835448203278006</v>
      </c>
      <c r="E166" s="134">
        <v>6.3</v>
      </c>
      <c r="F166" s="134">
        <v>6.6</v>
      </c>
      <c r="G166" s="134">
        <v>6.9</v>
      </c>
      <c r="H166" s="134">
        <v>7.4</v>
      </c>
      <c r="I166" s="134">
        <v>9.2342748750835195</v>
      </c>
      <c r="J166" s="134">
        <v>7.8141675889901983</v>
      </c>
      <c r="K166" s="204">
        <v>8.491057221779565</v>
      </c>
      <c r="L166" s="109"/>
      <c r="O166" s="125"/>
      <c r="P166" s="125"/>
      <c r="Q166" s="125"/>
      <c r="R166" s="125"/>
      <c r="S166" s="125"/>
      <c r="T166" s="125"/>
      <c r="U166" s="125"/>
      <c r="V166" s="125"/>
      <c r="W166" s="125"/>
      <c r="Y166" s="71"/>
      <c r="Z166" s="68"/>
      <c r="AA166" s="68"/>
      <c r="AB166" s="68"/>
      <c r="AC166" s="68"/>
      <c r="AD166" s="68"/>
    </row>
    <row r="167" spans="1:30" x14ac:dyDescent="0.15">
      <c r="A167" s="48" t="s">
        <v>106</v>
      </c>
      <c r="B167" s="241">
        <v>0</v>
      </c>
      <c r="C167" s="241">
        <v>0</v>
      </c>
      <c r="D167" s="241">
        <v>0</v>
      </c>
      <c r="E167" s="134">
        <v>0.9</v>
      </c>
      <c r="F167" s="134">
        <v>1.1000000000000001</v>
      </c>
      <c r="G167" s="134">
        <v>1</v>
      </c>
      <c r="H167" s="134">
        <v>1.1000000000000001</v>
      </c>
      <c r="I167" s="134">
        <v>1.6180381283740379</v>
      </c>
      <c r="J167" s="134">
        <v>0.93772055294826662</v>
      </c>
      <c r="K167" s="204">
        <v>1.81308954353061</v>
      </c>
      <c r="L167" s="109"/>
      <c r="O167" s="125"/>
      <c r="P167" s="125"/>
      <c r="Q167" s="125"/>
      <c r="R167" s="125"/>
      <c r="S167" s="125"/>
      <c r="T167" s="125"/>
      <c r="U167" s="125"/>
      <c r="V167" s="125"/>
      <c r="W167" s="125"/>
      <c r="Y167" s="71"/>
      <c r="Z167" s="68"/>
      <c r="AA167" s="68"/>
      <c r="AB167" s="68"/>
      <c r="AC167" s="68"/>
      <c r="AD167" s="68"/>
    </row>
    <row r="168" spans="1:30" ht="14" thickBot="1" x14ac:dyDescent="0.2">
      <c r="A168" s="194" t="s">
        <v>107</v>
      </c>
      <c r="B168" s="242">
        <v>100</v>
      </c>
      <c r="C168" s="242">
        <v>100</v>
      </c>
      <c r="D168" s="242">
        <v>100</v>
      </c>
      <c r="E168" s="202">
        <v>100</v>
      </c>
      <c r="F168" s="202">
        <v>100</v>
      </c>
      <c r="G168" s="202">
        <v>100</v>
      </c>
      <c r="H168" s="202">
        <v>100</v>
      </c>
      <c r="I168" s="202">
        <v>100</v>
      </c>
      <c r="J168" s="202">
        <v>100</v>
      </c>
      <c r="K168" s="203">
        <v>100</v>
      </c>
      <c r="L168" s="113"/>
      <c r="O168" s="125"/>
      <c r="P168" s="125"/>
      <c r="Q168" s="125"/>
      <c r="R168" s="125"/>
      <c r="S168" s="125"/>
      <c r="T168" s="125"/>
      <c r="U168" s="125"/>
      <c r="V168" s="125"/>
      <c r="W168" s="125"/>
      <c r="Y168" s="71"/>
      <c r="Z168" s="68"/>
      <c r="AA168" s="68"/>
      <c r="AB168" s="68"/>
      <c r="AC168" s="68"/>
      <c r="AD168" s="68"/>
    </row>
    <row r="169" spans="1:30" ht="14" thickTop="1" x14ac:dyDescent="0.15">
      <c r="O169" s="125"/>
      <c r="P169" s="125"/>
      <c r="Q169" s="125"/>
      <c r="R169" s="125"/>
      <c r="S169" s="125"/>
      <c r="T169" s="125"/>
      <c r="U169" s="125"/>
      <c r="V169" s="125"/>
      <c r="W169" s="125"/>
    </row>
    <row r="170" spans="1:30" ht="14" thickBot="1" x14ac:dyDescent="0.2">
      <c r="O170" s="125"/>
      <c r="P170" s="125"/>
      <c r="Q170" s="125"/>
      <c r="R170" s="125"/>
      <c r="S170" s="125"/>
      <c r="T170" s="125"/>
      <c r="U170" s="125"/>
      <c r="V170" s="125"/>
      <c r="W170" s="125"/>
    </row>
    <row r="171" spans="1:30" ht="15.75" customHeight="1" thickTop="1" x14ac:dyDescent="0.15">
      <c r="A171" s="289" t="s">
        <v>225</v>
      </c>
      <c r="B171" s="290"/>
      <c r="C171" s="290"/>
      <c r="D171" s="290"/>
      <c r="E171" s="290"/>
      <c r="F171" s="290"/>
      <c r="G171" s="290"/>
      <c r="H171" s="290"/>
      <c r="I171" s="290"/>
      <c r="J171" s="290"/>
      <c r="K171" s="291"/>
      <c r="O171" s="125"/>
      <c r="P171" s="125"/>
      <c r="Q171" s="125"/>
      <c r="R171" s="125"/>
      <c r="S171" s="125"/>
      <c r="T171" s="125"/>
      <c r="U171" s="125"/>
      <c r="V171" s="125"/>
      <c r="W171" s="125"/>
    </row>
    <row r="172" spans="1:30" x14ac:dyDescent="0.15">
      <c r="A172" s="48" t="s">
        <v>89</v>
      </c>
      <c r="B172" s="284" t="s">
        <v>160</v>
      </c>
      <c r="C172" s="284" t="s">
        <v>161</v>
      </c>
      <c r="D172" s="283" t="s">
        <v>162</v>
      </c>
      <c r="E172" s="165" t="s">
        <v>0</v>
      </c>
      <c r="F172" s="165" t="s">
        <v>1</v>
      </c>
      <c r="G172" s="166" t="s">
        <v>2</v>
      </c>
      <c r="H172" s="5" t="s">
        <v>3</v>
      </c>
      <c r="I172" s="5" t="s">
        <v>4</v>
      </c>
      <c r="J172" s="5" t="s">
        <v>5</v>
      </c>
      <c r="K172" s="54" t="s">
        <v>6</v>
      </c>
      <c r="L172" s="10"/>
      <c r="N172" s="114"/>
      <c r="O172" s="125"/>
      <c r="P172" s="125"/>
      <c r="Q172" s="125"/>
      <c r="R172" s="125"/>
      <c r="S172" s="125"/>
      <c r="T172" s="125"/>
      <c r="U172" s="125"/>
      <c r="V172" s="125"/>
      <c r="W172" s="125"/>
      <c r="Y172" s="71"/>
      <c r="Z172" s="68"/>
      <c r="AA172" s="68"/>
      <c r="AB172" s="80"/>
      <c r="AC172" s="68"/>
      <c r="AD172" s="68"/>
    </row>
    <row r="173" spans="1:30" x14ac:dyDescent="0.15">
      <c r="A173" s="48" t="s">
        <v>90</v>
      </c>
      <c r="B173" s="255">
        <v>261454</v>
      </c>
      <c r="C173" s="255">
        <v>464996</v>
      </c>
      <c r="D173" s="255">
        <v>517646</v>
      </c>
      <c r="E173" s="115">
        <v>537348</v>
      </c>
      <c r="F173" s="115">
        <v>277711</v>
      </c>
      <c r="G173" s="116">
        <v>330791</v>
      </c>
      <c r="H173" s="115">
        <v>274080</v>
      </c>
      <c r="I173" s="115">
        <v>256665.19676526447</v>
      </c>
      <c r="J173" s="115">
        <v>407609.47982432501</v>
      </c>
      <c r="K173" s="195">
        <v>591120.33168022952</v>
      </c>
      <c r="L173" s="115"/>
      <c r="N173" s="114"/>
      <c r="O173" s="125"/>
      <c r="P173" s="125"/>
      <c r="Q173" s="125"/>
      <c r="R173" s="125"/>
      <c r="S173" s="125"/>
      <c r="T173" s="125"/>
      <c r="U173" s="125"/>
      <c r="V173" s="125"/>
      <c r="W173" s="125"/>
      <c r="Y173" s="71"/>
      <c r="Z173" s="31"/>
      <c r="AA173" s="31"/>
      <c r="AB173" s="104"/>
      <c r="AC173" s="31"/>
      <c r="AD173" s="31"/>
    </row>
    <row r="174" spans="1:30" x14ac:dyDescent="0.15">
      <c r="A174" s="48" t="s">
        <v>91</v>
      </c>
      <c r="B174" s="255">
        <v>107407</v>
      </c>
      <c r="C174" s="255">
        <v>81402</v>
      </c>
      <c r="D174" s="255">
        <v>104639</v>
      </c>
      <c r="E174" s="115">
        <v>140039</v>
      </c>
      <c r="F174" s="115">
        <v>146524</v>
      </c>
      <c r="G174" s="116">
        <v>164326</v>
      </c>
      <c r="H174" s="115">
        <v>852222</v>
      </c>
      <c r="I174" s="115">
        <v>2794250.875058</v>
      </c>
      <c r="J174" s="115">
        <v>3725456.542283</v>
      </c>
      <c r="K174" s="195">
        <v>2166833.2280839998</v>
      </c>
      <c r="L174" s="115"/>
      <c r="N174" s="114"/>
      <c r="O174" s="125"/>
      <c r="P174" s="125"/>
      <c r="Q174" s="125"/>
      <c r="R174" s="125"/>
      <c r="S174" s="125"/>
      <c r="T174" s="125"/>
      <c r="U174" s="125"/>
      <c r="V174" s="125"/>
      <c r="W174" s="125"/>
      <c r="Y174" s="71"/>
      <c r="Z174" s="31"/>
      <c r="AA174" s="31"/>
      <c r="AB174" s="104"/>
      <c r="AC174" s="31"/>
      <c r="AD174" s="31"/>
    </row>
    <row r="175" spans="1:30" x14ac:dyDescent="0.15">
      <c r="A175" s="48" t="s">
        <v>92</v>
      </c>
      <c r="B175" s="255">
        <v>123134</v>
      </c>
      <c r="C175" s="255">
        <v>120356</v>
      </c>
      <c r="D175" s="255">
        <v>133016</v>
      </c>
      <c r="E175" s="115">
        <v>256567</v>
      </c>
      <c r="F175" s="115">
        <v>266383</v>
      </c>
      <c r="G175" s="116">
        <v>304667</v>
      </c>
      <c r="H175" s="115">
        <v>405105</v>
      </c>
      <c r="I175" s="115">
        <v>400165.09636800003</v>
      </c>
      <c r="J175" s="115">
        <v>416875.26810699998</v>
      </c>
      <c r="K175" s="195">
        <v>344040.41424700001</v>
      </c>
      <c r="L175" s="115"/>
      <c r="N175" s="114"/>
      <c r="O175" s="125"/>
      <c r="P175" s="125"/>
      <c r="Q175" s="125"/>
      <c r="R175" s="125"/>
      <c r="S175" s="125"/>
      <c r="T175" s="125"/>
      <c r="U175" s="125"/>
      <c r="V175" s="125"/>
      <c r="W175" s="125"/>
      <c r="Y175" s="71"/>
      <c r="Z175" s="31"/>
      <c r="AA175" s="31"/>
      <c r="AB175" s="104"/>
      <c r="AC175" s="31"/>
      <c r="AD175" s="31"/>
    </row>
    <row r="176" spans="1:30" x14ac:dyDescent="0.15">
      <c r="A176" s="48" t="s">
        <v>93</v>
      </c>
      <c r="B176" s="255">
        <f>B177+B178+B179+B180+B181</f>
        <v>1138493</v>
      </c>
      <c r="C176" s="255">
        <f t="shared" ref="C176:D176" si="0">C177+C178+C179+C180+C181</f>
        <v>1703208</v>
      </c>
      <c r="D176" s="255">
        <f t="shared" si="0"/>
        <v>2968463</v>
      </c>
      <c r="E176" s="115">
        <v>2004687</v>
      </c>
      <c r="F176" s="115">
        <v>2703044</v>
      </c>
      <c r="G176" s="116">
        <v>2704928</v>
      </c>
      <c r="H176" s="115">
        <v>3390003</v>
      </c>
      <c r="I176" s="115">
        <v>3461772.8766359999</v>
      </c>
      <c r="J176" s="115">
        <v>3740245.5705530001</v>
      </c>
      <c r="K176" s="195">
        <v>2733035.9193879999</v>
      </c>
      <c r="L176" s="115"/>
      <c r="N176" s="114"/>
      <c r="O176" s="125"/>
      <c r="P176" s="125"/>
      <c r="Q176" s="125"/>
      <c r="R176" s="125"/>
      <c r="S176" s="125"/>
      <c r="T176" s="125"/>
      <c r="U176" s="125"/>
      <c r="V176" s="125"/>
      <c r="W176" s="125"/>
      <c r="Y176" s="71"/>
      <c r="Z176" s="31"/>
      <c r="AA176" s="31"/>
      <c r="AB176" s="104"/>
      <c r="AC176" s="31"/>
      <c r="AD176" s="31"/>
    </row>
    <row r="177" spans="1:30" x14ac:dyDescent="0.15">
      <c r="A177" s="193" t="s">
        <v>94</v>
      </c>
      <c r="B177" s="256">
        <v>861020</v>
      </c>
      <c r="C177" s="256">
        <v>1315897</v>
      </c>
      <c r="D177" s="256">
        <v>1379879</v>
      </c>
      <c r="E177" s="117">
        <v>1368275</v>
      </c>
      <c r="F177" s="117">
        <v>1740777</v>
      </c>
      <c r="G177" s="118">
        <v>1746516</v>
      </c>
      <c r="H177" s="117">
        <v>2330836</v>
      </c>
      <c r="I177" s="117">
        <v>2531604.6625379999</v>
      </c>
      <c r="J177" s="117">
        <v>2712346.5601630001</v>
      </c>
      <c r="K177" s="196">
        <v>1921630.3204389999</v>
      </c>
      <c r="L177" s="117"/>
      <c r="N177" s="119"/>
      <c r="O177" s="125"/>
      <c r="P177" s="125"/>
      <c r="Q177" s="125"/>
      <c r="R177" s="125"/>
      <c r="S177" s="125"/>
      <c r="T177" s="125"/>
      <c r="U177" s="125"/>
      <c r="V177" s="125"/>
      <c r="W177" s="125"/>
      <c r="Y177" s="111"/>
      <c r="Z177" s="90"/>
      <c r="AA177" s="90"/>
      <c r="AB177" s="107"/>
      <c r="AC177" s="90"/>
      <c r="AD177" s="90"/>
    </row>
    <row r="178" spans="1:30" x14ac:dyDescent="0.15">
      <c r="A178" s="193" t="s">
        <v>108</v>
      </c>
      <c r="B178" s="256">
        <v>90702</v>
      </c>
      <c r="C178" s="256">
        <v>118040</v>
      </c>
      <c r="D178" s="256">
        <v>211266</v>
      </c>
      <c r="E178" s="117">
        <v>235573</v>
      </c>
      <c r="F178" s="117">
        <v>396668</v>
      </c>
      <c r="G178" s="118">
        <v>393207</v>
      </c>
      <c r="H178" s="117">
        <v>349575</v>
      </c>
      <c r="I178" s="117">
        <v>338102.305177</v>
      </c>
      <c r="J178" s="117">
        <v>462802.428579</v>
      </c>
      <c r="K178" s="196">
        <v>370657.92826100002</v>
      </c>
      <c r="L178" s="117"/>
      <c r="N178" s="119"/>
      <c r="O178" s="125"/>
      <c r="P178" s="125"/>
      <c r="Q178" s="125"/>
      <c r="R178" s="125"/>
      <c r="S178" s="125"/>
      <c r="T178" s="125"/>
      <c r="U178" s="125"/>
      <c r="V178" s="125"/>
      <c r="W178" s="125"/>
      <c r="Y178" s="111"/>
      <c r="Z178" s="90"/>
      <c r="AA178" s="90"/>
      <c r="AB178" s="107"/>
      <c r="AC178" s="90"/>
      <c r="AD178" s="90"/>
    </row>
    <row r="179" spans="1:30" x14ac:dyDescent="0.15">
      <c r="A179" s="193" t="s">
        <v>96</v>
      </c>
      <c r="B179" s="256"/>
      <c r="C179" s="256"/>
      <c r="D179" s="256"/>
      <c r="E179" s="117">
        <v>3985</v>
      </c>
      <c r="F179" s="117">
        <v>1774</v>
      </c>
      <c r="G179" s="117">
        <v>13935</v>
      </c>
      <c r="H179" s="117">
        <v>10256</v>
      </c>
      <c r="I179" s="117">
        <v>28889.295719000002</v>
      </c>
      <c r="J179" s="117">
        <v>12819.974588999999</v>
      </c>
      <c r="K179" s="196">
        <v>30287.248189999998</v>
      </c>
      <c r="L179" s="117"/>
      <c r="N179" s="119"/>
      <c r="O179" s="125"/>
      <c r="P179" s="125"/>
      <c r="Q179" s="125"/>
      <c r="R179" s="125"/>
      <c r="S179" s="125"/>
      <c r="T179" s="125"/>
      <c r="U179" s="125"/>
      <c r="V179" s="125"/>
      <c r="W179" s="125"/>
      <c r="Y179" s="111"/>
      <c r="Z179" s="90"/>
      <c r="AA179" s="90"/>
      <c r="AB179" s="120"/>
      <c r="AC179" s="90"/>
      <c r="AD179" s="90"/>
    </row>
    <row r="180" spans="1:30" x14ac:dyDescent="0.15">
      <c r="A180" s="193" t="s">
        <v>109</v>
      </c>
      <c r="B180" s="256"/>
      <c r="C180" s="256"/>
      <c r="D180" s="256"/>
      <c r="E180" s="117">
        <v>282778</v>
      </c>
      <c r="F180" s="117">
        <v>381744</v>
      </c>
      <c r="G180" s="118">
        <v>306283</v>
      </c>
      <c r="H180" s="117">
        <v>448161</v>
      </c>
      <c r="I180" s="117">
        <v>299749.68012099998</v>
      </c>
      <c r="J180" s="117">
        <v>357362.70903199998</v>
      </c>
      <c r="K180" s="196">
        <v>277322.02085099998</v>
      </c>
      <c r="L180" s="117"/>
      <c r="N180" s="119"/>
      <c r="O180" s="125"/>
      <c r="P180" s="125"/>
      <c r="Q180" s="125"/>
      <c r="R180" s="125"/>
      <c r="S180" s="125"/>
      <c r="T180" s="125"/>
      <c r="U180" s="125"/>
      <c r="V180" s="125"/>
      <c r="W180" s="125"/>
      <c r="Y180" s="111"/>
      <c r="Z180" s="90"/>
      <c r="AA180" s="90"/>
      <c r="AB180" s="107"/>
      <c r="AC180" s="90"/>
      <c r="AD180" s="90"/>
    </row>
    <row r="181" spans="1:30" x14ac:dyDescent="0.15">
      <c r="A181" s="193" t="s">
        <v>98</v>
      </c>
      <c r="B181" s="256">
        <v>186771</v>
      </c>
      <c r="C181" s="256">
        <v>269271</v>
      </c>
      <c r="D181" s="256">
        <v>1377318</v>
      </c>
      <c r="E181" s="121">
        <v>114075</v>
      </c>
      <c r="F181" s="121">
        <v>182080</v>
      </c>
      <c r="G181" s="122">
        <v>244987</v>
      </c>
      <c r="H181" s="117">
        <v>251176</v>
      </c>
      <c r="I181" s="117">
        <v>263426.933081</v>
      </c>
      <c r="J181" s="117">
        <v>194913.89819000001</v>
      </c>
      <c r="K181" s="196">
        <v>133138.40164699999</v>
      </c>
      <c r="L181" s="117"/>
      <c r="N181" s="119"/>
      <c r="O181" s="125"/>
      <c r="P181" s="125"/>
      <c r="Q181" s="125"/>
      <c r="R181" s="125"/>
      <c r="S181" s="125"/>
      <c r="T181" s="125"/>
      <c r="U181" s="125"/>
      <c r="V181" s="125"/>
      <c r="W181" s="125"/>
      <c r="Y181" s="111"/>
      <c r="Z181" s="90"/>
      <c r="AA181" s="90"/>
      <c r="AB181" s="107"/>
      <c r="AC181" s="90"/>
      <c r="AD181" s="90"/>
    </row>
    <row r="182" spans="1:30" x14ac:dyDescent="0.15">
      <c r="A182" s="48" t="s">
        <v>99</v>
      </c>
      <c r="B182" s="255"/>
      <c r="C182" s="255"/>
      <c r="D182" s="255"/>
      <c r="E182" s="115">
        <v>62524</v>
      </c>
      <c r="F182" s="115">
        <v>47984</v>
      </c>
      <c r="G182" s="116">
        <v>109026</v>
      </c>
      <c r="H182" s="115">
        <v>58641</v>
      </c>
      <c r="I182" s="115">
        <v>60228.409356999997</v>
      </c>
      <c r="J182" s="115">
        <v>52617.797607</v>
      </c>
      <c r="K182" s="195">
        <v>24057.652472999998</v>
      </c>
      <c r="L182" s="115"/>
      <c r="N182" s="114"/>
      <c r="O182" s="125"/>
      <c r="P182" s="125"/>
      <c r="Q182" s="125"/>
      <c r="R182" s="125"/>
      <c r="S182" s="125"/>
      <c r="T182" s="125"/>
      <c r="U182" s="125"/>
      <c r="V182" s="125"/>
      <c r="W182" s="125"/>
      <c r="Y182" s="71"/>
      <c r="Z182" s="31"/>
      <c r="AA182" s="31"/>
      <c r="AB182" s="104"/>
      <c r="AC182" s="31"/>
      <c r="AD182" s="31"/>
    </row>
    <row r="183" spans="1:30" x14ac:dyDescent="0.15">
      <c r="A183" s="48" t="s">
        <v>100</v>
      </c>
      <c r="B183" s="255">
        <v>202449</v>
      </c>
      <c r="C183" s="255">
        <v>240364</v>
      </c>
      <c r="D183" s="255">
        <v>301334</v>
      </c>
      <c r="E183" s="115">
        <v>187000</v>
      </c>
      <c r="F183" s="115">
        <v>187930</v>
      </c>
      <c r="G183" s="116">
        <v>227726</v>
      </c>
      <c r="H183" s="115">
        <v>279442</v>
      </c>
      <c r="I183" s="115">
        <v>274722.58411400003</v>
      </c>
      <c r="J183" s="115">
        <v>409914.360537</v>
      </c>
      <c r="K183" s="195">
        <v>458006.86927299999</v>
      </c>
      <c r="L183" s="115"/>
      <c r="N183" s="114"/>
      <c r="O183" s="125"/>
      <c r="P183" s="125"/>
      <c r="Q183" s="125"/>
      <c r="R183" s="125"/>
      <c r="S183" s="125"/>
      <c r="T183" s="125"/>
      <c r="U183" s="125"/>
      <c r="V183" s="125"/>
      <c r="W183" s="125"/>
      <c r="Y183" s="71"/>
      <c r="Z183" s="31"/>
      <c r="AA183" s="31"/>
      <c r="AB183" s="104"/>
      <c r="AC183" s="31"/>
      <c r="AD183" s="31"/>
    </row>
    <row r="184" spans="1:30" x14ac:dyDescent="0.15">
      <c r="A184" s="193" t="s">
        <v>101</v>
      </c>
      <c r="B184" s="256">
        <v>93604</v>
      </c>
      <c r="C184" s="256">
        <v>71089</v>
      </c>
      <c r="D184" s="256">
        <v>108921</v>
      </c>
      <c r="E184" s="117">
        <v>118525</v>
      </c>
      <c r="F184" s="117">
        <v>141785</v>
      </c>
      <c r="G184" s="118">
        <v>182268</v>
      </c>
      <c r="H184" s="117">
        <v>238703</v>
      </c>
      <c r="I184" s="117">
        <v>234262.747294</v>
      </c>
      <c r="J184" s="117">
        <v>356463.400647</v>
      </c>
      <c r="K184" s="196">
        <v>382915.071535</v>
      </c>
      <c r="L184" s="117"/>
      <c r="N184" s="119"/>
      <c r="O184" s="125"/>
      <c r="P184" s="125"/>
      <c r="Q184" s="125"/>
      <c r="R184" s="125"/>
      <c r="S184" s="125"/>
      <c r="T184" s="125"/>
      <c r="U184" s="125"/>
      <c r="V184" s="125"/>
      <c r="W184" s="125"/>
      <c r="Y184" s="111"/>
      <c r="Z184" s="90"/>
      <c r="AA184" s="90"/>
      <c r="AB184" s="107"/>
      <c r="AC184" s="90"/>
      <c r="AD184" s="90"/>
    </row>
    <row r="185" spans="1:30" x14ac:dyDescent="0.15">
      <c r="A185" s="193" t="s">
        <v>102</v>
      </c>
      <c r="B185" s="256">
        <v>108845</v>
      </c>
      <c r="C185" s="256">
        <v>169275</v>
      </c>
      <c r="D185" s="256">
        <v>192413</v>
      </c>
      <c r="E185" s="121">
        <v>68475</v>
      </c>
      <c r="F185" s="121">
        <v>46145</v>
      </c>
      <c r="G185" s="122">
        <v>45458</v>
      </c>
      <c r="H185" s="117">
        <v>40739</v>
      </c>
      <c r="I185" s="117">
        <v>40459.836819999997</v>
      </c>
      <c r="J185" s="117">
        <v>53450.959889999998</v>
      </c>
      <c r="K185" s="196">
        <v>75091.797737999994</v>
      </c>
      <c r="L185" s="117"/>
      <c r="N185" s="119"/>
      <c r="O185" s="125"/>
      <c r="P185" s="125"/>
      <c r="Q185" s="125"/>
      <c r="R185" s="125"/>
      <c r="S185" s="125"/>
      <c r="T185" s="125"/>
      <c r="U185" s="125"/>
      <c r="V185" s="125"/>
      <c r="W185" s="125"/>
      <c r="Y185" s="111"/>
      <c r="Z185" s="90"/>
      <c r="AA185" s="90"/>
      <c r="AB185" s="107"/>
      <c r="AC185" s="90"/>
      <c r="AD185" s="90"/>
    </row>
    <row r="186" spans="1:30" x14ac:dyDescent="0.15">
      <c r="A186" s="48" t="s">
        <v>103</v>
      </c>
      <c r="B186" s="255">
        <v>41986</v>
      </c>
      <c r="C186" s="255">
        <v>42276</v>
      </c>
      <c r="D186" s="255">
        <v>53941</v>
      </c>
      <c r="E186" s="115">
        <v>62335</v>
      </c>
      <c r="F186" s="115">
        <v>105923</v>
      </c>
      <c r="G186" s="116">
        <v>94300</v>
      </c>
      <c r="H186" s="115">
        <v>126750</v>
      </c>
      <c r="I186" s="115">
        <v>873773.72358321678</v>
      </c>
      <c r="J186" s="115">
        <v>165396.04482899999</v>
      </c>
      <c r="K186" s="195">
        <v>395169.97587099997</v>
      </c>
      <c r="L186" s="115"/>
      <c r="N186" s="114"/>
      <c r="O186" s="125"/>
      <c r="P186" s="125"/>
      <c r="Q186" s="125"/>
      <c r="R186" s="125"/>
      <c r="S186" s="125"/>
      <c r="T186" s="125"/>
      <c r="U186" s="125"/>
      <c r="V186" s="125"/>
      <c r="W186" s="125"/>
      <c r="Y186" s="71"/>
      <c r="Z186" s="31"/>
      <c r="AA186" s="31"/>
      <c r="AB186" s="104"/>
      <c r="AC186" s="31"/>
      <c r="AD186" s="31"/>
    </row>
    <row r="187" spans="1:30" x14ac:dyDescent="0.15">
      <c r="A187" s="48" t="s">
        <v>104</v>
      </c>
      <c r="B187" s="255"/>
      <c r="C187" s="255"/>
      <c r="D187" s="255"/>
      <c r="E187" s="115" t="s">
        <v>110</v>
      </c>
      <c r="F187" s="115" t="s">
        <v>111</v>
      </c>
      <c r="G187" s="116" t="s">
        <v>112</v>
      </c>
      <c r="H187" s="117" t="s">
        <v>111</v>
      </c>
      <c r="I187" s="117">
        <v>0</v>
      </c>
      <c r="J187" s="117">
        <v>0</v>
      </c>
      <c r="K187" s="196">
        <v>0</v>
      </c>
      <c r="L187" s="117"/>
      <c r="N187" s="114"/>
      <c r="O187" s="125"/>
      <c r="P187" s="125"/>
      <c r="Q187" s="125"/>
      <c r="R187" s="125"/>
      <c r="S187" s="125"/>
      <c r="T187" s="125"/>
      <c r="U187" s="125"/>
      <c r="V187" s="125"/>
      <c r="W187" s="125"/>
      <c r="Y187" s="71"/>
      <c r="Z187" s="68"/>
      <c r="AA187" s="68"/>
      <c r="AB187" s="80"/>
      <c r="AC187" s="112"/>
      <c r="AD187" s="112"/>
    </row>
    <row r="188" spans="1:30" x14ac:dyDescent="0.15">
      <c r="A188" s="48" t="s">
        <v>105</v>
      </c>
      <c r="B188" s="255">
        <v>60879</v>
      </c>
      <c r="C188" s="255">
        <v>78033</v>
      </c>
      <c r="D188" s="255">
        <v>110363</v>
      </c>
      <c r="E188" s="115">
        <v>126615</v>
      </c>
      <c r="F188" s="115">
        <v>82339</v>
      </c>
      <c r="G188" s="116">
        <v>104611</v>
      </c>
      <c r="H188" s="115">
        <v>123862</v>
      </c>
      <c r="I188" s="115">
        <v>90497.463117000007</v>
      </c>
      <c r="J188" s="115">
        <v>152497.105771</v>
      </c>
      <c r="K188" s="195">
        <v>222332.619489</v>
      </c>
      <c r="L188" s="115"/>
      <c r="N188" s="114"/>
      <c r="O188" s="125"/>
      <c r="P188" s="125"/>
      <c r="Q188" s="125"/>
      <c r="R188" s="125"/>
      <c r="S188" s="125"/>
      <c r="T188" s="125"/>
      <c r="U188" s="125"/>
      <c r="V188" s="125"/>
      <c r="W188" s="125"/>
      <c r="Y188" s="71"/>
      <c r="Z188" s="31"/>
      <c r="AA188" s="31"/>
      <c r="AB188" s="104"/>
      <c r="AC188" s="31"/>
      <c r="AD188" s="31"/>
    </row>
    <row r="189" spans="1:30" x14ac:dyDescent="0.15">
      <c r="A189" s="48" t="s">
        <v>106</v>
      </c>
      <c r="B189" s="255"/>
      <c r="C189" s="255"/>
      <c r="D189" s="255"/>
      <c r="E189" s="115">
        <v>72403</v>
      </c>
      <c r="F189" s="115">
        <v>50616</v>
      </c>
      <c r="G189" s="116">
        <v>52466</v>
      </c>
      <c r="H189" s="115">
        <v>48277</v>
      </c>
      <c r="I189" s="115">
        <v>49764.911786999997</v>
      </c>
      <c r="J189" s="115">
        <v>21247.268779999999</v>
      </c>
      <c r="K189" s="195">
        <v>21319.562306</v>
      </c>
      <c r="L189" s="115"/>
      <c r="N189" s="114"/>
      <c r="O189" s="125"/>
      <c r="P189" s="125"/>
      <c r="Q189" s="125"/>
      <c r="R189" s="125"/>
      <c r="S189" s="125"/>
      <c r="T189" s="125"/>
      <c r="U189" s="125"/>
      <c r="V189" s="125"/>
      <c r="W189" s="125"/>
      <c r="Y189" s="71"/>
      <c r="Z189" s="31"/>
      <c r="AA189" s="31"/>
      <c r="AB189" s="104"/>
      <c r="AC189" s="31"/>
      <c r="AD189" s="31"/>
    </row>
    <row r="190" spans="1:30" ht="14" thickBot="1" x14ac:dyDescent="0.2">
      <c r="A190" s="194" t="s">
        <v>107</v>
      </c>
      <c r="B190" s="257">
        <v>1935802</v>
      </c>
      <c r="C190" s="257">
        <v>2730634</v>
      </c>
      <c r="D190" s="257">
        <v>4189402</v>
      </c>
      <c r="E190" s="123">
        <v>3449519</v>
      </c>
      <c r="F190" s="123">
        <v>3868452</v>
      </c>
      <c r="G190" s="124">
        <v>4092842</v>
      </c>
      <c r="H190" s="123">
        <v>5558383</v>
      </c>
      <c r="I190" s="123">
        <v>8261841.1367854811</v>
      </c>
      <c r="J190" s="123">
        <v>9091859.4382913243</v>
      </c>
      <c r="K190" s="197">
        <v>6955916.5728112292</v>
      </c>
      <c r="L190" s="115"/>
      <c r="N190" s="114"/>
      <c r="O190" s="125"/>
      <c r="P190" s="125"/>
      <c r="Q190" s="125"/>
      <c r="R190" s="125"/>
      <c r="S190" s="125"/>
      <c r="T190" s="125"/>
      <c r="U190" s="125"/>
      <c r="V190" s="125"/>
      <c r="W190" s="125"/>
      <c r="Y190" s="71"/>
      <c r="Z190" s="31"/>
      <c r="AA190" s="31"/>
      <c r="AB190" s="104"/>
      <c r="AC190" s="31"/>
      <c r="AD190" s="31"/>
    </row>
    <row r="191" spans="1:30" ht="14" thickTop="1" x14ac:dyDescent="0.15">
      <c r="L191" s="125"/>
      <c r="N191" s="126"/>
      <c r="O191" s="125"/>
      <c r="P191" s="125"/>
      <c r="Q191" s="125"/>
      <c r="R191" s="125"/>
      <c r="S191" s="125"/>
      <c r="T191" s="125"/>
      <c r="U191" s="125"/>
      <c r="V191" s="125"/>
      <c r="W191" s="125"/>
    </row>
    <row r="192" spans="1:30" ht="14" thickBot="1" x14ac:dyDescent="0.2">
      <c r="L192" s="125"/>
      <c r="O192" s="125"/>
      <c r="P192" s="125"/>
      <c r="Q192" s="125"/>
      <c r="R192" s="125"/>
      <c r="S192" s="125"/>
      <c r="T192" s="125"/>
      <c r="U192" s="125"/>
      <c r="V192" s="125"/>
      <c r="W192" s="125"/>
    </row>
    <row r="193" spans="1:30" ht="14" thickTop="1" x14ac:dyDescent="0.15">
      <c r="A193" s="289" t="s">
        <v>226</v>
      </c>
      <c r="B193" s="290"/>
      <c r="C193" s="290"/>
      <c r="D193" s="290"/>
      <c r="E193" s="290"/>
      <c r="F193" s="290"/>
      <c r="G193" s="290"/>
      <c r="H193" s="290"/>
      <c r="I193" s="290"/>
      <c r="J193" s="290"/>
      <c r="K193" s="291"/>
      <c r="O193" s="125"/>
      <c r="P193" s="125"/>
      <c r="Q193" s="125"/>
      <c r="R193" s="125"/>
      <c r="S193" s="125"/>
      <c r="T193" s="125"/>
      <c r="U193" s="125"/>
      <c r="V193" s="125"/>
      <c r="W193" s="125"/>
    </row>
    <row r="194" spans="1:30" x14ac:dyDescent="0.15">
      <c r="A194" s="48" t="s">
        <v>89</v>
      </c>
      <c r="B194" s="136" t="s">
        <v>160</v>
      </c>
      <c r="C194" s="136" t="s">
        <v>161</v>
      </c>
      <c r="D194" s="136" t="s">
        <v>162</v>
      </c>
      <c r="E194" s="129" t="s">
        <v>0</v>
      </c>
      <c r="F194" s="129" t="s">
        <v>1</v>
      </c>
      <c r="G194" s="136" t="s">
        <v>2</v>
      </c>
      <c r="H194" s="5" t="s">
        <v>3</v>
      </c>
      <c r="I194" s="5" t="s">
        <v>4</v>
      </c>
      <c r="J194" s="5" t="s">
        <v>5</v>
      </c>
      <c r="K194" s="54" t="s">
        <v>6</v>
      </c>
      <c r="L194" s="10"/>
      <c r="O194" s="125"/>
      <c r="P194" s="125"/>
      <c r="Q194" s="125"/>
      <c r="R194" s="125"/>
      <c r="S194" s="125"/>
      <c r="T194" s="125"/>
      <c r="U194" s="125"/>
      <c r="V194" s="125"/>
      <c r="W194" s="125"/>
      <c r="Y194" s="71"/>
      <c r="Z194" s="68"/>
      <c r="AA194" s="68"/>
      <c r="AB194" s="80"/>
      <c r="AC194" s="68"/>
      <c r="AD194" s="68"/>
    </row>
    <row r="195" spans="1:30" x14ac:dyDescent="0.15">
      <c r="A195" s="48" t="s">
        <v>90</v>
      </c>
      <c r="B195" s="134">
        <v>13.506236691562465</v>
      </c>
      <c r="C195" s="134">
        <v>17.02886582383432</v>
      </c>
      <c r="D195" s="134">
        <v>12.356083278711377</v>
      </c>
      <c r="E195" s="134">
        <v>15.6</v>
      </c>
      <c r="F195" s="134">
        <v>7.2</v>
      </c>
      <c r="G195" s="134">
        <v>8.1</v>
      </c>
      <c r="H195" s="134">
        <v>4.9000000000000004</v>
      </c>
      <c r="I195" s="134">
        <v>3.1066343750241585</v>
      </c>
      <c r="J195" s="134">
        <v>4.4832356086328691</v>
      </c>
      <c r="K195" s="204">
        <v>8.498094039695026</v>
      </c>
      <c r="L195" s="109"/>
      <c r="O195" s="125"/>
      <c r="P195" s="125"/>
      <c r="Q195" s="125"/>
      <c r="R195" s="125"/>
      <c r="S195" s="125"/>
      <c r="T195" s="125"/>
      <c r="U195" s="125"/>
      <c r="V195" s="125"/>
      <c r="W195" s="125"/>
      <c r="Y195" s="71"/>
      <c r="Z195" s="68"/>
      <c r="AA195" s="68"/>
      <c r="AB195" s="68"/>
      <c r="AC195" s="68"/>
      <c r="AD195" s="68"/>
    </row>
    <row r="196" spans="1:30" x14ac:dyDescent="0.15">
      <c r="A196" s="48" t="s">
        <v>91</v>
      </c>
      <c r="B196" s="134">
        <v>5.5484496864865314</v>
      </c>
      <c r="C196" s="134">
        <v>2.9810659356032336</v>
      </c>
      <c r="D196" s="134">
        <v>2.4977073100170379</v>
      </c>
      <c r="E196" s="134">
        <v>4.0999999999999996</v>
      </c>
      <c r="F196" s="134">
        <v>3.8</v>
      </c>
      <c r="G196" s="134">
        <v>4</v>
      </c>
      <c r="H196" s="134">
        <v>15.3</v>
      </c>
      <c r="I196" s="134">
        <v>33.821164420805935</v>
      </c>
      <c r="J196" s="134">
        <v>40.975738434679783</v>
      </c>
      <c r="K196" s="204">
        <v>31.150937556576753</v>
      </c>
      <c r="L196" s="109"/>
      <c r="O196" s="125"/>
      <c r="P196" s="125"/>
      <c r="Q196" s="125"/>
      <c r="R196" s="125"/>
      <c r="S196" s="125"/>
      <c r="T196" s="125"/>
      <c r="U196" s="125"/>
      <c r="V196" s="125"/>
      <c r="W196" s="125"/>
      <c r="Y196" s="71"/>
      <c r="Z196" s="68"/>
      <c r="AA196" s="68"/>
      <c r="AB196" s="68"/>
      <c r="AC196" s="68"/>
      <c r="AD196" s="68"/>
    </row>
    <row r="197" spans="1:30" x14ac:dyDescent="0.15">
      <c r="A197" s="48" t="s">
        <v>92</v>
      </c>
      <c r="B197" s="134">
        <v>6.3608778170494702</v>
      </c>
      <c r="C197" s="134">
        <v>4.4076210872639834</v>
      </c>
      <c r="D197" s="134">
        <v>3.1750593521462012</v>
      </c>
      <c r="E197" s="134">
        <v>7.4</v>
      </c>
      <c r="F197" s="134">
        <v>6.9</v>
      </c>
      <c r="G197" s="134">
        <v>7.4</v>
      </c>
      <c r="H197" s="134">
        <v>7.3</v>
      </c>
      <c r="I197" s="134">
        <v>4.8435341438155071</v>
      </c>
      <c r="J197" s="134">
        <v>4.5851486259376806</v>
      </c>
      <c r="K197" s="204">
        <v>4.946011221465187</v>
      </c>
      <c r="L197" s="109"/>
      <c r="O197" s="125"/>
      <c r="P197" s="125"/>
      <c r="Q197" s="125"/>
      <c r="R197" s="125"/>
      <c r="S197" s="125"/>
      <c r="T197" s="125"/>
      <c r="U197" s="125"/>
      <c r="V197" s="125"/>
      <c r="W197" s="125"/>
      <c r="Y197" s="71"/>
      <c r="Z197" s="68"/>
      <c r="AA197" s="68"/>
      <c r="AB197" s="68"/>
      <c r="AC197" s="68"/>
      <c r="AD197" s="68"/>
    </row>
    <row r="198" spans="1:30" x14ac:dyDescent="0.15">
      <c r="A198" s="48" t="s">
        <v>93</v>
      </c>
      <c r="B198" s="134">
        <v>0</v>
      </c>
      <c r="C198" s="134">
        <v>0</v>
      </c>
      <c r="D198" s="134">
        <v>0</v>
      </c>
      <c r="E198" s="134">
        <v>58.1</v>
      </c>
      <c r="F198" s="134">
        <v>69.900000000000006</v>
      </c>
      <c r="G198" s="134">
        <v>66.099999999999994</v>
      </c>
      <c r="H198" s="134">
        <v>61</v>
      </c>
      <c r="I198" s="134">
        <v>41.900743663813742</v>
      </c>
      <c r="J198" s="134">
        <v>41.138400741223094</v>
      </c>
      <c r="K198" s="204">
        <v>39.290809353158259</v>
      </c>
      <c r="L198" s="109"/>
      <c r="O198" s="125"/>
      <c r="P198" s="125"/>
      <c r="Q198" s="125"/>
      <c r="R198" s="125"/>
      <c r="S198" s="125"/>
      <c r="T198" s="125"/>
      <c r="U198" s="125"/>
      <c r="V198" s="125"/>
      <c r="W198" s="125"/>
      <c r="Y198" s="71"/>
      <c r="Z198" s="68"/>
      <c r="AA198" s="68"/>
      <c r="AB198" s="68"/>
      <c r="AC198" s="68"/>
      <c r="AD198" s="68"/>
    </row>
    <row r="199" spans="1:30" x14ac:dyDescent="0.15">
      <c r="A199" s="193" t="s">
        <v>94</v>
      </c>
      <c r="B199" s="135">
        <v>44.478722513976123</v>
      </c>
      <c r="C199" s="135">
        <v>48.190163896003639</v>
      </c>
      <c r="D199" s="135">
        <v>32.937373878181184</v>
      </c>
      <c r="E199" s="135">
        <v>39.700000000000003</v>
      </c>
      <c r="F199" s="135">
        <v>45</v>
      </c>
      <c r="G199" s="135">
        <v>42.7</v>
      </c>
      <c r="H199" s="135">
        <v>41.9</v>
      </c>
      <c r="I199" s="134">
        <v>30.642136790383713</v>
      </c>
      <c r="J199" s="134">
        <v>29.832693505353447</v>
      </c>
      <c r="K199" s="204">
        <v>27.625839101494204</v>
      </c>
      <c r="L199" s="109"/>
      <c r="O199" s="125"/>
      <c r="P199" s="125"/>
      <c r="Q199" s="125"/>
      <c r="R199" s="125"/>
      <c r="S199" s="125"/>
      <c r="T199" s="125"/>
      <c r="U199" s="125"/>
      <c r="V199" s="125"/>
      <c r="W199" s="125"/>
      <c r="Y199" s="111"/>
      <c r="Z199" s="112"/>
      <c r="AA199" s="112"/>
      <c r="AB199" s="112"/>
      <c r="AC199" s="112"/>
      <c r="AD199" s="112"/>
    </row>
    <row r="200" spans="1:30" x14ac:dyDescent="0.15">
      <c r="A200" s="193" t="s">
        <v>108</v>
      </c>
      <c r="B200" s="135">
        <v>4.6854998600063436</v>
      </c>
      <c r="C200" s="135">
        <v>4.3228056195008193</v>
      </c>
      <c r="D200" s="135">
        <v>5.0428676932889234</v>
      </c>
      <c r="E200" s="135">
        <v>6.8</v>
      </c>
      <c r="F200" s="135">
        <v>10.3</v>
      </c>
      <c r="G200" s="135">
        <v>9.6</v>
      </c>
      <c r="H200" s="135">
        <v>6.3</v>
      </c>
      <c r="I200" s="134">
        <v>4.092336073512894</v>
      </c>
      <c r="J200" s="134">
        <v>5.0902945840743952</v>
      </c>
      <c r="K200" s="204">
        <v>5.3286712740316675</v>
      </c>
      <c r="L200" s="109"/>
      <c r="O200" s="125"/>
      <c r="P200" s="125"/>
      <c r="Q200" s="125"/>
      <c r="R200" s="125"/>
      <c r="S200" s="125"/>
      <c r="T200" s="125"/>
      <c r="U200" s="125"/>
      <c r="V200" s="125"/>
      <c r="W200" s="125"/>
      <c r="Y200" s="111"/>
      <c r="Z200" s="112"/>
      <c r="AA200" s="112"/>
      <c r="AB200" s="112"/>
      <c r="AC200" s="112"/>
      <c r="AD200" s="112"/>
    </row>
    <row r="201" spans="1:30" x14ac:dyDescent="0.15">
      <c r="A201" s="193" t="s">
        <v>96</v>
      </c>
      <c r="B201" s="135">
        <v>0</v>
      </c>
      <c r="C201" s="135">
        <v>0</v>
      </c>
      <c r="D201" s="135">
        <v>0</v>
      </c>
      <c r="E201" s="135">
        <v>0.1</v>
      </c>
      <c r="F201" s="135">
        <v>0</v>
      </c>
      <c r="G201" s="135">
        <v>0.3</v>
      </c>
      <c r="H201" s="135">
        <v>0.2</v>
      </c>
      <c r="I201" s="134">
        <v>0.34967140181831496</v>
      </c>
      <c r="J201" s="134">
        <v>0.14100498007049389</v>
      </c>
      <c r="K201" s="204">
        <v>0.43541707081974712</v>
      </c>
      <c r="L201" s="109"/>
      <c r="O201" s="125"/>
      <c r="P201" s="125"/>
      <c r="Q201" s="125"/>
      <c r="R201" s="125"/>
      <c r="S201" s="125"/>
      <c r="T201" s="125"/>
      <c r="U201" s="125"/>
      <c r="V201" s="125"/>
      <c r="W201" s="125"/>
      <c r="Y201" s="111"/>
      <c r="Z201" s="112"/>
      <c r="AA201" s="112"/>
      <c r="AB201" s="112"/>
      <c r="AC201" s="112"/>
      <c r="AD201" s="112"/>
    </row>
    <row r="202" spans="1:30" x14ac:dyDescent="0.15">
      <c r="A202" s="193" t="s">
        <v>109</v>
      </c>
      <c r="B202" s="135">
        <v>0</v>
      </c>
      <c r="C202" s="135">
        <v>0</v>
      </c>
      <c r="D202" s="135">
        <v>0</v>
      </c>
      <c r="E202" s="135">
        <v>8.1999999999999993</v>
      </c>
      <c r="F202" s="135">
        <v>9.9</v>
      </c>
      <c r="G202" s="135">
        <v>7.5</v>
      </c>
      <c r="H202" s="135">
        <v>8.1</v>
      </c>
      <c r="I202" s="134">
        <v>3.6281220512263039</v>
      </c>
      <c r="J202" s="134">
        <v>3.930578903661107</v>
      </c>
      <c r="K202" s="204">
        <v>3.9868508764894584</v>
      </c>
      <c r="L202" s="109"/>
      <c r="O202" s="125"/>
      <c r="P202" s="125"/>
      <c r="Q202" s="125"/>
      <c r="R202" s="125"/>
      <c r="S202" s="125"/>
      <c r="T202" s="125"/>
      <c r="U202" s="125"/>
      <c r="V202" s="125"/>
      <c r="W202" s="125"/>
      <c r="Y202" s="111"/>
      <c r="Z202" s="112"/>
      <c r="AA202" s="112"/>
      <c r="AB202" s="112"/>
      <c r="AC202" s="112"/>
      <c r="AD202" s="112"/>
    </row>
    <row r="203" spans="1:30" x14ac:dyDescent="0.15">
      <c r="A203" s="193" t="s">
        <v>98</v>
      </c>
      <c r="B203" s="135">
        <v>9.6482491494481355</v>
      </c>
      <c r="C203" s="135">
        <v>9.8611165026144114</v>
      </c>
      <c r="D203" s="135">
        <v>32.876243435220587</v>
      </c>
      <c r="E203" s="135">
        <v>3.3</v>
      </c>
      <c r="F203" s="135">
        <v>4.7</v>
      </c>
      <c r="G203" s="135">
        <v>6</v>
      </c>
      <c r="H203" s="135">
        <v>4.5</v>
      </c>
      <c r="I203" s="134">
        <v>3.188477346872518</v>
      </c>
      <c r="J203" s="134">
        <v>2.1438287680636545</v>
      </c>
      <c r="K203" s="204">
        <v>1.9140310303231858</v>
      </c>
      <c r="L203" s="109"/>
      <c r="O203" s="125"/>
      <c r="P203" s="125"/>
      <c r="Q203" s="125"/>
      <c r="R203" s="125"/>
      <c r="S203" s="125"/>
      <c r="T203" s="125"/>
      <c r="U203" s="125"/>
      <c r="V203" s="125"/>
      <c r="W203" s="125"/>
      <c r="Y203" s="111"/>
      <c r="Z203" s="112"/>
      <c r="AA203" s="112"/>
      <c r="AB203" s="112"/>
      <c r="AC203" s="112"/>
      <c r="AD203" s="112"/>
    </row>
    <row r="204" spans="1:30" x14ac:dyDescent="0.15">
      <c r="A204" s="48" t="s">
        <v>99</v>
      </c>
      <c r="B204" s="134">
        <v>0</v>
      </c>
      <c r="C204" s="134">
        <v>0</v>
      </c>
      <c r="D204" s="134">
        <v>0</v>
      </c>
      <c r="E204" s="134">
        <v>1.8</v>
      </c>
      <c r="F204" s="134">
        <v>1.2</v>
      </c>
      <c r="G204" s="134">
        <v>2.7</v>
      </c>
      <c r="H204" s="134">
        <v>1.1000000000000001</v>
      </c>
      <c r="I204" s="134">
        <v>0.72899500680103468</v>
      </c>
      <c r="J204" s="134">
        <v>0.5787352737262369</v>
      </c>
      <c r="K204" s="204">
        <v>0.34585884147942147</v>
      </c>
      <c r="L204" s="109"/>
      <c r="O204" s="125"/>
      <c r="P204" s="125"/>
      <c r="Q204" s="125"/>
      <c r="R204" s="125"/>
      <c r="S204" s="125"/>
      <c r="T204" s="125"/>
      <c r="U204" s="125"/>
      <c r="V204" s="125"/>
      <c r="W204" s="125"/>
      <c r="Y204" s="71"/>
      <c r="Z204" s="68"/>
      <c r="AA204" s="68"/>
      <c r="AB204" s="68"/>
      <c r="AC204" s="68"/>
      <c r="AD204" s="68"/>
    </row>
    <row r="205" spans="1:30" x14ac:dyDescent="0.15">
      <c r="A205" s="48" t="s">
        <v>100</v>
      </c>
      <c r="B205" s="134">
        <v>0</v>
      </c>
      <c r="C205" s="134">
        <v>0</v>
      </c>
      <c r="D205" s="134">
        <v>0</v>
      </c>
      <c r="E205" s="134">
        <v>5.4</v>
      </c>
      <c r="F205" s="134">
        <v>4.9000000000000004</v>
      </c>
      <c r="G205" s="134">
        <v>5.6</v>
      </c>
      <c r="H205" s="134">
        <v>5</v>
      </c>
      <c r="I205" s="134">
        <v>3.3251980952624458</v>
      </c>
      <c r="J205" s="134">
        <v>4.5085866463201407</v>
      </c>
      <c r="K205" s="204">
        <v>6.5844215421332581</v>
      </c>
      <c r="L205" s="109"/>
      <c r="O205" s="125"/>
      <c r="P205" s="125"/>
      <c r="Q205" s="125"/>
      <c r="R205" s="125"/>
      <c r="S205" s="125"/>
      <c r="T205" s="125"/>
      <c r="U205" s="125"/>
      <c r="V205" s="125"/>
      <c r="W205" s="125"/>
      <c r="Y205" s="71"/>
      <c r="Z205" s="68"/>
      <c r="AA205" s="68"/>
      <c r="AB205" s="68"/>
      <c r="AC205" s="68"/>
      <c r="AD205" s="68"/>
    </row>
    <row r="206" spans="1:30" x14ac:dyDescent="0.15">
      <c r="A206" s="193" t="s">
        <v>101</v>
      </c>
      <c r="B206" s="135">
        <v>4.8354118861329827</v>
      </c>
      <c r="C206" s="135">
        <v>2.6033880776405773</v>
      </c>
      <c r="D206" s="135">
        <v>2.5999176016051933</v>
      </c>
      <c r="E206" s="135">
        <v>3.4</v>
      </c>
      <c r="F206" s="135">
        <v>3.7</v>
      </c>
      <c r="G206" s="135">
        <v>4.5</v>
      </c>
      <c r="H206" s="135">
        <v>4.3</v>
      </c>
      <c r="I206" s="134">
        <v>2.8354787197608475</v>
      </c>
      <c r="J206" s="134">
        <v>3.9206875454510093</v>
      </c>
      <c r="K206" s="204">
        <v>5.5048830377251798</v>
      </c>
      <c r="L206" s="109"/>
      <c r="O206" s="125"/>
      <c r="P206" s="125"/>
      <c r="Q206" s="125"/>
      <c r="R206" s="125"/>
      <c r="S206" s="125"/>
      <c r="T206" s="125"/>
      <c r="U206" s="125"/>
      <c r="V206" s="125"/>
      <c r="W206" s="125"/>
      <c r="Y206" s="111"/>
      <c r="Z206" s="112"/>
      <c r="AA206" s="112"/>
      <c r="AB206" s="112"/>
      <c r="AC206" s="112"/>
      <c r="AD206" s="112"/>
    </row>
    <row r="207" spans="1:30" x14ac:dyDescent="0.15">
      <c r="A207" s="193" t="s">
        <v>102</v>
      </c>
      <c r="B207" s="135">
        <v>5.622734143264652</v>
      </c>
      <c r="C207" s="135">
        <v>6.1991098038038057</v>
      </c>
      <c r="D207" s="135">
        <v>4.5928511992881083</v>
      </c>
      <c r="E207" s="135">
        <v>2</v>
      </c>
      <c r="F207" s="135">
        <v>1.2</v>
      </c>
      <c r="G207" s="135">
        <v>1.1000000000000001</v>
      </c>
      <c r="H207" s="135">
        <v>0.7</v>
      </c>
      <c r="I207" s="134">
        <v>0.48971937550159816</v>
      </c>
      <c r="J207" s="134">
        <v>0.58789910086913189</v>
      </c>
      <c r="K207" s="204">
        <v>1.0795385044080781</v>
      </c>
      <c r="L207" s="109"/>
      <c r="O207" s="125"/>
      <c r="P207" s="125"/>
      <c r="Q207" s="125"/>
      <c r="R207" s="125"/>
      <c r="S207" s="125"/>
      <c r="T207" s="125"/>
      <c r="U207" s="125"/>
      <c r="V207" s="125"/>
      <c r="W207" s="125"/>
      <c r="Y207" s="111"/>
      <c r="Z207" s="112"/>
      <c r="AA207" s="112"/>
      <c r="AB207" s="112"/>
      <c r="AC207" s="112"/>
      <c r="AD207" s="112"/>
    </row>
    <row r="208" spans="1:30" x14ac:dyDescent="0.15">
      <c r="A208" s="48" t="s">
        <v>103</v>
      </c>
      <c r="B208" s="134">
        <v>2.1689201684883064</v>
      </c>
      <c r="C208" s="134">
        <v>1.5482118804643903</v>
      </c>
      <c r="D208" s="134">
        <v>1.2875584629978216</v>
      </c>
      <c r="E208" s="134">
        <v>1.8</v>
      </c>
      <c r="F208" s="134">
        <v>2.7</v>
      </c>
      <c r="G208" s="134">
        <v>2.2999999999999998</v>
      </c>
      <c r="H208" s="134">
        <v>2.2999999999999998</v>
      </c>
      <c r="I208" s="134">
        <v>10.576017005371575</v>
      </c>
      <c r="J208" s="134">
        <v>1.8191663207244178</v>
      </c>
      <c r="K208" s="204">
        <v>5.6810626138848628</v>
      </c>
      <c r="L208" s="109"/>
      <c r="O208" s="125"/>
      <c r="P208" s="125"/>
      <c r="Q208" s="125"/>
      <c r="R208" s="125"/>
      <c r="S208" s="125"/>
      <c r="T208" s="125"/>
      <c r="U208" s="125"/>
      <c r="V208" s="125"/>
      <c r="W208" s="125"/>
      <c r="Y208" s="71"/>
      <c r="Z208" s="68"/>
      <c r="AA208" s="68"/>
      <c r="AB208" s="68"/>
      <c r="AC208" s="68"/>
      <c r="AD208" s="68"/>
    </row>
    <row r="209" spans="1:30" x14ac:dyDescent="0.15">
      <c r="A209" s="48" t="s">
        <v>104</v>
      </c>
      <c r="B209" s="134">
        <v>0</v>
      </c>
      <c r="C209" s="134">
        <v>0</v>
      </c>
      <c r="D209" s="134">
        <v>0</v>
      </c>
      <c r="E209" s="134" t="s">
        <v>110</v>
      </c>
      <c r="F209" s="134" t="s">
        <v>111</v>
      </c>
      <c r="G209" s="134" t="s">
        <v>112</v>
      </c>
      <c r="H209" s="134" t="s">
        <v>111</v>
      </c>
      <c r="I209" s="134">
        <v>0</v>
      </c>
      <c r="J209" s="134">
        <v>0</v>
      </c>
      <c r="K209" s="204">
        <v>0</v>
      </c>
      <c r="L209" s="109"/>
      <c r="O209" s="125"/>
      <c r="P209" s="125"/>
      <c r="Q209" s="125"/>
      <c r="R209" s="125"/>
      <c r="S209" s="125"/>
      <c r="T209" s="125"/>
      <c r="U209" s="125"/>
      <c r="V209" s="125"/>
      <c r="W209" s="125"/>
      <c r="Y209" s="71"/>
      <c r="Z209" s="68"/>
      <c r="AA209" s="68"/>
      <c r="AB209" s="68"/>
      <c r="AC209" s="68"/>
      <c r="AD209" s="68"/>
    </row>
    <row r="210" spans="1:30" x14ac:dyDescent="0.15">
      <c r="A210" s="48" t="s">
        <v>105</v>
      </c>
      <c r="B210" s="134">
        <v>3.1448980835849945</v>
      </c>
      <c r="C210" s="134">
        <v>2.8576879948026721</v>
      </c>
      <c r="D210" s="134">
        <v>2.6343377885435677</v>
      </c>
      <c r="E210" s="134">
        <v>3.7</v>
      </c>
      <c r="F210" s="134">
        <v>2.1</v>
      </c>
      <c r="G210" s="134">
        <v>2.6</v>
      </c>
      <c r="H210" s="134">
        <v>2.2000000000000002</v>
      </c>
      <c r="I210" s="134">
        <v>1.0953667786477286</v>
      </c>
      <c r="J210" s="134">
        <v>1.6772928222882808</v>
      </c>
      <c r="K210" s="204">
        <v>3.1963094606113773</v>
      </c>
      <c r="L210" s="109"/>
      <c r="O210" s="125"/>
      <c r="P210" s="125"/>
      <c r="Q210" s="125"/>
      <c r="R210" s="125"/>
      <c r="S210" s="125"/>
      <c r="T210" s="125"/>
      <c r="U210" s="125"/>
      <c r="V210" s="125"/>
      <c r="W210" s="125"/>
      <c r="Y210" s="71"/>
      <c r="Z210" s="68"/>
      <c r="AA210" s="68"/>
      <c r="AB210" s="68"/>
      <c r="AC210" s="68"/>
      <c r="AD210" s="68"/>
    </row>
    <row r="211" spans="1:30" x14ac:dyDescent="0.15">
      <c r="A211" s="48" t="s">
        <v>106</v>
      </c>
      <c r="B211" s="134">
        <v>0</v>
      </c>
      <c r="C211" s="134">
        <v>0</v>
      </c>
      <c r="D211" s="134">
        <v>0</v>
      </c>
      <c r="E211" s="134">
        <v>2.1</v>
      </c>
      <c r="F211" s="134">
        <v>1.3</v>
      </c>
      <c r="G211" s="134">
        <v>1.3</v>
      </c>
      <c r="H211" s="134">
        <v>0.9</v>
      </c>
      <c r="I211" s="134">
        <v>0.60234651045786791</v>
      </c>
      <c r="J211" s="134">
        <v>0.23369552646750003</v>
      </c>
      <c r="K211" s="204">
        <v>0.30649537099585583</v>
      </c>
      <c r="L211" s="109"/>
      <c r="O211" s="125"/>
      <c r="P211" s="125"/>
      <c r="Q211" s="125"/>
      <c r="R211" s="125"/>
      <c r="S211" s="125"/>
      <c r="T211" s="125"/>
      <c r="U211" s="125"/>
      <c r="V211" s="125"/>
      <c r="W211" s="125"/>
      <c r="Y211" s="71"/>
      <c r="Z211" s="68"/>
      <c r="AA211" s="68"/>
      <c r="AB211" s="68"/>
      <c r="AC211" s="68"/>
      <c r="AD211" s="68"/>
    </row>
    <row r="212" spans="1:30" ht="14" thickBot="1" x14ac:dyDescent="0.2">
      <c r="A212" s="194" t="s">
        <v>107</v>
      </c>
      <c r="B212" s="202">
        <v>100</v>
      </c>
      <c r="C212" s="202">
        <v>100</v>
      </c>
      <c r="D212" s="202">
        <v>100</v>
      </c>
      <c r="E212" s="202">
        <v>100</v>
      </c>
      <c r="F212" s="202">
        <v>100</v>
      </c>
      <c r="G212" s="202">
        <v>100</v>
      </c>
      <c r="H212" s="202">
        <v>100</v>
      </c>
      <c r="I212" s="202">
        <v>100</v>
      </c>
      <c r="J212" s="202">
        <v>100</v>
      </c>
      <c r="K212" s="203">
        <v>100</v>
      </c>
      <c r="L212" s="113"/>
      <c r="O212" s="125"/>
      <c r="P212" s="125"/>
      <c r="Q212" s="125"/>
      <c r="R212" s="125"/>
      <c r="S212" s="125"/>
      <c r="T212" s="125"/>
      <c r="U212" s="125"/>
      <c r="V212" s="125"/>
      <c r="W212" s="125"/>
      <c r="Y212" s="71"/>
      <c r="Z212" s="68"/>
      <c r="AA212" s="68"/>
      <c r="AB212" s="68"/>
      <c r="AC212" s="68"/>
      <c r="AD212" s="68"/>
    </row>
    <row r="213" spans="1:30" ht="14" thickTop="1" x14ac:dyDescent="0.15">
      <c r="O213" s="125"/>
      <c r="P213" s="125"/>
      <c r="Q213" s="125"/>
      <c r="R213" s="125"/>
      <c r="S213" s="125"/>
      <c r="T213" s="125"/>
      <c r="U213" s="125"/>
      <c r="V213" s="125"/>
      <c r="W213" s="125"/>
    </row>
    <row r="214" spans="1:30" ht="14" thickBot="1" x14ac:dyDescent="0.2">
      <c r="O214" s="125"/>
      <c r="P214" s="125"/>
      <c r="Q214" s="125"/>
      <c r="R214" s="125"/>
      <c r="S214" s="125"/>
      <c r="T214" s="125"/>
      <c r="U214" s="125"/>
      <c r="V214" s="125"/>
      <c r="W214" s="125"/>
    </row>
    <row r="215" spans="1:30" ht="14" thickTop="1" x14ac:dyDescent="0.15">
      <c r="A215" s="292" t="s">
        <v>227</v>
      </c>
      <c r="B215" s="293"/>
      <c r="C215" s="293"/>
      <c r="D215" s="293"/>
      <c r="E215" s="293"/>
      <c r="F215" s="293"/>
      <c r="G215" s="293"/>
      <c r="H215" s="293"/>
      <c r="I215" s="293"/>
      <c r="J215" s="293"/>
      <c r="K215" s="294"/>
      <c r="O215" s="125"/>
      <c r="P215" s="125"/>
      <c r="Q215" s="125"/>
      <c r="R215" s="125"/>
      <c r="S215" s="125"/>
      <c r="T215" s="125"/>
      <c r="U215" s="125"/>
      <c r="V215" s="125"/>
      <c r="W215" s="125"/>
    </row>
    <row r="216" spans="1:30" x14ac:dyDescent="0.15">
      <c r="A216" s="41"/>
      <c r="B216" s="5" t="s">
        <v>160</v>
      </c>
      <c r="C216" s="5" t="s">
        <v>161</v>
      </c>
      <c r="D216" s="5" t="s">
        <v>162</v>
      </c>
      <c r="E216" s="5" t="s">
        <v>0</v>
      </c>
      <c r="F216" s="5" t="s">
        <v>1</v>
      </c>
      <c r="G216" s="5" t="s">
        <v>2</v>
      </c>
      <c r="H216" s="5" t="s">
        <v>113</v>
      </c>
      <c r="I216" s="5" t="s">
        <v>4</v>
      </c>
      <c r="J216" s="5" t="s">
        <v>5</v>
      </c>
      <c r="K216" s="54" t="s">
        <v>6</v>
      </c>
      <c r="L216" s="10"/>
      <c r="O216" s="125"/>
      <c r="P216" s="125"/>
      <c r="Q216" s="125"/>
      <c r="R216" s="125"/>
      <c r="S216" s="125"/>
      <c r="T216" s="125"/>
      <c r="U216" s="125"/>
      <c r="V216" s="125"/>
      <c r="W216" s="125"/>
      <c r="Y216" s="128"/>
      <c r="Z216" s="68"/>
      <c r="AA216" s="68"/>
      <c r="AB216" s="68"/>
      <c r="AC216" s="68"/>
      <c r="AD216" s="68"/>
    </row>
    <row r="217" spans="1:30" s="4" customFormat="1" x14ac:dyDescent="0.15">
      <c r="A217" s="48" t="s">
        <v>114</v>
      </c>
      <c r="B217" s="282">
        <v>1717763</v>
      </c>
      <c r="C217" s="282">
        <v>1708390</v>
      </c>
      <c r="D217" s="282">
        <v>2097441</v>
      </c>
      <c r="E217" s="129">
        <v>2079275</v>
      </c>
      <c r="F217" s="129">
        <v>2266722</v>
      </c>
      <c r="G217" s="129">
        <v>2483848</v>
      </c>
      <c r="H217" s="129">
        <v>2894051</v>
      </c>
      <c r="I217" s="129">
        <v>3571395.9923961074</v>
      </c>
      <c r="J217" s="129">
        <v>3943213.9346926115</v>
      </c>
      <c r="K217" s="198">
        <v>5011601.3154924605</v>
      </c>
      <c r="L217" s="129"/>
      <c r="N217" s="130"/>
      <c r="O217" s="152"/>
      <c r="P217" s="152"/>
      <c r="Q217" s="152"/>
      <c r="R217" s="152"/>
      <c r="S217" s="152"/>
      <c r="T217" s="152"/>
      <c r="U217" s="152"/>
      <c r="V217" s="152"/>
      <c r="W217" s="152"/>
      <c r="Y217" s="71"/>
      <c r="Z217" s="31"/>
      <c r="AA217" s="31"/>
      <c r="AB217" s="31"/>
      <c r="AC217" s="31"/>
      <c r="AD217" s="31"/>
    </row>
    <row r="218" spans="1:30" x14ac:dyDescent="0.15">
      <c r="A218" s="193" t="s">
        <v>115</v>
      </c>
      <c r="B218" s="258">
        <v>1395297</v>
      </c>
      <c r="C218" s="258">
        <v>1352167</v>
      </c>
      <c r="D218" s="258">
        <v>1731794</v>
      </c>
      <c r="E218" s="131">
        <v>2004269</v>
      </c>
      <c r="F218" s="131">
        <v>2173468</v>
      </c>
      <c r="G218" s="131">
        <v>2366427</v>
      </c>
      <c r="H218" s="131">
        <v>2769828</v>
      </c>
      <c r="I218" s="131">
        <v>3430717.8927275208</v>
      </c>
      <c r="J218" s="131">
        <v>3779623.0876697418</v>
      </c>
      <c r="K218" s="199">
        <v>4838571.7980412655</v>
      </c>
      <c r="L218" s="131"/>
      <c r="O218" s="125"/>
      <c r="P218" s="125"/>
      <c r="Q218" s="125"/>
      <c r="R218" s="125"/>
      <c r="S218" s="125"/>
      <c r="T218" s="125"/>
      <c r="U218" s="125"/>
      <c r="V218" s="125"/>
      <c r="W218" s="125"/>
      <c r="Y218" s="111"/>
      <c r="Z218" s="90"/>
      <c r="AA218" s="90"/>
      <c r="AB218" s="90"/>
      <c r="AC218" s="90"/>
      <c r="AD218" s="90"/>
    </row>
    <row r="219" spans="1:30" x14ac:dyDescent="0.15">
      <c r="A219" s="200" t="s">
        <v>116</v>
      </c>
      <c r="B219" s="259">
        <v>322466</v>
      </c>
      <c r="C219" s="259">
        <v>356223</v>
      </c>
      <c r="D219" s="259">
        <v>365647</v>
      </c>
      <c r="E219" s="131">
        <v>75006</v>
      </c>
      <c r="F219" s="131">
        <v>93253</v>
      </c>
      <c r="G219" s="131">
        <v>117421</v>
      </c>
      <c r="H219" s="129">
        <v>124223</v>
      </c>
      <c r="I219" s="129">
        <v>140678.09966858683</v>
      </c>
      <c r="J219" s="129">
        <v>163590.84702286965</v>
      </c>
      <c r="K219" s="198">
        <v>173029.51745119586</v>
      </c>
      <c r="L219" s="129"/>
      <c r="O219" s="125"/>
      <c r="P219" s="125"/>
      <c r="Q219" s="125"/>
      <c r="R219" s="125"/>
      <c r="S219" s="125"/>
      <c r="T219" s="125"/>
      <c r="U219" s="125"/>
      <c r="V219" s="125"/>
      <c r="W219" s="125"/>
      <c r="Y219" s="132"/>
      <c r="Z219" s="90"/>
      <c r="AA219" s="90"/>
      <c r="AB219" s="90"/>
      <c r="AC219" s="90"/>
      <c r="AD219" s="90"/>
    </row>
    <row r="220" spans="1:30" x14ac:dyDescent="0.15">
      <c r="A220" s="193" t="s">
        <v>117</v>
      </c>
      <c r="B220" s="258"/>
      <c r="C220" s="258"/>
      <c r="D220" s="258"/>
      <c r="E220" s="131">
        <v>66072</v>
      </c>
      <c r="F220" s="131">
        <v>89133</v>
      </c>
      <c r="G220" s="131">
        <v>114977</v>
      </c>
      <c r="H220" s="131">
        <v>116924</v>
      </c>
      <c r="I220" s="131">
        <v>130491.6951577389</v>
      </c>
      <c r="J220" s="131">
        <v>159927.76809486965</v>
      </c>
      <c r="K220" s="199">
        <v>170529.48193805982</v>
      </c>
      <c r="L220" s="131"/>
      <c r="O220" s="125"/>
      <c r="P220" s="125"/>
      <c r="Q220" s="125"/>
      <c r="R220" s="125"/>
      <c r="S220" s="125"/>
      <c r="T220" s="125"/>
      <c r="U220" s="125"/>
      <c r="V220" s="125"/>
      <c r="W220" s="125"/>
      <c r="Y220" s="111"/>
      <c r="Z220" s="90"/>
      <c r="AA220" s="90"/>
      <c r="AB220" s="90"/>
      <c r="AC220" s="90"/>
      <c r="AD220" s="90"/>
    </row>
    <row r="221" spans="1:30" x14ac:dyDescent="0.15">
      <c r="A221" s="193" t="s">
        <v>118</v>
      </c>
      <c r="B221" s="258"/>
      <c r="C221" s="258"/>
      <c r="D221" s="258"/>
      <c r="E221" s="131">
        <v>8935</v>
      </c>
      <c r="F221" s="131">
        <v>4120</v>
      </c>
      <c r="G221" s="131">
        <v>2444</v>
      </c>
      <c r="H221" s="131">
        <v>7298</v>
      </c>
      <c r="I221" s="131">
        <v>10186.404510847919</v>
      </c>
      <c r="J221" s="131">
        <v>3663.0789279999999</v>
      </c>
      <c r="K221" s="199">
        <v>2500.0355131360302</v>
      </c>
      <c r="L221" s="131"/>
      <c r="M221" s="142">
        <f>E217+E222+E223+E227</f>
        <v>6495794</v>
      </c>
      <c r="O221" s="125"/>
      <c r="P221" s="125"/>
      <c r="Q221" s="125"/>
      <c r="R221" s="125"/>
      <c r="S221" s="125"/>
      <c r="T221" s="125"/>
      <c r="U221" s="125"/>
      <c r="V221" s="125"/>
      <c r="W221" s="125"/>
      <c r="Y221" s="111"/>
      <c r="Z221" s="90"/>
      <c r="AA221" s="90"/>
      <c r="AB221" s="90"/>
      <c r="AC221" s="90"/>
      <c r="AD221" s="90"/>
    </row>
    <row r="222" spans="1:30" s="4" customFormat="1" x14ac:dyDescent="0.15">
      <c r="A222" s="48" t="s">
        <v>119</v>
      </c>
      <c r="B222" s="152">
        <v>1194154</v>
      </c>
      <c r="C222" s="152">
        <v>478122</v>
      </c>
      <c r="D222" s="152">
        <v>1541876</v>
      </c>
      <c r="E222" s="129">
        <v>2220876</v>
      </c>
      <c r="F222" s="129">
        <v>2034470</v>
      </c>
      <c r="G222" s="129">
        <v>2488904</v>
      </c>
      <c r="H222" s="129">
        <v>2620005</v>
      </c>
      <c r="I222" s="129">
        <v>3323582.1758905547</v>
      </c>
      <c r="J222" s="129">
        <v>4269342.8950185264</v>
      </c>
      <c r="K222" s="198">
        <v>4576764.2161646653</v>
      </c>
      <c r="L222" s="129"/>
      <c r="N222" s="130"/>
      <c r="O222" s="152"/>
      <c r="P222" s="152"/>
      <c r="Q222" s="152"/>
      <c r="R222" s="152"/>
      <c r="S222" s="152"/>
      <c r="T222" s="152"/>
      <c r="U222" s="152"/>
      <c r="V222" s="152"/>
      <c r="W222" s="152"/>
      <c r="Y222" s="71"/>
      <c r="Z222" s="31"/>
      <c r="AA222" s="31"/>
      <c r="AB222" s="31"/>
      <c r="AC222" s="31"/>
      <c r="AD222" s="31"/>
    </row>
    <row r="223" spans="1:30" s="4" customFormat="1" x14ac:dyDescent="0.15">
      <c r="A223" s="48" t="s">
        <v>120</v>
      </c>
      <c r="B223" s="152">
        <v>808894</v>
      </c>
      <c r="C223" s="152">
        <v>907314</v>
      </c>
      <c r="D223" s="152">
        <v>1082872</v>
      </c>
      <c r="E223" s="133">
        <v>1536688</v>
      </c>
      <c r="F223" s="133">
        <v>2451846</v>
      </c>
      <c r="G223" s="133">
        <v>2354399</v>
      </c>
      <c r="H223" s="133">
        <v>2525285</v>
      </c>
      <c r="I223" s="133">
        <v>2932364.4347412493</v>
      </c>
      <c r="J223" s="133">
        <v>4055558.3750666799</v>
      </c>
      <c r="K223" s="201">
        <v>4966430.0463570002</v>
      </c>
      <c r="L223" s="133"/>
      <c r="N223" s="130"/>
      <c r="O223" s="152"/>
      <c r="P223" s="152"/>
      <c r="Q223" s="152"/>
      <c r="R223" s="152"/>
      <c r="S223" s="152"/>
      <c r="T223" s="152"/>
      <c r="U223" s="152"/>
      <c r="V223" s="152"/>
      <c r="W223" s="152"/>
      <c r="Y223" s="71"/>
      <c r="Z223" s="31"/>
      <c r="AA223" s="31"/>
      <c r="AB223" s="31"/>
      <c r="AC223" s="31"/>
      <c r="AD223" s="31"/>
    </row>
    <row r="224" spans="1:30" x14ac:dyDescent="0.15">
      <c r="A224" s="41" t="s">
        <v>121</v>
      </c>
      <c r="B224" s="74">
        <v>86423</v>
      </c>
      <c r="C224" s="74">
        <v>94449</v>
      </c>
      <c r="D224" s="74">
        <v>86400</v>
      </c>
      <c r="E224" s="131">
        <v>185183</v>
      </c>
      <c r="F224" s="131">
        <v>238394</v>
      </c>
      <c r="G224" s="131">
        <v>346789</v>
      </c>
      <c r="H224" s="131">
        <v>495849</v>
      </c>
      <c r="I224" s="131">
        <v>0</v>
      </c>
      <c r="J224" s="131">
        <v>0</v>
      </c>
      <c r="K224" s="199">
        <v>0</v>
      </c>
      <c r="L224" s="131"/>
      <c r="O224" s="125"/>
      <c r="P224" s="125"/>
      <c r="Q224" s="125"/>
      <c r="R224" s="125"/>
      <c r="S224" s="125"/>
      <c r="T224" s="125"/>
      <c r="U224" s="125"/>
      <c r="V224" s="125"/>
      <c r="W224" s="125"/>
      <c r="Y224" s="128"/>
      <c r="Z224" s="90"/>
      <c r="AA224" s="90"/>
      <c r="AB224" s="90"/>
      <c r="AC224" s="90"/>
      <c r="AD224" s="90"/>
    </row>
    <row r="225" spans="1:30" x14ac:dyDescent="0.15">
      <c r="A225" s="41" t="s">
        <v>122</v>
      </c>
      <c r="B225" s="74">
        <v>722471</v>
      </c>
      <c r="C225" s="74">
        <v>812865</v>
      </c>
      <c r="D225" s="74">
        <v>996472</v>
      </c>
      <c r="E225" s="131">
        <v>1351505</v>
      </c>
      <c r="F225" s="131">
        <v>2213452</v>
      </c>
      <c r="G225" s="131">
        <v>2007610</v>
      </c>
      <c r="H225" s="131">
        <v>2029436</v>
      </c>
      <c r="I225" s="131">
        <v>0</v>
      </c>
      <c r="J225" s="131">
        <v>0</v>
      </c>
      <c r="K225" s="199">
        <v>0</v>
      </c>
      <c r="L225" s="131"/>
      <c r="O225" s="125"/>
      <c r="P225" s="125"/>
      <c r="Q225" s="125"/>
      <c r="R225" s="125"/>
      <c r="S225" s="125"/>
      <c r="T225" s="125"/>
      <c r="U225" s="125"/>
      <c r="V225" s="125"/>
      <c r="W225" s="125"/>
      <c r="Y225" s="128"/>
      <c r="Z225" s="90"/>
      <c r="AA225" s="90"/>
      <c r="AB225" s="90"/>
      <c r="AC225" s="90"/>
      <c r="AD225" s="90"/>
    </row>
    <row r="226" spans="1:30" x14ac:dyDescent="0.15">
      <c r="A226" s="48" t="s">
        <v>19</v>
      </c>
      <c r="B226" s="152">
        <v>29021</v>
      </c>
      <c r="C226" s="152">
        <v>35730</v>
      </c>
      <c r="D226" s="152">
        <v>108</v>
      </c>
      <c r="E226" s="131">
        <v>55709</v>
      </c>
      <c r="F226" s="131">
        <v>95959</v>
      </c>
      <c r="G226" s="131" t="s">
        <v>71</v>
      </c>
      <c r="H226" s="131"/>
      <c r="I226" s="131">
        <v>0</v>
      </c>
      <c r="J226" s="131">
        <v>0</v>
      </c>
      <c r="K226" s="199">
        <v>0</v>
      </c>
      <c r="L226" s="131"/>
      <c r="O226" s="125"/>
      <c r="P226" s="125"/>
      <c r="Q226" s="125"/>
      <c r="R226" s="125"/>
      <c r="S226" s="125"/>
      <c r="T226" s="125"/>
      <c r="U226" s="125"/>
      <c r="V226" s="125"/>
      <c r="W226" s="125"/>
      <c r="Y226" s="71"/>
      <c r="Z226" s="90"/>
      <c r="AA226" s="90"/>
      <c r="AB226" s="112"/>
      <c r="AD226" s="112"/>
    </row>
    <row r="227" spans="1:30" s="4" customFormat="1" x14ac:dyDescent="0.15">
      <c r="A227" s="48" t="s">
        <v>11</v>
      </c>
      <c r="B227" s="152">
        <f t="shared" ref="B227:C227" si="1">B228+B229+B230</f>
        <v>527565</v>
      </c>
      <c r="C227" s="152">
        <f t="shared" si="1"/>
        <v>726174</v>
      </c>
      <c r="D227" s="152">
        <f>D228+D229+D230</f>
        <v>1218023</v>
      </c>
      <c r="E227" s="129">
        <v>658955</v>
      </c>
      <c r="F227" s="129">
        <v>606720</v>
      </c>
      <c r="G227" s="129">
        <v>976656</v>
      </c>
      <c r="H227" s="129">
        <v>1295215</v>
      </c>
      <c r="I227" s="129">
        <v>1347928.3755389999</v>
      </c>
      <c r="J227" s="129">
        <v>2989817.1013199999</v>
      </c>
      <c r="K227" s="198">
        <v>2052856.745133</v>
      </c>
      <c r="L227" s="129"/>
      <c r="N227" s="130"/>
      <c r="O227" s="152"/>
      <c r="P227" s="152"/>
      <c r="Q227" s="152"/>
      <c r="R227" s="152"/>
      <c r="S227" s="152"/>
      <c r="T227" s="152"/>
      <c r="U227" s="152"/>
      <c r="V227" s="152"/>
      <c r="W227" s="152"/>
      <c r="Y227" s="71"/>
      <c r="Z227" s="31"/>
      <c r="AA227" s="31"/>
      <c r="AB227" s="31"/>
      <c r="AC227" s="31"/>
      <c r="AD227" s="31"/>
    </row>
    <row r="228" spans="1:30" x14ac:dyDescent="0.15">
      <c r="A228" s="193" t="s">
        <v>123</v>
      </c>
      <c r="B228" s="258">
        <v>28411</v>
      </c>
      <c r="C228" s="258">
        <v>41603</v>
      </c>
      <c r="D228" s="258">
        <v>34586</v>
      </c>
      <c r="E228" s="131">
        <v>53161</v>
      </c>
      <c r="F228" s="131">
        <v>43578</v>
      </c>
      <c r="G228" s="131">
        <v>74998</v>
      </c>
      <c r="H228" s="131">
        <v>66179</v>
      </c>
      <c r="I228" s="131">
        <v>58169.020888999999</v>
      </c>
      <c r="J228" s="131">
        <v>49412.215350999999</v>
      </c>
      <c r="K228" s="199">
        <v>49275.559633999997</v>
      </c>
      <c r="L228" s="131"/>
      <c r="O228" s="125"/>
      <c r="P228" s="125"/>
      <c r="Q228" s="125"/>
      <c r="R228" s="125"/>
      <c r="S228" s="125"/>
      <c r="T228" s="125"/>
      <c r="U228" s="125"/>
      <c r="V228" s="125"/>
      <c r="W228" s="125"/>
      <c r="Y228" s="111"/>
      <c r="Z228" s="90"/>
      <c r="AA228" s="90"/>
      <c r="AB228" s="90"/>
      <c r="AC228" s="90"/>
      <c r="AD228" s="90"/>
    </row>
    <row r="229" spans="1:30" x14ac:dyDescent="0.15">
      <c r="A229" s="193" t="s">
        <v>124</v>
      </c>
      <c r="B229" s="258">
        <v>494398</v>
      </c>
      <c r="C229" s="258">
        <v>678061</v>
      </c>
      <c r="D229" s="258">
        <v>1175732</v>
      </c>
      <c r="E229" s="131">
        <v>604954</v>
      </c>
      <c r="F229" s="131">
        <v>562302</v>
      </c>
      <c r="G229" s="131">
        <v>900877</v>
      </c>
      <c r="H229" s="131">
        <v>1228196</v>
      </c>
      <c r="I229" s="131">
        <v>1288919.3546500001</v>
      </c>
      <c r="J229" s="131">
        <v>2939564.8859689999</v>
      </c>
      <c r="K229" s="199">
        <v>2002741.1854989999</v>
      </c>
      <c r="L229" s="131"/>
      <c r="O229" s="125"/>
      <c r="P229" s="125"/>
      <c r="Q229" s="125"/>
      <c r="R229" s="125"/>
      <c r="S229" s="125"/>
      <c r="T229" s="125"/>
      <c r="U229" s="125"/>
      <c r="V229" s="125"/>
      <c r="W229" s="125"/>
      <c r="Y229" s="111"/>
      <c r="Z229" s="90"/>
      <c r="AA229" s="90"/>
      <c r="AB229" s="90"/>
      <c r="AC229" s="90"/>
      <c r="AD229" s="90"/>
    </row>
    <row r="230" spans="1:30" x14ac:dyDescent="0.15">
      <c r="A230" s="193" t="s">
        <v>125</v>
      </c>
      <c r="B230" s="258">
        <v>4756</v>
      </c>
      <c r="C230" s="258">
        <v>6510</v>
      </c>
      <c r="D230" s="258">
        <v>7705</v>
      </c>
      <c r="E230" s="131">
        <v>840</v>
      </c>
      <c r="F230" s="131">
        <v>840</v>
      </c>
      <c r="G230" s="131">
        <v>780</v>
      </c>
      <c r="H230" s="131">
        <v>840</v>
      </c>
      <c r="I230" s="131">
        <v>840</v>
      </c>
      <c r="J230" s="131">
        <v>840</v>
      </c>
      <c r="K230" s="199">
        <v>840</v>
      </c>
      <c r="L230" s="131"/>
      <c r="O230" s="125"/>
      <c r="P230" s="125"/>
      <c r="Q230" s="125"/>
      <c r="R230" s="125"/>
      <c r="S230" s="125"/>
      <c r="T230" s="125"/>
      <c r="U230" s="125"/>
      <c r="V230" s="125"/>
      <c r="W230" s="125"/>
      <c r="Y230" s="111"/>
      <c r="Z230" s="112"/>
      <c r="AA230" s="112"/>
      <c r="AB230" s="112"/>
      <c r="AC230" s="112"/>
      <c r="AD230" s="112"/>
    </row>
    <row r="231" spans="1:30" x14ac:dyDescent="0.15">
      <c r="A231" s="48" t="s">
        <v>126</v>
      </c>
      <c r="B231" s="152"/>
      <c r="C231" s="152"/>
      <c r="D231" s="152"/>
      <c r="E231" s="131">
        <v>272735</v>
      </c>
      <c r="F231" s="131">
        <v>283514</v>
      </c>
      <c r="G231" s="131">
        <v>306839</v>
      </c>
      <c r="H231" s="129">
        <v>353504</v>
      </c>
      <c r="I231" s="129">
        <v>421580.31287197513</v>
      </c>
      <c r="J231" s="129">
        <v>453038.07635850267</v>
      </c>
      <c r="K231" s="198">
        <v>512735.38877530798</v>
      </c>
      <c r="L231" s="129"/>
      <c r="O231" s="125"/>
      <c r="P231" s="125"/>
      <c r="Q231" s="125"/>
      <c r="R231" s="125"/>
      <c r="S231" s="125"/>
      <c r="T231" s="125"/>
      <c r="U231" s="125"/>
      <c r="V231" s="125"/>
      <c r="W231" s="125"/>
      <c r="Y231" s="71"/>
      <c r="Z231" s="90"/>
      <c r="AA231" s="90"/>
      <c r="AB231" s="90"/>
      <c r="AC231" s="90"/>
      <c r="AD231" s="90"/>
    </row>
    <row r="232" spans="1:30" x14ac:dyDescent="0.15">
      <c r="A232" s="48" t="s">
        <v>127</v>
      </c>
      <c r="B232" s="152"/>
      <c r="C232" s="152"/>
      <c r="D232" s="152"/>
      <c r="E232" s="131">
        <v>160369</v>
      </c>
      <c r="F232" s="131">
        <v>172249</v>
      </c>
      <c r="G232" s="131">
        <v>161124</v>
      </c>
      <c r="H232" s="129">
        <v>164714</v>
      </c>
      <c r="I232" s="129">
        <v>394013.96956499998</v>
      </c>
      <c r="J232" s="129">
        <v>301905.14084299997</v>
      </c>
      <c r="K232" s="198">
        <v>528251.18309294223</v>
      </c>
      <c r="L232" s="129"/>
      <c r="O232" s="125"/>
      <c r="P232" s="125"/>
      <c r="Q232" s="125"/>
      <c r="R232" s="125"/>
      <c r="S232" s="125"/>
      <c r="T232" s="125"/>
      <c r="U232" s="125"/>
      <c r="V232" s="125"/>
      <c r="W232" s="125"/>
      <c r="Y232" s="71"/>
      <c r="Z232" s="90"/>
      <c r="AA232" s="90"/>
      <c r="AB232" s="90"/>
      <c r="AC232" s="90"/>
      <c r="AD232" s="90"/>
    </row>
    <row r="233" spans="1:30" x14ac:dyDescent="0.15">
      <c r="A233" s="193" t="s">
        <v>128</v>
      </c>
      <c r="B233" s="256"/>
      <c r="C233" s="256"/>
      <c r="D233" s="256"/>
      <c r="E233" s="131">
        <v>4</v>
      </c>
      <c r="F233" s="131" t="s">
        <v>72</v>
      </c>
      <c r="G233" s="131" t="s">
        <v>71</v>
      </c>
      <c r="H233" s="131" t="s">
        <v>50</v>
      </c>
      <c r="I233" s="131">
        <v>0</v>
      </c>
      <c r="J233" s="131">
        <v>0</v>
      </c>
      <c r="K233" s="199">
        <v>0</v>
      </c>
      <c r="L233" s="131"/>
      <c r="O233" s="125"/>
      <c r="P233" s="125"/>
      <c r="Q233" s="125"/>
      <c r="R233" s="125"/>
      <c r="S233" s="125"/>
      <c r="T233" s="125"/>
      <c r="U233" s="125"/>
      <c r="V233" s="125"/>
      <c r="W233" s="125"/>
      <c r="Y233" s="111"/>
      <c r="Z233" s="112"/>
      <c r="AA233" s="112"/>
      <c r="AB233" s="112"/>
      <c r="AC233" s="112"/>
      <c r="AD233" s="112"/>
    </row>
    <row r="234" spans="1:30" x14ac:dyDescent="0.15">
      <c r="A234" s="193" t="s">
        <v>129</v>
      </c>
      <c r="B234" s="256"/>
      <c r="C234" s="256"/>
      <c r="D234" s="256"/>
      <c r="E234" s="131">
        <v>4</v>
      </c>
      <c r="F234" s="131" t="s">
        <v>72</v>
      </c>
      <c r="G234" s="131" t="s">
        <v>71</v>
      </c>
      <c r="H234" s="131">
        <v>105</v>
      </c>
      <c r="I234" s="131">
        <v>1431</v>
      </c>
      <c r="J234" s="131">
        <v>125</v>
      </c>
      <c r="K234" s="199">
        <v>551.78989899999999</v>
      </c>
      <c r="L234" s="131"/>
      <c r="O234" s="125"/>
      <c r="P234" s="125"/>
      <c r="Q234" s="125"/>
      <c r="R234" s="125"/>
      <c r="S234" s="125"/>
      <c r="T234" s="125"/>
      <c r="U234" s="125"/>
      <c r="V234" s="125"/>
      <c r="W234" s="125"/>
      <c r="Y234" s="111"/>
      <c r="Z234" s="112"/>
      <c r="AA234" s="112"/>
      <c r="AB234" s="112"/>
      <c r="AC234" s="112"/>
      <c r="AD234" s="90"/>
    </row>
    <row r="235" spans="1:30" x14ac:dyDescent="0.15">
      <c r="A235" s="193" t="s">
        <v>130</v>
      </c>
      <c r="B235" s="258">
        <v>41133</v>
      </c>
      <c r="C235" s="258"/>
      <c r="D235" s="258"/>
      <c r="E235" s="131">
        <v>160365</v>
      </c>
      <c r="F235" s="131">
        <v>172249</v>
      </c>
      <c r="G235" s="131">
        <v>161124</v>
      </c>
      <c r="H235" s="131">
        <v>164609</v>
      </c>
      <c r="I235" s="131">
        <v>392582.96956499998</v>
      </c>
      <c r="J235" s="131">
        <v>301780.14084299997</v>
      </c>
      <c r="K235" s="199">
        <v>527699.39319394215</v>
      </c>
      <c r="L235" s="131"/>
      <c r="O235" s="125"/>
      <c r="P235" s="125"/>
      <c r="Q235" s="125"/>
      <c r="R235" s="125"/>
      <c r="S235" s="125"/>
      <c r="T235" s="125"/>
      <c r="U235" s="125"/>
      <c r="V235" s="125"/>
      <c r="W235" s="125"/>
      <c r="Y235" s="111"/>
      <c r="Z235" s="90"/>
      <c r="AA235" s="90"/>
      <c r="AB235" s="90"/>
      <c r="AC235" s="90"/>
      <c r="AD235" s="90"/>
    </row>
    <row r="236" spans="1:30" ht="14" thickBot="1" x14ac:dyDescent="0.2">
      <c r="A236" s="194" t="s">
        <v>219</v>
      </c>
      <c r="B236" s="260">
        <v>4318530</v>
      </c>
      <c r="C236" s="260">
        <v>4855731</v>
      </c>
      <c r="D236" s="260">
        <v>5940318</v>
      </c>
      <c r="E236" s="202">
        <v>6984606</v>
      </c>
      <c r="F236" s="202">
        <v>7911480</v>
      </c>
      <c r="G236" s="202">
        <v>8771769</v>
      </c>
      <c r="H236" s="202">
        <v>9852775</v>
      </c>
      <c r="I236" s="202">
        <v>11990865.261003887</v>
      </c>
      <c r="J236" s="202">
        <v>16012875.523299318</v>
      </c>
      <c r="K236" s="203">
        <v>17648638.895015378</v>
      </c>
      <c r="L236" s="129"/>
      <c r="O236" s="125"/>
      <c r="P236" s="125"/>
      <c r="Q236" s="125"/>
      <c r="R236" s="125"/>
      <c r="S236" s="125"/>
      <c r="T236" s="125"/>
      <c r="U236" s="125"/>
      <c r="V236" s="125"/>
      <c r="W236" s="125"/>
      <c r="Y236" s="71"/>
      <c r="Z236" s="31"/>
      <c r="AA236" s="31"/>
      <c r="AB236" s="31"/>
      <c r="AC236" s="31"/>
      <c r="AD236" s="31"/>
    </row>
    <row r="237" spans="1:30" ht="14" thickTop="1" x14ac:dyDescent="0.15">
      <c r="O237" s="125"/>
      <c r="P237" s="125"/>
      <c r="Q237" s="125"/>
      <c r="R237" s="125"/>
      <c r="S237" s="125"/>
      <c r="T237" s="125"/>
      <c r="U237" s="125"/>
      <c r="V237" s="125"/>
      <c r="W237" s="125"/>
    </row>
    <row r="238" spans="1:30" ht="14" thickBot="1" x14ac:dyDescent="0.2">
      <c r="O238" s="125"/>
      <c r="P238" s="125"/>
      <c r="Q238" s="125"/>
      <c r="R238" s="125"/>
      <c r="S238" s="125"/>
      <c r="T238" s="125"/>
      <c r="U238" s="125"/>
      <c r="V238" s="125"/>
      <c r="W238" s="125"/>
    </row>
    <row r="239" spans="1:30" ht="15.75" customHeight="1" thickTop="1" x14ac:dyDescent="0.15">
      <c r="A239" s="292" t="s">
        <v>228</v>
      </c>
      <c r="B239" s="293"/>
      <c r="C239" s="293"/>
      <c r="D239" s="293"/>
      <c r="E239" s="293"/>
      <c r="F239" s="293"/>
      <c r="G239" s="293"/>
      <c r="H239" s="293"/>
      <c r="I239" s="293"/>
      <c r="J239" s="293"/>
      <c r="K239" s="294"/>
      <c r="O239" s="125"/>
      <c r="P239" s="125"/>
      <c r="Q239" s="125"/>
      <c r="R239" s="125"/>
      <c r="S239" s="125"/>
      <c r="T239" s="125"/>
      <c r="U239" s="125"/>
      <c r="V239" s="125"/>
      <c r="W239" s="125"/>
    </row>
    <row r="240" spans="1:30" x14ac:dyDescent="0.15">
      <c r="A240" s="41"/>
      <c r="B240" s="4" t="s">
        <v>160</v>
      </c>
      <c r="C240" s="4" t="s">
        <v>161</v>
      </c>
      <c r="D240" s="4" t="s">
        <v>162</v>
      </c>
      <c r="E240" s="4" t="s">
        <v>0</v>
      </c>
      <c r="F240" s="4" t="s">
        <v>1</v>
      </c>
      <c r="G240" s="4" t="s">
        <v>2</v>
      </c>
      <c r="H240" s="4" t="s">
        <v>3</v>
      </c>
      <c r="I240" s="4" t="s">
        <v>4</v>
      </c>
      <c r="J240" s="4" t="s">
        <v>5</v>
      </c>
      <c r="K240" s="215" t="s">
        <v>6</v>
      </c>
      <c r="L240" s="10"/>
      <c r="O240" s="125"/>
      <c r="P240" s="125"/>
      <c r="Q240" s="125"/>
      <c r="R240" s="125"/>
      <c r="S240" s="125"/>
      <c r="T240" s="125"/>
      <c r="U240" s="125"/>
      <c r="V240" s="125"/>
      <c r="W240" s="125"/>
      <c r="Y240" s="128"/>
      <c r="Z240" s="68"/>
      <c r="AA240" s="68"/>
      <c r="AB240" s="68"/>
      <c r="AC240" s="68"/>
      <c r="AD240" s="68"/>
    </row>
    <row r="241" spans="1:30" x14ac:dyDescent="0.15">
      <c r="A241" s="48" t="s">
        <v>114</v>
      </c>
      <c r="B241" s="4">
        <v>39.776567489400328</v>
      </c>
      <c r="C241" s="4">
        <v>35.182962153381233</v>
      </c>
      <c r="D241" s="4">
        <v>35.30856428898251</v>
      </c>
      <c r="E241" s="244">
        <v>29.8</v>
      </c>
      <c r="F241" s="244">
        <v>28.7</v>
      </c>
      <c r="G241" s="244">
        <v>28.3</v>
      </c>
      <c r="H241" s="244">
        <v>29.4</v>
      </c>
      <c r="I241" s="244">
        <v>29.784305925034694</v>
      </c>
      <c r="J241" s="244">
        <v>24.625270638962323</v>
      </c>
      <c r="K241" s="261">
        <v>28.396531569966683</v>
      </c>
      <c r="L241" s="134"/>
      <c r="O241" s="125"/>
      <c r="P241" s="125"/>
      <c r="Q241" s="125"/>
      <c r="R241" s="125"/>
      <c r="S241" s="125"/>
      <c r="T241" s="125"/>
      <c r="U241" s="125"/>
      <c r="V241" s="125"/>
      <c r="W241" s="125"/>
      <c r="Y241" s="71"/>
      <c r="Z241" s="68"/>
      <c r="AA241" s="68"/>
      <c r="AB241" s="68"/>
      <c r="AC241" s="68"/>
      <c r="AD241" s="68"/>
    </row>
    <row r="242" spans="1:30" x14ac:dyDescent="0.15">
      <c r="A242" s="193" t="s">
        <v>115</v>
      </c>
      <c r="B242" s="148">
        <v>81.227561660135876</v>
      </c>
      <c r="C242" s="148">
        <v>79.148613606963281</v>
      </c>
      <c r="D242" s="148">
        <v>82.56699473310573</v>
      </c>
      <c r="E242" s="243">
        <v>28.7</v>
      </c>
      <c r="F242" s="243">
        <v>27.5</v>
      </c>
      <c r="G242" s="243">
        <v>27</v>
      </c>
      <c r="H242" s="243">
        <v>28.1</v>
      </c>
      <c r="I242" s="243">
        <v>28.611095346761473</v>
      </c>
      <c r="J242" s="243">
        <v>23.603649963869717</v>
      </c>
      <c r="K242" s="262">
        <v>27.416118754675502</v>
      </c>
      <c r="L242" s="135"/>
      <c r="O242" s="125"/>
      <c r="P242" s="125"/>
      <c r="Q242" s="125"/>
      <c r="R242" s="125"/>
      <c r="S242" s="125"/>
      <c r="T242" s="125"/>
      <c r="U242" s="125"/>
      <c r="V242" s="125"/>
      <c r="W242" s="125"/>
      <c r="Y242" s="111"/>
      <c r="Z242" s="112"/>
      <c r="AA242" s="112"/>
      <c r="AB242" s="112"/>
      <c r="AC242" s="112"/>
      <c r="AD242" s="112"/>
    </row>
    <row r="243" spans="1:30" x14ac:dyDescent="0.15">
      <c r="A243" s="200" t="s">
        <v>116</v>
      </c>
      <c r="B243" s="150">
        <v>18.772438339864113</v>
      </c>
      <c r="C243" s="150">
        <v>20.851386393036719</v>
      </c>
      <c r="D243" s="150">
        <v>17.433005266894277</v>
      </c>
      <c r="E243" s="243">
        <v>1.1000000000000001</v>
      </c>
      <c r="F243" s="243">
        <v>1.2</v>
      </c>
      <c r="G243" s="243">
        <v>1.3</v>
      </c>
      <c r="H243" s="243">
        <v>1.3</v>
      </c>
      <c r="I243" s="243">
        <v>1.1732105782732241</v>
      </c>
      <c r="J243" s="243">
        <v>1.0216206750926091</v>
      </c>
      <c r="K243" s="262">
        <v>0.98041281529118796</v>
      </c>
      <c r="L243" s="135"/>
      <c r="O243" s="125"/>
      <c r="P243" s="125"/>
      <c r="Q243" s="125"/>
      <c r="R243" s="125"/>
      <c r="S243" s="125"/>
      <c r="T243" s="125"/>
      <c r="U243" s="125"/>
      <c r="V243" s="125"/>
      <c r="W243" s="125"/>
      <c r="Y243" s="132"/>
      <c r="Z243" s="112"/>
      <c r="AA243" s="112"/>
      <c r="AB243" s="112"/>
      <c r="AC243" s="112"/>
      <c r="AD243" s="112"/>
    </row>
    <row r="244" spans="1:30" x14ac:dyDescent="0.15">
      <c r="A244" s="193" t="s">
        <v>117</v>
      </c>
      <c r="B244" s="148"/>
      <c r="C244" s="148"/>
      <c r="D244" s="148"/>
      <c r="E244" s="243">
        <v>0.9</v>
      </c>
      <c r="F244" s="243">
        <v>1.1000000000000001</v>
      </c>
      <c r="G244" s="243">
        <v>1.3</v>
      </c>
      <c r="H244" s="243">
        <v>1.2</v>
      </c>
      <c r="I244" s="243">
        <v>1.0882592066322159</v>
      </c>
      <c r="J244" s="243">
        <v>0.9987448404389887</v>
      </c>
      <c r="K244" s="262">
        <v>0.96624721573414696</v>
      </c>
      <c r="L244" s="135"/>
      <c r="O244" s="125"/>
      <c r="P244" s="125"/>
      <c r="Q244" s="125"/>
      <c r="R244" s="125"/>
      <c r="S244" s="125"/>
      <c r="T244" s="125"/>
      <c r="U244" s="125"/>
      <c r="V244" s="125"/>
      <c r="W244" s="125"/>
      <c r="Y244" s="111"/>
      <c r="Z244" s="112"/>
      <c r="AA244" s="112"/>
      <c r="AB244" s="112"/>
      <c r="AC244" s="112"/>
      <c r="AD244" s="112"/>
    </row>
    <row r="245" spans="1:30" x14ac:dyDescent="0.15">
      <c r="A245" s="193" t="s">
        <v>118</v>
      </c>
      <c r="B245" s="148"/>
      <c r="C245" s="148"/>
      <c r="D245" s="148"/>
      <c r="E245" s="243">
        <v>0.1</v>
      </c>
      <c r="F245" s="243">
        <v>0.1</v>
      </c>
      <c r="G245" s="243">
        <v>0</v>
      </c>
      <c r="H245" s="243">
        <v>0.1</v>
      </c>
      <c r="I245" s="243">
        <v>8.4951371641007856E-2</v>
      </c>
      <c r="J245" s="243">
        <v>2.2875834653620371E-2</v>
      </c>
      <c r="K245" s="262">
        <v>1.416559955704081E-2</v>
      </c>
      <c r="L245" s="135"/>
      <c r="O245" s="125"/>
      <c r="P245" s="125"/>
      <c r="Q245" s="125"/>
      <c r="R245" s="125"/>
      <c r="S245" s="125"/>
      <c r="T245" s="125"/>
      <c r="U245" s="125"/>
      <c r="V245" s="125"/>
      <c r="W245" s="125"/>
      <c r="Y245" s="111"/>
      <c r="Z245" s="112"/>
      <c r="AA245" s="112"/>
      <c r="AB245" s="112"/>
      <c r="AC245" s="112"/>
      <c r="AD245" s="112"/>
    </row>
    <row r="246" spans="1:30" x14ac:dyDescent="0.15">
      <c r="A246" s="48" t="s">
        <v>119</v>
      </c>
      <c r="B246" s="150">
        <v>27.651863018202956</v>
      </c>
      <c r="C246" s="150">
        <v>9.8465503958106417</v>
      </c>
      <c r="D246" s="150">
        <v>25.956118847509511</v>
      </c>
      <c r="E246" s="244">
        <v>31.8</v>
      </c>
      <c r="F246" s="244">
        <v>25.7</v>
      </c>
      <c r="G246" s="244">
        <v>28.4</v>
      </c>
      <c r="H246" s="244">
        <v>26.6</v>
      </c>
      <c r="I246" s="244">
        <v>27.71761756592619</v>
      </c>
      <c r="J246" s="244">
        <v>26.661937693866893</v>
      </c>
      <c r="K246" s="261">
        <v>25.932675281023009</v>
      </c>
      <c r="L246" s="134"/>
      <c r="O246" s="125"/>
      <c r="P246" s="125"/>
      <c r="Q246" s="125"/>
      <c r="R246" s="125"/>
      <c r="S246" s="125"/>
      <c r="T246" s="125"/>
      <c r="U246" s="125"/>
      <c r="V246" s="125"/>
      <c r="W246" s="125"/>
      <c r="Y246" s="71"/>
      <c r="Z246" s="68"/>
      <c r="AA246" s="68"/>
      <c r="AB246" s="68"/>
      <c r="AC246" s="68"/>
      <c r="AD246" s="68"/>
    </row>
    <row r="247" spans="1:30" x14ac:dyDescent="0.15">
      <c r="A247" s="48" t="s">
        <v>120</v>
      </c>
      <c r="B247" s="150">
        <v>18.730771813556927</v>
      </c>
      <c r="C247" s="150">
        <v>18.685425531191903</v>
      </c>
      <c r="D247" s="150">
        <v>18.2291924439062</v>
      </c>
      <c r="E247" s="244">
        <v>22</v>
      </c>
      <c r="F247" s="244">
        <v>31</v>
      </c>
      <c r="G247" s="244">
        <v>26.8</v>
      </c>
      <c r="H247" s="244">
        <v>25.6</v>
      </c>
      <c r="I247" s="244">
        <v>24.454986115787182</v>
      </c>
      <c r="J247" s="244">
        <v>25.326858809123287</v>
      </c>
      <c r="K247" s="261">
        <v>28.140583961745076</v>
      </c>
      <c r="L247" s="134"/>
      <c r="O247" s="125"/>
      <c r="P247" s="125"/>
      <c r="Q247" s="125"/>
      <c r="R247" s="125"/>
      <c r="S247" s="125"/>
      <c r="T247" s="125"/>
      <c r="U247" s="125"/>
      <c r="V247" s="125"/>
      <c r="W247" s="125"/>
      <c r="Y247" s="71"/>
      <c r="Z247" s="68"/>
      <c r="AA247" s="68"/>
      <c r="AB247" s="68"/>
      <c r="AC247" s="68"/>
      <c r="AD247" s="68"/>
    </row>
    <row r="248" spans="1:30" x14ac:dyDescent="0.15">
      <c r="A248" s="41" t="s">
        <v>121</v>
      </c>
      <c r="B248" s="148">
        <v>10.684094578523268</v>
      </c>
      <c r="C248" s="148">
        <v>10.409736871689404</v>
      </c>
      <c r="D248" s="148">
        <v>7.9787823491603804</v>
      </c>
      <c r="E248" s="243">
        <v>2.7</v>
      </c>
      <c r="F248" s="243">
        <v>3</v>
      </c>
      <c r="G248" s="243">
        <v>4</v>
      </c>
      <c r="H248" s="243">
        <v>5</v>
      </c>
      <c r="I248" s="243">
        <v>0</v>
      </c>
      <c r="J248" s="243">
        <v>0</v>
      </c>
      <c r="K248" s="262">
        <v>0</v>
      </c>
      <c r="L248" s="135"/>
      <c r="O248" s="125"/>
      <c r="P248" s="125"/>
      <c r="Q248" s="125"/>
      <c r="R248" s="125"/>
      <c r="S248" s="125"/>
      <c r="T248" s="125"/>
      <c r="U248" s="125"/>
      <c r="V248" s="125"/>
      <c r="W248" s="125"/>
      <c r="Y248" s="128"/>
      <c r="Z248" s="112"/>
      <c r="AA248" s="112"/>
      <c r="AB248" s="112"/>
      <c r="AC248" s="112"/>
      <c r="AD248" s="112"/>
    </row>
    <row r="249" spans="1:30" x14ac:dyDescent="0.15">
      <c r="A249" s="41" t="s">
        <v>122</v>
      </c>
      <c r="B249" s="148">
        <v>89.315905421476742</v>
      </c>
      <c r="C249" s="148">
        <v>89.590263128310596</v>
      </c>
      <c r="D249" s="148">
        <v>92.021217650839617</v>
      </c>
      <c r="E249" s="243">
        <v>19.3</v>
      </c>
      <c r="F249" s="243">
        <v>28</v>
      </c>
      <c r="G249" s="243">
        <v>22.9</v>
      </c>
      <c r="H249" s="243">
        <v>20.6</v>
      </c>
      <c r="I249" s="243">
        <v>0</v>
      </c>
      <c r="J249" s="243">
        <v>0</v>
      </c>
      <c r="K249" s="262">
        <v>0</v>
      </c>
      <c r="L249" s="135"/>
      <c r="O249" s="125"/>
      <c r="P249" s="125"/>
      <c r="Q249" s="125"/>
      <c r="R249" s="125"/>
      <c r="S249" s="125"/>
      <c r="T249" s="125"/>
      <c r="U249" s="125"/>
      <c r="V249" s="125"/>
      <c r="W249" s="125"/>
      <c r="Y249" s="128"/>
      <c r="Z249" s="112"/>
      <c r="AA249" s="112"/>
      <c r="AB249" s="112"/>
      <c r="AC249" s="112"/>
      <c r="AD249" s="112"/>
    </row>
    <row r="250" spans="1:30" x14ac:dyDescent="0.15">
      <c r="A250" s="48" t="s">
        <v>19</v>
      </c>
      <c r="B250" s="150">
        <v>0.67201107784361802</v>
      </c>
      <c r="C250" s="150">
        <v>0.73583153597264761</v>
      </c>
      <c r="D250" s="150">
        <v>1.8180844863860822E-3</v>
      </c>
      <c r="E250" s="244">
        <v>0.8</v>
      </c>
      <c r="F250" s="244">
        <v>1.2</v>
      </c>
      <c r="G250" s="244" t="s">
        <v>132</v>
      </c>
      <c r="H250" s="244" t="s">
        <v>133</v>
      </c>
      <c r="I250" s="244">
        <v>0</v>
      </c>
      <c r="J250" s="244">
        <v>0</v>
      </c>
      <c r="K250" s="261">
        <v>0</v>
      </c>
      <c r="L250" s="134"/>
      <c r="O250" s="125"/>
      <c r="P250" s="125"/>
      <c r="Q250" s="125"/>
      <c r="R250" s="125"/>
      <c r="S250" s="125"/>
      <c r="T250" s="125"/>
      <c r="U250" s="125"/>
      <c r="V250" s="125"/>
      <c r="W250" s="125"/>
      <c r="Y250" s="71"/>
      <c r="Z250" s="68"/>
      <c r="AA250" s="68"/>
      <c r="AB250" s="68"/>
      <c r="AC250" s="68"/>
      <c r="AD250" s="68"/>
    </row>
    <row r="251" spans="1:30" x14ac:dyDescent="0.15">
      <c r="A251" s="48" t="s">
        <v>11</v>
      </c>
      <c r="B251" s="150">
        <v>12.216309716500753</v>
      </c>
      <c r="C251" s="150">
        <v>14.954988239669783</v>
      </c>
      <c r="D251" s="150">
        <v>20.50434000334662</v>
      </c>
      <c r="E251" s="244">
        <v>9.4</v>
      </c>
      <c r="F251" s="244">
        <v>7.7</v>
      </c>
      <c r="G251" s="244">
        <v>11.1</v>
      </c>
      <c r="H251" s="244">
        <v>13.1</v>
      </c>
      <c r="I251" s="244">
        <v>11.241293653116657</v>
      </c>
      <c r="J251" s="244">
        <v>18.671331685365985</v>
      </c>
      <c r="K251" s="261">
        <v>11.631813406940985</v>
      </c>
      <c r="L251" s="134"/>
      <c r="O251" s="125"/>
      <c r="P251" s="125"/>
      <c r="Q251" s="125"/>
      <c r="R251" s="125"/>
      <c r="S251" s="125"/>
      <c r="T251" s="125"/>
      <c r="U251" s="125"/>
      <c r="V251" s="125"/>
      <c r="W251" s="125"/>
      <c r="Y251" s="71"/>
      <c r="Z251" s="68"/>
      <c r="AA251" s="68"/>
      <c r="AB251" s="68"/>
      <c r="AC251" s="68"/>
      <c r="AD251" s="68"/>
    </row>
    <row r="252" spans="1:30" x14ac:dyDescent="0.15">
      <c r="A252" s="193" t="s">
        <v>123</v>
      </c>
      <c r="B252" s="148">
        <v>5.3853079715295742</v>
      </c>
      <c r="C252" s="148">
        <v>5.7290676890111731</v>
      </c>
      <c r="D252" s="148">
        <v>2.8395194507821282</v>
      </c>
      <c r="E252" s="243">
        <v>0.8</v>
      </c>
      <c r="F252" s="243">
        <v>0.6</v>
      </c>
      <c r="G252" s="243">
        <v>0.9</v>
      </c>
      <c r="H252" s="243">
        <v>0.7</v>
      </c>
      <c r="I252" s="243">
        <v>0.48511112103122761</v>
      </c>
      <c r="J252" s="243">
        <v>0.30857802697025544</v>
      </c>
      <c r="K252" s="262">
        <v>0.27920317213763846</v>
      </c>
      <c r="L252" s="135"/>
      <c r="O252" s="125"/>
      <c r="P252" s="125"/>
      <c r="Q252" s="125"/>
      <c r="R252" s="125"/>
      <c r="S252" s="125"/>
      <c r="T252" s="125"/>
      <c r="U252" s="125"/>
      <c r="V252" s="125"/>
      <c r="W252" s="125"/>
      <c r="Y252" s="111"/>
      <c r="Z252" s="112"/>
      <c r="AA252" s="112"/>
      <c r="AB252" s="112"/>
      <c r="AC252" s="112"/>
      <c r="AD252" s="112"/>
    </row>
    <row r="253" spans="1:30" x14ac:dyDescent="0.15">
      <c r="A253" s="193" t="s">
        <v>124</v>
      </c>
      <c r="B253" s="148">
        <v>93.713191739406525</v>
      </c>
      <c r="C253" s="148">
        <v>93.37445295480147</v>
      </c>
      <c r="D253" s="148">
        <v>96.527898077458303</v>
      </c>
      <c r="E253" s="243">
        <v>8.6999999999999993</v>
      </c>
      <c r="F253" s="243">
        <v>7.1</v>
      </c>
      <c r="G253" s="243">
        <v>10.3</v>
      </c>
      <c r="H253" s="243">
        <v>12.5</v>
      </c>
      <c r="I253" s="243">
        <v>10.749177199428313</v>
      </c>
      <c r="J253" s="243">
        <v>18.357507879779781</v>
      </c>
      <c r="K253" s="262">
        <v>11.347850660963138</v>
      </c>
      <c r="L253" s="135"/>
      <c r="O253" s="125"/>
      <c r="P253" s="125"/>
      <c r="Q253" s="125"/>
      <c r="R253" s="125"/>
      <c r="S253" s="125"/>
      <c r="T253" s="125"/>
      <c r="U253" s="125"/>
      <c r="V253" s="125"/>
      <c r="W253" s="125"/>
      <c r="Y253" s="111"/>
      <c r="Z253" s="112"/>
      <c r="AA253" s="112"/>
      <c r="AB253" s="112"/>
      <c r="AC253" s="112"/>
      <c r="AD253" s="112"/>
    </row>
    <row r="254" spans="1:30" x14ac:dyDescent="0.15">
      <c r="A254" s="193" t="s">
        <v>125</v>
      </c>
      <c r="B254" s="148">
        <v>0.90150028906390689</v>
      </c>
      <c r="C254" s="148">
        <v>0.89647935618735997</v>
      </c>
      <c r="D254" s="148">
        <v>0.6325824717595645</v>
      </c>
      <c r="E254" s="243">
        <v>0</v>
      </c>
      <c r="F254" s="243">
        <v>0</v>
      </c>
      <c r="G254" s="243">
        <v>0</v>
      </c>
      <c r="H254" s="243">
        <v>0</v>
      </c>
      <c r="I254" s="243">
        <v>7.0053326571169749E-3</v>
      </c>
      <c r="J254" s="243">
        <v>5.2457786159504543E-3</v>
      </c>
      <c r="K254" s="262">
        <v>4.759573840208418E-3</v>
      </c>
      <c r="L254" s="135"/>
      <c r="O254" s="125"/>
      <c r="P254" s="125"/>
      <c r="Q254" s="125"/>
      <c r="R254" s="125"/>
      <c r="S254" s="125"/>
      <c r="T254" s="125"/>
      <c r="U254" s="125"/>
      <c r="V254" s="125"/>
      <c r="W254" s="125"/>
      <c r="Y254" s="111"/>
      <c r="Z254" s="112"/>
      <c r="AA254" s="112"/>
      <c r="AB254" s="112"/>
      <c r="AC254" s="112"/>
      <c r="AD254" s="112"/>
    </row>
    <row r="255" spans="1:30" x14ac:dyDescent="0.15">
      <c r="A255" s="48" t="s">
        <v>126</v>
      </c>
      <c r="B255" s="150">
        <v>0</v>
      </c>
      <c r="C255" s="150">
        <v>0</v>
      </c>
      <c r="D255" s="150">
        <v>0</v>
      </c>
      <c r="E255" s="244">
        <v>3.9</v>
      </c>
      <c r="F255" s="244">
        <v>3.6</v>
      </c>
      <c r="G255" s="244">
        <v>3.5</v>
      </c>
      <c r="H255" s="244">
        <v>3.6</v>
      </c>
      <c r="I255" s="244">
        <v>3.5158456349519516</v>
      </c>
      <c r="J255" s="244">
        <v>2.8292112537770984</v>
      </c>
      <c r="K255" s="261">
        <v>2.905240408766725</v>
      </c>
      <c r="L255" s="134"/>
      <c r="O255" s="125"/>
      <c r="P255" s="125"/>
      <c r="Q255" s="125"/>
      <c r="R255" s="125"/>
      <c r="S255" s="125"/>
      <c r="T255" s="125"/>
      <c r="U255" s="125"/>
      <c r="V255" s="125"/>
      <c r="W255" s="125"/>
      <c r="Y255" s="71"/>
      <c r="Z255" s="68"/>
      <c r="AA255" s="68"/>
      <c r="AB255" s="68"/>
      <c r="AC255" s="68"/>
      <c r="AD255" s="68"/>
    </row>
    <row r="256" spans="1:30" x14ac:dyDescent="0.15">
      <c r="A256" s="48" t="s">
        <v>127</v>
      </c>
      <c r="B256" s="150">
        <v>0</v>
      </c>
      <c r="C256" s="150">
        <v>0</v>
      </c>
      <c r="D256" s="150">
        <v>0</v>
      </c>
      <c r="E256" s="244">
        <v>2.2999999999999998</v>
      </c>
      <c r="F256" s="244">
        <v>2.2000000000000002</v>
      </c>
      <c r="G256" s="244">
        <v>1.8</v>
      </c>
      <c r="H256" s="244">
        <v>1.7</v>
      </c>
      <c r="I256" s="244">
        <v>3.2859511051833197</v>
      </c>
      <c r="J256" s="244">
        <v>1.8853899189044276</v>
      </c>
      <c r="K256" s="261">
        <v>2.9931553715575183</v>
      </c>
      <c r="L256" s="134"/>
      <c r="O256" s="125"/>
      <c r="P256" s="125"/>
      <c r="Q256" s="125"/>
      <c r="R256" s="125"/>
      <c r="S256" s="125"/>
      <c r="T256" s="125"/>
      <c r="U256" s="125"/>
      <c r="V256" s="125"/>
      <c r="W256" s="125"/>
      <c r="Y256" s="71"/>
      <c r="Z256" s="68"/>
      <c r="AA256" s="68"/>
      <c r="AB256" s="68"/>
      <c r="AC256" s="68"/>
      <c r="AD256" s="68"/>
    </row>
    <row r="257" spans="1:30" x14ac:dyDescent="0.15">
      <c r="A257" s="193" t="s">
        <v>128</v>
      </c>
      <c r="B257" s="148">
        <v>0</v>
      </c>
      <c r="C257" s="148">
        <v>0</v>
      </c>
      <c r="D257" s="148">
        <v>0</v>
      </c>
      <c r="E257" s="243">
        <v>0</v>
      </c>
      <c r="F257" s="243" t="s">
        <v>110</v>
      </c>
      <c r="G257" s="243" t="s">
        <v>132</v>
      </c>
      <c r="H257" s="243" t="s">
        <v>133</v>
      </c>
      <c r="I257" s="243">
        <v>0</v>
      </c>
      <c r="J257" s="243">
        <v>0</v>
      </c>
      <c r="K257" s="262">
        <v>0</v>
      </c>
      <c r="L257" s="135"/>
      <c r="O257" s="125"/>
      <c r="P257" s="125"/>
      <c r="Q257" s="125"/>
      <c r="R257" s="125"/>
      <c r="S257" s="125"/>
      <c r="T257" s="125"/>
      <c r="U257" s="125"/>
      <c r="V257" s="125"/>
      <c r="W257" s="125"/>
      <c r="Y257" s="111"/>
      <c r="Z257" s="112"/>
      <c r="AA257" s="112"/>
      <c r="AB257" s="112"/>
      <c r="AC257" s="112"/>
      <c r="AD257" s="112"/>
    </row>
    <row r="258" spans="1:30" x14ac:dyDescent="0.15">
      <c r="A258" s="193" t="s">
        <v>129</v>
      </c>
      <c r="B258" s="148">
        <v>0</v>
      </c>
      <c r="C258" s="148">
        <v>0</v>
      </c>
      <c r="D258" s="148">
        <v>0</v>
      </c>
      <c r="E258" s="243">
        <v>0</v>
      </c>
      <c r="F258" s="243" t="s">
        <v>110</v>
      </c>
      <c r="G258" s="243" t="s">
        <v>132</v>
      </c>
      <c r="H258" s="243">
        <v>0</v>
      </c>
      <c r="I258" s="243">
        <v>1.1934084562302848E-2</v>
      </c>
      <c r="J258" s="243">
        <v>7.8062181784977001E-4</v>
      </c>
      <c r="K258" s="262">
        <v>3.1265294863948158E-3</v>
      </c>
      <c r="L258" s="135"/>
      <c r="O258" s="125"/>
      <c r="P258" s="125"/>
      <c r="Q258" s="125"/>
      <c r="R258" s="125"/>
      <c r="S258" s="125"/>
      <c r="T258" s="125"/>
      <c r="U258" s="125"/>
      <c r="V258" s="125"/>
      <c r="W258" s="125"/>
      <c r="Y258" s="111"/>
      <c r="Z258" s="112"/>
      <c r="AA258" s="112"/>
      <c r="AB258" s="112"/>
      <c r="AC258" s="112"/>
      <c r="AD258" s="112"/>
    </row>
    <row r="259" spans="1:30" x14ac:dyDescent="0.15">
      <c r="A259" s="193" t="s">
        <v>130</v>
      </c>
      <c r="B259" s="148">
        <v>0.95247688449541856</v>
      </c>
      <c r="C259" s="148">
        <v>0</v>
      </c>
      <c r="D259" s="148">
        <v>0</v>
      </c>
      <c r="E259" s="243">
        <v>2.2999999999999998</v>
      </c>
      <c r="F259" s="243">
        <v>2.2000000000000002</v>
      </c>
      <c r="G259" s="243">
        <v>1.8</v>
      </c>
      <c r="H259" s="243">
        <v>1.7</v>
      </c>
      <c r="I259" s="243">
        <v>3.2740170206210166</v>
      </c>
      <c r="J259" s="243">
        <v>1.8846092970865778</v>
      </c>
      <c r="K259" s="262">
        <v>2.9900288420711232</v>
      </c>
      <c r="L259" s="135"/>
      <c r="O259" s="125"/>
      <c r="P259" s="125"/>
      <c r="Q259" s="125"/>
      <c r="R259" s="125"/>
      <c r="S259" s="125"/>
      <c r="T259" s="125"/>
      <c r="U259" s="125"/>
      <c r="V259" s="125"/>
      <c r="W259" s="125"/>
      <c r="Y259" s="111"/>
      <c r="Z259" s="112"/>
      <c r="AA259" s="112"/>
      <c r="AB259" s="112"/>
      <c r="AC259" s="112"/>
      <c r="AD259" s="112"/>
    </row>
    <row r="260" spans="1:30" ht="14" thickBot="1" x14ac:dyDescent="0.2">
      <c r="A260" s="194" t="s">
        <v>177</v>
      </c>
      <c r="B260" s="217">
        <v>100</v>
      </c>
      <c r="C260" s="217">
        <v>100</v>
      </c>
      <c r="D260" s="217">
        <v>100</v>
      </c>
      <c r="E260" s="263">
        <v>100</v>
      </c>
      <c r="F260" s="263">
        <v>100</v>
      </c>
      <c r="G260" s="263">
        <v>100</v>
      </c>
      <c r="H260" s="263">
        <v>100</v>
      </c>
      <c r="I260" s="263">
        <v>100</v>
      </c>
      <c r="J260" s="263">
        <v>100</v>
      </c>
      <c r="K260" s="264">
        <v>100</v>
      </c>
      <c r="L260" s="129"/>
      <c r="O260" s="125"/>
      <c r="P260" s="125"/>
      <c r="Q260" s="125"/>
      <c r="R260" s="125"/>
      <c r="S260" s="125"/>
      <c r="T260" s="125"/>
      <c r="U260" s="125"/>
      <c r="V260" s="125"/>
      <c r="W260" s="125"/>
      <c r="Y260" s="71"/>
      <c r="Z260" s="68"/>
      <c r="AA260" s="68"/>
      <c r="AB260" s="68"/>
      <c r="AC260" s="68"/>
      <c r="AD260" s="68"/>
    </row>
    <row r="261" spans="1:30" ht="14" thickTop="1" x14ac:dyDescent="0.15">
      <c r="O261" s="125"/>
      <c r="P261" s="125"/>
      <c r="Q261" s="125"/>
      <c r="R261" s="125"/>
      <c r="S261" s="125"/>
      <c r="T261" s="125"/>
      <c r="U261" s="125"/>
      <c r="V261" s="125"/>
      <c r="W261" s="125"/>
    </row>
    <row r="262" spans="1:30" ht="14" thickBot="1" x14ac:dyDescent="0.2">
      <c r="O262" s="125"/>
      <c r="P262" s="125"/>
      <c r="Q262" s="125"/>
      <c r="R262" s="125"/>
      <c r="S262" s="125"/>
      <c r="T262" s="125"/>
      <c r="U262" s="125"/>
      <c r="V262" s="125"/>
      <c r="W262" s="125"/>
    </row>
    <row r="263" spans="1:30" ht="14" thickTop="1" x14ac:dyDescent="0.15">
      <c r="A263" s="289" t="s">
        <v>229</v>
      </c>
      <c r="B263" s="290"/>
      <c r="C263" s="290"/>
      <c r="D263" s="290"/>
      <c r="E263" s="290"/>
      <c r="F263" s="290"/>
      <c r="G263" s="290"/>
      <c r="H263" s="290"/>
      <c r="I263" s="290"/>
      <c r="J263" s="290"/>
      <c r="K263" s="291"/>
      <c r="O263" s="125"/>
      <c r="P263" s="125"/>
      <c r="Q263" s="125"/>
      <c r="R263" s="125"/>
      <c r="S263" s="125"/>
      <c r="T263" s="125"/>
      <c r="U263" s="125"/>
      <c r="V263" s="125"/>
      <c r="W263" s="125"/>
    </row>
    <row r="264" spans="1:30" x14ac:dyDescent="0.15">
      <c r="A264" s="41"/>
      <c r="B264" s="4" t="s">
        <v>160</v>
      </c>
      <c r="C264" s="4" t="s">
        <v>161</v>
      </c>
      <c r="D264" s="4" t="s">
        <v>162</v>
      </c>
      <c r="E264" s="5" t="s">
        <v>0</v>
      </c>
      <c r="F264" s="5" t="s">
        <v>1</v>
      </c>
      <c r="G264" s="5" t="s">
        <v>2</v>
      </c>
      <c r="H264" s="5" t="s">
        <v>3</v>
      </c>
      <c r="I264" s="5" t="s">
        <v>4</v>
      </c>
      <c r="J264" s="5" t="s">
        <v>5</v>
      </c>
      <c r="K264" s="54" t="s">
        <v>6</v>
      </c>
      <c r="L264" s="64"/>
      <c r="O264" s="125"/>
      <c r="P264" s="125"/>
      <c r="Q264" s="125"/>
      <c r="R264" s="125"/>
      <c r="S264" s="125"/>
      <c r="T264" s="125"/>
      <c r="U264" s="125"/>
      <c r="V264" s="125"/>
      <c r="W264" s="125"/>
      <c r="Y264" s="128"/>
      <c r="Z264" s="68"/>
      <c r="AA264" s="68"/>
      <c r="AB264" s="68"/>
      <c r="AC264" s="68"/>
      <c r="AD264" s="68"/>
    </row>
    <row r="265" spans="1:30" x14ac:dyDescent="0.15">
      <c r="A265" s="48" t="s">
        <v>114</v>
      </c>
      <c r="B265" s="75">
        <v>84051</v>
      </c>
      <c r="C265" s="75">
        <v>167598</v>
      </c>
      <c r="D265" s="75">
        <v>179357</v>
      </c>
      <c r="E265" s="133">
        <v>81357</v>
      </c>
      <c r="F265" s="133">
        <v>116002</v>
      </c>
      <c r="G265" s="133">
        <v>70943</v>
      </c>
      <c r="H265" s="133">
        <v>92732</v>
      </c>
      <c r="I265" s="133">
        <v>103192.0828243</v>
      </c>
      <c r="J265" s="133">
        <v>104670.686812</v>
      </c>
      <c r="K265" s="201">
        <v>104669.02568399999</v>
      </c>
      <c r="L265" s="125"/>
      <c r="O265" s="125"/>
      <c r="P265" s="125"/>
      <c r="Q265" s="125"/>
      <c r="R265" s="125"/>
      <c r="S265" s="125"/>
      <c r="T265" s="125"/>
      <c r="U265" s="125"/>
      <c r="V265" s="125"/>
      <c r="W265" s="125"/>
      <c r="Y265" s="71"/>
      <c r="Z265" s="31"/>
      <c r="AA265" s="31"/>
      <c r="AB265" s="31"/>
      <c r="AC265" s="31"/>
      <c r="AD265" s="31"/>
    </row>
    <row r="266" spans="1:30" x14ac:dyDescent="0.15">
      <c r="A266" s="193" t="s">
        <v>134</v>
      </c>
      <c r="B266" s="256">
        <f>39280+43268</f>
        <v>82548</v>
      </c>
      <c r="C266" s="256">
        <f>53099+112691</f>
        <v>165790</v>
      </c>
      <c r="D266" s="74">
        <f>59128+115326</f>
        <v>174454</v>
      </c>
      <c r="E266" s="144">
        <v>78557</v>
      </c>
      <c r="F266" s="144">
        <v>111286</v>
      </c>
      <c r="G266" s="144">
        <v>67621</v>
      </c>
      <c r="H266" s="144">
        <v>88408</v>
      </c>
      <c r="I266" s="144">
        <v>98027.543659300005</v>
      </c>
      <c r="J266" s="144">
        <v>99419.921996000005</v>
      </c>
      <c r="K266" s="210">
        <v>99019.217248000001</v>
      </c>
      <c r="L266" s="125"/>
      <c r="O266" s="125"/>
      <c r="P266" s="125"/>
      <c r="Q266" s="125"/>
      <c r="R266" s="125"/>
      <c r="S266" s="125"/>
      <c r="T266" s="125"/>
      <c r="U266" s="125"/>
      <c r="V266" s="125"/>
      <c r="W266" s="125"/>
      <c r="Y266" s="111"/>
      <c r="Z266" s="90"/>
      <c r="AA266" s="90"/>
      <c r="AB266" s="90"/>
      <c r="AC266" s="90"/>
      <c r="AD266" s="90"/>
    </row>
    <row r="267" spans="1:30" x14ac:dyDescent="0.15">
      <c r="A267" s="200" t="s">
        <v>116</v>
      </c>
      <c r="B267" s="272">
        <v>1503</v>
      </c>
      <c r="C267" s="272">
        <v>1808</v>
      </c>
      <c r="D267" s="74">
        <v>4903</v>
      </c>
      <c r="E267" s="133">
        <v>2800</v>
      </c>
      <c r="F267" s="133">
        <v>4717</v>
      </c>
      <c r="G267" s="133">
        <v>3322</v>
      </c>
      <c r="H267" s="133">
        <v>4324</v>
      </c>
      <c r="I267" s="133">
        <v>5164.5391650000001</v>
      </c>
      <c r="J267" s="133">
        <v>5250.7648159999999</v>
      </c>
      <c r="K267" s="201">
        <v>5649.8084360000003</v>
      </c>
      <c r="L267" s="125"/>
      <c r="O267" s="125"/>
      <c r="P267" s="125"/>
      <c r="Q267" s="125"/>
      <c r="R267" s="125"/>
      <c r="S267" s="125"/>
      <c r="T267" s="125"/>
      <c r="U267" s="125"/>
      <c r="V267" s="125"/>
      <c r="W267" s="125"/>
      <c r="Y267" s="132"/>
      <c r="Z267" s="31"/>
      <c r="AA267" s="31"/>
      <c r="AB267" s="31"/>
      <c r="AC267" s="31"/>
      <c r="AD267" s="31"/>
    </row>
    <row r="268" spans="1:30" x14ac:dyDescent="0.15">
      <c r="A268" s="193" t="s">
        <v>117</v>
      </c>
      <c r="B268" s="256"/>
      <c r="C268" s="256"/>
      <c r="D268" s="74"/>
      <c r="E268" s="144">
        <v>2388</v>
      </c>
      <c r="F268" s="144">
        <v>4034</v>
      </c>
      <c r="G268" s="144">
        <v>3062</v>
      </c>
      <c r="H268" s="144">
        <v>3571</v>
      </c>
      <c r="I268" s="144">
        <v>4716.543165</v>
      </c>
      <c r="J268" s="144">
        <v>4759.6702249999998</v>
      </c>
      <c r="K268" s="210">
        <v>4867.3011479999996</v>
      </c>
      <c r="L268" s="125"/>
      <c r="O268" s="125"/>
      <c r="P268" s="125"/>
      <c r="Q268" s="125"/>
      <c r="R268" s="125"/>
      <c r="S268" s="125"/>
      <c r="T268" s="125"/>
      <c r="U268" s="125"/>
      <c r="V268" s="125"/>
      <c r="W268" s="125"/>
      <c r="Y268" s="111"/>
      <c r="Z268" s="90"/>
      <c r="AA268" s="90"/>
      <c r="AB268" s="90"/>
      <c r="AC268" s="90"/>
      <c r="AD268" s="90"/>
    </row>
    <row r="269" spans="1:30" x14ac:dyDescent="0.15">
      <c r="A269" s="193" t="s">
        <v>118</v>
      </c>
      <c r="B269" s="256"/>
      <c r="C269" s="256"/>
      <c r="D269" s="74"/>
      <c r="E269" s="144">
        <v>412</v>
      </c>
      <c r="F269" s="144">
        <v>683</v>
      </c>
      <c r="G269" s="144">
        <v>260</v>
      </c>
      <c r="H269" s="144">
        <v>752</v>
      </c>
      <c r="I269" s="144">
        <v>447.99599999999998</v>
      </c>
      <c r="J269" s="144">
        <v>491.09459099999998</v>
      </c>
      <c r="K269" s="210">
        <v>782.50728800000002</v>
      </c>
      <c r="L269" s="125"/>
      <c r="O269" s="125"/>
      <c r="P269" s="125"/>
      <c r="Q269" s="125"/>
      <c r="R269" s="125"/>
      <c r="S269" s="125"/>
      <c r="T269" s="125"/>
      <c r="U269" s="125"/>
      <c r="V269" s="125"/>
      <c r="W269" s="125"/>
      <c r="Y269" s="111"/>
      <c r="Z269" s="112"/>
      <c r="AA269" s="112"/>
      <c r="AB269" s="112"/>
      <c r="AC269" s="112"/>
      <c r="AD269" s="112"/>
    </row>
    <row r="270" spans="1:30" x14ac:dyDescent="0.15">
      <c r="A270" s="48" t="s">
        <v>119</v>
      </c>
      <c r="B270" s="75"/>
      <c r="C270" s="75"/>
      <c r="D270" s="74"/>
      <c r="E270" s="133">
        <v>684060</v>
      </c>
      <c r="F270" s="133">
        <v>868366</v>
      </c>
      <c r="G270" s="133">
        <v>907415</v>
      </c>
      <c r="H270" s="133">
        <v>1437871</v>
      </c>
      <c r="I270" s="133">
        <v>1040159.305312</v>
      </c>
      <c r="J270" s="133">
        <v>484896.96881599998</v>
      </c>
      <c r="K270" s="201">
        <v>445058.38832799997</v>
      </c>
      <c r="L270" s="125"/>
      <c r="O270" s="125"/>
      <c r="P270" s="125"/>
      <c r="Q270" s="125"/>
      <c r="R270" s="125"/>
      <c r="S270" s="125"/>
      <c r="T270" s="125"/>
      <c r="U270" s="125"/>
      <c r="V270" s="125"/>
      <c r="W270" s="125"/>
      <c r="Y270" s="71"/>
      <c r="Z270" s="31"/>
      <c r="AA270" s="31"/>
      <c r="AB270" s="31"/>
      <c r="AC270" s="31"/>
      <c r="AD270" s="31"/>
    </row>
    <row r="271" spans="1:30" x14ac:dyDescent="0.15">
      <c r="A271" s="48" t="s">
        <v>120</v>
      </c>
      <c r="B271" s="75"/>
      <c r="C271" s="75"/>
      <c r="D271" s="74"/>
      <c r="E271" s="133">
        <v>95860</v>
      </c>
      <c r="F271" s="133">
        <v>725</v>
      </c>
      <c r="G271" s="133">
        <v>4214</v>
      </c>
      <c r="H271" s="133" t="s">
        <v>133</v>
      </c>
      <c r="I271" s="144">
        <v>0</v>
      </c>
      <c r="J271" s="144">
        <v>0</v>
      </c>
      <c r="K271" s="210">
        <v>0</v>
      </c>
      <c r="L271" s="125"/>
      <c r="O271" s="125"/>
      <c r="P271" s="125"/>
      <c r="Q271" s="125"/>
      <c r="R271" s="125"/>
      <c r="S271" s="125"/>
      <c r="T271" s="125"/>
      <c r="U271" s="125"/>
      <c r="V271" s="125"/>
      <c r="W271" s="125"/>
      <c r="Y271" s="71"/>
      <c r="Z271" s="31"/>
      <c r="AA271" s="68"/>
      <c r="AB271" s="31"/>
      <c r="AC271" s="68"/>
      <c r="AD271" s="112"/>
    </row>
    <row r="272" spans="1:30" x14ac:dyDescent="0.15">
      <c r="A272" s="41" t="s">
        <v>121</v>
      </c>
      <c r="B272" s="74"/>
      <c r="C272" s="74"/>
      <c r="D272" s="74"/>
      <c r="E272" s="144">
        <v>95860</v>
      </c>
      <c r="F272" s="144" t="s">
        <v>110</v>
      </c>
      <c r="G272" s="144" t="s">
        <v>132</v>
      </c>
      <c r="H272" s="144" t="s">
        <v>133</v>
      </c>
      <c r="I272" s="144">
        <v>0</v>
      </c>
      <c r="J272" s="144">
        <v>0</v>
      </c>
      <c r="K272" s="210">
        <v>0</v>
      </c>
      <c r="L272" s="125"/>
      <c r="O272" s="125"/>
      <c r="P272" s="125"/>
      <c r="Q272" s="125"/>
      <c r="R272" s="125"/>
      <c r="S272" s="125"/>
      <c r="T272" s="125"/>
      <c r="U272" s="125"/>
      <c r="V272" s="125"/>
      <c r="W272" s="125"/>
      <c r="Y272" s="128"/>
      <c r="Z272" s="90"/>
      <c r="AA272" s="112"/>
      <c r="AB272" s="112"/>
      <c r="AC272" s="112"/>
      <c r="AD272" s="112"/>
    </row>
    <row r="273" spans="1:30" x14ac:dyDescent="0.15">
      <c r="A273" s="41" t="s">
        <v>122</v>
      </c>
      <c r="B273" s="74"/>
      <c r="C273" s="74"/>
      <c r="D273" s="74"/>
      <c r="E273" s="144" t="s">
        <v>135</v>
      </c>
      <c r="F273" s="144">
        <v>725</v>
      </c>
      <c r="G273" s="144">
        <v>4214</v>
      </c>
      <c r="H273" s="144" t="s">
        <v>133</v>
      </c>
      <c r="I273" s="144">
        <v>0</v>
      </c>
      <c r="J273" s="144">
        <v>0</v>
      </c>
      <c r="K273" s="210">
        <v>0</v>
      </c>
      <c r="L273" s="125"/>
      <c r="O273" s="125"/>
      <c r="P273" s="125"/>
      <c r="Q273" s="125"/>
      <c r="R273" s="125"/>
      <c r="S273" s="125"/>
      <c r="T273" s="125"/>
      <c r="U273" s="125"/>
      <c r="V273" s="125"/>
      <c r="W273" s="125"/>
      <c r="Y273" s="128"/>
      <c r="Z273" s="112"/>
      <c r="AA273" s="112"/>
      <c r="AB273" s="90"/>
      <c r="AC273" s="112"/>
      <c r="AD273" s="112"/>
    </row>
    <row r="274" spans="1:30" x14ac:dyDescent="0.15">
      <c r="A274" s="48" t="s">
        <v>19</v>
      </c>
      <c r="B274" s="75"/>
      <c r="C274" s="75"/>
      <c r="D274" s="74"/>
      <c r="E274" s="133" t="s">
        <v>135</v>
      </c>
      <c r="F274" s="133" t="s">
        <v>110</v>
      </c>
      <c r="G274" s="133" t="s">
        <v>132</v>
      </c>
      <c r="H274" s="144" t="s">
        <v>133</v>
      </c>
      <c r="I274" s="144">
        <v>0</v>
      </c>
      <c r="J274" s="144">
        <v>0</v>
      </c>
      <c r="K274" s="210">
        <v>0</v>
      </c>
      <c r="L274" s="125"/>
      <c r="O274" s="125"/>
      <c r="P274" s="125"/>
      <c r="Q274" s="125"/>
      <c r="R274" s="125"/>
      <c r="S274" s="125"/>
      <c r="T274" s="125"/>
      <c r="U274" s="125"/>
      <c r="V274" s="125"/>
      <c r="W274" s="125"/>
      <c r="Y274" s="71"/>
      <c r="Z274" s="68"/>
      <c r="AA274" s="68"/>
      <c r="AB274" s="68"/>
      <c r="AC274" s="112"/>
      <c r="AD274" s="112"/>
    </row>
    <row r="275" spans="1:30" x14ac:dyDescent="0.15">
      <c r="A275" s="48" t="s">
        <v>11</v>
      </c>
      <c r="B275" s="75"/>
      <c r="C275" s="75"/>
      <c r="D275" s="74"/>
      <c r="E275" s="133">
        <v>209668</v>
      </c>
      <c r="F275" s="133">
        <v>390173</v>
      </c>
      <c r="G275" s="133">
        <v>392879</v>
      </c>
      <c r="H275" s="133">
        <v>332298</v>
      </c>
      <c r="I275" s="133">
        <v>449584.53145299997</v>
      </c>
      <c r="J275" s="133">
        <v>287891.04155999998</v>
      </c>
      <c r="K275" s="201">
        <v>414065.82745400001</v>
      </c>
      <c r="L275" s="125"/>
      <c r="O275" s="125"/>
      <c r="P275" s="125"/>
      <c r="Q275" s="125"/>
      <c r="R275" s="125"/>
      <c r="S275" s="125"/>
      <c r="T275" s="125"/>
      <c r="U275" s="125"/>
      <c r="V275" s="125"/>
      <c r="W275" s="125"/>
      <c r="Y275" s="71"/>
      <c r="Z275" s="31"/>
      <c r="AA275" s="31"/>
      <c r="AB275" s="31"/>
      <c r="AC275" s="31"/>
      <c r="AD275" s="31"/>
    </row>
    <row r="276" spans="1:30" x14ac:dyDescent="0.15">
      <c r="A276" s="193" t="s">
        <v>123</v>
      </c>
      <c r="B276" s="256"/>
      <c r="C276" s="256"/>
      <c r="D276" s="74"/>
      <c r="E276" s="144">
        <v>1786</v>
      </c>
      <c r="F276" s="144">
        <v>1354</v>
      </c>
      <c r="G276" s="144">
        <v>2123</v>
      </c>
      <c r="H276" s="144">
        <v>2177</v>
      </c>
      <c r="I276" s="144">
        <v>266700.87448699999</v>
      </c>
      <c r="J276" s="144">
        <v>218024.793611</v>
      </c>
      <c r="K276" s="210">
        <v>359376.99515799998</v>
      </c>
      <c r="L276" s="125"/>
      <c r="O276" s="125"/>
      <c r="P276" s="125"/>
      <c r="Q276" s="125"/>
      <c r="R276" s="125"/>
      <c r="S276" s="125"/>
      <c r="T276" s="125"/>
      <c r="U276" s="125"/>
      <c r="V276" s="125"/>
      <c r="W276" s="125"/>
      <c r="Y276" s="111"/>
      <c r="Z276" s="90"/>
      <c r="AA276" s="90"/>
      <c r="AB276" s="90"/>
      <c r="AC276" s="90"/>
      <c r="AD276" s="90"/>
    </row>
    <row r="277" spans="1:30" x14ac:dyDescent="0.15">
      <c r="A277" s="193" t="s">
        <v>124</v>
      </c>
      <c r="B277" s="256"/>
      <c r="C277" s="256"/>
      <c r="D277" s="74"/>
      <c r="E277" s="144">
        <v>207883</v>
      </c>
      <c r="F277" s="144">
        <v>388819</v>
      </c>
      <c r="G277" s="144">
        <v>390756</v>
      </c>
      <c r="H277" s="144">
        <v>330120</v>
      </c>
      <c r="I277" s="144">
        <v>182883.65696600001</v>
      </c>
      <c r="J277" s="144">
        <v>69866.247948999997</v>
      </c>
      <c r="K277" s="210">
        <v>36050.363944999997</v>
      </c>
      <c r="L277" s="125"/>
      <c r="O277" s="125"/>
      <c r="P277" s="125"/>
      <c r="Q277" s="125"/>
      <c r="R277" s="125"/>
      <c r="S277" s="125"/>
      <c r="T277" s="125"/>
      <c r="U277" s="125"/>
      <c r="V277" s="125"/>
      <c r="W277" s="125"/>
      <c r="Y277" s="111"/>
      <c r="Z277" s="90"/>
      <c r="AA277" s="90"/>
      <c r="AB277" s="90"/>
      <c r="AC277" s="90"/>
      <c r="AD277" s="90"/>
    </row>
    <row r="278" spans="1:30" x14ac:dyDescent="0.15">
      <c r="A278" s="193" t="s">
        <v>125</v>
      </c>
      <c r="B278" s="256"/>
      <c r="C278" s="256"/>
      <c r="D278" s="74"/>
      <c r="E278" s="144" t="s">
        <v>135</v>
      </c>
      <c r="F278" s="144" t="s">
        <v>110</v>
      </c>
      <c r="G278" s="144" t="s">
        <v>132</v>
      </c>
      <c r="H278" s="144" t="s">
        <v>133</v>
      </c>
      <c r="I278" s="144">
        <v>0</v>
      </c>
      <c r="J278" s="144">
        <v>0</v>
      </c>
      <c r="K278" s="210">
        <v>18638.468351</v>
      </c>
      <c r="L278" s="125"/>
      <c r="O278" s="125"/>
      <c r="P278" s="125"/>
      <c r="Q278" s="125"/>
      <c r="R278" s="125"/>
      <c r="S278" s="125"/>
      <c r="T278" s="125"/>
      <c r="U278" s="125"/>
      <c r="V278" s="125"/>
      <c r="W278" s="125"/>
      <c r="Y278" s="111"/>
      <c r="Z278" s="112"/>
      <c r="AA278" s="112"/>
      <c r="AB278" s="112"/>
      <c r="AC278" s="112"/>
      <c r="AD278" s="112"/>
    </row>
    <row r="279" spans="1:30" x14ac:dyDescent="0.15">
      <c r="A279" s="48" t="s">
        <v>126</v>
      </c>
      <c r="B279" s="75">
        <v>1354</v>
      </c>
      <c r="C279" s="75">
        <v>2723</v>
      </c>
      <c r="D279" s="74">
        <v>8381</v>
      </c>
      <c r="E279" s="133">
        <v>1427</v>
      </c>
      <c r="F279" s="133">
        <v>7458</v>
      </c>
      <c r="G279" s="133">
        <v>2099</v>
      </c>
      <c r="H279" s="133">
        <v>3134</v>
      </c>
      <c r="I279" s="133">
        <v>2478.7429470000002</v>
      </c>
      <c r="J279" s="133">
        <v>5572.586378</v>
      </c>
      <c r="K279" s="201">
        <v>6123.0822479999997</v>
      </c>
      <c r="L279" s="125"/>
      <c r="O279" s="125"/>
      <c r="P279" s="125"/>
      <c r="Q279" s="125"/>
      <c r="R279" s="125"/>
      <c r="S279" s="125"/>
      <c r="T279" s="125"/>
      <c r="U279" s="125"/>
      <c r="V279" s="125"/>
      <c r="W279" s="125"/>
      <c r="Y279" s="71"/>
      <c r="Z279" s="31"/>
      <c r="AA279" s="31"/>
      <c r="AB279" s="31"/>
      <c r="AC279" s="31"/>
      <c r="AD279" s="31"/>
    </row>
    <row r="280" spans="1:30" x14ac:dyDescent="0.15">
      <c r="A280" s="48" t="s">
        <v>127</v>
      </c>
      <c r="B280" s="4"/>
      <c r="C280" s="4"/>
      <c r="D280" s="74"/>
      <c r="E280" s="133">
        <v>13002</v>
      </c>
      <c r="F280" s="133">
        <v>15171</v>
      </c>
      <c r="G280" s="246">
        <v>20400</v>
      </c>
      <c r="H280" s="133">
        <v>205467</v>
      </c>
      <c r="I280" s="133">
        <v>186616.01347199999</v>
      </c>
      <c r="J280" s="133">
        <v>204351.77475099999</v>
      </c>
      <c r="K280" s="201">
        <v>174983.099755</v>
      </c>
      <c r="L280" s="125"/>
      <c r="O280" s="125"/>
      <c r="P280" s="125"/>
      <c r="Q280" s="125"/>
      <c r="R280" s="125"/>
      <c r="S280" s="125"/>
      <c r="T280" s="125"/>
      <c r="U280" s="125"/>
      <c r="V280" s="125"/>
      <c r="W280" s="125"/>
      <c r="Y280" s="71"/>
      <c r="Z280" s="31"/>
      <c r="AA280" s="31"/>
      <c r="AB280" s="104"/>
      <c r="AC280" s="31"/>
      <c r="AD280" s="31"/>
    </row>
    <row r="281" spans="1:30" x14ac:dyDescent="0.15">
      <c r="A281" s="193" t="s">
        <v>128</v>
      </c>
      <c r="B281" s="273"/>
      <c r="C281" s="273"/>
      <c r="D281" s="74"/>
      <c r="E281" s="144" t="s">
        <v>135</v>
      </c>
      <c r="F281" s="144" t="s">
        <v>110</v>
      </c>
      <c r="G281" s="144" t="s">
        <v>132</v>
      </c>
      <c r="H281" s="144" t="s">
        <v>133</v>
      </c>
      <c r="I281" s="144">
        <v>0</v>
      </c>
      <c r="J281" s="144">
        <v>0</v>
      </c>
      <c r="K281" s="210">
        <v>0</v>
      </c>
      <c r="L281" s="125"/>
      <c r="O281" s="125"/>
      <c r="P281" s="125"/>
      <c r="Q281" s="125"/>
      <c r="R281" s="125"/>
      <c r="S281" s="125"/>
      <c r="T281" s="125"/>
      <c r="U281" s="125"/>
      <c r="V281" s="125"/>
      <c r="W281" s="125"/>
      <c r="Y281" s="111"/>
      <c r="Z281" s="112"/>
      <c r="AA281" s="112"/>
      <c r="AB281" s="112"/>
      <c r="AC281" s="112"/>
      <c r="AD281" s="112"/>
    </row>
    <row r="282" spans="1:30" x14ac:dyDescent="0.15">
      <c r="A282" s="193" t="s">
        <v>136</v>
      </c>
      <c r="B282" s="273"/>
      <c r="C282" s="273"/>
      <c r="D282" s="74"/>
      <c r="E282" s="144" t="s">
        <v>135</v>
      </c>
      <c r="F282" s="144" t="s">
        <v>110</v>
      </c>
      <c r="G282" s="144" t="s">
        <v>132</v>
      </c>
      <c r="H282" s="144" t="s">
        <v>133</v>
      </c>
      <c r="I282" s="144">
        <v>0</v>
      </c>
      <c r="J282" s="144">
        <v>60</v>
      </c>
      <c r="K282" s="210">
        <v>304</v>
      </c>
      <c r="L282" s="125"/>
      <c r="O282" s="125"/>
      <c r="P282" s="125"/>
      <c r="Q282" s="125"/>
      <c r="R282" s="125"/>
      <c r="S282" s="125"/>
      <c r="T282" s="125"/>
      <c r="U282" s="125"/>
      <c r="V282" s="125"/>
      <c r="W282" s="125"/>
      <c r="Y282" s="111"/>
      <c r="Z282" s="112"/>
      <c r="AA282" s="112"/>
      <c r="AB282" s="112"/>
      <c r="AC282" s="112"/>
      <c r="AD282" s="112"/>
    </row>
    <row r="283" spans="1:30" x14ac:dyDescent="0.15">
      <c r="A283" s="193" t="s">
        <v>130</v>
      </c>
      <c r="B283" s="273"/>
      <c r="C283" s="273"/>
      <c r="D283" s="74"/>
      <c r="E283" s="144">
        <v>13002</v>
      </c>
      <c r="F283" s="144">
        <v>15171</v>
      </c>
      <c r="G283" s="144">
        <v>20400</v>
      </c>
      <c r="H283" s="144">
        <v>205467</v>
      </c>
      <c r="I283" s="144">
        <v>186616.01347199999</v>
      </c>
      <c r="J283" s="144">
        <v>204291.77475099999</v>
      </c>
      <c r="K283" s="210">
        <v>174679.099755</v>
      </c>
      <c r="L283" s="125"/>
      <c r="O283" s="125"/>
      <c r="P283" s="125"/>
      <c r="Q283" s="125"/>
      <c r="R283" s="125"/>
      <c r="S283" s="125"/>
      <c r="T283" s="125"/>
      <c r="U283" s="125"/>
      <c r="V283" s="125"/>
      <c r="W283" s="125"/>
      <c r="Y283" s="111"/>
      <c r="Z283" s="90"/>
      <c r="AA283" s="90"/>
      <c r="AB283" s="90"/>
      <c r="AC283" s="90"/>
      <c r="AD283" s="90"/>
    </row>
    <row r="284" spans="1:30" ht="14" thickBot="1" x14ac:dyDescent="0.2">
      <c r="A284" s="194" t="s">
        <v>219</v>
      </c>
      <c r="B284" s="274">
        <v>85405</v>
      </c>
      <c r="C284" s="274">
        <v>170321</v>
      </c>
      <c r="D284" s="274">
        <v>187738</v>
      </c>
      <c r="E284" s="275">
        <v>1085374</v>
      </c>
      <c r="F284" s="275">
        <v>1397896</v>
      </c>
      <c r="G284" s="275">
        <v>1397950</v>
      </c>
      <c r="H284" s="275">
        <v>2071502</v>
      </c>
      <c r="I284" s="275">
        <v>1782030.6760083002</v>
      </c>
      <c r="J284" s="275">
        <v>1087383.058317</v>
      </c>
      <c r="K284" s="276">
        <v>1144899.423469</v>
      </c>
      <c r="L284" s="125"/>
      <c r="O284" s="125"/>
      <c r="P284" s="125"/>
      <c r="Q284" s="125"/>
      <c r="R284" s="125"/>
      <c r="S284" s="125"/>
      <c r="T284" s="125"/>
      <c r="U284" s="125"/>
      <c r="V284" s="125"/>
      <c r="W284" s="125"/>
      <c r="Y284" s="71"/>
      <c r="Z284" s="31"/>
      <c r="AA284" s="31"/>
      <c r="AB284" s="31"/>
      <c r="AC284" s="31"/>
      <c r="AD284" s="31"/>
    </row>
    <row r="285" spans="1:30" ht="14" thickTop="1" x14ac:dyDescent="0.15">
      <c r="E285" s="3"/>
      <c r="F285" s="3"/>
      <c r="G285" s="3"/>
      <c r="H285" s="3"/>
      <c r="I285" s="3"/>
      <c r="J285" s="3"/>
      <c r="K285" s="3"/>
      <c r="O285" s="125"/>
      <c r="P285" s="125"/>
      <c r="Q285" s="125"/>
      <c r="R285" s="125"/>
      <c r="S285" s="125"/>
      <c r="T285" s="125"/>
      <c r="U285" s="125"/>
      <c r="V285" s="125"/>
      <c r="W285" s="125"/>
    </row>
    <row r="286" spans="1:30" ht="14" thickBot="1" x14ac:dyDescent="0.2">
      <c r="E286" s="3"/>
      <c r="F286" s="3"/>
      <c r="G286" s="3"/>
      <c r="H286" s="3"/>
      <c r="I286" s="3"/>
      <c r="J286" s="3"/>
      <c r="K286" s="3"/>
      <c r="O286" s="125"/>
      <c r="P286" s="125"/>
      <c r="Q286" s="125"/>
      <c r="R286" s="125"/>
      <c r="S286" s="125"/>
      <c r="T286" s="125"/>
      <c r="U286" s="125"/>
      <c r="V286" s="125"/>
      <c r="W286" s="125"/>
    </row>
    <row r="287" spans="1:30" ht="14" thickTop="1" x14ac:dyDescent="0.15">
      <c r="A287" s="289" t="s">
        <v>230</v>
      </c>
      <c r="B287" s="290"/>
      <c r="C287" s="290"/>
      <c r="D287" s="290"/>
      <c r="E287" s="290"/>
      <c r="F287" s="290"/>
      <c r="G287" s="290"/>
      <c r="H287" s="290"/>
      <c r="I287" s="290"/>
      <c r="J287" s="290"/>
      <c r="K287" s="291"/>
      <c r="O287" s="125"/>
      <c r="P287" s="125"/>
      <c r="Q287" s="125"/>
      <c r="R287" s="125"/>
      <c r="S287" s="125"/>
      <c r="T287" s="125"/>
      <c r="U287" s="125"/>
      <c r="V287" s="125"/>
      <c r="W287" s="125"/>
    </row>
    <row r="288" spans="1:30" x14ac:dyDescent="0.15">
      <c r="A288" s="41"/>
      <c r="B288" s="4" t="s">
        <v>160</v>
      </c>
      <c r="C288" s="4" t="s">
        <v>161</v>
      </c>
      <c r="D288" s="4" t="s">
        <v>162</v>
      </c>
      <c r="E288" s="5" t="s">
        <v>0</v>
      </c>
      <c r="F288" s="5" t="s">
        <v>1</v>
      </c>
      <c r="G288" s="5" t="s">
        <v>2</v>
      </c>
      <c r="H288" s="5" t="s">
        <v>3</v>
      </c>
      <c r="I288" s="5" t="s">
        <v>4</v>
      </c>
      <c r="J288" s="5" t="s">
        <v>5</v>
      </c>
      <c r="K288" s="54" t="s">
        <v>6</v>
      </c>
      <c r="L288" s="5"/>
      <c r="O288" s="125"/>
      <c r="P288" s="125"/>
      <c r="Q288" s="125"/>
      <c r="R288" s="125"/>
      <c r="S288" s="125"/>
      <c r="T288" s="125"/>
      <c r="U288" s="125"/>
      <c r="V288" s="125"/>
      <c r="W288" s="125"/>
      <c r="Y288" s="128"/>
      <c r="Z288" s="68"/>
      <c r="AA288" s="68"/>
      <c r="AB288" s="68"/>
      <c r="AC288" s="68"/>
      <c r="AD288" s="68"/>
    </row>
    <row r="289" spans="1:30" x14ac:dyDescent="0.15">
      <c r="A289" s="48" t="s">
        <v>114</v>
      </c>
      <c r="B289" s="150">
        <v>98.414612727592072</v>
      </c>
      <c r="C289" s="150">
        <v>98.40125410254754</v>
      </c>
      <c r="D289" s="150">
        <v>95.53579989133793</v>
      </c>
      <c r="E289" s="277">
        <v>7.5</v>
      </c>
      <c r="F289" s="277">
        <v>8.3000000000000007</v>
      </c>
      <c r="G289" s="277">
        <v>5.0999999999999996</v>
      </c>
      <c r="H289" s="277">
        <v>4.5</v>
      </c>
      <c r="I289" s="277">
        <v>5.7907018220049631</v>
      </c>
      <c r="J289" s="277">
        <v>9.6259258419939258</v>
      </c>
      <c r="K289" s="278">
        <v>9.1422026719916563</v>
      </c>
      <c r="L289" s="134"/>
      <c r="O289" s="125"/>
      <c r="P289" s="125"/>
      <c r="Q289" s="125"/>
      <c r="R289" s="125"/>
      <c r="S289" s="125"/>
      <c r="T289" s="125"/>
      <c r="U289" s="125"/>
      <c r="V289" s="125"/>
      <c r="W289" s="125"/>
      <c r="Y289" s="71"/>
      <c r="Z289" s="68"/>
      <c r="AA289" s="68"/>
      <c r="AB289" s="68"/>
      <c r="AC289" s="68"/>
      <c r="AD289" s="68"/>
    </row>
    <row r="290" spans="1:30" x14ac:dyDescent="0.15">
      <c r="A290" s="193" t="s">
        <v>134</v>
      </c>
      <c r="B290" s="148">
        <v>98.211799978584438</v>
      </c>
      <c r="C290" s="148">
        <v>98.921228176947224</v>
      </c>
      <c r="D290" s="148">
        <v>97.266345891155623</v>
      </c>
      <c r="E290" s="279">
        <v>7.2</v>
      </c>
      <c r="F290" s="279">
        <v>8</v>
      </c>
      <c r="G290" s="279">
        <v>4.8</v>
      </c>
      <c r="H290" s="279">
        <v>4.3</v>
      </c>
      <c r="I290" s="277">
        <v>5.5008897983102631</v>
      </c>
      <c r="J290" s="277">
        <v>9.1430449679690113</v>
      </c>
      <c r="K290" s="278">
        <v>8.648726273961751</v>
      </c>
      <c r="L290" s="134"/>
      <c r="O290" s="125"/>
      <c r="P290" s="125"/>
      <c r="Q290" s="125"/>
      <c r="R290" s="125"/>
      <c r="S290" s="125"/>
      <c r="T290" s="125"/>
      <c r="U290" s="125"/>
      <c r="V290" s="125"/>
      <c r="W290" s="125"/>
      <c r="Y290" s="111"/>
      <c r="Z290" s="112"/>
      <c r="AA290" s="112"/>
      <c r="AB290" s="112"/>
      <c r="AC290" s="112"/>
      <c r="AD290" s="112"/>
    </row>
    <row r="291" spans="1:30" x14ac:dyDescent="0.15">
      <c r="A291" s="200" t="s">
        <v>116</v>
      </c>
      <c r="B291" s="150">
        <v>1.7882000214155691</v>
      </c>
      <c r="C291" s="150">
        <v>1.078771823052781</v>
      </c>
      <c r="D291" s="150">
        <v>2.7336541088443722</v>
      </c>
      <c r="E291" s="277">
        <v>0.3</v>
      </c>
      <c r="F291" s="277">
        <v>0.3</v>
      </c>
      <c r="G291" s="277">
        <v>0.2</v>
      </c>
      <c r="H291" s="277">
        <v>0.2</v>
      </c>
      <c r="I291" s="277">
        <v>0.28981202369470016</v>
      </c>
      <c r="J291" s="277">
        <v>0.4828808740249167</v>
      </c>
      <c r="K291" s="278">
        <v>0.49347639802990761</v>
      </c>
      <c r="L291" s="134"/>
      <c r="O291" s="125"/>
      <c r="P291" s="125"/>
      <c r="Q291" s="125"/>
      <c r="R291" s="125"/>
      <c r="S291" s="125"/>
      <c r="T291" s="125"/>
      <c r="U291" s="125"/>
      <c r="V291" s="125"/>
      <c r="W291" s="125"/>
      <c r="Y291" s="132"/>
      <c r="Z291" s="68"/>
      <c r="AA291" s="68"/>
      <c r="AB291" s="68"/>
      <c r="AC291" s="68"/>
      <c r="AD291" s="68"/>
    </row>
    <row r="292" spans="1:30" x14ac:dyDescent="0.15">
      <c r="A292" s="193" t="s">
        <v>117</v>
      </c>
      <c r="B292" s="148"/>
      <c r="C292" s="148"/>
      <c r="D292" s="148"/>
      <c r="E292" s="279">
        <v>0.2</v>
      </c>
      <c r="F292" s="279">
        <v>0.3</v>
      </c>
      <c r="G292" s="279">
        <v>0.2</v>
      </c>
      <c r="H292" s="279">
        <v>0.2</v>
      </c>
      <c r="I292" s="277">
        <v>0.26467238911761765</v>
      </c>
      <c r="J292" s="277">
        <v>0.43771789422273982</v>
      </c>
      <c r="K292" s="278">
        <v>0.42512914656313383</v>
      </c>
      <c r="L292" s="134"/>
      <c r="O292" s="125"/>
      <c r="P292" s="125"/>
      <c r="Q292" s="125"/>
      <c r="R292" s="125"/>
      <c r="S292" s="125"/>
      <c r="T292" s="125"/>
      <c r="U292" s="125"/>
      <c r="V292" s="125"/>
      <c r="W292" s="125"/>
      <c r="Y292" s="111"/>
      <c r="Z292" s="112"/>
      <c r="AA292" s="112"/>
      <c r="AB292" s="112"/>
      <c r="AC292" s="112"/>
      <c r="AD292" s="112"/>
    </row>
    <row r="293" spans="1:30" x14ac:dyDescent="0.15">
      <c r="A293" s="193" t="s">
        <v>118</v>
      </c>
      <c r="B293" s="148"/>
      <c r="C293" s="148"/>
      <c r="D293" s="148"/>
      <c r="E293" s="279">
        <v>0</v>
      </c>
      <c r="F293" s="279">
        <v>0</v>
      </c>
      <c r="G293" s="279">
        <v>0</v>
      </c>
      <c r="H293" s="279">
        <v>0</v>
      </c>
      <c r="I293" s="277">
        <v>2.5139634577082518E-2</v>
      </c>
      <c r="J293" s="277">
        <v>4.5162979802176879E-2</v>
      </c>
      <c r="K293" s="278">
        <v>6.8347251466773715E-2</v>
      </c>
      <c r="L293" s="134"/>
      <c r="O293" s="125"/>
      <c r="P293" s="125"/>
      <c r="Q293" s="125"/>
      <c r="R293" s="125"/>
      <c r="S293" s="125"/>
      <c r="T293" s="125"/>
      <c r="U293" s="125"/>
      <c r="V293" s="125"/>
      <c r="W293" s="125"/>
      <c r="Y293" s="111"/>
      <c r="Z293" s="112"/>
      <c r="AA293" s="112"/>
      <c r="AB293" s="112"/>
      <c r="AC293" s="112"/>
      <c r="AD293" s="112"/>
    </row>
    <row r="294" spans="1:30" x14ac:dyDescent="0.15">
      <c r="A294" s="48" t="s">
        <v>119</v>
      </c>
      <c r="B294" s="150"/>
      <c r="C294" s="150"/>
      <c r="D294" s="150"/>
      <c r="E294" s="277">
        <v>63</v>
      </c>
      <c r="F294" s="277">
        <v>62.1</v>
      </c>
      <c r="G294" s="277">
        <v>64.900000000000006</v>
      </c>
      <c r="H294" s="277">
        <v>69.400000000000006</v>
      </c>
      <c r="I294" s="277">
        <v>58.369326595540336</v>
      </c>
      <c r="J294" s="277">
        <v>44.593022220384832</v>
      </c>
      <c r="K294" s="278">
        <v>38.873142845988227</v>
      </c>
      <c r="L294" s="134"/>
      <c r="O294" s="125"/>
      <c r="P294" s="125"/>
      <c r="Q294" s="125"/>
      <c r="R294" s="125"/>
      <c r="S294" s="125"/>
      <c r="T294" s="125"/>
      <c r="U294" s="125"/>
      <c r="V294" s="125"/>
      <c r="W294" s="125"/>
      <c r="Y294" s="71"/>
      <c r="Z294" s="68"/>
      <c r="AA294" s="68"/>
      <c r="AB294" s="68"/>
      <c r="AC294" s="68"/>
      <c r="AD294" s="68"/>
    </row>
    <row r="295" spans="1:30" x14ac:dyDescent="0.15">
      <c r="A295" s="48" t="s">
        <v>120</v>
      </c>
      <c r="B295" s="150"/>
      <c r="C295" s="150"/>
      <c r="D295" s="150"/>
      <c r="E295" s="277">
        <v>8.8000000000000007</v>
      </c>
      <c r="F295" s="277">
        <v>0.1</v>
      </c>
      <c r="G295" s="277">
        <v>0.3</v>
      </c>
      <c r="H295" s="277" t="s">
        <v>133</v>
      </c>
      <c r="I295" s="277">
        <v>0</v>
      </c>
      <c r="J295" s="277">
        <v>0</v>
      </c>
      <c r="K295" s="278">
        <v>0</v>
      </c>
      <c r="L295" s="134"/>
      <c r="O295" s="125"/>
      <c r="P295" s="125"/>
      <c r="Q295" s="125"/>
      <c r="R295" s="125"/>
      <c r="S295" s="125"/>
      <c r="T295" s="125"/>
      <c r="U295" s="125"/>
      <c r="V295" s="125"/>
      <c r="W295" s="125"/>
      <c r="Y295" s="71"/>
      <c r="Z295" s="68"/>
      <c r="AA295" s="68"/>
      <c r="AB295" s="68"/>
      <c r="AC295" s="68"/>
      <c r="AD295" s="68"/>
    </row>
    <row r="296" spans="1:30" x14ac:dyDescent="0.15">
      <c r="A296" s="41" t="s">
        <v>121</v>
      </c>
      <c r="B296" s="148"/>
      <c r="C296" s="148"/>
      <c r="D296" s="148"/>
      <c r="E296" s="279">
        <v>8.8000000000000007</v>
      </c>
      <c r="F296" s="279" t="s">
        <v>110</v>
      </c>
      <c r="G296" s="279" t="s">
        <v>132</v>
      </c>
      <c r="H296" s="279" t="s">
        <v>133</v>
      </c>
      <c r="I296" s="277">
        <v>0</v>
      </c>
      <c r="J296" s="277">
        <v>0</v>
      </c>
      <c r="K296" s="278">
        <v>0</v>
      </c>
      <c r="L296" s="134"/>
      <c r="O296" s="125"/>
      <c r="P296" s="125"/>
      <c r="Q296" s="125"/>
      <c r="R296" s="125"/>
      <c r="S296" s="125"/>
      <c r="T296" s="125"/>
      <c r="U296" s="125"/>
      <c r="V296" s="125"/>
      <c r="W296" s="125"/>
      <c r="Y296" s="128"/>
      <c r="Z296" s="112"/>
      <c r="AA296" s="112"/>
      <c r="AB296" s="112"/>
      <c r="AC296" s="112"/>
      <c r="AD296" s="112"/>
    </row>
    <row r="297" spans="1:30" x14ac:dyDescent="0.15">
      <c r="A297" s="41" t="s">
        <v>122</v>
      </c>
      <c r="B297" s="148"/>
      <c r="C297" s="148"/>
      <c r="D297" s="148"/>
      <c r="E297" s="279" t="s">
        <v>135</v>
      </c>
      <c r="F297" s="279">
        <v>0.1</v>
      </c>
      <c r="G297" s="279">
        <v>0.3</v>
      </c>
      <c r="H297" s="279" t="s">
        <v>133</v>
      </c>
      <c r="I297" s="277">
        <v>0</v>
      </c>
      <c r="J297" s="277">
        <v>0</v>
      </c>
      <c r="K297" s="278">
        <v>0</v>
      </c>
      <c r="L297" s="134"/>
      <c r="O297" s="125"/>
      <c r="P297" s="125"/>
      <c r="Q297" s="125"/>
      <c r="R297" s="125"/>
      <c r="S297" s="125"/>
      <c r="T297" s="125"/>
      <c r="U297" s="125"/>
      <c r="V297" s="125"/>
      <c r="W297" s="125"/>
      <c r="Y297" s="128"/>
      <c r="Z297" s="112"/>
      <c r="AA297" s="112"/>
      <c r="AB297" s="112"/>
      <c r="AC297" s="112"/>
      <c r="AD297" s="112"/>
    </row>
    <row r="298" spans="1:30" x14ac:dyDescent="0.15">
      <c r="A298" s="48" t="s">
        <v>19</v>
      </c>
      <c r="B298" s="150"/>
      <c r="C298" s="150"/>
      <c r="D298" s="150"/>
      <c r="E298" s="277" t="s">
        <v>135</v>
      </c>
      <c r="F298" s="277" t="s">
        <v>110</v>
      </c>
      <c r="G298" s="277" t="s">
        <v>132</v>
      </c>
      <c r="H298" s="277" t="s">
        <v>133</v>
      </c>
      <c r="I298" s="277">
        <v>0</v>
      </c>
      <c r="J298" s="277">
        <v>0</v>
      </c>
      <c r="K298" s="278">
        <v>0</v>
      </c>
      <c r="L298" s="134"/>
      <c r="O298" s="125"/>
      <c r="P298" s="125"/>
      <c r="Q298" s="125"/>
      <c r="R298" s="125"/>
      <c r="S298" s="125"/>
      <c r="T298" s="125"/>
      <c r="U298" s="125"/>
      <c r="V298" s="125"/>
      <c r="W298" s="125"/>
      <c r="Y298" s="71"/>
      <c r="Z298" s="68"/>
      <c r="AA298" s="68"/>
      <c r="AB298" s="68"/>
      <c r="AC298" s="68"/>
      <c r="AD298" s="68"/>
    </row>
    <row r="299" spans="1:30" x14ac:dyDescent="0.15">
      <c r="A299" s="48" t="s">
        <v>11</v>
      </c>
      <c r="B299" s="150"/>
      <c r="C299" s="150"/>
      <c r="D299" s="150"/>
      <c r="E299" s="277">
        <v>19.3</v>
      </c>
      <c r="F299" s="277">
        <v>27.9</v>
      </c>
      <c r="G299" s="277">
        <v>28.1</v>
      </c>
      <c r="H299" s="277">
        <v>16</v>
      </c>
      <c r="I299" s="277">
        <v>25.228776221745914</v>
      </c>
      <c r="J299" s="277">
        <v>26.475586441964992</v>
      </c>
      <c r="K299" s="278">
        <v>36.166131187261577</v>
      </c>
      <c r="L299" s="134"/>
      <c r="O299" s="125"/>
      <c r="P299" s="125"/>
      <c r="Q299" s="125"/>
      <c r="R299" s="125"/>
      <c r="S299" s="125"/>
      <c r="T299" s="125"/>
      <c r="U299" s="125"/>
      <c r="V299" s="125"/>
      <c r="W299" s="125"/>
      <c r="Y299" s="71"/>
      <c r="Z299" s="68"/>
      <c r="AA299" s="68"/>
      <c r="AB299" s="68"/>
      <c r="AC299" s="68"/>
      <c r="AD299" s="68"/>
    </row>
    <row r="300" spans="1:30" x14ac:dyDescent="0.15">
      <c r="A300" s="193" t="s">
        <v>123</v>
      </c>
      <c r="B300" s="148"/>
      <c r="C300" s="148"/>
      <c r="D300" s="148"/>
      <c r="E300" s="279">
        <v>0.2</v>
      </c>
      <c r="F300" s="279">
        <v>0.1</v>
      </c>
      <c r="G300" s="279">
        <v>0.2</v>
      </c>
      <c r="H300" s="279">
        <v>0.1</v>
      </c>
      <c r="I300" s="277">
        <v>14.966121407315089</v>
      </c>
      <c r="J300" s="277">
        <v>20.05041295644687</v>
      </c>
      <c r="K300" s="278">
        <v>31.389394368729949</v>
      </c>
      <c r="L300" s="134"/>
      <c r="O300" s="125"/>
      <c r="P300" s="125"/>
      <c r="Q300" s="125"/>
      <c r="R300" s="125"/>
      <c r="S300" s="125"/>
      <c r="T300" s="125"/>
      <c r="U300" s="125"/>
      <c r="V300" s="125"/>
      <c r="W300" s="125"/>
      <c r="Y300" s="111"/>
      <c r="Z300" s="112"/>
      <c r="AA300" s="112"/>
      <c r="AB300" s="112"/>
      <c r="AC300" s="112"/>
      <c r="AD300" s="112"/>
    </row>
    <row r="301" spans="1:30" x14ac:dyDescent="0.15">
      <c r="A301" s="193" t="s">
        <v>124</v>
      </c>
      <c r="B301" s="148"/>
      <c r="C301" s="148"/>
      <c r="D301" s="148"/>
      <c r="E301" s="279">
        <v>19.2</v>
      </c>
      <c r="F301" s="279">
        <v>27.8</v>
      </c>
      <c r="G301" s="279">
        <v>28</v>
      </c>
      <c r="H301" s="279">
        <v>15.9</v>
      </c>
      <c r="I301" s="277">
        <v>10.262654814430826</v>
      </c>
      <c r="J301" s="277">
        <v>6.4251734855181262</v>
      </c>
      <c r="K301" s="278">
        <v>3.1487799894045558</v>
      </c>
      <c r="L301" s="134"/>
      <c r="O301" s="125"/>
      <c r="P301" s="125"/>
      <c r="Q301" s="125"/>
      <c r="R301" s="125"/>
      <c r="S301" s="125"/>
      <c r="T301" s="125"/>
      <c r="U301" s="125"/>
      <c r="V301" s="125"/>
      <c r="W301" s="125"/>
      <c r="Y301" s="111"/>
      <c r="Z301" s="112"/>
      <c r="AA301" s="112"/>
      <c r="AB301" s="112"/>
      <c r="AC301" s="112"/>
      <c r="AD301" s="112"/>
    </row>
    <row r="302" spans="1:30" x14ac:dyDescent="0.15">
      <c r="A302" s="193" t="s">
        <v>125</v>
      </c>
      <c r="B302" s="148"/>
      <c r="C302" s="148"/>
      <c r="D302" s="148"/>
      <c r="E302" s="279" t="s">
        <v>135</v>
      </c>
      <c r="F302" s="279" t="s">
        <v>110</v>
      </c>
      <c r="G302" s="279" t="s">
        <v>132</v>
      </c>
      <c r="H302" s="279" t="s">
        <v>133</v>
      </c>
      <c r="I302" s="277">
        <v>0</v>
      </c>
      <c r="J302" s="277">
        <v>0</v>
      </c>
      <c r="K302" s="278">
        <v>1.6279568291270665</v>
      </c>
      <c r="L302" s="134"/>
      <c r="O302" s="125"/>
      <c r="P302" s="125"/>
      <c r="Q302" s="125"/>
      <c r="R302" s="125"/>
      <c r="S302" s="125"/>
      <c r="T302" s="125"/>
      <c r="U302" s="125"/>
      <c r="V302" s="125"/>
      <c r="W302" s="125"/>
      <c r="Y302" s="111"/>
      <c r="Z302" s="112"/>
      <c r="AA302" s="112"/>
      <c r="AB302" s="112"/>
      <c r="AC302" s="112"/>
      <c r="AD302" s="112"/>
    </row>
    <row r="303" spans="1:30" x14ac:dyDescent="0.15">
      <c r="A303" s="48" t="s">
        <v>126</v>
      </c>
      <c r="B303" s="150">
        <v>1.5853872724079385</v>
      </c>
      <c r="C303" s="150">
        <v>1.5987458974524575</v>
      </c>
      <c r="D303" s="150">
        <v>4.4642001086620722</v>
      </c>
      <c r="E303" s="277">
        <v>0.1</v>
      </c>
      <c r="F303" s="277">
        <v>0.5</v>
      </c>
      <c r="G303" s="277">
        <v>0.2</v>
      </c>
      <c r="H303" s="277">
        <v>0.2</v>
      </c>
      <c r="I303" s="277">
        <v>0.13909653634876343</v>
      </c>
      <c r="J303" s="277">
        <v>0.51247684386631742</v>
      </c>
      <c r="K303" s="278">
        <v>0.53481398649387935</v>
      </c>
      <c r="L303" s="134"/>
      <c r="O303" s="125"/>
      <c r="P303" s="125"/>
      <c r="Q303" s="125"/>
      <c r="R303" s="125"/>
      <c r="S303" s="125"/>
      <c r="T303" s="125"/>
      <c r="U303" s="125"/>
      <c r="V303" s="125"/>
      <c r="W303" s="125"/>
      <c r="Y303" s="71"/>
      <c r="Z303" s="68"/>
      <c r="AA303" s="68"/>
      <c r="AB303" s="68"/>
      <c r="AC303" s="68"/>
      <c r="AD303" s="68"/>
    </row>
    <row r="304" spans="1:30" x14ac:dyDescent="0.15">
      <c r="A304" s="48" t="s">
        <v>127</v>
      </c>
      <c r="B304" s="150"/>
      <c r="C304" s="150"/>
      <c r="D304" s="150"/>
      <c r="E304" s="277">
        <v>1.2</v>
      </c>
      <c r="F304" s="277">
        <v>1.1000000000000001</v>
      </c>
      <c r="G304" s="277">
        <v>1.5</v>
      </c>
      <c r="H304" s="277">
        <v>9.9</v>
      </c>
      <c r="I304" s="277">
        <v>10.472098824360012</v>
      </c>
      <c r="J304" s="277">
        <v>18.792988651789923</v>
      </c>
      <c r="K304" s="278">
        <v>15.283709308264662</v>
      </c>
      <c r="L304" s="134"/>
      <c r="O304" s="125"/>
      <c r="P304" s="125"/>
      <c r="Q304" s="125"/>
      <c r="R304" s="125"/>
      <c r="S304" s="125"/>
      <c r="T304" s="125"/>
      <c r="U304" s="125"/>
      <c r="V304" s="125"/>
      <c r="W304" s="125"/>
      <c r="Y304" s="71"/>
      <c r="Z304" s="68"/>
      <c r="AA304" s="68"/>
      <c r="AB304" s="68"/>
      <c r="AC304" s="68"/>
      <c r="AD304" s="68"/>
    </row>
    <row r="305" spans="1:30" x14ac:dyDescent="0.15">
      <c r="A305" s="193" t="s">
        <v>137</v>
      </c>
      <c r="B305" s="148"/>
      <c r="C305" s="148"/>
      <c r="D305" s="148"/>
      <c r="E305" s="279" t="s">
        <v>135</v>
      </c>
      <c r="F305" s="279" t="s">
        <v>110</v>
      </c>
      <c r="G305" s="279" t="s">
        <v>132</v>
      </c>
      <c r="H305" s="279" t="s">
        <v>133</v>
      </c>
      <c r="I305" s="277">
        <v>0</v>
      </c>
      <c r="J305" s="277">
        <v>0</v>
      </c>
      <c r="K305" s="278">
        <v>0</v>
      </c>
      <c r="L305" s="134"/>
      <c r="O305" s="125"/>
      <c r="P305" s="125"/>
      <c r="Q305" s="125"/>
      <c r="R305" s="125"/>
      <c r="S305" s="125"/>
      <c r="T305" s="125"/>
      <c r="U305" s="125"/>
      <c r="V305" s="125"/>
      <c r="W305" s="125"/>
      <c r="Y305" s="111"/>
      <c r="Z305" s="112"/>
      <c r="AA305" s="112"/>
      <c r="AB305" s="112"/>
      <c r="AC305" s="112"/>
      <c r="AD305" s="112"/>
    </row>
    <row r="306" spans="1:30" x14ac:dyDescent="0.15">
      <c r="A306" s="193" t="s">
        <v>136</v>
      </c>
      <c r="B306" s="148"/>
      <c r="C306" s="148"/>
      <c r="D306" s="148"/>
      <c r="E306" s="279" t="s">
        <v>135</v>
      </c>
      <c r="F306" s="279" t="s">
        <v>110</v>
      </c>
      <c r="G306" s="279" t="s">
        <v>132</v>
      </c>
      <c r="H306" s="279" t="s">
        <v>133</v>
      </c>
      <c r="I306" s="277">
        <v>0</v>
      </c>
      <c r="J306" s="277">
        <v>5.5178347263258962E-3</v>
      </c>
      <c r="K306" s="278">
        <v>2.6552550710427645E-2</v>
      </c>
      <c r="L306" s="134"/>
      <c r="O306" s="125"/>
      <c r="P306" s="125"/>
      <c r="Q306" s="125"/>
      <c r="R306" s="125"/>
      <c r="S306" s="125"/>
      <c r="T306" s="125"/>
      <c r="U306" s="125"/>
      <c r="V306" s="125"/>
      <c r="W306" s="125"/>
      <c r="Y306" s="111"/>
      <c r="Z306" s="112"/>
      <c r="AA306" s="112"/>
      <c r="AB306" s="112"/>
      <c r="AC306" s="112"/>
      <c r="AD306" s="112"/>
    </row>
    <row r="307" spans="1:30" x14ac:dyDescent="0.15">
      <c r="A307" s="193" t="s">
        <v>130</v>
      </c>
      <c r="B307" s="148"/>
      <c r="C307" s="148"/>
      <c r="D307" s="148"/>
      <c r="E307" s="279">
        <v>1.2</v>
      </c>
      <c r="F307" s="279">
        <v>1.1000000000000001</v>
      </c>
      <c r="G307" s="279">
        <v>1.5</v>
      </c>
      <c r="H307" s="279">
        <v>9.9</v>
      </c>
      <c r="I307" s="277">
        <v>10.472098824360012</v>
      </c>
      <c r="J307" s="277">
        <v>18.787470817063596</v>
      </c>
      <c r="K307" s="278">
        <v>15.257156757554233</v>
      </c>
      <c r="L307" s="134"/>
      <c r="O307" s="125"/>
      <c r="P307" s="125"/>
      <c r="Q307" s="125"/>
      <c r="R307" s="125"/>
      <c r="S307" s="125"/>
      <c r="T307" s="125"/>
      <c r="U307" s="125"/>
      <c r="V307" s="125"/>
      <c r="W307" s="125"/>
      <c r="Y307" s="111"/>
      <c r="Z307" s="112"/>
      <c r="AA307" s="112"/>
      <c r="AB307" s="112"/>
      <c r="AC307" s="112"/>
      <c r="AD307" s="112"/>
    </row>
    <row r="308" spans="1:30" ht="14" thickBot="1" x14ac:dyDescent="0.2">
      <c r="A308" s="194" t="s">
        <v>131</v>
      </c>
      <c r="B308" s="217">
        <v>100</v>
      </c>
      <c r="C308" s="217">
        <v>100</v>
      </c>
      <c r="D308" s="217">
        <v>100</v>
      </c>
      <c r="E308" s="275">
        <v>100</v>
      </c>
      <c r="F308" s="275">
        <v>100</v>
      </c>
      <c r="G308" s="275">
        <v>100</v>
      </c>
      <c r="H308" s="275">
        <v>100</v>
      </c>
      <c r="I308" s="280">
        <v>100</v>
      </c>
      <c r="J308" s="280">
        <v>100</v>
      </c>
      <c r="K308" s="281">
        <v>100</v>
      </c>
      <c r="L308" s="134"/>
      <c r="O308" s="125"/>
      <c r="P308" s="125"/>
      <c r="Q308" s="125"/>
      <c r="R308" s="125"/>
      <c r="S308" s="125"/>
      <c r="T308" s="125"/>
      <c r="U308" s="125"/>
      <c r="V308" s="125"/>
      <c r="W308" s="125"/>
      <c r="Y308" s="71"/>
      <c r="Z308" s="68"/>
      <c r="AA308" s="68"/>
      <c r="AB308" s="68"/>
      <c r="AC308" s="68"/>
      <c r="AD308" s="68"/>
    </row>
    <row r="309" spans="1:30" ht="14" thickTop="1" x14ac:dyDescent="0.15">
      <c r="O309" s="125"/>
      <c r="P309" s="125"/>
      <c r="Q309" s="125"/>
      <c r="R309" s="125"/>
      <c r="S309" s="125"/>
      <c r="T309" s="125"/>
      <c r="U309" s="125"/>
      <c r="V309" s="125"/>
      <c r="W309" s="125"/>
    </row>
    <row r="310" spans="1:30" ht="14" thickBot="1" x14ac:dyDescent="0.2">
      <c r="O310" s="125"/>
      <c r="P310" s="125"/>
      <c r="Q310" s="125"/>
      <c r="R310" s="125"/>
      <c r="S310" s="125"/>
      <c r="T310" s="125"/>
      <c r="U310" s="125"/>
      <c r="V310" s="125"/>
      <c r="W310" s="125"/>
    </row>
    <row r="311" spans="1:30" ht="14" thickTop="1" x14ac:dyDescent="0.15">
      <c r="A311" s="289" t="s">
        <v>231</v>
      </c>
      <c r="B311" s="290"/>
      <c r="C311" s="290"/>
      <c r="D311" s="290"/>
      <c r="E311" s="290"/>
      <c r="F311" s="290"/>
      <c r="G311" s="290"/>
      <c r="H311" s="290"/>
      <c r="I311" s="290"/>
      <c r="J311" s="290"/>
      <c r="K311" s="291"/>
      <c r="O311" s="125"/>
      <c r="P311" s="125"/>
      <c r="Q311" s="125"/>
      <c r="R311" s="125"/>
      <c r="S311" s="125"/>
      <c r="T311" s="125"/>
      <c r="U311" s="125"/>
      <c r="V311" s="125"/>
      <c r="W311" s="125"/>
    </row>
    <row r="312" spans="1:30" x14ac:dyDescent="0.15">
      <c r="A312" s="48" t="s">
        <v>89</v>
      </c>
      <c r="B312" s="4" t="s">
        <v>160</v>
      </c>
      <c r="C312" s="4" t="s">
        <v>161</v>
      </c>
      <c r="D312" s="4" t="s">
        <v>162</v>
      </c>
      <c r="E312" s="5" t="s">
        <v>0</v>
      </c>
      <c r="F312" s="5" t="s">
        <v>1</v>
      </c>
      <c r="G312" s="10" t="s">
        <v>138</v>
      </c>
      <c r="H312" s="5" t="s">
        <v>3</v>
      </c>
      <c r="I312" s="5" t="s">
        <v>4</v>
      </c>
      <c r="J312" s="5" t="s">
        <v>5</v>
      </c>
      <c r="K312" s="54" t="s">
        <v>6</v>
      </c>
      <c r="L312" s="5"/>
      <c r="O312" s="125"/>
      <c r="P312" s="125"/>
      <c r="Q312" s="125"/>
      <c r="R312" s="125"/>
      <c r="S312" s="125"/>
      <c r="T312" s="125"/>
      <c r="U312" s="125"/>
      <c r="V312" s="125"/>
      <c r="W312" s="125"/>
      <c r="Y312" s="71"/>
      <c r="Z312" s="68"/>
      <c r="AA312" s="68"/>
      <c r="AB312" s="80"/>
      <c r="AC312" s="68"/>
      <c r="AD312" s="68"/>
    </row>
    <row r="313" spans="1:30" x14ac:dyDescent="0.15">
      <c r="A313" s="48" t="s">
        <v>90</v>
      </c>
      <c r="B313" s="152">
        <v>97411</v>
      </c>
      <c r="C313" s="152">
        <v>45040</v>
      </c>
      <c r="D313" s="152">
        <v>35298</v>
      </c>
      <c r="E313" s="129">
        <v>76830</v>
      </c>
      <c r="F313" s="129">
        <v>678508</v>
      </c>
      <c r="G313" s="136">
        <v>244084</v>
      </c>
      <c r="H313" s="129">
        <v>532070</v>
      </c>
      <c r="I313" s="129">
        <v>4205844.8592308173</v>
      </c>
      <c r="J313" s="129">
        <v>2843485.0818868028</v>
      </c>
      <c r="K313" s="198">
        <v>2963336.2936575464</v>
      </c>
      <c r="L313" s="129"/>
      <c r="M313" s="148"/>
      <c r="N313" s="148"/>
      <c r="O313" s="148"/>
      <c r="P313" s="125"/>
      <c r="Q313" s="125"/>
      <c r="R313" s="125"/>
      <c r="S313" s="125"/>
      <c r="T313" s="125"/>
      <c r="U313" s="125"/>
      <c r="V313" s="125"/>
      <c r="W313" s="125"/>
      <c r="Y313" s="71"/>
      <c r="Z313" s="31"/>
      <c r="AA313" s="31"/>
      <c r="AB313" s="104"/>
      <c r="AC313" s="31"/>
      <c r="AD313" s="31"/>
    </row>
    <row r="314" spans="1:30" x14ac:dyDescent="0.15">
      <c r="A314" s="48" t="s">
        <v>91</v>
      </c>
      <c r="B314" s="152">
        <v>223286</v>
      </c>
      <c r="C314" s="152">
        <v>228349</v>
      </c>
      <c r="D314" s="152">
        <v>253244</v>
      </c>
      <c r="E314" s="129">
        <v>270883</v>
      </c>
      <c r="F314" s="129">
        <v>350744</v>
      </c>
      <c r="G314" s="136">
        <v>301978</v>
      </c>
      <c r="H314" s="129">
        <v>311802</v>
      </c>
      <c r="I314" s="129">
        <v>279335.65431928862</v>
      </c>
      <c r="J314" s="129">
        <v>396480.68762629293</v>
      </c>
      <c r="K314" s="198">
        <v>201500.51996179618</v>
      </c>
      <c r="L314" s="129"/>
      <c r="M314" s="148"/>
      <c r="N314" s="148"/>
      <c r="O314" s="148"/>
      <c r="P314" s="125"/>
      <c r="Q314" s="125"/>
      <c r="R314" s="125"/>
      <c r="S314" s="125"/>
      <c r="T314" s="125"/>
      <c r="U314" s="125"/>
      <c r="V314" s="125"/>
      <c r="W314" s="125"/>
      <c r="Y314" s="71"/>
      <c r="Z314" s="31"/>
      <c r="AA314" s="31"/>
      <c r="AB314" s="104"/>
      <c r="AC314" s="31"/>
      <c r="AD314" s="31"/>
    </row>
    <row r="315" spans="1:30" x14ac:dyDescent="0.15">
      <c r="A315" s="48" t="s">
        <v>92</v>
      </c>
      <c r="B315" s="152">
        <v>18359</v>
      </c>
      <c r="C315" s="152">
        <v>156</v>
      </c>
      <c r="D315" s="152">
        <v>251</v>
      </c>
      <c r="E315" s="129">
        <v>124</v>
      </c>
      <c r="F315" s="129">
        <v>7679</v>
      </c>
      <c r="G315" s="136"/>
      <c r="H315" s="129" t="s">
        <v>139</v>
      </c>
      <c r="I315" s="129">
        <v>228323.70095418236</v>
      </c>
      <c r="J315" s="129">
        <v>119851.75691373093</v>
      </c>
      <c r="K315" s="198">
        <v>5134.7138832817345</v>
      </c>
      <c r="L315" s="129"/>
      <c r="M315" s="148"/>
      <c r="N315" s="148"/>
      <c r="O315" s="148"/>
      <c r="P315" s="125"/>
      <c r="Q315" s="125"/>
      <c r="R315" s="125"/>
      <c r="S315" s="125"/>
      <c r="T315" s="125"/>
      <c r="U315" s="125"/>
      <c r="V315" s="125"/>
      <c r="W315" s="125"/>
      <c r="Y315" s="71"/>
      <c r="Z315" s="68"/>
      <c r="AA315" s="31"/>
      <c r="AC315" s="68"/>
      <c r="AD315" s="31"/>
    </row>
    <row r="316" spans="1:30" x14ac:dyDescent="0.15">
      <c r="A316" s="48" t="s">
        <v>93</v>
      </c>
      <c r="B316" s="152">
        <v>1026134</v>
      </c>
      <c r="C316" s="152">
        <v>670229</v>
      </c>
      <c r="D316" s="152">
        <v>1167210</v>
      </c>
      <c r="E316" s="129">
        <v>1777716</v>
      </c>
      <c r="F316" s="129">
        <v>1999601</v>
      </c>
      <c r="G316" s="136">
        <v>3353242</v>
      </c>
      <c r="H316" s="129">
        <v>3221997</v>
      </c>
      <c r="I316" s="129">
        <v>2777404.6607933436</v>
      </c>
      <c r="J316" s="129">
        <v>2425364.6547801346</v>
      </c>
      <c r="K316" s="198">
        <v>2066861.8840852831</v>
      </c>
      <c r="L316" s="129"/>
      <c r="M316" s="148"/>
      <c r="N316" s="148"/>
      <c r="O316" s="148"/>
      <c r="P316" s="125"/>
      <c r="Q316" s="125"/>
      <c r="R316" s="125"/>
      <c r="S316" s="125"/>
      <c r="T316" s="125"/>
      <c r="U316" s="125"/>
      <c r="V316" s="125"/>
      <c r="W316" s="125"/>
      <c r="Y316" s="71"/>
      <c r="Z316" s="31"/>
      <c r="AA316" s="31"/>
      <c r="AB316" s="104"/>
      <c r="AC316" s="31"/>
      <c r="AD316" s="31"/>
    </row>
    <row r="317" spans="1:30" x14ac:dyDescent="0.15">
      <c r="A317" s="193" t="s">
        <v>94</v>
      </c>
      <c r="B317" s="258"/>
      <c r="C317" s="258"/>
      <c r="D317" s="258"/>
      <c r="E317" s="131">
        <v>452420</v>
      </c>
      <c r="F317" s="131">
        <v>693245</v>
      </c>
      <c r="G317" s="137">
        <v>1292829</v>
      </c>
      <c r="H317" s="137">
        <v>807236</v>
      </c>
      <c r="I317" s="137">
        <v>817942.81259202259</v>
      </c>
      <c r="J317" s="137">
        <v>1438487.529004758</v>
      </c>
      <c r="K317" s="206">
        <v>1042467.9454441764</v>
      </c>
      <c r="L317" s="137"/>
      <c r="M317" s="148"/>
      <c r="N317" s="148"/>
      <c r="O317" s="148"/>
      <c r="P317" s="125"/>
      <c r="Q317" s="125"/>
      <c r="R317" s="125"/>
      <c r="S317" s="125"/>
      <c r="T317" s="125"/>
      <c r="U317" s="125"/>
      <c r="V317" s="125"/>
      <c r="W317" s="125"/>
      <c r="Y317" s="128"/>
      <c r="Z317" s="90"/>
      <c r="AA317" s="90"/>
      <c r="AB317" s="107"/>
      <c r="AC317" s="90"/>
      <c r="AD317" s="90"/>
    </row>
    <row r="318" spans="1:30" x14ac:dyDescent="0.15">
      <c r="A318" s="193" t="s">
        <v>95</v>
      </c>
      <c r="B318" s="258"/>
      <c r="C318" s="258"/>
      <c r="D318" s="258"/>
      <c r="E318" s="131">
        <v>66570</v>
      </c>
      <c r="F318" s="131">
        <v>178108</v>
      </c>
      <c r="G318" s="137">
        <v>238566</v>
      </c>
      <c r="H318" s="137">
        <v>204504</v>
      </c>
      <c r="I318" s="137">
        <v>854191.36619601899</v>
      </c>
      <c r="J318" s="137">
        <v>132645.24296516128</v>
      </c>
      <c r="K318" s="206">
        <v>126882.57565293602</v>
      </c>
      <c r="L318" s="137"/>
      <c r="M318" s="148"/>
      <c r="N318" s="148"/>
      <c r="O318" s="148"/>
      <c r="P318" s="125"/>
      <c r="Q318" s="125"/>
      <c r="R318" s="125"/>
      <c r="S318" s="125"/>
      <c r="T318" s="125"/>
      <c r="U318" s="125"/>
      <c r="V318" s="125"/>
      <c r="W318" s="125"/>
      <c r="Y318" s="128"/>
      <c r="Z318" s="90"/>
      <c r="AA318" s="90"/>
      <c r="AB318" s="107"/>
      <c r="AC318" s="90"/>
      <c r="AD318" s="90"/>
    </row>
    <row r="319" spans="1:30" x14ac:dyDescent="0.15">
      <c r="A319" s="193" t="s">
        <v>96</v>
      </c>
      <c r="B319" s="258"/>
      <c r="C319" s="258"/>
      <c r="D319" s="258"/>
      <c r="E319" s="131">
        <v>14313</v>
      </c>
      <c r="F319" s="131">
        <v>102639</v>
      </c>
      <c r="G319" s="137">
        <v>23430</v>
      </c>
      <c r="H319" s="137">
        <v>73829</v>
      </c>
      <c r="I319" s="137">
        <v>53195.909673881615</v>
      </c>
      <c r="J319" s="137">
        <v>94607.172720570597</v>
      </c>
      <c r="K319" s="206">
        <v>38908.057241940543</v>
      </c>
      <c r="L319" s="137"/>
      <c r="M319" s="148"/>
      <c r="N319" s="148"/>
      <c r="O319" s="148"/>
      <c r="P319" s="125"/>
      <c r="Q319" s="125"/>
      <c r="R319" s="125"/>
      <c r="S319" s="125"/>
      <c r="T319" s="125"/>
      <c r="U319" s="125"/>
      <c r="V319" s="125"/>
      <c r="W319" s="125"/>
      <c r="Y319" s="128"/>
      <c r="Z319" s="90"/>
      <c r="AA319" s="90"/>
      <c r="AB319" s="107"/>
      <c r="AC319" s="90"/>
      <c r="AD319" s="90"/>
    </row>
    <row r="320" spans="1:30" x14ac:dyDescent="0.15">
      <c r="A320" s="193" t="s">
        <v>98</v>
      </c>
      <c r="B320" s="258"/>
      <c r="C320" s="258"/>
      <c r="D320" s="258"/>
      <c r="E320" s="138">
        <v>1244414</v>
      </c>
      <c r="F320" s="138">
        <v>1025609</v>
      </c>
      <c r="G320" s="139">
        <v>1798417</v>
      </c>
      <c r="H320" s="139">
        <v>90337</v>
      </c>
      <c r="I320" s="139">
        <v>1052074.5723314201</v>
      </c>
      <c r="J320" s="139">
        <v>759624.71008964465</v>
      </c>
      <c r="K320" s="207">
        <v>858603.30574623006</v>
      </c>
      <c r="L320" s="139"/>
      <c r="M320" s="148"/>
      <c r="N320" s="148"/>
      <c r="O320" s="148"/>
      <c r="P320" s="125"/>
      <c r="Q320" s="125"/>
      <c r="R320" s="125"/>
      <c r="S320" s="125"/>
      <c r="T320" s="125"/>
      <c r="U320" s="125"/>
      <c r="V320" s="125"/>
      <c r="W320" s="125"/>
      <c r="Y320" s="128"/>
      <c r="Z320" s="90"/>
      <c r="AA320" s="90"/>
      <c r="AB320" s="107"/>
      <c r="AC320" s="90"/>
      <c r="AD320" s="112"/>
    </row>
    <row r="321" spans="1:30" x14ac:dyDescent="0.15">
      <c r="A321" s="48" t="s">
        <v>99</v>
      </c>
      <c r="B321" s="152">
        <v>41091</v>
      </c>
      <c r="C321" s="152">
        <v>43765</v>
      </c>
      <c r="D321" s="152">
        <v>24784</v>
      </c>
      <c r="E321" s="129">
        <v>81168</v>
      </c>
      <c r="F321" s="129">
        <v>42552</v>
      </c>
      <c r="G321" s="136">
        <v>46215</v>
      </c>
      <c r="H321" s="129">
        <v>135830</v>
      </c>
      <c r="I321" s="129">
        <v>287.13720577753912</v>
      </c>
      <c r="J321" s="129">
        <v>54538.462811449164</v>
      </c>
      <c r="K321" s="198">
        <v>28621.593671446299</v>
      </c>
      <c r="L321" s="129"/>
      <c r="M321" s="148"/>
      <c r="N321" s="148"/>
      <c r="O321" s="148"/>
      <c r="P321" s="125"/>
      <c r="Q321" s="125"/>
      <c r="R321" s="125"/>
      <c r="S321" s="125"/>
      <c r="T321" s="125"/>
      <c r="U321" s="125"/>
      <c r="V321" s="125"/>
      <c r="W321" s="125"/>
      <c r="Y321" s="71"/>
      <c r="Z321" s="31"/>
      <c r="AA321" s="31"/>
      <c r="AB321" s="104"/>
      <c r="AC321" s="31"/>
      <c r="AD321" s="31"/>
    </row>
    <row r="322" spans="1:30" x14ac:dyDescent="0.15">
      <c r="A322" s="48" t="s">
        <v>100</v>
      </c>
      <c r="B322" s="152"/>
      <c r="C322" s="152"/>
      <c r="D322" s="152"/>
      <c r="E322" s="129">
        <v>628525</v>
      </c>
      <c r="F322" s="129">
        <v>261150</v>
      </c>
      <c r="G322" s="136">
        <v>566575</v>
      </c>
      <c r="H322" s="129">
        <v>576566</v>
      </c>
      <c r="I322" s="129">
        <v>383926.45589553483</v>
      </c>
      <c r="J322" s="129">
        <v>577080.97569803416</v>
      </c>
      <c r="K322" s="198">
        <v>512260.70023180533</v>
      </c>
      <c r="L322" s="129"/>
      <c r="M322" s="148"/>
      <c r="N322" s="148"/>
      <c r="O322" s="148"/>
      <c r="P322" s="125"/>
      <c r="Q322" s="125"/>
      <c r="R322" s="125"/>
      <c r="S322" s="125"/>
      <c r="T322" s="125"/>
      <c r="U322" s="125"/>
      <c r="V322" s="125"/>
      <c r="W322" s="125"/>
      <c r="Y322" s="71"/>
      <c r="Z322" s="31"/>
      <c r="AA322" s="31"/>
      <c r="AB322" s="104"/>
      <c r="AC322" s="31"/>
      <c r="AD322" s="31"/>
    </row>
    <row r="323" spans="1:30" x14ac:dyDescent="0.15">
      <c r="A323" s="193" t="s">
        <v>101</v>
      </c>
      <c r="B323" s="258"/>
      <c r="C323" s="258"/>
      <c r="D323" s="258"/>
      <c r="E323" s="131">
        <v>285422</v>
      </c>
      <c r="F323" s="131">
        <v>78896</v>
      </c>
      <c r="G323" s="137">
        <v>392000</v>
      </c>
      <c r="H323" s="131">
        <v>529451</v>
      </c>
      <c r="I323" s="131">
        <v>328677.99952991761</v>
      </c>
      <c r="J323" s="131">
        <v>566970.29879966425</v>
      </c>
      <c r="K323" s="199">
        <v>468902.39905542007</v>
      </c>
      <c r="L323" s="131"/>
      <c r="M323" s="148"/>
      <c r="N323" s="148"/>
      <c r="O323" s="148"/>
      <c r="P323" s="125"/>
      <c r="Q323" s="125"/>
      <c r="R323" s="125"/>
      <c r="S323" s="125"/>
      <c r="T323" s="125"/>
      <c r="U323" s="125"/>
      <c r="V323" s="125"/>
      <c r="W323" s="125"/>
      <c r="Y323" s="128"/>
      <c r="Z323" s="90"/>
      <c r="AA323" s="90"/>
      <c r="AB323" s="107"/>
      <c r="AC323" s="90"/>
      <c r="AD323" s="90"/>
    </row>
    <row r="324" spans="1:30" x14ac:dyDescent="0.15">
      <c r="A324" s="193" t="s">
        <v>102</v>
      </c>
      <c r="B324" s="258">
        <v>130183</v>
      </c>
      <c r="C324" s="258">
        <v>432771</v>
      </c>
      <c r="D324" s="258">
        <v>428354</v>
      </c>
      <c r="E324" s="131">
        <v>343104</v>
      </c>
      <c r="F324" s="131">
        <v>182254</v>
      </c>
      <c r="G324" s="137">
        <v>174575</v>
      </c>
      <c r="H324" s="131" t="s">
        <v>139</v>
      </c>
      <c r="I324" s="131">
        <v>55248.456365617196</v>
      </c>
      <c r="J324" s="131">
        <v>10110.67689837</v>
      </c>
      <c r="K324" s="199">
        <v>43358.301176385328</v>
      </c>
      <c r="L324" s="131"/>
      <c r="M324" s="148"/>
      <c r="N324" s="148"/>
      <c r="O324" s="148"/>
      <c r="P324" s="125"/>
      <c r="Q324" s="125"/>
      <c r="R324" s="125"/>
      <c r="S324" s="125"/>
      <c r="T324" s="125"/>
      <c r="U324" s="125"/>
      <c r="V324" s="125"/>
      <c r="W324" s="125"/>
      <c r="Y324" s="128"/>
      <c r="Z324" s="90"/>
      <c r="AA324" s="90"/>
      <c r="AB324" s="107"/>
      <c r="AC324" s="112"/>
      <c r="AD324" s="112"/>
    </row>
    <row r="325" spans="1:30" x14ac:dyDescent="0.15">
      <c r="A325" s="48" t="s">
        <v>103</v>
      </c>
      <c r="B325" s="152">
        <v>418764</v>
      </c>
      <c r="C325" s="152">
        <v>130351</v>
      </c>
      <c r="D325" s="271">
        <v>532502</v>
      </c>
      <c r="E325" s="129">
        <v>241471</v>
      </c>
      <c r="F325" s="129">
        <v>153940</v>
      </c>
      <c r="G325" s="136">
        <v>177532</v>
      </c>
      <c r="H325" s="129">
        <v>301264</v>
      </c>
      <c r="I325" s="129">
        <v>406128.68273595889</v>
      </c>
      <c r="J325" s="129">
        <v>398561.10319540923</v>
      </c>
      <c r="K325" s="198">
        <v>576165.78199879511</v>
      </c>
      <c r="L325" s="129"/>
      <c r="M325" s="148"/>
      <c r="N325" s="148"/>
      <c r="O325" s="148"/>
      <c r="P325" s="125"/>
      <c r="Q325" s="125"/>
      <c r="R325" s="125"/>
      <c r="S325" s="125"/>
      <c r="T325" s="125"/>
      <c r="U325" s="125"/>
      <c r="V325" s="125"/>
      <c r="W325" s="125"/>
      <c r="Y325" s="71"/>
      <c r="Z325" s="31"/>
      <c r="AA325" s="31"/>
      <c r="AB325" s="104"/>
      <c r="AC325" s="31"/>
      <c r="AD325" s="31"/>
    </row>
    <row r="326" spans="1:30" x14ac:dyDescent="0.15">
      <c r="A326" s="48" t="s">
        <v>104</v>
      </c>
      <c r="B326" s="152"/>
      <c r="C326" s="152"/>
      <c r="D326" s="152"/>
      <c r="E326" s="131" t="s">
        <v>140</v>
      </c>
      <c r="F326" s="131"/>
      <c r="G326" s="137"/>
      <c r="H326" s="131" t="s">
        <v>139</v>
      </c>
      <c r="I326" s="131">
        <v>0</v>
      </c>
      <c r="J326" s="131">
        <v>0</v>
      </c>
      <c r="K326" s="199">
        <v>0</v>
      </c>
      <c r="L326" s="131"/>
      <c r="M326" s="148"/>
      <c r="N326" s="148"/>
      <c r="O326" s="148"/>
      <c r="P326" s="125"/>
      <c r="Q326" s="125"/>
      <c r="R326" s="125"/>
      <c r="S326" s="125"/>
      <c r="T326" s="125"/>
      <c r="U326" s="125"/>
      <c r="V326" s="125"/>
      <c r="W326" s="125"/>
      <c r="Y326" s="71"/>
      <c r="Z326" s="112"/>
      <c r="AC326" s="112"/>
      <c r="AD326" s="112"/>
    </row>
    <row r="327" spans="1:30" x14ac:dyDescent="0.15">
      <c r="A327" s="48" t="s">
        <v>105</v>
      </c>
      <c r="B327" s="152">
        <v>137025</v>
      </c>
      <c r="C327" s="152">
        <v>182111</v>
      </c>
      <c r="D327" s="152">
        <v>224624</v>
      </c>
      <c r="E327" s="129">
        <v>165284</v>
      </c>
      <c r="F327" s="129">
        <v>149064</v>
      </c>
      <c r="G327" s="136">
        <v>224865</v>
      </c>
      <c r="H327" s="129">
        <v>264133</v>
      </c>
      <c r="I327" s="129">
        <v>214709.4936579247</v>
      </c>
      <c r="J327" s="129">
        <v>176393.95155365072</v>
      </c>
      <c r="K327" s="198">
        <v>238345.09058339815</v>
      </c>
      <c r="L327" s="129"/>
      <c r="M327" s="148"/>
      <c r="N327" s="148"/>
      <c r="O327" s="148"/>
      <c r="P327" s="125"/>
      <c r="Q327" s="125"/>
      <c r="R327" s="125"/>
      <c r="S327" s="125"/>
      <c r="T327" s="125"/>
      <c r="U327" s="125"/>
      <c r="V327" s="125"/>
      <c r="W327" s="125"/>
      <c r="Y327" s="71"/>
      <c r="Z327" s="31"/>
      <c r="AA327" s="31"/>
      <c r="AB327" s="104"/>
      <c r="AC327" s="31"/>
      <c r="AD327" s="31"/>
    </row>
    <row r="328" spans="1:30" x14ac:dyDescent="0.15">
      <c r="A328" s="48" t="s">
        <v>106</v>
      </c>
      <c r="B328" s="152"/>
      <c r="C328" s="152"/>
      <c r="D328" s="152"/>
      <c r="E328" s="131">
        <v>38025</v>
      </c>
      <c r="F328" s="131">
        <v>101587</v>
      </c>
      <c r="G328" s="137">
        <v>201482</v>
      </c>
      <c r="H328" s="131">
        <v>213130</v>
      </c>
      <c r="I328" s="131">
        <v>264352.67441605782</v>
      </c>
      <c r="J328" s="131">
        <v>233759.13659733123</v>
      </c>
      <c r="K328" s="199">
        <v>314867.06291786645</v>
      </c>
      <c r="L328" s="131"/>
      <c r="M328" s="148"/>
      <c r="N328" s="148"/>
      <c r="O328" s="148"/>
      <c r="P328" s="125"/>
      <c r="Q328" s="125"/>
      <c r="R328" s="125"/>
      <c r="S328" s="125"/>
      <c r="T328" s="125"/>
      <c r="U328" s="125"/>
      <c r="V328" s="125"/>
      <c r="W328" s="125"/>
      <c r="Y328" s="71"/>
      <c r="Z328" s="90"/>
      <c r="AA328" s="90"/>
      <c r="AB328" s="107"/>
      <c r="AC328" s="90"/>
      <c r="AD328" s="90"/>
    </row>
    <row r="329" spans="1:30" ht="14" thickBot="1" x14ac:dyDescent="0.2">
      <c r="A329" s="194" t="s">
        <v>107</v>
      </c>
      <c r="B329" s="260">
        <f>SUM(B313:B328)</f>
        <v>2092253</v>
      </c>
      <c r="C329" s="260">
        <f>SUM(C313:C328)</f>
        <v>1732772</v>
      </c>
      <c r="D329" s="260">
        <f>SUM(D313:D328)</f>
        <v>2666267</v>
      </c>
      <c r="E329" s="202">
        <v>3280026</v>
      </c>
      <c r="F329" s="202">
        <v>3744826</v>
      </c>
      <c r="G329" s="208">
        <v>5115972</v>
      </c>
      <c r="H329" s="202">
        <v>5556793</v>
      </c>
      <c r="I329" s="202">
        <v>8760313.3192088865</v>
      </c>
      <c r="J329" s="202">
        <v>7225515.8110628407</v>
      </c>
      <c r="K329" s="203">
        <v>6907093.6409912221</v>
      </c>
      <c r="L329" s="129"/>
      <c r="M329" s="148"/>
      <c r="N329" s="148"/>
      <c r="O329" s="148"/>
      <c r="P329" s="125"/>
      <c r="Q329" s="125"/>
      <c r="R329" s="125"/>
      <c r="S329" s="125"/>
      <c r="T329" s="125"/>
      <c r="U329" s="125"/>
      <c r="V329" s="125"/>
      <c r="W329" s="125"/>
      <c r="Y329" s="71"/>
      <c r="Z329" s="31"/>
      <c r="AA329" s="31"/>
      <c r="AB329" s="104"/>
      <c r="AC329" s="31"/>
      <c r="AD329" s="31"/>
    </row>
    <row r="330" spans="1:30" ht="14" thickTop="1" x14ac:dyDescent="0.15">
      <c r="A330" s="4"/>
      <c r="B330" s="4"/>
      <c r="C330" s="4"/>
      <c r="D330" s="4"/>
      <c r="E330" s="140"/>
      <c r="F330" s="140"/>
      <c r="G330" s="140"/>
      <c r="H330" s="141"/>
      <c r="I330" s="142"/>
      <c r="L330" s="125"/>
      <c r="O330" s="125"/>
      <c r="P330" s="125"/>
      <c r="Q330" s="125"/>
      <c r="R330" s="125"/>
      <c r="S330" s="125"/>
      <c r="T330" s="125"/>
      <c r="U330" s="125"/>
      <c r="V330" s="125"/>
      <c r="W330" s="125"/>
    </row>
    <row r="331" spans="1:30" ht="14" thickBot="1" x14ac:dyDescent="0.2">
      <c r="A331" s="4"/>
      <c r="B331" s="4"/>
      <c r="C331" s="4"/>
      <c r="D331" s="4"/>
      <c r="E331" s="140"/>
      <c r="F331" s="140"/>
      <c r="G331" s="140"/>
      <c r="H331" s="141"/>
      <c r="I331" s="140"/>
      <c r="O331" s="125"/>
      <c r="P331" s="125"/>
      <c r="Q331" s="125"/>
      <c r="R331" s="125"/>
      <c r="S331" s="125"/>
      <c r="T331" s="125"/>
      <c r="U331" s="125"/>
      <c r="V331" s="125"/>
      <c r="W331" s="125"/>
    </row>
    <row r="332" spans="1:30" ht="14" thickTop="1" x14ac:dyDescent="0.15">
      <c r="A332" s="289" t="s">
        <v>232</v>
      </c>
      <c r="B332" s="290"/>
      <c r="C332" s="290"/>
      <c r="D332" s="290"/>
      <c r="E332" s="290"/>
      <c r="F332" s="290"/>
      <c r="G332" s="290"/>
      <c r="H332" s="290"/>
      <c r="I332" s="290"/>
      <c r="J332" s="290"/>
      <c r="K332" s="291"/>
      <c r="O332" s="125"/>
      <c r="P332" s="125"/>
      <c r="Q332" s="125"/>
      <c r="R332" s="125"/>
      <c r="S332" s="125"/>
      <c r="T332" s="125"/>
      <c r="U332" s="125"/>
      <c r="V332" s="125"/>
      <c r="W332" s="125"/>
    </row>
    <row r="333" spans="1:30" x14ac:dyDescent="0.15">
      <c r="A333" s="48" t="s">
        <v>89</v>
      </c>
      <c r="B333" s="4" t="s">
        <v>160</v>
      </c>
      <c r="C333" s="4" t="s">
        <v>161</v>
      </c>
      <c r="D333" s="4" t="s">
        <v>162</v>
      </c>
      <c r="E333" s="5" t="s">
        <v>0</v>
      </c>
      <c r="F333" s="5" t="s">
        <v>1</v>
      </c>
      <c r="G333" s="10" t="s">
        <v>138</v>
      </c>
      <c r="H333" s="5" t="s">
        <v>3</v>
      </c>
      <c r="I333" s="5" t="s">
        <v>4</v>
      </c>
      <c r="J333" s="5" t="s">
        <v>5</v>
      </c>
      <c r="K333" s="54" t="s">
        <v>6</v>
      </c>
      <c r="L333" s="5"/>
      <c r="O333" s="125"/>
      <c r="P333" s="125"/>
      <c r="Q333" s="125"/>
      <c r="R333" s="125"/>
      <c r="S333" s="125"/>
      <c r="T333" s="125"/>
      <c r="U333" s="125"/>
      <c r="V333" s="125"/>
      <c r="W333" s="125"/>
      <c r="Y333" s="71"/>
      <c r="Z333" s="68"/>
      <c r="AA333" s="68"/>
      <c r="AB333" s="80"/>
      <c r="AC333" s="68"/>
      <c r="AD333" s="68"/>
    </row>
    <row r="334" spans="1:30" x14ac:dyDescent="0.15">
      <c r="A334" s="48" t="s">
        <v>90</v>
      </c>
      <c r="B334" s="150">
        <v>4.6557944952164005</v>
      </c>
      <c r="C334" s="150">
        <v>2.5993033128420819</v>
      </c>
      <c r="D334" s="150">
        <v>1.3238734155281522</v>
      </c>
      <c r="E334" s="134">
        <v>2.2999999999999998</v>
      </c>
      <c r="F334" s="134">
        <v>18.100000000000001</v>
      </c>
      <c r="G334" s="134">
        <v>4.8</v>
      </c>
      <c r="H334" s="134">
        <v>9.6</v>
      </c>
      <c r="I334" s="134">
        <v>48.010210434010283</v>
      </c>
      <c r="J334" s="134">
        <v>39.353385367079269</v>
      </c>
      <c r="K334" s="204">
        <v>42.90279599035933</v>
      </c>
      <c r="L334" s="134"/>
      <c r="O334" s="125"/>
      <c r="P334" s="125"/>
      <c r="Q334" s="125"/>
      <c r="R334" s="125"/>
      <c r="S334" s="125"/>
      <c r="T334" s="125"/>
      <c r="U334" s="125"/>
      <c r="V334" s="125"/>
      <c r="W334" s="125"/>
      <c r="Y334" s="71"/>
      <c r="Z334" s="68"/>
      <c r="AA334" s="68"/>
      <c r="AB334" s="68"/>
      <c r="AC334" s="68"/>
      <c r="AD334" s="68"/>
    </row>
    <row r="335" spans="1:30" x14ac:dyDescent="0.15">
      <c r="A335" s="48" t="s">
        <v>91</v>
      </c>
      <c r="B335" s="150">
        <v>10.672036316831663</v>
      </c>
      <c r="C335" s="150">
        <v>13.178248494320083</v>
      </c>
      <c r="D335" s="150">
        <v>9.4980735237693743</v>
      </c>
      <c r="E335" s="134">
        <v>8.3000000000000007</v>
      </c>
      <c r="F335" s="134">
        <v>9.4</v>
      </c>
      <c r="G335" s="134">
        <v>5.9</v>
      </c>
      <c r="H335" s="134">
        <v>5.6</v>
      </c>
      <c r="I335" s="134">
        <v>3.1886491286422896</v>
      </c>
      <c r="J335" s="134">
        <v>5.487230226792243</v>
      </c>
      <c r="K335" s="204">
        <v>2.9172982217290349</v>
      </c>
      <c r="L335" s="134"/>
      <c r="O335" s="125"/>
      <c r="P335" s="125"/>
      <c r="Q335" s="125"/>
      <c r="R335" s="125"/>
      <c r="S335" s="125"/>
      <c r="T335" s="125"/>
      <c r="U335" s="125"/>
      <c r="V335" s="125"/>
      <c r="W335" s="125"/>
      <c r="Y335" s="71"/>
      <c r="Z335" s="68"/>
      <c r="AA335" s="68"/>
      <c r="AB335" s="68"/>
      <c r="AC335" s="68"/>
      <c r="AD335" s="68"/>
    </row>
    <row r="336" spans="1:30" x14ac:dyDescent="0.15">
      <c r="A336" s="48" t="s">
        <v>92</v>
      </c>
      <c r="B336" s="150">
        <v>0.87747514282450545</v>
      </c>
      <c r="C336" s="150">
        <v>9.0029155595773708E-3</v>
      </c>
      <c r="D336" s="150">
        <v>9.4139109098976201E-3</v>
      </c>
      <c r="E336" s="134">
        <v>0</v>
      </c>
      <c r="F336" s="134">
        <v>0.2</v>
      </c>
      <c r="G336" s="134" t="s">
        <v>141</v>
      </c>
      <c r="H336" s="134" t="s">
        <v>139</v>
      </c>
      <c r="I336" s="134">
        <v>2.606341721289045</v>
      </c>
      <c r="J336" s="134">
        <v>1.6587294256588343</v>
      </c>
      <c r="K336" s="204">
        <v>7.4339717255445553E-2</v>
      </c>
      <c r="L336" s="134"/>
      <c r="O336" s="125"/>
      <c r="P336" s="125"/>
      <c r="Q336" s="125"/>
      <c r="R336" s="125"/>
      <c r="S336" s="125"/>
      <c r="T336" s="125"/>
      <c r="U336" s="125"/>
      <c r="V336" s="125"/>
      <c r="W336" s="125"/>
      <c r="Y336" s="71"/>
      <c r="Z336" s="68"/>
      <c r="AA336" s="68"/>
      <c r="AB336" s="68"/>
      <c r="AC336" s="68"/>
      <c r="AD336" s="68"/>
    </row>
    <row r="337" spans="1:30" x14ac:dyDescent="0.15">
      <c r="A337" s="48" t="s">
        <v>93</v>
      </c>
      <c r="B337" s="150">
        <v>49.044451125174632</v>
      </c>
      <c r="C337" s="150">
        <v>38.679583926794756</v>
      </c>
      <c r="D337" s="150">
        <v>43.776936068293239</v>
      </c>
      <c r="E337" s="134">
        <v>54.2</v>
      </c>
      <c r="F337" s="134">
        <v>53.4</v>
      </c>
      <c r="G337" s="134">
        <v>65.5</v>
      </c>
      <c r="H337" s="134">
        <v>58</v>
      </c>
      <c r="I337" s="134">
        <v>31.704398685184941</v>
      </c>
      <c r="J337" s="134">
        <v>33.566664556552603</v>
      </c>
      <c r="K337" s="204">
        <v>29.923756525018995</v>
      </c>
      <c r="L337" s="134"/>
      <c r="O337" s="125"/>
      <c r="P337" s="125"/>
      <c r="Q337" s="125"/>
      <c r="R337" s="125"/>
      <c r="S337" s="125"/>
      <c r="T337" s="125"/>
      <c r="U337" s="125"/>
      <c r="V337" s="125"/>
      <c r="W337" s="125"/>
      <c r="Y337" s="71"/>
      <c r="Z337" s="68"/>
      <c r="AA337" s="68"/>
      <c r="AB337" s="68"/>
      <c r="AC337" s="68"/>
      <c r="AD337" s="68"/>
    </row>
    <row r="338" spans="1:30" x14ac:dyDescent="0.15">
      <c r="A338" s="193" t="s">
        <v>94</v>
      </c>
      <c r="B338" s="148">
        <v>0</v>
      </c>
      <c r="C338" s="148">
        <v>0</v>
      </c>
      <c r="D338" s="148">
        <v>0</v>
      </c>
      <c r="E338" s="135">
        <v>13.8</v>
      </c>
      <c r="F338" s="135">
        <v>18.5</v>
      </c>
      <c r="G338" s="135">
        <v>25.3</v>
      </c>
      <c r="H338" s="135">
        <v>14.5</v>
      </c>
      <c r="I338" s="135">
        <v>9.3369127654202231</v>
      </c>
      <c r="J338" s="135">
        <v>19.908440679104444</v>
      </c>
      <c r="K338" s="205">
        <v>15.092714817958861</v>
      </c>
      <c r="L338" s="135"/>
      <c r="O338" s="125"/>
      <c r="P338" s="125"/>
      <c r="Q338" s="125"/>
      <c r="R338" s="125"/>
      <c r="S338" s="125"/>
      <c r="T338" s="125"/>
      <c r="U338" s="125"/>
      <c r="V338" s="125"/>
      <c r="W338" s="125"/>
      <c r="Y338" s="111"/>
      <c r="Z338" s="112"/>
      <c r="AA338" s="112"/>
      <c r="AB338" s="112"/>
      <c r="AC338" s="68"/>
      <c r="AD338" s="112"/>
    </row>
    <row r="339" spans="1:30" x14ac:dyDescent="0.15">
      <c r="A339" s="193" t="s">
        <v>95</v>
      </c>
      <c r="B339" s="148">
        <v>0</v>
      </c>
      <c r="C339" s="148">
        <v>0</v>
      </c>
      <c r="D339" s="148">
        <v>0</v>
      </c>
      <c r="E339" s="135">
        <v>2</v>
      </c>
      <c r="F339" s="135">
        <v>4.8</v>
      </c>
      <c r="G339" s="135">
        <v>4.7</v>
      </c>
      <c r="H339" s="135">
        <v>3.7</v>
      </c>
      <c r="I339" s="135">
        <v>9.7506942397028098</v>
      </c>
      <c r="J339" s="135">
        <v>1.8357892562088209</v>
      </c>
      <c r="K339" s="205">
        <v>1.8369893655405458</v>
      </c>
      <c r="L339" s="135"/>
      <c r="O339" s="125"/>
      <c r="P339" s="125"/>
      <c r="Q339" s="125"/>
      <c r="R339" s="125"/>
      <c r="S339" s="125"/>
      <c r="T339" s="125"/>
      <c r="U339" s="125"/>
      <c r="V339" s="125"/>
      <c r="W339" s="125"/>
      <c r="Y339" s="111"/>
      <c r="Z339" s="112"/>
      <c r="AA339" s="112"/>
      <c r="AB339" s="112"/>
      <c r="AC339" s="68"/>
      <c r="AD339" s="112"/>
    </row>
    <row r="340" spans="1:30" x14ac:dyDescent="0.15">
      <c r="A340" s="193" t="s">
        <v>96</v>
      </c>
      <c r="B340" s="148">
        <v>0</v>
      </c>
      <c r="C340" s="148">
        <v>0</v>
      </c>
      <c r="D340" s="148">
        <v>0</v>
      </c>
      <c r="E340" s="135">
        <v>0.4</v>
      </c>
      <c r="F340" s="135">
        <v>2.7</v>
      </c>
      <c r="G340" s="135">
        <v>0.5</v>
      </c>
      <c r="H340" s="135">
        <v>1.3</v>
      </c>
      <c r="I340" s="135">
        <v>0.60723752376799178</v>
      </c>
      <c r="J340" s="135">
        <v>1.3093483592648081</v>
      </c>
      <c r="K340" s="205">
        <v>0.563305773227608</v>
      </c>
      <c r="L340" s="135"/>
      <c r="O340" s="125"/>
      <c r="P340" s="125"/>
      <c r="Q340" s="125"/>
      <c r="R340" s="125"/>
      <c r="S340" s="125"/>
      <c r="T340" s="125"/>
      <c r="U340" s="125"/>
      <c r="V340" s="125"/>
      <c r="W340" s="125"/>
      <c r="Y340" s="111"/>
      <c r="Z340" s="112"/>
      <c r="AA340" s="112"/>
      <c r="AB340" s="112"/>
      <c r="AC340" s="68"/>
      <c r="AD340" s="112"/>
    </row>
    <row r="341" spans="1:30" x14ac:dyDescent="0.15">
      <c r="A341" s="193" t="s">
        <v>98</v>
      </c>
      <c r="B341" s="148">
        <v>0</v>
      </c>
      <c r="C341" s="148">
        <v>0</v>
      </c>
      <c r="D341" s="148">
        <v>0</v>
      </c>
      <c r="E341" s="135">
        <v>37.9</v>
      </c>
      <c r="F341" s="135">
        <v>27.4</v>
      </c>
      <c r="G341" s="135">
        <v>35.200000000000003</v>
      </c>
      <c r="H341" s="135">
        <v>1.6</v>
      </c>
      <c r="I341" s="135">
        <v>12.009554156293914</v>
      </c>
      <c r="J341" s="135">
        <v>10.513086261974525</v>
      </c>
      <c r="K341" s="205">
        <v>12.430746568291982</v>
      </c>
      <c r="L341" s="135"/>
      <c r="O341" s="125"/>
      <c r="P341" s="125"/>
      <c r="Q341" s="125"/>
      <c r="R341" s="125"/>
      <c r="S341" s="125"/>
      <c r="T341" s="125"/>
      <c r="U341" s="125"/>
      <c r="V341" s="125"/>
      <c r="W341" s="125"/>
      <c r="Y341" s="111"/>
      <c r="Z341" s="112"/>
      <c r="AA341" s="112"/>
      <c r="AB341" s="112"/>
      <c r="AC341" s="68"/>
      <c r="AD341" s="112"/>
    </row>
    <row r="342" spans="1:30" x14ac:dyDescent="0.15">
      <c r="A342" s="48" t="s">
        <v>99</v>
      </c>
      <c r="B342" s="150">
        <v>1.9639594255570429</v>
      </c>
      <c r="C342" s="150">
        <v>2.5257217914416898</v>
      </c>
      <c r="D342" s="150">
        <v>0.92953931470479145</v>
      </c>
      <c r="E342" s="134">
        <v>2.5</v>
      </c>
      <c r="F342" s="134">
        <v>1.1000000000000001</v>
      </c>
      <c r="G342" s="134">
        <v>0.9</v>
      </c>
      <c r="H342" s="134">
        <v>2.4</v>
      </c>
      <c r="I342" s="134">
        <v>3.2777047499879777E-3</v>
      </c>
      <c r="J342" s="134">
        <v>0.75480372941605678</v>
      </c>
      <c r="K342" s="204">
        <v>0.41437969657146384</v>
      </c>
      <c r="L342" s="134"/>
      <c r="O342" s="125"/>
      <c r="P342" s="125"/>
      <c r="Q342" s="125"/>
      <c r="R342" s="125"/>
      <c r="S342" s="125"/>
      <c r="T342" s="125"/>
      <c r="U342" s="125"/>
      <c r="V342" s="125"/>
      <c r="W342" s="125"/>
      <c r="Y342" s="71"/>
      <c r="Z342" s="68"/>
      <c r="AA342" s="68"/>
      <c r="AB342" s="68"/>
      <c r="AC342" s="68"/>
      <c r="AD342" s="68"/>
    </row>
    <row r="343" spans="1:30" x14ac:dyDescent="0.15">
      <c r="A343" s="48" t="s">
        <v>100</v>
      </c>
      <c r="B343" s="150">
        <v>0</v>
      </c>
      <c r="C343" s="150">
        <v>0</v>
      </c>
      <c r="D343" s="150">
        <v>0</v>
      </c>
      <c r="E343" s="134">
        <v>19.2</v>
      </c>
      <c r="F343" s="134">
        <v>7</v>
      </c>
      <c r="G343" s="134">
        <v>11.1</v>
      </c>
      <c r="H343" s="134">
        <v>10.4</v>
      </c>
      <c r="I343" s="134">
        <v>4.3825653479047695</v>
      </c>
      <c r="J343" s="134">
        <v>7.9867097490047305</v>
      </c>
      <c r="K343" s="204">
        <v>7.4164435413429821</v>
      </c>
      <c r="L343" s="134"/>
      <c r="O343" s="125"/>
      <c r="P343" s="125"/>
      <c r="Q343" s="125"/>
      <c r="R343" s="125"/>
      <c r="S343" s="125"/>
      <c r="T343" s="125"/>
      <c r="U343" s="125"/>
      <c r="V343" s="125"/>
      <c r="W343" s="125"/>
      <c r="Y343" s="71"/>
      <c r="Z343" s="68"/>
      <c r="AA343" s="68"/>
      <c r="AB343" s="68"/>
      <c r="AC343" s="68"/>
      <c r="AD343" s="68"/>
    </row>
    <row r="344" spans="1:30" x14ac:dyDescent="0.15">
      <c r="A344" s="193" t="s">
        <v>101</v>
      </c>
      <c r="B344" s="148">
        <v>0</v>
      </c>
      <c r="C344" s="148">
        <v>0</v>
      </c>
      <c r="D344" s="148">
        <v>0</v>
      </c>
      <c r="E344" s="135">
        <v>8.6999999999999993</v>
      </c>
      <c r="F344" s="135">
        <v>2.1</v>
      </c>
      <c r="G344" s="135">
        <v>7.7</v>
      </c>
      <c r="H344" s="135">
        <v>9.5</v>
      </c>
      <c r="I344" s="135">
        <v>3.7518977638530329</v>
      </c>
      <c r="J344" s="135">
        <v>7.8467795742912569</v>
      </c>
      <c r="K344" s="205">
        <v>6.7887077174203325</v>
      </c>
      <c r="L344" s="135"/>
      <c r="O344" s="125"/>
      <c r="P344" s="125"/>
      <c r="Q344" s="125"/>
      <c r="R344" s="125"/>
      <c r="S344" s="125"/>
      <c r="T344" s="125"/>
      <c r="U344" s="125"/>
      <c r="V344" s="125"/>
      <c r="W344" s="125"/>
      <c r="Y344" s="111"/>
      <c r="Z344" s="112"/>
      <c r="AA344" s="112"/>
      <c r="AB344" s="112"/>
      <c r="AC344" s="68"/>
      <c r="AD344" s="112"/>
    </row>
    <row r="345" spans="1:30" x14ac:dyDescent="0.15">
      <c r="A345" s="193" t="s">
        <v>102</v>
      </c>
      <c r="B345" s="148">
        <v>6.2221442626680421</v>
      </c>
      <c r="C345" s="148">
        <v>24.9756459591914</v>
      </c>
      <c r="D345" s="148">
        <v>16.065682844216276</v>
      </c>
      <c r="E345" s="135">
        <v>10.5</v>
      </c>
      <c r="F345" s="135">
        <v>4.9000000000000004</v>
      </c>
      <c r="G345" s="135">
        <v>3.4</v>
      </c>
      <c r="H345" s="135" t="s">
        <v>139</v>
      </c>
      <c r="I345" s="135">
        <v>0.63066758405173673</v>
      </c>
      <c r="J345" s="135">
        <v>0.1399301747134751</v>
      </c>
      <c r="K345" s="205">
        <v>0.62773582392265159</v>
      </c>
      <c r="L345" s="135"/>
      <c r="O345" s="125"/>
      <c r="P345" s="125"/>
      <c r="Q345" s="125"/>
      <c r="R345" s="125"/>
      <c r="S345" s="125"/>
      <c r="T345" s="125"/>
      <c r="U345" s="125"/>
      <c r="V345" s="125"/>
      <c r="W345" s="125"/>
      <c r="Y345" s="111"/>
      <c r="Z345" s="112"/>
      <c r="AA345" s="112"/>
      <c r="AB345" s="112"/>
      <c r="AC345" s="68"/>
      <c r="AD345" s="112"/>
    </row>
    <row r="346" spans="1:30" x14ac:dyDescent="0.15">
      <c r="A346" s="48" t="s">
        <v>103</v>
      </c>
      <c r="B346" s="150">
        <v>20.01497906801902</v>
      </c>
      <c r="C346" s="150">
        <v>7.5226861929901911</v>
      </c>
      <c r="D346" s="150">
        <v>19.971818276264155</v>
      </c>
      <c r="E346" s="134">
        <v>7.4</v>
      </c>
      <c r="F346" s="134">
        <v>4.0999999999999996</v>
      </c>
      <c r="G346" s="134">
        <v>3.5</v>
      </c>
      <c r="H346" s="134">
        <v>5.4</v>
      </c>
      <c r="I346" s="134">
        <v>4.6360063611587234</v>
      </c>
      <c r="J346" s="134">
        <v>5.5160228503711863</v>
      </c>
      <c r="K346" s="204">
        <v>8.3416529722349448</v>
      </c>
      <c r="L346" s="134"/>
      <c r="O346" s="125"/>
      <c r="P346" s="125"/>
      <c r="Q346" s="125"/>
      <c r="R346" s="125"/>
      <c r="S346" s="125"/>
      <c r="T346" s="125"/>
      <c r="U346" s="125"/>
      <c r="V346" s="125"/>
      <c r="W346" s="125"/>
      <c r="Y346" s="71"/>
      <c r="Z346" s="68"/>
      <c r="AA346" s="68"/>
      <c r="AB346" s="68"/>
      <c r="AC346" s="68"/>
      <c r="AD346" s="68"/>
    </row>
    <row r="347" spans="1:30" x14ac:dyDescent="0.15">
      <c r="A347" s="48" t="s">
        <v>104</v>
      </c>
      <c r="B347" s="150">
        <v>0</v>
      </c>
      <c r="C347" s="150">
        <v>0</v>
      </c>
      <c r="D347" s="150">
        <v>0</v>
      </c>
      <c r="E347" s="134" t="s">
        <v>140</v>
      </c>
      <c r="F347" s="134" t="s">
        <v>140</v>
      </c>
      <c r="G347" s="134" t="s">
        <v>141</v>
      </c>
      <c r="H347" s="134" t="s">
        <v>139</v>
      </c>
      <c r="I347" s="134">
        <v>0</v>
      </c>
      <c r="J347" s="134">
        <v>0</v>
      </c>
      <c r="K347" s="204">
        <v>0</v>
      </c>
      <c r="L347" s="134"/>
      <c r="O347" s="125"/>
      <c r="P347" s="125"/>
      <c r="Q347" s="125"/>
      <c r="R347" s="125"/>
      <c r="S347" s="125"/>
      <c r="T347" s="125"/>
      <c r="U347" s="125"/>
      <c r="V347" s="125"/>
      <c r="W347" s="125"/>
      <c r="Y347" s="71"/>
      <c r="Z347" s="68"/>
      <c r="AA347" s="68"/>
      <c r="AB347" s="68"/>
      <c r="AC347" s="68"/>
      <c r="AD347" s="68"/>
    </row>
    <row r="348" spans="1:30" x14ac:dyDescent="0.15">
      <c r="A348" s="48" t="s">
        <v>105</v>
      </c>
      <c r="B348" s="150">
        <v>6.5491601637086907</v>
      </c>
      <c r="C348" s="150">
        <v>10.509807406860222</v>
      </c>
      <c r="D348" s="150">
        <v>8.4246626463141165</v>
      </c>
      <c r="E348" s="134">
        <v>5</v>
      </c>
      <c r="F348" s="134">
        <v>4</v>
      </c>
      <c r="G348" s="134">
        <v>4.4000000000000004</v>
      </c>
      <c r="H348" s="134">
        <v>4.8</v>
      </c>
      <c r="I348" s="134">
        <v>2.4509339544640207</v>
      </c>
      <c r="J348" s="134">
        <v>2.4412644877695446</v>
      </c>
      <c r="K348" s="204">
        <v>3.4507291050595015</v>
      </c>
      <c r="L348" s="134"/>
      <c r="O348" s="125"/>
      <c r="P348" s="125"/>
      <c r="Q348" s="125"/>
      <c r="R348" s="125"/>
      <c r="S348" s="125"/>
      <c r="T348" s="125"/>
      <c r="U348" s="125"/>
      <c r="V348" s="125"/>
      <c r="W348" s="125"/>
      <c r="Y348" s="71"/>
      <c r="Z348" s="68"/>
      <c r="AA348" s="68"/>
      <c r="AB348" s="68"/>
      <c r="AC348" s="68"/>
      <c r="AD348" s="68"/>
    </row>
    <row r="349" spans="1:30" x14ac:dyDescent="0.15">
      <c r="A349" s="48" t="s">
        <v>106</v>
      </c>
      <c r="B349" s="150">
        <v>0</v>
      </c>
      <c r="C349" s="150">
        <v>0</v>
      </c>
      <c r="D349" s="150">
        <v>0</v>
      </c>
      <c r="E349" s="134">
        <v>1.2</v>
      </c>
      <c r="F349" s="134">
        <v>2.7</v>
      </c>
      <c r="G349" s="134">
        <v>3.9</v>
      </c>
      <c r="H349" s="134">
        <v>3.8</v>
      </c>
      <c r="I349" s="134">
        <v>3.0176166625959286</v>
      </c>
      <c r="J349" s="134">
        <v>3.2351896073554687</v>
      </c>
      <c r="K349" s="204">
        <v>4.5586042304282497</v>
      </c>
      <c r="L349" s="134"/>
      <c r="O349" s="125"/>
      <c r="P349" s="125"/>
      <c r="Q349" s="125"/>
      <c r="R349" s="125"/>
      <c r="S349" s="125"/>
      <c r="T349" s="125"/>
      <c r="U349" s="125"/>
      <c r="V349" s="125"/>
      <c r="W349" s="125"/>
      <c r="Y349" s="71"/>
      <c r="Z349" s="68"/>
      <c r="AA349" s="68"/>
      <c r="AB349" s="68"/>
      <c r="AC349" s="68"/>
      <c r="AD349" s="68"/>
    </row>
    <row r="350" spans="1:30" ht="14" thickBot="1" x14ac:dyDescent="0.2">
      <c r="A350" s="194" t="s">
        <v>107</v>
      </c>
      <c r="B350" s="217">
        <v>100</v>
      </c>
      <c r="C350" s="217">
        <v>100</v>
      </c>
      <c r="D350" s="217">
        <v>100</v>
      </c>
      <c r="E350" s="202">
        <v>100</v>
      </c>
      <c r="F350" s="202">
        <v>100</v>
      </c>
      <c r="G350" s="202">
        <v>100</v>
      </c>
      <c r="H350" s="202">
        <v>100</v>
      </c>
      <c r="I350" s="202">
        <v>100</v>
      </c>
      <c r="J350" s="202">
        <v>100</v>
      </c>
      <c r="K350" s="203">
        <v>100</v>
      </c>
      <c r="L350" s="129"/>
      <c r="O350" s="125"/>
      <c r="P350" s="125"/>
      <c r="Q350" s="125"/>
      <c r="R350" s="125"/>
      <c r="S350" s="125"/>
      <c r="T350" s="125"/>
      <c r="U350" s="125"/>
      <c r="V350" s="125"/>
      <c r="W350" s="125"/>
      <c r="Y350" s="71"/>
      <c r="Z350" s="68"/>
      <c r="AA350" s="68"/>
      <c r="AB350" s="68"/>
      <c r="AC350" s="68"/>
      <c r="AD350" s="68"/>
    </row>
    <row r="351" spans="1:30" ht="14" thickTop="1" x14ac:dyDescent="0.15">
      <c r="A351" s="4"/>
      <c r="B351" s="4"/>
      <c r="C351" s="4"/>
      <c r="D351" s="4"/>
      <c r="E351" s="129"/>
      <c r="F351" s="129"/>
      <c r="G351" s="129"/>
      <c r="H351" s="129"/>
      <c r="I351" s="129"/>
      <c r="J351" s="129"/>
      <c r="K351" s="129"/>
      <c r="L351" s="129"/>
      <c r="O351" s="125"/>
      <c r="P351" s="125"/>
      <c r="Q351" s="125"/>
      <c r="R351" s="125"/>
      <c r="S351" s="125"/>
      <c r="T351" s="125"/>
      <c r="U351" s="125"/>
      <c r="V351" s="125"/>
      <c r="W351" s="125"/>
    </row>
    <row r="352" spans="1:30" ht="14" thickBot="1" x14ac:dyDescent="0.2">
      <c r="A352" s="4"/>
      <c r="B352" s="4"/>
      <c r="C352" s="4"/>
      <c r="D352" s="4"/>
      <c r="E352" s="129"/>
      <c r="F352" s="129"/>
      <c r="G352" s="129"/>
      <c r="H352" s="129"/>
      <c r="I352" s="129"/>
      <c r="J352" s="129"/>
      <c r="K352" s="129"/>
      <c r="L352" s="129"/>
      <c r="O352" s="125"/>
      <c r="P352" s="125"/>
      <c r="Q352" s="125"/>
      <c r="R352" s="125"/>
      <c r="S352" s="125"/>
      <c r="T352" s="125"/>
      <c r="U352" s="125"/>
      <c r="V352" s="125"/>
      <c r="W352" s="125"/>
    </row>
    <row r="353" spans="1:31" ht="14" thickTop="1" x14ac:dyDescent="0.15">
      <c r="A353" s="289" t="s">
        <v>233</v>
      </c>
      <c r="B353" s="290"/>
      <c r="C353" s="290"/>
      <c r="D353" s="290"/>
      <c r="E353" s="290"/>
      <c r="F353" s="290"/>
      <c r="G353" s="290"/>
      <c r="H353" s="290"/>
      <c r="I353" s="290"/>
      <c r="J353" s="290"/>
      <c r="K353" s="291"/>
      <c r="O353" s="125"/>
      <c r="P353" s="125"/>
      <c r="Q353" s="125"/>
      <c r="R353" s="125"/>
      <c r="S353" s="125"/>
      <c r="T353" s="125"/>
      <c r="U353" s="125"/>
      <c r="V353" s="125"/>
      <c r="W353" s="125"/>
    </row>
    <row r="354" spans="1:31" x14ac:dyDescent="0.15">
      <c r="A354" s="48" t="s">
        <v>142</v>
      </c>
      <c r="B354" s="4" t="s">
        <v>160</v>
      </c>
      <c r="C354" s="4" t="s">
        <v>161</v>
      </c>
      <c r="D354" s="4" t="s">
        <v>162</v>
      </c>
      <c r="E354" s="5" t="s">
        <v>0</v>
      </c>
      <c r="F354" s="5" t="s">
        <v>1</v>
      </c>
      <c r="G354" s="5" t="s">
        <v>2</v>
      </c>
      <c r="H354" s="5" t="s">
        <v>3</v>
      </c>
      <c r="I354" s="5" t="s">
        <v>4</v>
      </c>
      <c r="J354" s="5" t="s">
        <v>5</v>
      </c>
      <c r="K354" s="54" t="s">
        <v>6</v>
      </c>
      <c r="L354" s="5"/>
      <c r="O354" s="125"/>
      <c r="P354" s="125"/>
      <c r="Q354" s="125"/>
      <c r="R354" s="125"/>
      <c r="S354" s="125"/>
      <c r="T354" s="125"/>
      <c r="U354" s="125"/>
      <c r="V354" s="125"/>
      <c r="W354" s="125"/>
      <c r="Y354" s="71"/>
      <c r="Z354" s="68"/>
      <c r="AA354" s="68"/>
      <c r="AB354" s="68"/>
      <c r="AC354" s="68"/>
      <c r="AD354" s="68"/>
      <c r="AE354" s="68"/>
    </row>
    <row r="355" spans="1:31" x14ac:dyDescent="0.15">
      <c r="A355" s="48" t="s">
        <v>143</v>
      </c>
      <c r="B355" s="152">
        <f>SUM(B356:B371)</f>
        <v>1346081</v>
      </c>
      <c r="C355" s="152">
        <f t="shared" ref="C355:D355" si="2">SUM(C356:C371)</f>
        <v>1820597</v>
      </c>
      <c r="D355" s="152">
        <f t="shared" si="2"/>
        <v>3110638</v>
      </c>
      <c r="E355" s="129">
        <v>2364145</v>
      </c>
      <c r="F355" s="129">
        <v>2470556</v>
      </c>
      <c r="G355" s="129">
        <v>2694892</v>
      </c>
      <c r="H355" s="129">
        <v>3486881</v>
      </c>
      <c r="I355" s="129">
        <v>6479810.4607771812</v>
      </c>
      <c r="J355" s="129">
        <v>8004476.3799743252</v>
      </c>
      <c r="K355" s="198">
        <v>5811017.1493422296</v>
      </c>
      <c r="L355" s="129"/>
      <c r="O355" s="125"/>
      <c r="P355" s="125"/>
      <c r="Q355" s="125"/>
      <c r="R355" s="125"/>
      <c r="S355" s="125"/>
      <c r="T355" s="125"/>
      <c r="U355" s="125"/>
      <c r="V355" s="125"/>
      <c r="W355" s="125"/>
      <c r="Y355" s="71"/>
      <c r="Z355" s="31"/>
      <c r="AA355" s="31"/>
      <c r="AB355" s="31"/>
      <c r="AC355" s="31"/>
      <c r="AD355" s="31"/>
      <c r="AE355" s="31"/>
    </row>
    <row r="356" spans="1:31" x14ac:dyDescent="0.15">
      <c r="A356" s="48" t="s">
        <v>144</v>
      </c>
      <c r="B356" s="152">
        <v>179593</v>
      </c>
      <c r="C356" s="152">
        <v>205140</v>
      </c>
      <c r="D356" s="152">
        <v>1351354</v>
      </c>
      <c r="E356" s="129">
        <v>1430879</v>
      </c>
      <c r="F356" s="129">
        <v>1529330</v>
      </c>
      <c r="G356" s="129">
        <v>1503156</v>
      </c>
      <c r="H356" s="129">
        <v>2038246</v>
      </c>
      <c r="I356" s="129">
        <v>2067725.4526003562</v>
      </c>
      <c r="J356" s="129">
        <v>2409262.2567090001</v>
      </c>
      <c r="K356" s="198">
        <v>2430949.1272854577</v>
      </c>
      <c r="L356" s="129"/>
      <c r="O356" s="125"/>
      <c r="P356" s="125"/>
      <c r="Q356" s="125"/>
      <c r="R356" s="125"/>
      <c r="S356" s="125"/>
      <c r="T356" s="125"/>
      <c r="U356" s="125"/>
      <c r="V356" s="125"/>
      <c r="W356" s="125"/>
      <c r="Y356" s="71"/>
      <c r="Z356" s="31"/>
      <c r="AA356" s="31"/>
      <c r="AB356" s="31"/>
      <c r="AC356" s="31"/>
      <c r="AD356" s="31"/>
      <c r="AE356" s="31"/>
    </row>
    <row r="357" spans="1:31" x14ac:dyDescent="0.15">
      <c r="A357" s="41" t="s">
        <v>145</v>
      </c>
      <c r="B357" s="125"/>
      <c r="C357" s="125"/>
      <c r="D357" s="125"/>
      <c r="E357" s="131">
        <v>47199</v>
      </c>
      <c r="F357" s="131">
        <v>44030</v>
      </c>
      <c r="G357" s="131">
        <v>47554</v>
      </c>
      <c r="H357" s="131">
        <v>44569</v>
      </c>
      <c r="I357" s="131">
        <v>52130.689330000001</v>
      </c>
      <c r="J357" s="131">
        <v>72803.237385</v>
      </c>
      <c r="K357" s="199">
        <v>142081.23128000001</v>
      </c>
      <c r="L357" s="131"/>
      <c r="O357" s="125"/>
      <c r="P357" s="125"/>
      <c r="Q357" s="125"/>
      <c r="R357" s="125"/>
      <c r="S357" s="125"/>
      <c r="T357" s="125"/>
      <c r="U357" s="125"/>
      <c r="V357" s="125"/>
      <c r="W357" s="125"/>
      <c r="Y357" s="128"/>
      <c r="Z357" s="90"/>
      <c r="AA357" s="90"/>
      <c r="AB357" s="90"/>
      <c r="AC357" s="90"/>
      <c r="AD357" s="90"/>
      <c r="AE357" s="90"/>
    </row>
    <row r="358" spans="1:31" x14ac:dyDescent="0.15">
      <c r="A358" s="41" t="s">
        <v>146</v>
      </c>
      <c r="B358" s="125"/>
      <c r="C358" s="125"/>
      <c r="D358" s="125"/>
      <c r="E358" s="131">
        <v>212367</v>
      </c>
      <c r="F358" s="131">
        <v>232809</v>
      </c>
      <c r="G358" s="131">
        <v>270958</v>
      </c>
      <c r="H358" s="131">
        <v>308302</v>
      </c>
      <c r="I358" s="131">
        <v>331575.56109835627</v>
      </c>
      <c r="J358" s="131">
        <v>415579.02145900001</v>
      </c>
      <c r="K358" s="199">
        <v>482938.31091345713</v>
      </c>
      <c r="L358" s="131"/>
      <c r="O358" s="125"/>
      <c r="P358" s="125"/>
      <c r="Q358" s="125"/>
      <c r="R358" s="125"/>
      <c r="S358" s="125"/>
      <c r="T358" s="125"/>
      <c r="U358" s="125"/>
      <c r="V358" s="125"/>
      <c r="W358" s="125"/>
      <c r="Y358" s="128"/>
      <c r="Z358" s="90"/>
      <c r="AA358" s="90"/>
      <c r="AB358" s="90"/>
      <c r="AC358" s="90"/>
      <c r="AD358" s="90"/>
      <c r="AE358" s="90"/>
    </row>
    <row r="359" spans="1:31" x14ac:dyDescent="0.15">
      <c r="A359" s="41" t="s">
        <v>147</v>
      </c>
      <c r="B359" s="125">
        <v>690978</v>
      </c>
      <c r="C359" s="125">
        <v>922352</v>
      </c>
      <c r="D359" s="125">
        <v>1038826</v>
      </c>
      <c r="E359" s="131">
        <v>1171312</v>
      </c>
      <c r="F359" s="131">
        <v>1252490</v>
      </c>
      <c r="G359" s="131">
        <v>1184644</v>
      </c>
      <c r="H359" s="131">
        <v>1685374</v>
      </c>
      <c r="I359" s="131">
        <v>1684019.202172</v>
      </c>
      <c r="J359" s="131">
        <v>1920879.997865</v>
      </c>
      <c r="K359" s="199">
        <v>1805929.585092</v>
      </c>
      <c r="L359" s="131"/>
      <c r="O359" s="125"/>
      <c r="P359" s="125"/>
      <c r="Q359" s="125"/>
      <c r="R359" s="125"/>
      <c r="S359" s="125"/>
      <c r="T359" s="125"/>
      <c r="U359" s="125"/>
      <c r="V359" s="125"/>
      <c r="W359" s="125"/>
      <c r="Y359" s="128"/>
      <c r="Z359" s="90"/>
      <c r="AA359" s="90"/>
      <c r="AB359" s="90"/>
      <c r="AC359" s="90"/>
      <c r="AD359" s="90"/>
      <c r="AE359" s="90"/>
    </row>
    <row r="360" spans="1:31" x14ac:dyDescent="0.15">
      <c r="A360" s="48" t="s">
        <v>148</v>
      </c>
      <c r="B360" s="152"/>
      <c r="C360" s="152"/>
      <c r="D360" s="152"/>
      <c r="E360" s="129">
        <v>491407</v>
      </c>
      <c r="F360" s="129">
        <v>450733</v>
      </c>
      <c r="G360" s="129">
        <v>480546</v>
      </c>
      <c r="H360" s="129">
        <v>900936</v>
      </c>
      <c r="I360" s="129">
        <v>3830735.7003308251</v>
      </c>
      <c r="J360" s="129">
        <v>4995109.2833663253</v>
      </c>
      <c r="K360" s="198">
        <v>2975372.0122757726</v>
      </c>
      <c r="L360" s="129"/>
      <c r="O360" s="125"/>
      <c r="P360" s="125"/>
      <c r="Q360" s="125"/>
      <c r="R360" s="125"/>
      <c r="S360" s="125"/>
      <c r="T360" s="125"/>
      <c r="U360" s="125"/>
      <c r="V360" s="125"/>
      <c r="W360" s="125"/>
      <c r="Y360" s="71"/>
      <c r="Z360" s="31"/>
      <c r="AA360" s="31"/>
      <c r="AB360" s="31"/>
      <c r="AC360" s="31"/>
      <c r="AD360" s="31"/>
      <c r="AE360" s="31"/>
    </row>
    <row r="361" spans="1:31" x14ac:dyDescent="0.15">
      <c r="A361" s="41" t="s">
        <v>149</v>
      </c>
      <c r="B361" s="125">
        <v>36424</v>
      </c>
      <c r="C361" s="125">
        <v>71184</v>
      </c>
      <c r="D361" s="125">
        <v>93239</v>
      </c>
      <c r="E361" s="131">
        <v>143508</v>
      </c>
      <c r="F361" s="131">
        <v>147300</v>
      </c>
      <c r="G361" s="131">
        <v>86839</v>
      </c>
      <c r="H361" s="131">
        <v>422479</v>
      </c>
      <c r="I361" s="131">
        <v>521026.51149499998</v>
      </c>
      <c r="J361" s="131">
        <v>722455.492034</v>
      </c>
      <c r="K361" s="199">
        <v>313801.28211478482</v>
      </c>
      <c r="L361" s="131"/>
      <c r="O361" s="125"/>
      <c r="P361" s="125"/>
      <c r="Q361" s="125"/>
      <c r="R361" s="125"/>
      <c r="S361" s="125"/>
      <c r="T361" s="125"/>
      <c r="U361" s="125"/>
      <c r="V361" s="125"/>
      <c r="W361" s="125"/>
      <c r="Y361" s="128"/>
      <c r="Z361" s="90"/>
      <c r="AA361" s="90"/>
      <c r="AB361" s="90"/>
      <c r="AC361" s="90"/>
      <c r="AD361" s="90"/>
      <c r="AE361" s="90"/>
    </row>
    <row r="362" spans="1:31" x14ac:dyDescent="0.15">
      <c r="A362" s="41" t="s">
        <v>150</v>
      </c>
      <c r="B362" s="125">
        <v>199149</v>
      </c>
      <c r="C362" s="125">
        <v>189933</v>
      </c>
      <c r="D362" s="125">
        <v>212831</v>
      </c>
      <c r="E362" s="131">
        <v>347899</v>
      </c>
      <c r="F362" s="131">
        <v>303433</v>
      </c>
      <c r="G362" s="131">
        <v>393707</v>
      </c>
      <c r="H362" s="131">
        <v>478457</v>
      </c>
      <c r="I362" s="131">
        <v>3309709.1888358253</v>
      </c>
      <c r="J362" s="131">
        <v>4272653.791332325</v>
      </c>
      <c r="K362" s="199">
        <v>2661570.7301609879</v>
      </c>
      <c r="L362" s="131"/>
      <c r="O362" s="125"/>
      <c r="P362" s="125"/>
      <c r="Q362" s="125"/>
      <c r="R362" s="125"/>
      <c r="S362" s="125"/>
      <c r="T362" s="125"/>
      <c r="U362" s="125"/>
      <c r="V362" s="125"/>
      <c r="W362" s="125"/>
      <c r="Y362" s="128"/>
      <c r="Z362" s="90"/>
      <c r="AA362" s="90"/>
      <c r="AB362" s="90"/>
      <c r="AC362" s="90"/>
      <c r="AD362" s="90"/>
      <c r="AE362" s="143"/>
    </row>
    <row r="363" spans="1:31" x14ac:dyDescent="0.15">
      <c r="A363" s="200" t="s">
        <v>151</v>
      </c>
      <c r="B363" s="259">
        <v>156028</v>
      </c>
      <c r="C363" s="259">
        <v>149712</v>
      </c>
      <c r="D363" s="259">
        <v>153252</v>
      </c>
      <c r="E363" s="129">
        <v>7252</v>
      </c>
      <c r="F363" s="129">
        <v>6299</v>
      </c>
      <c r="G363" s="129">
        <v>7955</v>
      </c>
      <c r="H363" s="129">
        <v>10009</v>
      </c>
      <c r="I363" s="129">
        <v>16531.600201000001</v>
      </c>
      <c r="J363" s="129">
        <v>14530.727742999999</v>
      </c>
      <c r="K363" s="198">
        <v>14526.091457</v>
      </c>
      <c r="L363" s="129"/>
      <c r="O363" s="125"/>
      <c r="P363" s="125"/>
      <c r="Q363" s="125"/>
      <c r="R363" s="125"/>
      <c r="S363" s="125"/>
      <c r="T363" s="125"/>
      <c r="U363" s="125"/>
      <c r="V363" s="125"/>
      <c r="W363" s="125"/>
      <c r="Y363" s="132"/>
      <c r="Z363" s="31"/>
      <c r="AA363" s="31"/>
      <c r="AB363" s="31"/>
      <c r="AC363" s="31"/>
      <c r="AD363" s="31"/>
      <c r="AE363" s="31"/>
    </row>
    <row r="364" spans="1:31" x14ac:dyDescent="0.15">
      <c r="A364" s="48" t="s">
        <v>152</v>
      </c>
      <c r="B364" s="152"/>
      <c r="C364" s="152"/>
      <c r="D364" s="152"/>
      <c r="E364" s="129">
        <v>700</v>
      </c>
      <c r="F364" s="129">
        <v>906</v>
      </c>
      <c r="G364" s="129">
        <v>1222</v>
      </c>
      <c r="H364" s="129">
        <v>4895</v>
      </c>
      <c r="I364" s="129">
        <v>14163.570083000001</v>
      </c>
      <c r="J364" s="129">
        <v>2407.0944039999999</v>
      </c>
      <c r="K364" s="198">
        <v>738.07171500000004</v>
      </c>
      <c r="L364" s="129"/>
      <c r="O364" s="125"/>
      <c r="P364" s="125"/>
      <c r="Q364" s="125"/>
      <c r="R364" s="125"/>
      <c r="S364" s="125"/>
      <c r="T364" s="125"/>
      <c r="U364" s="125"/>
      <c r="V364" s="125"/>
      <c r="W364" s="125"/>
      <c r="Y364" s="71"/>
      <c r="AA364" s="68"/>
      <c r="AB364" s="68"/>
      <c r="AC364" s="31"/>
      <c r="AD364" s="31"/>
      <c r="AE364" s="31"/>
    </row>
    <row r="365" spans="1:31" x14ac:dyDescent="0.15">
      <c r="A365" s="209" t="s">
        <v>153</v>
      </c>
      <c r="B365" s="265"/>
      <c r="C365" s="265"/>
      <c r="D365" s="265"/>
      <c r="E365" s="144">
        <v>700</v>
      </c>
      <c r="F365" s="144">
        <v>906</v>
      </c>
      <c r="G365" s="144">
        <v>1222</v>
      </c>
      <c r="H365" s="144">
        <v>4895</v>
      </c>
      <c r="I365" s="144">
        <v>66.77</v>
      </c>
      <c r="J365" s="144">
        <v>20.604875</v>
      </c>
      <c r="K365" s="210">
        <v>24.399207000000001</v>
      </c>
      <c r="L365" s="144"/>
      <c r="O365" s="125"/>
      <c r="P365" s="125"/>
      <c r="Q365" s="125"/>
      <c r="R365" s="125"/>
      <c r="S365" s="125"/>
      <c r="T365" s="125"/>
      <c r="U365" s="125"/>
      <c r="V365" s="125"/>
      <c r="W365" s="125"/>
      <c r="Y365" s="145"/>
      <c r="AA365" s="112"/>
      <c r="AB365" s="112"/>
      <c r="AC365" s="90"/>
      <c r="AD365" s="90"/>
      <c r="AE365" s="90"/>
    </row>
    <row r="366" spans="1:31" x14ac:dyDescent="0.15">
      <c r="A366" s="209" t="s">
        <v>154</v>
      </c>
      <c r="B366" s="265"/>
      <c r="C366" s="265"/>
      <c r="D366" s="265"/>
      <c r="E366" s="144"/>
      <c r="F366" s="144"/>
      <c r="G366" s="144" t="s">
        <v>141</v>
      </c>
      <c r="H366" s="144" t="s">
        <v>141</v>
      </c>
      <c r="I366" s="144"/>
      <c r="J366" s="144"/>
      <c r="K366" s="210"/>
      <c r="L366" s="144"/>
      <c r="O366" s="125"/>
      <c r="P366" s="125"/>
      <c r="Q366" s="125"/>
      <c r="R366" s="125"/>
      <c r="S366" s="125"/>
      <c r="T366" s="125"/>
      <c r="U366" s="125"/>
      <c r="V366" s="125"/>
      <c r="W366" s="125"/>
      <c r="Y366" s="145"/>
      <c r="AC366" s="112"/>
      <c r="AD366" s="112"/>
      <c r="AE366" s="112"/>
    </row>
    <row r="367" spans="1:31" x14ac:dyDescent="0.15">
      <c r="A367" s="209" t="s">
        <v>155</v>
      </c>
      <c r="B367" s="265"/>
      <c r="C367" s="265"/>
      <c r="D367" s="265"/>
      <c r="E367" s="144"/>
      <c r="F367" s="144"/>
      <c r="G367" s="144" t="s">
        <v>141</v>
      </c>
      <c r="H367" s="144" t="s">
        <v>141</v>
      </c>
      <c r="I367" s="144">
        <v>14096.800083</v>
      </c>
      <c r="J367" s="144">
        <v>2386.4895289999999</v>
      </c>
      <c r="K367" s="210">
        <v>713.67250799999999</v>
      </c>
      <c r="L367" s="144"/>
      <c r="O367" s="125"/>
      <c r="P367" s="125"/>
      <c r="Q367" s="125"/>
      <c r="R367" s="125"/>
      <c r="S367" s="125"/>
      <c r="T367" s="125"/>
      <c r="U367" s="125"/>
      <c r="V367" s="125"/>
      <c r="W367" s="125"/>
      <c r="Y367" s="145"/>
      <c r="AC367" s="112"/>
      <c r="AD367" s="112"/>
      <c r="AE367" s="112"/>
    </row>
    <row r="368" spans="1:31" x14ac:dyDescent="0.15">
      <c r="A368" s="48" t="s">
        <v>28</v>
      </c>
      <c r="B368" s="152"/>
      <c r="C368" s="152"/>
      <c r="D368" s="152"/>
      <c r="E368" s="129"/>
      <c r="F368" s="129"/>
      <c r="G368" s="129"/>
      <c r="H368" s="129" t="s">
        <v>141</v>
      </c>
      <c r="I368" s="129">
        <v>550654.13756199996</v>
      </c>
      <c r="J368" s="129">
        <v>583167.01775200001</v>
      </c>
      <c r="K368" s="198">
        <v>389431.846609</v>
      </c>
      <c r="L368" s="129"/>
      <c r="O368" s="125"/>
      <c r="P368" s="125"/>
      <c r="Q368" s="125"/>
      <c r="R368" s="125"/>
      <c r="S368" s="125"/>
      <c r="T368" s="125"/>
      <c r="U368" s="125"/>
      <c r="V368" s="125"/>
      <c r="W368" s="125"/>
      <c r="Y368" s="71"/>
      <c r="AD368" s="68"/>
      <c r="AE368" s="68"/>
    </row>
    <row r="369" spans="1:31" x14ac:dyDescent="0.15">
      <c r="A369" s="48" t="s">
        <v>156</v>
      </c>
      <c r="B369" s="152"/>
      <c r="C369" s="152"/>
      <c r="D369" s="152"/>
      <c r="E369" s="129">
        <v>433907</v>
      </c>
      <c r="F369" s="129">
        <v>483289</v>
      </c>
      <c r="G369" s="129">
        <v>702013</v>
      </c>
      <c r="H369" s="129">
        <v>532795</v>
      </c>
      <c r="I369" s="129">
        <v>550654.13756199996</v>
      </c>
      <c r="J369" s="129">
        <v>583167.01775200001</v>
      </c>
      <c r="K369" s="198">
        <v>389431.846609</v>
      </c>
      <c r="L369" s="129"/>
      <c r="O369" s="125"/>
      <c r="P369" s="125"/>
      <c r="Q369" s="125"/>
      <c r="R369" s="125"/>
      <c r="S369" s="125"/>
      <c r="T369" s="125"/>
      <c r="U369" s="125"/>
      <c r="V369" s="125"/>
      <c r="W369" s="125"/>
      <c r="Y369" s="71"/>
      <c r="Z369" s="31"/>
      <c r="AA369" s="31"/>
      <c r="AB369" s="31"/>
      <c r="AC369" s="31"/>
      <c r="AD369" s="31"/>
      <c r="AE369" s="31"/>
    </row>
    <row r="370" spans="1:31" x14ac:dyDescent="0.15">
      <c r="A370" s="41" t="s">
        <v>157</v>
      </c>
      <c r="B370" s="125">
        <v>83909</v>
      </c>
      <c r="C370" s="125">
        <v>282276</v>
      </c>
      <c r="D370" s="125">
        <v>259446</v>
      </c>
      <c r="E370" s="131">
        <v>433259</v>
      </c>
      <c r="F370" s="131">
        <v>480507</v>
      </c>
      <c r="G370" s="131">
        <v>701832</v>
      </c>
      <c r="H370" s="131">
        <v>532795</v>
      </c>
      <c r="I370" s="131">
        <v>550654.13756199996</v>
      </c>
      <c r="J370" s="131">
        <v>583167.01775200001</v>
      </c>
      <c r="K370" s="199">
        <v>389431.846609</v>
      </c>
      <c r="L370" s="131"/>
      <c r="O370" s="125"/>
      <c r="P370" s="125"/>
      <c r="Q370" s="125"/>
      <c r="R370" s="125"/>
      <c r="S370" s="125"/>
      <c r="T370" s="125"/>
      <c r="U370" s="125"/>
      <c r="V370" s="125"/>
      <c r="W370" s="125"/>
      <c r="Y370" s="128"/>
      <c r="Z370" s="90"/>
      <c r="AA370" s="90"/>
      <c r="AB370" s="90"/>
      <c r="AC370" s="90"/>
      <c r="AD370" s="90"/>
      <c r="AE370" s="90"/>
    </row>
    <row r="371" spans="1:31" ht="14" thickBot="1" x14ac:dyDescent="0.2">
      <c r="A371" s="211" t="s">
        <v>158</v>
      </c>
      <c r="B371" s="266">
        <v>0</v>
      </c>
      <c r="C371" s="266">
        <v>0</v>
      </c>
      <c r="D371" s="266">
        <v>1690</v>
      </c>
      <c r="E371" s="212">
        <v>648</v>
      </c>
      <c r="F371" s="212">
        <v>2781</v>
      </c>
      <c r="G371" s="212">
        <v>182</v>
      </c>
      <c r="H371" s="212" t="s">
        <v>141</v>
      </c>
      <c r="I371" s="212">
        <v>0</v>
      </c>
      <c r="J371" s="212">
        <v>0</v>
      </c>
      <c r="K371" s="213">
        <v>0</v>
      </c>
      <c r="L371" s="131"/>
      <c r="O371" s="125"/>
      <c r="P371" s="125"/>
      <c r="Q371" s="125"/>
      <c r="R371" s="125"/>
      <c r="S371" s="125"/>
      <c r="T371" s="125"/>
      <c r="U371" s="125"/>
      <c r="V371" s="125"/>
      <c r="W371" s="125"/>
      <c r="Y371" s="128"/>
      <c r="Z371" s="112"/>
      <c r="AA371" s="112"/>
      <c r="AB371" s="90"/>
      <c r="AC371" s="112"/>
      <c r="AD371" s="112"/>
      <c r="AE371" s="112"/>
    </row>
    <row r="372" spans="1:31" ht="14" thickTop="1" x14ac:dyDescent="0.15">
      <c r="A372" s="146"/>
      <c r="B372" s="146"/>
      <c r="C372" s="146"/>
      <c r="D372" s="146"/>
      <c r="E372" s="146"/>
      <c r="O372" s="125"/>
      <c r="P372" s="125"/>
      <c r="Q372" s="125"/>
      <c r="R372" s="125"/>
      <c r="S372" s="125"/>
      <c r="T372" s="125"/>
      <c r="U372" s="125"/>
      <c r="V372" s="125"/>
      <c r="W372" s="125"/>
    </row>
    <row r="373" spans="1:31" ht="14" thickBot="1" x14ac:dyDescent="0.2">
      <c r="A373" s="146"/>
      <c r="B373" s="146"/>
      <c r="C373" s="146"/>
      <c r="D373" s="146"/>
      <c r="O373" s="125"/>
      <c r="P373" s="125"/>
      <c r="Q373" s="125"/>
      <c r="R373" s="125"/>
      <c r="S373" s="125"/>
      <c r="T373" s="125"/>
      <c r="U373" s="125"/>
      <c r="V373" s="125"/>
      <c r="W373" s="125"/>
    </row>
    <row r="374" spans="1:31" ht="14" thickTop="1" x14ac:dyDescent="0.15">
      <c r="A374" s="289" t="s">
        <v>234</v>
      </c>
      <c r="B374" s="290"/>
      <c r="C374" s="290"/>
      <c r="D374" s="290"/>
      <c r="E374" s="290"/>
      <c r="F374" s="290"/>
      <c r="G374" s="290"/>
      <c r="H374" s="290"/>
      <c r="I374" s="290"/>
      <c r="J374" s="290"/>
      <c r="K374" s="291"/>
      <c r="O374" s="125"/>
      <c r="P374" s="125"/>
      <c r="Q374" s="125"/>
      <c r="R374" s="125"/>
      <c r="S374" s="125"/>
      <c r="T374" s="125"/>
      <c r="U374" s="125"/>
      <c r="V374" s="125"/>
      <c r="W374" s="125"/>
    </row>
    <row r="375" spans="1:31" x14ac:dyDescent="0.15">
      <c r="A375" s="48" t="s">
        <v>142</v>
      </c>
      <c r="B375" s="4" t="s">
        <v>160</v>
      </c>
      <c r="C375" s="4" t="s">
        <v>161</v>
      </c>
      <c r="D375" s="4" t="s">
        <v>162</v>
      </c>
      <c r="E375" s="5" t="s">
        <v>0</v>
      </c>
      <c r="F375" s="5" t="s">
        <v>1</v>
      </c>
      <c r="G375" s="5" t="s">
        <v>2</v>
      </c>
      <c r="H375" s="5" t="s">
        <v>3</v>
      </c>
      <c r="I375" s="5" t="s">
        <v>159</v>
      </c>
      <c r="J375" s="5" t="s">
        <v>5</v>
      </c>
      <c r="K375" s="54" t="s">
        <v>6</v>
      </c>
      <c r="L375" s="5"/>
      <c r="O375" s="125"/>
      <c r="P375" s="125"/>
      <c r="Q375" s="125"/>
      <c r="R375" s="125"/>
      <c r="S375" s="125"/>
      <c r="T375" s="125"/>
      <c r="U375" s="125"/>
      <c r="V375" s="125"/>
      <c r="W375" s="125"/>
      <c r="Y375" s="71"/>
      <c r="Z375" s="68"/>
      <c r="AA375" s="68"/>
      <c r="AB375" s="68"/>
      <c r="AC375" s="68"/>
      <c r="AD375" s="68"/>
      <c r="AE375" s="68"/>
    </row>
    <row r="376" spans="1:31" x14ac:dyDescent="0.15">
      <c r="A376" s="48" t="s">
        <v>143</v>
      </c>
      <c r="B376" s="4">
        <v>100</v>
      </c>
      <c r="C376" s="4">
        <v>100</v>
      </c>
      <c r="D376" s="4">
        <v>100</v>
      </c>
      <c r="E376" s="134">
        <v>100</v>
      </c>
      <c r="F376" s="134">
        <v>100</v>
      </c>
      <c r="G376" s="134">
        <v>100</v>
      </c>
      <c r="H376" s="134">
        <v>100</v>
      </c>
      <c r="I376" s="134">
        <v>100</v>
      </c>
      <c r="J376" s="134">
        <v>100</v>
      </c>
      <c r="K376" s="204">
        <v>100</v>
      </c>
      <c r="L376" s="134"/>
      <c r="O376" s="125"/>
      <c r="P376" s="125"/>
      <c r="Q376" s="125"/>
      <c r="R376" s="125"/>
      <c r="S376" s="125"/>
      <c r="T376" s="125"/>
      <c r="U376" s="125"/>
      <c r="V376" s="125"/>
      <c r="W376" s="125"/>
      <c r="Y376" s="71"/>
      <c r="Z376" s="68"/>
      <c r="AA376" s="68"/>
      <c r="AB376" s="68"/>
      <c r="AC376" s="68"/>
      <c r="AD376" s="68"/>
      <c r="AE376" s="68"/>
    </row>
    <row r="377" spans="1:31" x14ac:dyDescent="0.15">
      <c r="A377" s="48" t="s">
        <v>144</v>
      </c>
      <c r="B377" s="150">
        <v>13.341916273983511</v>
      </c>
      <c r="C377" s="150">
        <v>11.267732507523631</v>
      </c>
      <c r="D377" s="150">
        <v>43.442985008220184</v>
      </c>
      <c r="E377" s="244">
        <v>60.5</v>
      </c>
      <c r="F377" s="244">
        <v>61.9</v>
      </c>
      <c r="G377" s="244">
        <v>55.8</v>
      </c>
      <c r="H377" s="244">
        <v>58.5</v>
      </c>
      <c r="I377" s="244">
        <v>31.910276776095014</v>
      </c>
      <c r="J377" s="244">
        <v>30.098936424330208</v>
      </c>
      <c r="K377" s="261">
        <v>41.833452987840964</v>
      </c>
      <c r="L377" s="134"/>
      <c r="O377" s="125"/>
      <c r="P377" s="125"/>
      <c r="Q377" s="125"/>
      <c r="R377" s="125"/>
      <c r="S377" s="125"/>
      <c r="T377" s="125"/>
      <c r="U377" s="125"/>
      <c r="V377" s="125"/>
      <c r="W377" s="125"/>
      <c r="Y377" s="71"/>
      <c r="Z377" s="68"/>
      <c r="AA377" s="68"/>
      <c r="AB377" s="68"/>
      <c r="AC377" s="68"/>
      <c r="AD377" s="68"/>
      <c r="AE377" s="68"/>
    </row>
    <row r="378" spans="1:31" x14ac:dyDescent="0.15">
      <c r="A378" s="41" t="s">
        <v>145</v>
      </c>
      <c r="B378" s="148">
        <v>0</v>
      </c>
      <c r="C378" s="148">
        <v>0</v>
      </c>
      <c r="D378" s="148">
        <v>0</v>
      </c>
      <c r="E378" s="244">
        <v>2</v>
      </c>
      <c r="F378" s="244">
        <v>1.8</v>
      </c>
      <c r="G378" s="244">
        <v>1.8</v>
      </c>
      <c r="H378" s="243">
        <v>1.3</v>
      </c>
      <c r="I378" s="243">
        <v>0.80450947825636709</v>
      </c>
      <c r="J378" s="243">
        <v>0.90953154121536073</v>
      </c>
      <c r="K378" s="262">
        <v>2.4450320422145495</v>
      </c>
      <c r="L378" s="135"/>
      <c r="O378" s="125"/>
      <c r="P378" s="125"/>
      <c r="Q378" s="125"/>
      <c r="R378" s="125"/>
      <c r="S378" s="125"/>
      <c r="T378" s="125"/>
      <c r="U378" s="125"/>
      <c r="V378" s="125"/>
      <c r="W378" s="125"/>
      <c r="Y378" s="128"/>
      <c r="Z378" s="68"/>
      <c r="AA378" s="68"/>
      <c r="AB378" s="68"/>
      <c r="AC378" s="68"/>
      <c r="AD378" s="68"/>
      <c r="AE378" s="68"/>
    </row>
    <row r="379" spans="1:31" x14ac:dyDescent="0.15">
      <c r="A379" s="41" t="s">
        <v>146</v>
      </c>
      <c r="B379" s="148">
        <v>0</v>
      </c>
      <c r="C379" s="148">
        <v>0</v>
      </c>
      <c r="D379" s="148">
        <v>0</v>
      </c>
      <c r="E379" s="244">
        <v>9</v>
      </c>
      <c r="F379" s="244">
        <v>9.4</v>
      </c>
      <c r="G379" s="244">
        <v>10.1</v>
      </c>
      <c r="H379" s="243">
        <v>8.8000000000000007</v>
      </c>
      <c r="I379" s="243">
        <v>5.1170564803617333</v>
      </c>
      <c r="J379" s="243">
        <v>5.1918326912513546</v>
      </c>
      <c r="K379" s="262">
        <v>8.3107362876759492</v>
      </c>
      <c r="L379" s="135"/>
      <c r="O379" s="125"/>
      <c r="P379" s="125"/>
      <c r="Q379" s="125"/>
      <c r="R379" s="125"/>
      <c r="S379" s="125"/>
      <c r="T379" s="125"/>
      <c r="U379" s="125"/>
      <c r="V379" s="125"/>
      <c r="W379" s="125"/>
      <c r="Y379" s="128"/>
      <c r="Z379" s="68"/>
      <c r="AA379" s="68"/>
      <c r="AB379" s="68"/>
      <c r="AC379" s="68"/>
      <c r="AD379" s="68"/>
      <c r="AE379" s="68"/>
    </row>
    <row r="380" spans="1:31" x14ac:dyDescent="0.15">
      <c r="A380" s="41" t="s">
        <v>147</v>
      </c>
      <c r="B380" s="148">
        <v>51.332572111187957</v>
      </c>
      <c r="C380" s="148">
        <v>50.662063048549456</v>
      </c>
      <c r="D380" s="148">
        <v>33.395914278678525</v>
      </c>
      <c r="E380" s="244">
        <v>49.5</v>
      </c>
      <c r="F380" s="244">
        <v>50.7</v>
      </c>
      <c r="G380" s="244">
        <v>44</v>
      </c>
      <c r="H380" s="243">
        <v>48.3</v>
      </c>
      <c r="I380" s="243">
        <v>25.988710817476914</v>
      </c>
      <c r="J380" s="243">
        <v>23.99757219186349</v>
      </c>
      <c r="K380" s="262">
        <v>31.077684657950456</v>
      </c>
      <c r="L380" s="135"/>
      <c r="O380" s="125"/>
      <c r="P380" s="125"/>
      <c r="Q380" s="125"/>
      <c r="R380" s="125"/>
      <c r="S380" s="125"/>
      <c r="T380" s="125"/>
      <c r="U380" s="125"/>
      <c r="V380" s="125"/>
      <c r="W380" s="125"/>
      <c r="Y380" s="128"/>
      <c r="Z380" s="68"/>
      <c r="AA380" s="68"/>
      <c r="AB380" s="68"/>
      <c r="AC380" s="68"/>
      <c r="AD380" s="68"/>
      <c r="AE380" s="68"/>
    </row>
    <row r="381" spans="1:31" x14ac:dyDescent="0.15">
      <c r="A381" s="48" t="s">
        <v>148</v>
      </c>
      <c r="B381" s="150">
        <v>0</v>
      </c>
      <c r="C381" s="150">
        <v>0</v>
      </c>
      <c r="D381" s="150">
        <v>0</v>
      </c>
      <c r="E381" s="244">
        <v>20.8</v>
      </c>
      <c r="F381" s="244">
        <v>18.2</v>
      </c>
      <c r="G381" s="244">
        <v>17.8</v>
      </c>
      <c r="H381" s="244">
        <v>25.8</v>
      </c>
      <c r="I381" s="244">
        <v>59.118020866792001</v>
      </c>
      <c r="J381" s="244">
        <v>62.40394806914712</v>
      </c>
      <c r="K381" s="261">
        <v>51.202258327745007</v>
      </c>
      <c r="L381" s="134"/>
      <c r="O381" s="125"/>
      <c r="P381" s="125"/>
      <c r="Q381" s="125"/>
      <c r="R381" s="125"/>
      <c r="S381" s="125"/>
      <c r="T381" s="125"/>
      <c r="U381" s="125"/>
      <c r="V381" s="125"/>
      <c r="W381" s="125"/>
      <c r="Y381" s="71"/>
      <c r="Z381" s="68"/>
      <c r="AA381" s="68"/>
      <c r="AB381" s="68"/>
      <c r="AC381" s="68"/>
      <c r="AD381" s="68"/>
      <c r="AE381" s="68"/>
    </row>
    <row r="382" spans="1:31" x14ac:dyDescent="0.15">
      <c r="A382" s="41" t="s">
        <v>149</v>
      </c>
      <c r="B382" s="148">
        <v>2.7059292865733933</v>
      </c>
      <c r="C382" s="148">
        <v>3.9099262494665212</v>
      </c>
      <c r="D382" s="148">
        <v>2.9974236796438545</v>
      </c>
      <c r="E382" s="244">
        <v>6.1</v>
      </c>
      <c r="F382" s="244">
        <v>6</v>
      </c>
      <c r="G382" s="244">
        <v>3.2</v>
      </c>
      <c r="H382" s="243">
        <v>12.1</v>
      </c>
      <c r="I382" s="243">
        <v>8.0407677762924656</v>
      </c>
      <c r="J382" s="243">
        <v>9.025643374268002</v>
      </c>
      <c r="K382" s="262">
        <v>5.4001093793072892</v>
      </c>
      <c r="L382" s="135"/>
      <c r="O382" s="125"/>
      <c r="P382" s="125"/>
      <c r="Q382" s="125"/>
      <c r="R382" s="125"/>
      <c r="S382" s="125"/>
      <c r="T382" s="125"/>
      <c r="U382" s="125"/>
      <c r="V382" s="125"/>
      <c r="W382" s="125"/>
      <c r="Y382" s="128"/>
      <c r="Z382" s="68"/>
      <c r="AA382" s="68"/>
      <c r="AB382" s="68"/>
      <c r="AC382" s="68"/>
      <c r="AD382" s="68"/>
      <c r="AE382" s="68"/>
    </row>
    <row r="383" spans="1:31" x14ac:dyDescent="0.15">
      <c r="A383" s="41" t="s">
        <v>150</v>
      </c>
      <c r="B383" s="148">
        <v>14.794726320332877</v>
      </c>
      <c r="C383" s="148">
        <v>10.432457045683366</v>
      </c>
      <c r="D383" s="148">
        <v>6.8420369068981994</v>
      </c>
      <c r="E383" s="244">
        <v>14.7</v>
      </c>
      <c r="F383" s="244">
        <v>12.3</v>
      </c>
      <c r="G383" s="244">
        <v>14.6</v>
      </c>
      <c r="H383" s="243">
        <v>13.7</v>
      </c>
      <c r="I383" s="243">
        <v>51.077253090499539</v>
      </c>
      <c r="J383" s="243">
        <v>53.378304694879105</v>
      </c>
      <c r="K383" s="262">
        <v>45.802148948437726</v>
      </c>
      <c r="L383" s="135"/>
      <c r="O383" s="125"/>
      <c r="P383" s="125"/>
      <c r="Q383" s="125"/>
      <c r="R383" s="125"/>
      <c r="S383" s="125"/>
      <c r="T383" s="125"/>
      <c r="U383" s="125"/>
      <c r="V383" s="125"/>
      <c r="W383" s="125"/>
      <c r="Y383" s="128"/>
      <c r="Z383" s="68"/>
      <c r="AA383" s="68"/>
      <c r="AB383" s="68"/>
      <c r="AC383" s="68"/>
      <c r="AD383" s="68"/>
      <c r="AE383" s="68"/>
    </row>
    <row r="384" spans="1:31" x14ac:dyDescent="0.15">
      <c r="A384" s="200" t="s">
        <v>151</v>
      </c>
      <c r="B384" s="150">
        <v>11.591278682337839</v>
      </c>
      <c r="C384" s="150">
        <v>8.2232366635779357</v>
      </c>
      <c r="D384" s="150">
        <v>4.9267063541305678</v>
      </c>
      <c r="E384" s="244">
        <v>0.3</v>
      </c>
      <c r="F384" s="244">
        <v>0.3</v>
      </c>
      <c r="G384" s="244">
        <v>0.3</v>
      </c>
      <c r="H384" s="244">
        <v>0.3</v>
      </c>
      <c r="I384" s="244">
        <v>0.25512474942079122</v>
      </c>
      <c r="J384" s="244">
        <v>0.18153252071994505</v>
      </c>
      <c r="K384" s="261">
        <v>0.24997502302405461</v>
      </c>
      <c r="L384" s="134"/>
      <c r="O384" s="125"/>
      <c r="P384" s="125"/>
      <c r="Q384" s="125"/>
      <c r="R384" s="125"/>
      <c r="S384" s="125"/>
      <c r="T384" s="125"/>
      <c r="U384" s="125"/>
      <c r="V384" s="125"/>
      <c r="W384" s="125"/>
      <c r="Y384" s="132"/>
      <c r="Z384" s="68"/>
      <c r="AA384" s="68"/>
      <c r="AB384" s="68"/>
      <c r="AC384" s="68"/>
      <c r="AD384" s="68"/>
      <c r="AE384" s="68"/>
    </row>
    <row r="385" spans="1:31" x14ac:dyDescent="0.15">
      <c r="A385" s="48" t="s">
        <v>152</v>
      </c>
      <c r="B385" s="150">
        <v>0</v>
      </c>
      <c r="C385" s="150">
        <v>0</v>
      </c>
      <c r="D385" s="150">
        <v>0</v>
      </c>
      <c r="E385" s="244">
        <v>0</v>
      </c>
      <c r="F385" s="244">
        <v>0</v>
      </c>
      <c r="G385" s="244">
        <v>0</v>
      </c>
      <c r="H385" s="244">
        <v>0.1</v>
      </c>
      <c r="I385" s="244">
        <v>0.2185800058309304</v>
      </c>
      <c r="J385" s="244">
        <v>3.0071853419695153E-2</v>
      </c>
      <c r="K385" s="261">
        <v>1.2701248267414682E-2</v>
      </c>
      <c r="L385" s="134"/>
      <c r="O385" s="125"/>
      <c r="P385" s="125"/>
      <c r="Q385" s="125"/>
      <c r="R385" s="125"/>
      <c r="S385" s="125"/>
      <c r="T385" s="125"/>
      <c r="U385" s="125"/>
      <c r="V385" s="125"/>
      <c r="W385" s="125"/>
      <c r="Y385" s="71"/>
      <c r="Z385" s="68"/>
      <c r="AA385" s="68"/>
      <c r="AB385" s="68"/>
      <c r="AC385" s="68"/>
      <c r="AD385" s="68"/>
      <c r="AE385" s="68"/>
    </row>
    <row r="386" spans="1:31" x14ac:dyDescent="0.15">
      <c r="A386" s="209" t="s">
        <v>153</v>
      </c>
      <c r="B386" s="148">
        <v>0</v>
      </c>
      <c r="C386" s="148">
        <v>0</v>
      </c>
      <c r="D386" s="148">
        <v>0</v>
      </c>
      <c r="E386" s="244">
        <v>0</v>
      </c>
      <c r="F386" s="244">
        <v>0</v>
      </c>
      <c r="G386" s="244">
        <v>0</v>
      </c>
      <c r="H386" s="243">
        <v>0.1</v>
      </c>
      <c r="I386" s="243">
        <v>1.0304313745620219E-3</v>
      </c>
      <c r="J386" s="243">
        <v>2.574169005176837E-4</v>
      </c>
      <c r="K386" s="262">
        <v>4.1987842012756468E-4</v>
      </c>
      <c r="L386" s="135"/>
      <c r="O386" s="125"/>
      <c r="P386" s="125"/>
      <c r="Q386" s="125"/>
      <c r="R386" s="125"/>
      <c r="S386" s="125"/>
      <c r="T386" s="125"/>
      <c r="U386" s="125"/>
      <c r="V386" s="125"/>
      <c r="W386" s="125"/>
      <c r="Y386" s="145"/>
      <c r="Z386" s="68"/>
      <c r="AA386" s="68"/>
      <c r="AB386" s="68"/>
      <c r="AC386" s="68"/>
      <c r="AD386" s="68"/>
      <c r="AE386" s="68"/>
    </row>
    <row r="387" spans="1:31" x14ac:dyDescent="0.15">
      <c r="A387" s="209" t="s">
        <v>154</v>
      </c>
      <c r="B387" s="148">
        <v>0</v>
      </c>
      <c r="C387" s="148">
        <v>0</v>
      </c>
      <c r="D387" s="148">
        <v>0</v>
      </c>
      <c r="E387" s="244" t="s">
        <v>141</v>
      </c>
      <c r="F387" s="244" t="s">
        <v>141</v>
      </c>
      <c r="G387" s="244" t="s">
        <v>141</v>
      </c>
      <c r="H387" s="243" t="s">
        <v>141</v>
      </c>
      <c r="I387" s="243">
        <v>0</v>
      </c>
      <c r="J387" s="243">
        <v>0</v>
      </c>
      <c r="K387" s="262">
        <v>0</v>
      </c>
      <c r="L387" s="135"/>
      <c r="O387" s="125"/>
      <c r="P387" s="125"/>
      <c r="Q387" s="125"/>
      <c r="R387" s="125"/>
      <c r="S387" s="125"/>
      <c r="T387" s="125"/>
      <c r="U387" s="125"/>
      <c r="V387" s="125"/>
      <c r="W387" s="125"/>
      <c r="Y387" s="145"/>
      <c r="Z387" s="68"/>
      <c r="AA387" s="68"/>
      <c r="AB387" s="68"/>
      <c r="AC387" s="68"/>
      <c r="AD387" s="68"/>
      <c r="AE387" s="68"/>
    </row>
    <row r="388" spans="1:31" x14ac:dyDescent="0.15">
      <c r="A388" s="209" t="s">
        <v>155</v>
      </c>
      <c r="B388" s="148">
        <v>0</v>
      </c>
      <c r="C388" s="148">
        <v>0</v>
      </c>
      <c r="D388" s="148">
        <v>0</v>
      </c>
      <c r="E388" s="244" t="s">
        <v>141</v>
      </c>
      <c r="F388" s="244" t="s">
        <v>141</v>
      </c>
      <c r="G388" s="244" t="s">
        <v>141</v>
      </c>
      <c r="H388" s="243" t="s">
        <v>141</v>
      </c>
      <c r="I388" s="243">
        <v>0.21754957445636836</v>
      </c>
      <c r="J388" s="243">
        <v>2.9814436519177468E-2</v>
      </c>
      <c r="K388" s="262">
        <v>1.2281369847287116E-2</v>
      </c>
      <c r="L388" s="135"/>
      <c r="O388" s="125"/>
      <c r="P388" s="125"/>
      <c r="Q388" s="125"/>
      <c r="R388" s="125"/>
      <c r="S388" s="125"/>
      <c r="T388" s="125"/>
      <c r="U388" s="125"/>
      <c r="V388" s="125"/>
      <c r="W388" s="125"/>
      <c r="Y388" s="145"/>
      <c r="Z388" s="68"/>
      <c r="AA388" s="68"/>
      <c r="AB388" s="68"/>
      <c r="AC388" s="68"/>
      <c r="AD388" s="68"/>
      <c r="AE388" s="68"/>
    </row>
    <row r="389" spans="1:31" x14ac:dyDescent="0.15">
      <c r="A389" s="48" t="s">
        <v>28</v>
      </c>
      <c r="B389" s="150">
        <v>0</v>
      </c>
      <c r="C389" s="150">
        <v>0</v>
      </c>
      <c r="D389" s="150">
        <v>0</v>
      </c>
      <c r="E389" s="244"/>
      <c r="F389" s="244"/>
      <c r="G389" s="244"/>
      <c r="H389" s="244"/>
      <c r="I389" s="244">
        <v>8.4979976018612611</v>
      </c>
      <c r="J389" s="244">
        <v>7.2855111323830348</v>
      </c>
      <c r="K389" s="261">
        <v>6.7016124131225663</v>
      </c>
      <c r="L389" s="134"/>
      <c r="O389" s="125"/>
      <c r="P389" s="125"/>
      <c r="Q389" s="125"/>
      <c r="R389" s="125"/>
      <c r="S389" s="125"/>
      <c r="T389" s="125"/>
      <c r="U389" s="125"/>
      <c r="V389" s="125"/>
      <c r="W389" s="125"/>
      <c r="Y389" s="71"/>
    </row>
    <row r="390" spans="1:31" x14ac:dyDescent="0.15">
      <c r="A390" s="48" t="s">
        <v>156</v>
      </c>
      <c r="B390" s="150">
        <v>0</v>
      </c>
      <c r="C390" s="150">
        <v>0</v>
      </c>
      <c r="D390" s="150">
        <v>0</v>
      </c>
      <c r="E390" s="244">
        <v>18.399999999999999</v>
      </c>
      <c r="F390" s="244">
        <v>19.600000000000001</v>
      </c>
      <c r="G390" s="244">
        <v>26</v>
      </c>
      <c r="H390" s="244">
        <v>15.3</v>
      </c>
      <c r="I390" s="244">
        <v>8.4979976018612611</v>
      </c>
      <c r="J390" s="244">
        <v>7.2855111323830348</v>
      </c>
      <c r="K390" s="261">
        <v>6.7016124131225663</v>
      </c>
      <c r="L390" s="134"/>
      <c r="O390" s="125"/>
      <c r="P390" s="125"/>
      <c r="Q390" s="125"/>
      <c r="R390" s="125"/>
      <c r="S390" s="125"/>
      <c r="T390" s="125"/>
      <c r="U390" s="125"/>
      <c r="V390" s="125"/>
      <c r="W390" s="125"/>
      <c r="Y390" s="71"/>
      <c r="Z390" s="68"/>
      <c r="AA390" s="68"/>
      <c r="AB390" s="68"/>
      <c r="AC390" s="68"/>
      <c r="AD390" s="68"/>
      <c r="AE390" s="68"/>
    </row>
    <row r="391" spans="1:31" x14ac:dyDescent="0.15">
      <c r="A391" s="41" t="s">
        <v>157</v>
      </c>
      <c r="B391" s="148">
        <v>6.2335773255844193</v>
      </c>
      <c r="C391" s="148">
        <v>15.504584485199086</v>
      </c>
      <c r="D391" s="148">
        <v>8.3406040818635923</v>
      </c>
      <c r="E391" s="244">
        <v>18.3</v>
      </c>
      <c r="F391" s="244">
        <v>19.399999999999999</v>
      </c>
      <c r="G391" s="244">
        <v>26</v>
      </c>
      <c r="H391" s="243">
        <v>15.3</v>
      </c>
      <c r="I391" s="243">
        <v>8.4979976018612611</v>
      </c>
      <c r="J391" s="243">
        <v>7.2855111323830348</v>
      </c>
      <c r="K391" s="262">
        <v>6.7016124131225663</v>
      </c>
      <c r="L391" s="135"/>
      <c r="O391" s="125"/>
      <c r="P391" s="125"/>
      <c r="Q391" s="125"/>
      <c r="R391" s="125"/>
      <c r="S391" s="125"/>
      <c r="T391" s="125"/>
      <c r="U391" s="125"/>
      <c r="V391" s="125"/>
      <c r="W391" s="125"/>
      <c r="Y391" s="128"/>
      <c r="Z391" s="68"/>
      <c r="AA391" s="68"/>
      <c r="AB391" s="68"/>
      <c r="AC391" s="68"/>
      <c r="AD391" s="68"/>
      <c r="AE391" s="68"/>
    </row>
    <row r="392" spans="1:31" ht="14" thickBot="1" x14ac:dyDescent="0.2">
      <c r="A392" s="211" t="s">
        <v>158</v>
      </c>
      <c r="B392" s="267">
        <v>0</v>
      </c>
      <c r="C392" s="267">
        <v>0</v>
      </c>
      <c r="D392" s="267">
        <v>5.4329690565086644E-2</v>
      </c>
      <c r="E392" s="268">
        <v>0</v>
      </c>
      <c r="F392" s="268">
        <v>0.1</v>
      </c>
      <c r="G392" s="268">
        <v>0</v>
      </c>
      <c r="H392" s="269" t="s">
        <v>141</v>
      </c>
      <c r="I392" s="269">
        <v>0</v>
      </c>
      <c r="J392" s="269">
        <v>0</v>
      </c>
      <c r="K392" s="270">
        <v>0</v>
      </c>
      <c r="L392" s="135"/>
      <c r="O392" s="125"/>
      <c r="P392" s="125"/>
      <c r="Q392" s="125"/>
      <c r="R392" s="125"/>
      <c r="S392" s="125"/>
      <c r="T392" s="125"/>
      <c r="U392" s="125"/>
      <c r="V392" s="125"/>
      <c r="W392" s="125"/>
      <c r="Y392" s="128"/>
      <c r="Z392" s="68"/>
      <c r="AA392" s="68"/>
      <c r="AB392" s="68"/>
      <c r="AC392" s="68"/>
      <c r="AD392" s="68"/>
      <c r="AE392" s="68"/>
    </row>
    <row r="393" spans="1:31" ht="14" thickTop="1" x14ac:dyDescent="0.15">
      <c r="O393" s="125"/>
      <c r="P393" s="125"/>
      <c r="Q393" s="125"/>
      <c r="R393" s="125"/>
      <c r="S393" s="125"/>
      <c r="T393" s="125"/>
      <c r="U393" s="125"/>
      <c r="V393" s="125"/>
      <c r="W393" s="125"/>
    </row>
    <row r="394" spans="1:31" x14ac:dyDescent="0.15">
      <c r="O394" s="125"/>
      <c r="P394" s="125"/>
      <c r="Q394" s="125"/>
      <c r="R394" s="125"/>
      <c r="S394" s="125"/>
      <c r="T394" s="125"/>
      <c r="U394" s="125"/>
      <c r="V394" s="125"/>
      <c r="W394" s="125"/>
    </row>
    <row r="395" spans="1:31" x14ac:dyDescent="0.15">
      <c r="A395" s="4"/>
      <c r="B395" s="4"/>
      <c r="C395" s="4"/>
      <c r="D395" s="4"/>
      <c r="O395" s="125"/>
      <c r="P395" s="125"/>
      <c r="Q395" s="125"/>
      <c r="R395" s="125"/>
      <c r="S395" s="125"/>
      <c r="T395" s="125"/>
      <c r="U395" s="125"/>
      <c r="V395" s="125"/>
      <c r="W395" s="125"/>
    </row>
    <row r="396" spans="1:31" x14ac:dyDescent="0.15">
      <c r="A396" s="4"/>
      <c r="B396" s="4"/>
      <c r="C396" s="4"/>
      <c r="D396" s="4"/>
      <c r="N396" s="82"/>
      <c r="O396" s="74"/>
      <c r="P396" s="74"/>
      <c r="Q396" s="74"/>
      <c r="R396" s="74"/>
      <c r="S396" s="74"/>
      <c r="T396" s="74"/>
      <c r="U396" s="74"/>
      <c r="V396" s="74"/>
      <c r="W396" s="74"/>
    </row>
    <row r="397" spans="1:31" x14ac:dyDescent="0.15">
      <c r="A397" s="79"/>
      <c r="B397" s="79"/>
      <c r="C397" s="79"/>
      <c r="D397" s="79"/>
      <c r="N397" s="82"/>
      <c r="O397" s="74"/>
      <c r="P397" s="74"/>
      <c r="Q397" s="74"/>
      <c r="R397" s="74"/>
      <c r="S397" s="74"/>
      <c r="T397" s="74"/>
      <c r="U397" s="74"/>
      <c r="V397" s="74"/>
      <c r="W397" s="74"/>
    </row>
    <row r="398" spans="1:31" x14ac:dyDescent="0.15">
      <c r="A398" s="4"/>
      <c r="B398" s="4"/>
      <c r="C398" s="4"/>
      <c r="D398" s="4"/>
      <c r="E398" s="295"/>
      <c r="F398" s="295"/>
      <c r="G398" s="295"/>
      <c r="H398" s="295"/>
      <c r="I398" s="295"/>
      <c r="J398" s="295"/>
      <c r="K398" s="295"/>
      <c r="L398" s="295"/>
      <c r="N398" s="82"/>
      <c r="O398" s="74"/>
      <c r="P398" s="74"/>
      <c r="Q398" s="74"/>
      <c r="R398" s="74"/>
      <c r="S398" s="74"/>
      <c r="T398" s="74"/>
      <c r="U398" s="74"/>
      <c r="V398" s="74"/>
      <c r="W398" s="74"/>
    </row>
    <row r="399" spans="1:31" x14ac:dyDescent="0.15">
      <c r="A399" s="64"/>
      <c r="B399" s="64"/>
      <c r="C399" s="64"/>
      <c r="D399" s="64"/>
      <c r="E399" s="4"/>
      <c r="F399" s="4"/>
      <c r="G399" s="4"/>
      <c r="H399" s="4"/>
      <c r="I399" s="4"/>
      <c r="J399" s="4"/>
      <c r="K399" s="4"/>
      <c r="L399" s="4"/>
      <c r="N399" s="82"/>
      <c r="O399" s="74"/>
      <c r="P399" s="74"/>
      <c r="Q399" s="74"/>
      <c r="R399" s="74"/>
      <c r="S399" s="74"/>
      <c r="T399" s="74"/>
      <c r="U399" s="74"/>
      <c r="V399" s="74"/>
      <c r="W399" s="74"/>
    </row>
    <row r="400" spans="1:31" x14ac:dyDescent="0.15">
      <c r="A400" s="147"/>
      <c r="B400" s="147"/>
      <c r="C400" s="147"/>
      <c r="D400" s="147"/>
      <c r="E400" s="153"/>
      <c r="F400" s="149"/>
      <c r="G400" s="153"/>
      <c r="H400" s="149"/>
      <c r="I400" s="153"/>
      <c r="J400" s="149"/>
      <c r="K400" s="153"/>
      <c r="L400" s="149"/>
      <c r="N400" s="82"/>
      <c r="O400" s="74"/>
      <c r="P400" s="74"/>
      <c r="Q400" s="74"/>
      <c r="R400" s="74"/>
      <c r="S400" s="74"/>
      <c r="T400" s="74"/>
      <c r="U400" s="74"/>
      <c r="V400" s="74"/>
      <c r="W400" s="74"/>
    </row>
    <row r="401" spans="1:23" x14ac:dyDescent="0.15">
      <c r="A401" s="147"/>
      <c r="B401" s="147"/>
      <c r="C401" s="147"/>
      <c r="D401" s="147"/>
      <c r="E401" s="153"/>
      <c r="F401" s="149"/>
      <c r="G401" s="153"/>
      <c r="H401" s="149"/>
      <c r="I401" s="153"/>
      <c r="J401" s="149"/>
      <c r="K401" s="153"/>
      <c r="L401" s="149"/>
      <c r="N401" s="82"/>
      <c r="O401" s="74"/>
      <c r="P401" s="74"/>
      <c r="Q401" s="74"/>
      <c r="R401" s="74"/>
      <c r="S401" s="74"/>
      <c r="T401" s="74"/>
      <c r="U401" s="74"/>
      <c r="V401" s="74"/>
      <c r="W401" s="74"/>
    </row>
    <row r="402" spans="1:23" x14ac:dyDescent="0.15">
      <c r="A402" s="147"/>
      <c r="B402" s="147"/>
      <c r="C402" s="147"/>
      <c r="D402" s="147"/>
      <c r="E402" s="153"/>
      <c r="F402" s="149"/>
      <c r="G402" s="153"/>
      <c r="H402" s="149"/>
      <c r="I402" s="153"/>
      <c r="J402" s="149"/>
      <c r="K402" s="153"/>
      <c r="L402" s="149"/>
      <c r="N402" s="82"/>
      <c r="O402" s="74"/>
      <c r="P402" s="74"/>
      <c r="Q402" s="74"/>
      <c r="R402" s="74"/>
      <c r="S402" s="74"/>
      <c r="T402" s="74"/>
      <c r="U402" s="74"/>
      <c r="V402" s="74"/>
      <c r="W402" s="74"/>
    </row>
    <row r="403" spans="1:23" x14ac:dyDescent="0.15">
      <c r="A403" s="147"/>
      <c r="B403" s="147"/>
      <c r="C403" s="147"/>
      <c r="D403" s="147"/>
      <c r="E403" s="153"/>
      <c r="F403" s="149"/>
      <c r="G403" s="153"/>
      <c r="H403" s="149"/>
      <c r="I403" s="153"/>
      <c r="J403" s="149"/>
      <c r="K403" s="153"/>
      <c r="L403" s="149"/>
      <c r="N403" s="82"/>
      <c r="O403" s="74"/>
      <c r="P403" s="74"/>
      <c r="Q403" s="74"/>
      <c r="R403" s="74"/>
      <c r="S403" s="74"/>
      <c r="T403" s="74"/>
      <c r="U403" s="74"/>
      <c r="V403" s="74"/>
      <c r="W403" s="74"/>
    </row>
    <row r="404" spans="1:23" x14ac:dyDescent="0.15">
      <c r="A404" s="147"/>
      <c r="B404" s="147"/>
      <c r="C404" s="147"/>
      <c r="D404" s="147"/>
      <c r="E404" s="153"/>
      <c r="F404" s="149"/>
      <c r="G404" s="153"/>
      <c r="H404" s="149"/>
      <c r="I404" s="153"/>
      <c r="J404" s="149"/>
      <c r="K404" s="153"/>
      <c r="L404" s="149"/>
      <c r="N404" s="82"/>
      <c r="O404" s="74"/>
      <c r="P404" s="74"/>
      <c r="Q404" s="74"/>
      <c r="R404" s="74"/>
      <c r="S404" s="74"/>
      <c r="T404" s="74"/>
      <c r="U404" s="74"/>
      <c r="V404" s="74"/>
      <c r="W404" s="74"/>
    </row>
    <row r="405" spans="1:23" x14ac:dyDescent="0.15">
      <c r="A405" s="147"/>
      <c r="B405" s="147"/>
      <c r="C405" s="147"/>
      <c r="D405" s="147"/>
      <c r="E405" s="153"/>
      <c r="F405" s="149"/>
      <c r="G405" s="153"/>
      <c r="H405" s="149"/>
      <c r="I405" s="153"/>
      <c r="J405" s="149"/>
      <c r="K405" s="153"/>
      <c r="L405" s="149"/>
      <c r="N405" s="82"/>
      <c r="O405" s="74"/>
      <c r="P405" s="74"/>
      <c r="Q405" s="74"/>
      <c r="R405" s="74"/>
      <c r="S405" s="74"/>
      <c r="T405" s="74"/>
      <c r="U405" s="74"/>
      <c r="V405" s="74"/>
      <c r="W405" s="74"/>
    </row>
    <row r="406" spans="1:23" x14ac:dyDescent="0.15">
      <c r="A406" s="147"/>
      <c r="B406" s="147"/>
      <c r="C406" s="147"/>
      <c r="D406" s="147"/>
      <c r="E406" s="153"/>
      <c r="F406" s="149"/>
      <c r="G406" s="153"/>
      <c r="H406" s="149"/>
      <c r="I406" s="153"/>
      <c r="J406" s="149"/>
      <c r="K406" s="153"/>
      <c r="L406" s="149"/>
      <c r="N406" s="82"/>
      <c r="O406" s="74"/>
      <c r="P406" s="74"/>
      <c r="Q406" s="74"/>
      <c r="R406" s="74"/>
      <c r="S406" s="74"/>
      <c r="T406" s="74"/>
      <c r="U406" s="74"/>
      <c r="V406" s="74"/>
      <c r="W406" s="74"/>
    </row>
    <row r="407" spans="1:23" x14ac:dyDescent="0.15">
      <c r="A407" s="147"/>
      <c r="B407" s="147"/>
      <c r="C407" s="147"/>
      <c r="D407" s="147"/>
      <c r="E407" s="153"/>
      <c r="F407" s="149"/>
      <c r="G407" s="153"/>
      <c r="H407" s="149"/>
      <c r="I407" s="153"/>
      <c r="J407" s="149"/>
      <c r="K407" s="153"/>
      <c r="L407" s="149"/>
      <c r="N407" s="82"/>
      <c r="O407" s="74"/>
      <c r="P407" s="74"/>
      <c r="Q407" s="74"/>
      <c r="R407" s="74"/>
      <c r="S407" s="74"/>
      <c r="T407" s="74"/>
      <c r="U407" s="74"/>
      <c r="V407" s="74"/>
      <c r="W407" s="74"/>
    </row>
    <row r="408" spans="1:23" x14ac:dyDescent="0.15">
      <c r="A408" s="147"/>
      <c r="B408" s="147"/>
      <c r="C408" s="147"/>
      <c r="D408" s="147"/>
      <c r="E408" s="153"/>
      <c r="F408" s="149"/>
      <c r="G408" s="153"/>
      <c r="H408" s="149"/>
      <c r="I408" s="153"/>
      <c r="J408" s="149"/>
      <c r="K408" s="153"/>
      <c r="L408" s="149"/>
      <c r="N408" s="82"/>
      <c r="O408" s="74"/>
      <c r="P408" s="74"/>
      <c r="Q408" s="74"/>
      <c r="R408" s="74"/>
      <c r="S408" s="74"/>
      <c r="T408" s="74"/>
      <c r="U408" s="74"/>
      <c r="V408" s="74"/>
      <c r="W408" s="74"/>
    </row>
    <row r="409" spans="1:23" x14ac:dyDescent="0.15">
      <c r="A409" s="147"/>
      <c r="B409" s="147"/>
      <c r="C409" s="147"/>
      <c r="D409" s="147"/>
      <c r="E409" s="153"/>
      <c r="F409" s="149"/>
      <c r="G409" s="153"/>
      <c r="H409" s="149"/>
      <c r="I409" s="153"/>
      <c r="J409" s="149"/>
      <c r="K409" s="153"/>
      <c r="L409" s="149"/>
      <c r="N409" s="82"/>
      <c r="O409" s="74"/>
      <c r="P409" s="74"/>
      <c r="Q409" s="74"/>
      <c r="R409" s="74"/>
      <c r="S409" s="74"/>
      <c r="T409" s="74"/>
      <c r="U409" s="74"/>
      <c r="V409" s="74"/>
      <c r="W409" s="74"/>
    </row>
    <row r="410" spans="1:23" x14ac:dyDescent="0.15">
      <c r="A410" s="64"/>
      <c r="B410" s="64"/>
      <c r="C410" s="64"/>
      <c r="D410" s="64"/>
      <c r="E410" s="153"/>
      <c r="F410" s="149"/>
      <c r="G410" s="153"/>
      <c r="H410" s="151"/>
      <c r="I410" s="154"/>
      <c r="J410" s="151"/>
      <c r="K410" s="154"/>
      <c r="L410" s="151"/>
      <c r="M410" s="155"/>
      <c r="N410" s="82"/>
      <c r="O410" s="74"/>
      <c r="P410" s="74"/>
      <c r="Q410" s="74"/>
      <c r="R410" s="74"/>
      <c r="S410" s="74"/>
      <c r="T410" s="74"/>
      <c r="U410" s="74"/>
      <c r="V410" s="74"/>
      <c r="W410" s="74"/>
    </row>
    <row r="411" spans="1:23" x14ac:dyDescent="0.15">
      <c r="A411" s="4"/>
      <c r="B411" s="4"/>
      <c r="C411" s="4"/>
      <c r="D411" s="4"/>
      <c r="M411" s="155"/>
      <c r="N411" s="82"/>
      <c r="O411" s="74"/>
      <c r="P411" s="74"/>
      <c r="Q411" s="74"/>
      <c r="R411" s="74"/>
      <c r="S411" s="74"/>
      <c r="T411" s="74"/>
      <c r="U411" s="74"/>
      <c r="V411" s="74"/>
      <c r="W411" s="74"/>
    </row>
    <row r="412" spans="1:23" x14ac:dyDescent="0.15">
      <c r="E412" s="153"/>
      <c r="F412" s="149"/>
      <c r="G412" s="153"/>
      <c r="H412" s="149"/>
      <c r="I412" s="153"/>
      <c r="J412" s="149"/>
      <c r="K412" s="153"/>
      <c r="L412" s="149"/>
      <c r="M412" s="155"/>
      <c r="N412" s="82"/>
      <c r="O412" s="74"/>
      <c r="P412" s="74"/>
      <c r="Q412" s="74"/>
      <c r="R412" s="74"/>
      <c r="S412" s="74"/>
      <c r="T412" s="74"/>
      <c r="U412" s="74"/>
      <c r="V412" s="74"/>
      <c r="W412" s="74"/>
    </row>
    <row r="413" spans="1:23" x14ac:dyDescent="0.15">
      <c r="E413" s="153"/>
      <c r="F413" s="149"/>
      <c r="G413" s="153"/>
      <c r="H413" s="149"/>
      <c r="I413" s="153"/>
      <c r="J413" s="149"/>
      <c r="K413" s="153"/>
      <c r="L413" s="149"/>
      <c r="M413" s="155"/>
      <c r="N413" s="82"/>
      <c r="O413" s="74"/>
      <c r="P413" s="74"/>
      <c r="Q413" s="74"/>
      <c r="R413" s="74"/>
      <c r="S413" s="74"/>
      <c r="T413" s="74"/>
      <c r="U413" s="74"/>
      <c r="V413" s="74"/>
      <c r="W413" s="74"/>
    </row>
    <row r="414" spans="1:23" x14ac:dyDescent="0.15">
      <c r="E414" s="153"/>
      <c r="F414" s="149"/>
      <c r="G414" s="153"/>
      <c r="H414" s="149"/>
      <c r="I414" s="153"/>
      <c r="J414" s="149"/>
      <c r="K414" s="153"/>
      <c r="L414" s="149"/>
      <c r="M414" s="155"/>
      <c r="N414" s="82"/>
      <c r="O414" s="74"/>
      <c r="P414" s="74"/>
      <c r="Q414" s="74"/>
      <c r="R414" s="74"/>
      <c r="S414" s="74"/>
      <c r="T414" s="74"/>
      <c r="U414" s="74"/>
      <c r="V414" s="74"/>
      <c r="W414" s="74"/>
    </row>
    <row r="415" spans="1:23" x14ac:dyDescent="0.15">
      <c r="E415" s="153"/>
      <c r="F415" s="149"/>
      <c r="G415" s="153"/>
      <c r="H415" s="149"/>
      <c r="I415" s="153"/>
      <c r="J415" s="149"/>
      <c r="K415" s="153"/>
      <c r="L415" s="149"/>
      <c r="M415" s="155"/>
      <c r="N415" s="82"/>
      <c r="O415" s="74"/>
      <c r="P415" s="74"/>
      <c r="Q415" s="74"/>
      <c r="R415" s="74"/>
      <c r="S415" s="74"/>
      <c r="T415" s="74"/>
      <c r="U415" s="74"/>
      <c r="V415" s="74"/>
      <c r="W415" s="74"/>
    </row>
    <row r="416" spans="1:23" x14ac:dyDescent="0.15">
      <c r="E416" s="153"/>
      <c r="F416" s="149"/>
      <c r="G416" s="153"/>
      <c r="H416" s="149"/>
      <c r="I416" s="153"/>
      <c r="J416" s="149"/>
      <c r="K416" s="153"/>
      <c r="L416" s="149"/>
      <c r="M416" s="155"/>
      <c r="N416" s="82"/>
      <c r="O416" s="74"/>
      <c r="P416" s="74"/>
      <c r="Q416" s="74"/>
      <c r="R416" s="74"/>
      <c r="S416" s="74"/>
      <c r="T416" s="74"/>
      <c r="U416" s="74"/>
      <c r="V416" s="74"/>
      <c r="W416" s="74"/>
    </row>
    <row r="417" spans="1:23" x14ac:dyDescent="0.15">
      <c r="E417" s="153"/>
      <c r="F417" s="149"/>
      <c r="G417" s="153"/>
      <c r="H417" s="149"/>
      <c r="I417" s="153"/>
      <c r="J417" s="149"/>
      <c r="K417" s="153"/>
      <c r="L417" s="149"/>
      <c r="M417" s="155"/>
      <c r="N417" s="82"/>
      <c r="O417" s="74"/>
      <c r="P417" s="74"/>
      <c r="Q417" s="74"/>
      <c r="R417" s="74"/>
      <c r="S417" s="74"/>
      <c r="T417" s="74"/>
      <c r="U417" s="74"/>
      <c r="V417" s="74"/>
      <c r="W417" s="74"/>
    </row>
    <row r="418" spans="1:23" x14ac:dyDescent="0.15">
      <c r="E418" s="153"/>
      <c r="F418" s="149"/>
      <c r="G418" s="153"/>
      <c r="H418" s="149"/>
      <c r="I418" s="153"/>
      <c r="J418" s="149"/>
      <c r="K418" s="153"/>
      <c r="L418" s="149"/>
      <c r="M418" s="155"/>
      <c r="N418" s="82"/>
      <c r="O418" s="74"/>
      <c r="P418" s="74"/>
      <c r="Q418" s="74"/>
      <c r="R418" s="74"/>
      <c r="S418" s="74"/>
      <c r="T418" s="74"/>
      <c r="U418" s="74"/>
      <c r="V418" s="74"/>
      <c r="W418" s="74"/>
    </row>
    <row r="419" spans="1:23" x14ac:dyDescent="0.15">
      <c r="E419" s="153"/>
      <c r="F419" s="156"/>
      <c r="G419" s="153"/>
      <c r="H419" s="149"/>
      <c r="I419" s="153"/>
      <c r="J419" s="149"/>
      <c r="K419" s="153"/>
      <c r="L419" s="149"/>
      <c r="M419" s="155"/>
      <c r="N419" s="82"/>
      <c r="O419" s="74"/>
      <c r="P419" s="74"/>
      <c r="Q419" s="74"/>
      <c r="R419" s="74"/>
      <c r="S419" s="74"/>
      <c r="T419" s="74"/>
      <c r="U419" s="74"/>
      <c r="V419" s="74"/>
      <c r="W419" s="74"/>
    </row>
    <row r="420" spans="1:23" x14ac:dyDescent="0.15">
      <c r="E420" s="153"/>
      <c r="F420" s="149"/>
      <c r="G420" s="153"/>
      <c r="H420" s="149"/>
      <c r="I420" s="153"/>
      <c r="J420" s="149"/>
      <c r="K420" s="153"/>
      <c r="L420" s="149"/>
      <c r="M420" s="155"/>
      <c r="N420" s="82"/>
      <c r="O420" s="74"/>
      <c r="P420" s="74"/>
      <c r="Q420" s="74"/>
      <c r="R420" s="74"/>
      <c r="S420" s="74"/>
      <c r="T420" s="74"/>
      <c r="U420" s="74"/>
      <c r="V420" s="74"/>
      <c r="W420" s="74"/>
    </row>
    <row r="421" spans="1:23" x14ac:dyDescent="0.15">
      <c r="E421" s="153"/>
      <c r="F421" s="149"/>
      <c r="G421" s="153"/>
      <c r="H421" s="149"/>
      <c r="I421" s="153"/>
      <c r="J421" s="149"/>
      <c r="K421" s="153"/>
      <c r="L421" s="149"/>
      <c r="M421" s="155"/>
      <c r="N421" s="82"/>
      <c r="O421" s="74"/>
      <c r="P421" s="74"/>
      <c r="Q421" s="74"/>
      <c r="R421" s="74"/>
      <c r="S421" s="74"/>
      <c r="T421" s="74"/>
      <c r="U421" s="74"/>
      <c r="V421" s="74"/>
      <c r="W421" s="74"/>
    </row>
    <row r="422" spans="1:23" x14ac:dyDescent="0.15">
      <c r="A422" s="64"/>
      <c r="B422" s="64"/>
      <c r="C422" s="64"/>
      <c r="D422" s="64"/>
      <c r="E422" s="153"/>
      <c r="F422" s="149"/>
      <c r="G422" s="153"/>
      <c r="H422" s="151"/>
      <c r="I422" s="154"/>
      <c r="J422" s="151"/>
      <c r="K422" s="154"/>
      <c r="L422" s="151"/>
      <c r="M422" s="155"/>
      <c r="N422" s="82"/>
      <c r="O422" s="74"/>
      <c r="P422" s="74"/>
      <c r="Q422" s="74"/>
      <c r="R422" s="74"/>
      <c r="S422" s="74"/>
      <c r="T422" s="74"/>
      <c r="U422" s="74"/>
      <c r="V422" s="74"/>
      <c r="W422" s="74"/>
    </row>
    <row r="423" spans="1:23" x14ac:dyDescent="0.15">
      <c r="A423" s="64"/>
      <c r="B423" s="64"/>
      <c r="C423" s="64"/>
      <c r="D423" s="64"/>
      <c r="E423" s="153"/>
      <c r="G423" s="153"/>
      <c r="M423" s="155"/>
      <c r="N423" s="82"/>
      <c r="O423" s="74"/>
      <c r="P423" s="74"/>
      <c r="Q423" s="74"/>
      <c r="R423" s="74"/>
      <c r="S423" s="74"/>
      <c r="T423" s="74"/>
      <c r="U423" s="74"/>
      <c r="V423" s="74"/>
      <c r="W423" s="74"/>
    </row>
    <row r="424" spans="1:23" x14ac:dyDescent="0.15">
      <c r="E424" s="153"/>
      <c r="F424" s="148"/>
      <c r="G424" s="153"/>
      <c r="H424" s="148"/>
      <c r="I424" s="153"/>
      <c r="J424" s="149"/>
      <c r="K424" s="153"/>
      <c r="L424" s="149"/>
      <c r="M424" s="155"/>
      <c r="N424" s="82"/>
      <c r="O424" s="74"/>
      <c r="P424" s="74"/>
      <c r="Q424" s="74"/>
      <c r="R424" s="74"/>
      <c r="S424" s="74"/>
      <c r="T424" s="74"/>
      <c r="U424" s="74"/>
      <c r="V424" s="74"/>
      <c r="W424" s="74"/>
    </row>
    <row r="425" spans="1:23" x14ac:dyDescent="0.15">
      <c r="E425" s="153"/>
      <c r="F425" s="148"/>
      <c r="G425" s="153"/>
      <c r="H425" s="148"/>
      <c r="I425" s="153"/>
      <c r="J425" s="149"/>
      <c r="K425" s="153"/>
      <c r="L425" s="149"/>
      <c r="M425" s="155"/>
      <c r="N425" s="82"/>
      <c r="O425" s="74"/>
      <c r="P425" s="74"/>
      <c r="Q425" s="74"/>
      <c r="R425" s="74"/>
      <c r="S425" s="74"/>
      <c r="T425" s="74"/>
      <c r="U425" s="74"/>
      <c r="V425" s="74"/>
      <c r="W425" s="74"/>
    </row>
    <row r="426" spans="1:23" x14ac:dyDescent="0.15">
      <c r="E426" s="153"/>
      <c r="F426" s="157"/>
      <c r="G426" s="153"/>
      <c r="H426" s="148"/>
      <c r="I426" s="153"/>
      <c r="J426" s="149"/>
      <c r="K426" s="153"/>
      <c r="L426" s="149"/>
      <c r="M426" s="155"/>
      <c r="N426" s="82"/>
      <c r="O426" s="74"/>
      <c r="P426" s="74"/>
      <c r="Q426" s="74"/>
      <c r="R426" s="74"/>
      <c r="S426" s="74"/>
      <c r="T426" s="74"/>
      <c r="U426" s="74"/>
      <c r="V426" s="74"/>
      <c r="W426" s="74"/>
    </row>
    <row r="427" spans="1:23" x14ac:dyDescent="0.15">
      <c r="E427" s="153"/>
      <c r="F427" s="148"/>
      <c r="G427" s="153"/>
      <c r="H427" s="148"/>
      <c r="I427" s="153"/>
      <c r="J427" s="149"/>
      <c r="K427" s="153"/>
      <c r="L427" s="149"/>
      <c r="M427" s="155"/>
      <c r="N427" s="82"/>
      <c r="O427" s="74"/>
      <c r="P427" s="74"/>
      <c r="Q427" s="74"/>
      <c r="R427" s="74"/>
      <c r="S427" s="74"/>
      <c r="T427" s="74"/>
      <c r="U427" s="74"/>
      <c r="V427" s="74"/>
      <c r="W427" s="74"/>
    </row>
    <row r="428" spans="1:23" x14ac:dyDescent="0.15">
      <c r="E428" s="153"/>
      <c r="F428" s="148"/>
      <c r="G428" s="153"/>
      <c r="H428" s="148"/>
      <c r="I428" s="153"/>
      <c r="J428" s="149"/>
      <c r="K428" s="153"/>
      <c r="L428" s="149"/>
      <c r="M428" s="155"/>
      <c r="N428" s="82"/>
      <c r="O428" s="74"/>
      <c r="P428" s="74"/>
      <c r="Q428" s="74"/>
      <c r="R428" s="74"/>
      <c r="S428" s="74"/>
      <c r="T428" s="74"/>
      <c r="U428" s="74"/>
      <c r="V428" s="74"/>
      <c r="W428" s="74"/>
    </row>
    <row r="429" spans="1:23" x14ac:dyDescent="0.15">
      <c r="E429" s="153"/>
      <c r="F429" s="148"/>
      <c r="G429" s="153"/>
      <c r="H429" s="148"/>
      <c r="I429" s="153"/>
      <c r="J429" s="149"/>
      <c r="K429" s="153"/>
      <c r="L429" s="149"/>
      <c r="M429" s="155"/>
      <c r="N429" s="82"/>
      <c r="O429" s="74"/>
      <c r="P429" s="74"/>
      <c r="Q429" s="74"/>
      <c r="R429" s="74"/>
      <c r="S429" s="74"/>
      <c r="T429" s="74"/>
      <c r="U429" s="74"/>
      <c r="V429" s="74"/>
      <c r="W429" s="74"/>
    </row>
    <row r="430" spans="1:23" x14ac:dyDescent="0.15">
      <c r="E430" s="153"/>
      <c r="F430" s="148"/>
      <c r="G430" s="153"/>
      <c r="H430" s="148"/>
      <c r="I430" s="153"/>
      <c r="J430" s="149"/>
      <c r="K430" s="153"/>
      <c r="L430" s="149"/>
      <c r="M430" s="155"/>
      <c r="N430" s="82"/>
      <c r="O430" s="74"/>
      <c r="P430" s="74"/>
      <c r="Q430" s="74"/>
      <c r="R430" s="74"/>
      <c r="S430" s="74"/>
      <c r="T430" s="74"/>
      <c r="U430" s="74"/>
      <c r="V430" s="74"/>
      <c r="W430" s="74"/>
    </row>
    <row r="431" spans="1:23" x14ac:dyDescent="0.15">
      <c r="E431" s="153"/>
      <c r="F431" s="157"/>
      <c r="G431" s="153"/>
      <c r="H431" s="148"/>
      <c r="I431" s="153"/>
      <c r="J431" s="149"/>
      <c r="K431" s="153"/>
      <c r="L431" s="149"/>
      <c r="M431" s="155"/>
      <c r="N431" s="82"/>
      <c r="O431" s="74"/>
      <c r="P431" s="74"/>
      <c r="Q431" s="74"/>
      <c r="R431" s="74"/>
      <c r="S431" s="74"/>
      <c r="T431" s="74"/>
      <c r="U431" s="74"/>
      <c r="V431" s="74"/>
      <c r="W431" s="74"/>
    </row>
    <row r="432" spans="1:23" x14ac:dyDescent="0.15">
      <c r="E432" s="153"/>
      <c r="F432" s="148"/>
      <c r="G432" s="153"/>
      <c r="H432" s="148"/>
      <c r="I432" s="153"/>
      <c r="J432" s="149"/>
      <c r="K432" s="153"/>
      <c r="L432" s="149"/>
      <c r="M432" s="155"/>
      <c r="N432" s="82"/>
      <c r="O432" s="74"/>
      <c r="P432" s="74"/>
      <c r="Q432" s="74"/>
      <c r="R432" s="74"/>
      <c r="S432" s="74"/>
      <c r="T432" s="74"/>
      <c r="U432" s="74"/>
      <c r="V432" s="74"/>
      <c r="W432" s="74"/>
    </row>
    <row r="433" spans="1:23" x14ac:dyDescent="0.15">
      <c r="E433" s="153"/>
      <c r="F433" s="148"/>
      <c r="G433" s="153"/>
      <c r="H433" s="148"/>
      <c r="I433" s="153"/>
      <c r="J433" s="149"/>
      <c r="K433" s="153"/>
      <c r="L433" s="149"/>
      <c r="M433" s="155"/>
      <c r="N433" s="82"/>
      <c r="O433" s="74"/>
      <c r="P433" s="74"/>
      <c r="Q433" s="74"/>
      <c r="R433" s="74"/>
      <c r="S433" s="74"/>
      <c r="T433" s="74"/>
      <c r="U433" s="74"/>
      <c r="V433" s="74"/>
      <c r="W433" s="74"/>
    </row>
    <row r="434" spans="1:23" x14ac:dyDescent="0.15">
      <c r="A434" s="4"/>
      <c r="B434" s="4"/>
      <c r="C434" s="4"/>
      <c r="D434" s="4"/>
      <c r="E434" s="153"/>
      <c r="F434" s="148"/>
      <c r="G434" s="153"/>
      <c r="H434" s="150"/>
      <c r="I434" s="154"/>
      <c r="J434" s="151"/>
      <c r="K434" s="154"/>
      <c r="L434" s="151"/>
      <c r="M434" s="155"/>
      <c r="N434" s="82"/>
      <c r="O434" s="74"/>
      <c r="P434" s="74"/>
      <c r="Q434" s="74"/>
      <c r="R434" s="74"/>
      <c r="S434" s="74"/>
      <c r="T434" s="74"/>
      <c r="U434" s="74"/>
      <c r="V434" s="74"/>
      <c r="W434" s="74"/>
    </row>
    <row r="435" spans="1:23" x14ac:dyDescent="0.15">
      <c r="A435" s="4"/>
      <c r="B435" s="4"/>
      <c r="C435" s="4"/>
      <c r="D435" s="4"/>
      <c r="E435" s="158"/>
      <c r="F435" s="158"/>
      <c r="G435" s="158"/>
      <c r="H435" s="158"/>
      <c r="I435" s="158"/>
      <c r="J435" s="4"/>
      <c r="K435" s="158"/>
      <c r="L435" s="4"/>
      <c r="M435" s="155"/>
      <c r="N435" s="82"/>
      <c r="O435" s="74"/>
      <c r="P435" s="74"/>
      <c r="Q435" s="74"/>
      <c r="R435" s="74"/>
      <c r="S435" s="74"/>
      <c r="T435" s="74"/>
      <c r="U435" s="74"/>
      <c r="V435" s="74"/>
      <c r="W435" s="74"/>
    </row>
    <row r="436" spans="1:23" x14ac:dyDescent="0.15">
      <c r="N436" s="82"/>
      <c r="O436" s="74"/>
      <c r="P436" s="74"/>
      <c r="Q436" s="74"/>
      <c r="R436" s="74"/>
      <c r="S436" s="74"/>
      <c r="T436" s="74"/>
      <c r="U436" s="74"/>
      <c r="V436" s="74"/>
      <c r="W436" s="74"/>
    </row>
    <row r="437" spans="1:23" x14ac:dyDescent="0.15">
      <c r="G437" s="155"/>
      <c r="I437" s="159"/>
      <c r="K437" s="160"/>
      <c r="N437" s="82"/>
      <c r="O437" s="74"/>
      <c r="P437" s="74"/>
      <c r="Q437" s="74"/>
      <c r="R437" s="74"/>
      <c r="S437" s="74"/>
      <c r="T437" s="74"/>
      <c r="U437" s="74"/>
      <c r="V437" s="74"/>
      <c r="W437" s="74"/>
    </row>
    <row r="438" spans="1:23" x14ac:dyDescent="0.15">
      <c r="N438" s="82"/>
      <c r="O438" s="74"/>
      <c r="P438" s="74"/>
      <c r="Q438" s="74"/>
      <c r="R438" s="74"/>
      <c r="S438" s="74"/>
      <c r="T438" s="74"/>
      <c r="U438" s="74"/>
      <c r="V438" s="74"/>
      <c r="W438" s="74"/>
    </row>
    <row r="439" spans="1:23" x14ac:dyDescent="0.15">
      <c r="N439" s="82"/>
      <c r="O439" s="74"/>
      <c r="P439" s="74"/>
      <c r="Q439" s="74"/>
      <c r="R439" s="74"/>
      <c r="S439" s="74"/>
      <c r="T439" s="74"/>
      <c r="U439" s="74"/>
      <c r="V439" s="74"/>
      <c r="W439" s="74"/>
    </row>
    <row r="440" spans="1:23" x14ac:dyDescent="0.15">
      <c r="A440" s="79"/>
      <c r="B440" s="79"/>
      <c r="C440" s="79"/>
      <c r="D440" s="79"/>
      <c r="N440" s="82"/>
      <c r="O440" s="74"/>
      <c r="P440" s="74"/>
      <c r="Q440" s="74"/>
      <c r="R440" s="74"/>
      <c r="S440" s="74"/>
      <c r="T440" s="74"/>
      <c r="U440" s="74"/>
      <c r="V440" s="74"/>
      <c r="W440" s="74"/>
    </row>
    <row r="441" spans="1:23" x14ac:dyDescent="0.15">
      <c r="N441" s="82"/>
      <c r="O441" s="74"/>
      <c r="P441" s="74"/>
      <c r="Q441" s="74"/>
      <c r="R441" s="74"/>
      <c r="S441" s="74"/>
      <c r="T441" s="74"/>
      <c r="U441" s="74"/>
      <c r="V441" s="74"/>
      <c r="W441" s="74"/>
    </row>
    <row r="442" spans="1:23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N442" s="82"/>
      <c r="O442" s="74"/>
      <c r="P442" s="74"/>
      <c r="Q442" s="74"/>
      <c r="R442" s="74"/>
      <c r="S442" s="74"/>
      <c r="T442" s="74"/>
      <c r="U442" s="74"/>
      <c r="V442" s="74"/>
      <c r="W442" s="74"/>
    </row>
    <row r="443" spans="1:23" x14ac:dyDescent="0.15">
      <c r="E443" s="20"/>
      <c r="F443" s="20"/>
      <c r="G443" s="20"/>
      <c r="H443" s="74"/>
      <c r="I443" s="74"/>
      <c r="J443" s="161"/>
      <c r="K443" s="74"/>
      <c r="L443" s="161"/>
      <c r="N443" s="82"/>
      <c r="O443" s="74"/>
      <c r="P443" s="74"/>
      <c r="Q443" s="74"/>
      <c r="R443" s="74"/>
      <c r="S443" s="74"/>
      <c r="T443" s="74"/>
      <c r="U443" s="74"/>
      <c r="V443" s="74"/>
      <c r="W443" s="74"/>
    </row>
    <row r="444" spans="1:23" x14ac:dyDescent="0.15">
      <c r="A444" s="162"/>
      <c r="B444" s="162"/>
      <c r="C444" s="162"/>
      <c r="D444" s="162"/>
      <c r="E444" s="20"/>
      <c r="F444" s="20"/>
      <c r="G444" s="20"/>
      <c r="H444" s="74"/>
      <c r="I444" s="74"/>
      <c r="J444" s="161"/>
      <c r="K444" s="74"/>
      <c r="L444" s="161"/>
      <c r="N444" s="82"/>
      <c r="O444" s="74"/>
      <c r="P444" s="74"/>
      <c r="Q444" s="74"/>
      <c r="R444" s="74"/>
      <c r="S444" s="74"/>
      <c r="T444" s="74"/>
      <c r="U444" s="74"/>
      <c r="V444" s="74"/>
      <c r="W444" s="74"/>
    </row>
    <row r="445" spans="1:23" x14ac:dyDescent="0.15">
      <c r="A445" s="4"/>
      <c r="B445" s="4"/>
      <c r="C445" s="4"/>
      <c r="D445" s="4"/>
      <c r="E445" s="163"/>
      <c r="F445" s="163"/>
      <c r="G445" s="163"/>
      <c r="H445" s="74"/>
      <c r="I445" s="75"/>
      <c r="J445" s="75"/>
      <c r="K445" s="75"/>
      <c r="L445" s="75"/>
      <c r="N445" s="82"/>
      <c r="O445" s="74"/>
      <c r="P445" s="74"/>
      <c r="Q445" s="74"/>
      <c r="R445" s="74"/>
      <c r="S445" s="74"/>
      <c r="T445" s="74"/>
      <c r="U445" s="74"/>
      <c r="V445" s="74"/>
      <c r="W445" s="74"/>
    </row>
    <row r="446" spans="1:23" x14ac:dyDescent="0.15">
      <c r="N446" s="82"/>
      <c r="O446" s="74"/>
      <c r="P446" s="74"/>
      <c r="Q446" s="74"/>
      <c r="R446" s="74"/>
      <c r="S446" s="74"/>
      <c r="T446" s="74"/>
      <c r="U446" s="74"/>
      <c r="V446" s="74"/>
      <c r="W446" s="74"/>
    </row>
    <row r="447" spans="1:23" x14ac:dyDescent="0.15">
      <c r="N447" s="82"/>
      <c r="O447" s="74"/>
      <c r="P447" s="74"/>
      <c r="Q447" s="74"/>
      <c r="R447" s="74"/>
      <c r="S447" s="74"/>
      <c r="T447" s="74"/>
      <c r="U447" s="74"/>
      <c r="V447" s="74"/>
      <c r="W447" s="74"/>
    </row>
    <row r="448" spans="1:23" x14ac:dyDescent="0.15">
      <c r="N448" s="82"/>
      <c r="O448" s="74"/>
      <c r="P448" s="74"/>
      <c r="Q448" s="74"/>
      <c r="R448" s="74"/>
      <c r="S448" s="74"/>
      <c r="T448" s="74"/>
      <c r="U448" s="74"/>
      <c r="V448" s="74"/>
      <c r="W448" s="74"/>
    </row>
    <row r="449" spans="1:31" x14ac:dyDescent="0.15">
      <c r="A449" s="79"/>
      <c r="B449" s="79"/>
      <c r="C449" s="79"/>
      <c r="D449" s="79"/>
      <c r="N449" s="82"/>
      <c r="O449" s="74"/>
      <c r="P449" s="74"/>
      <c r="Q449" s="74"/>
      <c r="R449" s="74"/>
      <c r="S449" s="74"/>
      <c r="T449" s="74"/>
      <c r="U449" s="74"/>
      <c r="V449" s="74"/>
      <c r="W449" s="74"/>
      <c r="Z449" s="4"/>
      <c r="AA449" s="4"/>
      <c r="AB449" s="4"/>
      <c r="AC449" s="4"/>
      <c r="AD449" s="4"/>
      <c r="AE449" s="4"/>
    </row>
    <row r="450" spans="1:31" x14ac:dyDescent="0.15">
      <c r="N450" s="82"/>
      <c r="O450" s="74"/>
      <c r="P450" s="74"/>
      <c r="Q450" s="74"/>
      <c r="R450" s="74"/>
      <c r="S450" s="74"/>
      <c r="T450" s="74"/>
      <c r="U450" s="74"/>
      <c r="V450" s="74"/>
      <c r="W450" s="74"/>
    </row>
    <row r="451" spans="1:31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N451" s="82"/>
      <c r="O451" s="74"/>
      <c r="P451" s="74"/>
      <c r="Q451" s="74"/>
      <c r="R451" s="74"/>
      <c r="S451" s="74"/>
      <c r="T451" s="74"/>
      <c r="U451" s="74"/>
      <c r="V451" s="74"/>
      <c r="W451" s="74"/>
    </row>
    <row r="452" spans="1:31" s="4" customFormat="1" x14ac:dyDescent="0.15">
      <c r="A452" s="2"/>
      <c r="B452" s="2"/>
      <c r="C452" s="2"/>
      <c r="D452" s="2"/>
      <c r="E452" s="20"/>
      <c r="F452" s="20"/>
      <c r="G452" s="20"/>
      <c r="H452" s="74"/>
      <c r="I452" s="74"/>
      <c r="J452" s="161"/>
      <c r="K452" s="74"/>
      <c r="L452" s="161"/>
      <c r="N452" s="164"/>
      <c r="O452" s="75"/>
      <c r="P452" s="75"/>
      <c r="Q452" s="75"/>
      <c r="R452" s="75"/>
      <c r="S452" s="75"/>
      <c r="T452" s="75"/>
      <c r="U452" s="75"/>
      <c r="V452" s="75"/>
      <c r="W452" s="75"/>
    </row>
    <row r="453" spans="1:31" x14ac:dyDescent="0.15">
      <c r="A453" s="162"/>
      <c r="B453" s="162"/>
      <c r="C453" s="162"/>
      <c r="D453" s="162"/>
      <c r="E453" s="20"/>
      <c r="F453" s="20"/>
      <c r="G453" s="20"/>
      <c r="H453" s="74"/>
      <c r="I453" s="74"/>
      <c r="J453" s="161"/>
      <c r="K453" s="74"/>
      <c r="L453" s="161"/>
      <c r="N453" s="82"/>
      <c r="O453" s="74"/>
      <c r="P453" s="74"/>
      <c r="Q453" s="74"/>
      <c r="R453" s="74"/>
      <c r="S453" s="74"/>
      <c r="T453" s="74"/>
      <c r="U453" s="74"/>
      <c r="V453" s="74"/>
      <c r="W453" s="74"/>
    </row>
    <row r="454" spans="1:31" x14ac:dyDescent="0.15">
      <c r="A454" s="4"/>
      <c r="B454" s="4"/>
      <c r="C454" s="4"/>
      <c r="D454" s="4"/>
      <c r="E454" s="163"/>
      <c r="F454" s="163"/>
      <c r="G454" s="163"/>
      <c r="H454" s="74"/>
      <c r="I454" s="75"/>
      <c r="J454" s="75"/>
      <c r="K454" s="75"/>
      <c r="L454" s="75"/>
      <c r="N454" s="82"/>
      <c r="O454" s="74"/>
      <c r="P454" s="74"/>
      <c r="Q454" s="74"/>
      <c r="R454" s="74"/>
      <c r="S454" s="74"/>
      <c r="T454" s="74"/>
      <c r="U454" s="74"/>
      <c r="V454" s="74"/>
      <c r="W454" s="74"/>
    </row>
    <row r="455" spans="1:31" s="4" customForma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N455" s="164"/>
      <c r="O455" s="75"/>
      <c r="P455" s="75"/>
      <c r="Q455" s="75"/>
      <c r="R455" s="75"/>
      <c r="S455" s="75"/>
      <c r="T455" s="75"/>
      <c r="U455" s="75"/>
      <c r="V455" s="75"/>
      <c r="W455" s="75"/>
      <c r="Z455" s="2"/>
      <c r="AA455" s="2"/>
      <c r="AB455" s="2"/>
      <c r="AC455" s="2"/>
      <c r="AD455" s="2"/>
      <c r="AE455" s="2"/>
    </row>
    <row r="456" spans="1:31" x14ac:dyDescent="0.15">
      <c r="N456" s="82"/>
      <c r="O456" s="74"/>
      <c r="P456" s="74"/>
      <c r="Q456" s="74"/>
      <c r="R456" s="74"/>
      <c r="S456" s="74"/>
      <c r="T456" s="74"/>
      <c r="U456" s="74"/>
      <c r="V456" s="74"/>
      <c r="W456" s="74"/>
    </row>
    <row r="457" spans="1:31" x14ac:dyDescent="0.15">
      <c r="N457" s="82"/>
      <c r="O457" s="74"/>
      <c r="P457" s="74"/>
      <c r="Q457" s="74"/>
      <c r="R457" s="74"/>
      <c r="S457" s="74"/>
      <c r="T457" s="74"/>
      <c r="U457" s="74"/>
      <c r="V457" s="74"/>
      <c r="W457" s="74"/>
    </row>
    <row r="458" spans="1:31" x14ac:dyDescent="0.15">
      <c r="N458" s="82"/>
      <c r="O458" s="74"/>
      <c r="P458" s="74"/>
      <c r="Q458" s="74"/>
      <c r="R458" s="74"/>
      <c r="S458" s="74"/>
      <c r="T458" s="74"/>
      <c r="U458" s="74"/>
      <c r="V458" s="74"/>
      <c r="W458" s="74"/>
    </row>
    <row r="459" spans="1:31" x14ac:dyDescent="0.15">
      <c r="N459" s="82"/>
      <c r="O459" s="74"/>
      <c r="P459" s="74"/>
      <c r="Q459" s="74"/>
      <c r="R459" s="74"/>
      <c r="S459" s="74"/>
      <c r="T459" s="74"/>
      <c r="U459" s="74"/>
      <c r="V459" s="74"/>
      <c r="W459" s="74"/>
    </row>
    <row r="460" spans="1:31" x14ac:dyDescent="0.15">
      <c r="N460" s="82"/>
      <c r="O460" s="74"/>
      <c r="P460" s="74"/>
      <c r="Q460" s="74"/>
      <c r="R460" s="74"/>
      <c r="S460" s="74"/>
      <c r="T460" s="74"/>
      <c r="U460" s="74"/>
      <c r="V460" s="74"/>
      <c r="W460" s="74"/>
    </row>
    <row r="461" spans="1:31" x14ac:dyDescent="0.15">
      <c r="N461" s="82"/>
      <c r="O461" s="74"/>
      <c r="P461" s="74"/>
      <c r="Q461" s="74"/>
      <c r="R461" s="74"/>
      <c r="S461" s="74"/>
      <c r="T461" s="74"/>
      <c r="U461" s="74"/>
      <c r="V461" s="74"/>
      <c r="W461" s="74"/>
    </row>
    <row r="462" spans="1:31" x14ac:dyDescent="0.15">
      <c r="N462" s="82"/>
      <c r="O462" s="74"/>
      <c r="P462" s="74"/>
      <c r="Q462" s="74"/>
      <c r="R462" s="74"/>
      <c r="S462" s="74"/>
      <c r="T462" s="74"/>
      <c r="U462" s="74"/>
      <c r="V462" s="74"/>
      <c r="W462" s="74"/>
    </row>
    <row r="463" spans="1:31" x14ac:dyDescent="0.15">
      <c r="N463" s="82"/>
      <c r="O463" s="74"/>
      <c r="P463" s="74"/>
      <c r="Q463" s="74"/>
      <c r="R463" s="74"/>
      <c r="S463" s="74"/>
      <c r="T463" s="74"/>
      <c r="U463" s="74"/>
      <c r="V463" s="74"/>
      <c r="W463" s="74"/>
    </row>
    <row r="464" spans="1:31" x14ac:dyDescent="0.15">
      <c r="N464" s="82"/>
      <c r="O464" s="74"/>
      <c r="P464" s="74"/>
      <c r="Q464" s="74"/>
      <c r="R464" s="74"/>
      <c r="S464" s="74"/>
      <c r="T464" s="74"/>
      <c r="U464" s="74"/>
      <c r="V464" s="74"/>
      <c r="W464" s="74"/>
    </row>
    <row r="465" spans="14:23" x14ac:dyDescent="0.15">
      <c r="N465" s="82"/>
      <c r="O465" s="74"/>
      <c r="P465" s="74"/>
      <c r="Q465" s="74"/>
      <c r="R465" s="74"/>
      <c r="S465" s="74"/>
      <c r="T465" s="74"/>
      <c r="U465" s="74"/>
      <c r="V465" s="74"/>
      <c r="W465" s="74"/>
    </row>
    <row r="466" spans="14:23" x14ac:dyDescent="0.15">
      <c r="N466" s="82"/>
      <c r="O466" s="74"/>
      <c r="P466" s="74"/>
      <c r="Q466" s="74"/>
      <c r="R466" s="74"/>
      <c r="S466" s="74"/>
      <c r="T466" s="74"/>
      <c r="U466" s="74"/>
      <c r="V466" s="74"/>
      <c r="W466" s="74"/>
    </row>
    <row r="467" spans="14:23" x14ac:dyDescent="0.15">
      <c r="N467" s="82"/>
      <c r="O467" s="74"/>
      <c r="P467" s="74"/>
      <c r="Q467" s="74"/>
      <c r="R467" s="74"/>
      <c r="S467" s="74"/>
      <c r="T467" s="74"/>
      <c r="U467" s="74"/>
      <c r="V467" s="74"/>
      <c r="W467" s="74"/>
    </row>
    <row r="468" spans="14:23" x14ac:dyDescent="0.15">
      <c r="N468" s="82"/>
      <c r="O468" s="74"/>
      <c r="P468" s="74"/>
      <c r="Q468" s="74"/>
      <c r="R468" s="74"/>
      <c r="S468" s="74"/>
      <c r="T468" s="74"/>
      <c r="U468" s="74"/>
      <c r="V468" s="74"/>
      <c r="W468" s="74"/>
    </row>
    <row r="469" spans="14:23" x14ac:dyDescent="0.15">
      <c r="N469" s="82"/>
      <c r="O469" s="74"/>
      <c r="P469" s="74"/>
      <c r="Q469" s="74"/>
      <c r="R469" s="74"/>
      <c r="S469" s="74"/>
      <c r="T469" s="74"/>
      <c r="U469" s="74"/>
      <c r="V469" s="74"/>
      <c r="W469" s="74"/>
    </row>
    <row r="470" spans="14:23" x14ac:dyDescent="0.15">
      <c r="N470" s="82"/>
      <c r="O470" s="74"/>
      <c r="P470" s="74"/>
      <c r="Q470" s="74"/>
      <c r="R470" s="74"/>
      <c r="S470" s="74"/>
      <c r="T470" s="74"/>
      <c r="U470" s="74"/>
      <c r="V470" s="74"/>
      <c r="W470" s="74"/>
    </row>
    <row r="471" spans="14:23" x14ac:dyDescent="0.15">
      <c r="N471" s="82"/>
      <c r="O471" s="74"/>
      <c r="P471" s="74"/>
      <c r="Q471" s="74"/>
      <c r="R471" s="74"/>
      <c r="S471" s="74"/>
      <c r="T471" s="74"/>
      <c r="U471" s="74"/>
      <c r="V471" s="74"/>
      <c r="W471" s="74"/>
    </row>
    <row r="472" spans="14:23" x14ac:dyDescent="0.15">
      <c r="N472" s="82"/>
      <c r="O472" s="74"/>
      <c r="P472" s="74"/>
      <c r="Q472" s="74"/>
      <c r="R472" s="74"/>
      <c r="S472" s="74"/>
      <c r="T472" s="74"/>
      <c r="U472" s="74"/>
      <c r="V472" s="74"/>
      <c r="W472" s="74"/>
    </row>
    <row r="473" spans="14:23" x14ac:dyDescent="0.15">
      <c r="N473" s="82"/>
      <c r="O473" s="74"/>
      <c r="P473" s="74"/>
      <c r="Q473" s="74"/>
      <c r="R473" s="74"/>
      <c r="S473" s="74"/>
      <c r="T473" s="74"/>
      <c r="U473" s="74"/>
      <c r="V473" s="74"/>
      <c r="W473" s="74"/>
    </row>
    <row r="474" spans="14:23" x14ac:dyDescent="0.15">
      <c r="N474" s="82"/>
      <c r="O474" s="74"/>
      <c r="P474" s="74"/>
      <c r="Q474" s="74"/>
      <c r="R474" s="74"/>
      <c r="S474" s="74"/>
      <c r="T474" s="74"/>
      <c r="U474" s="74"/>
      <c r="V474" s="74"/>
      <c r="W474" s="74"/>
    </row>
    <row r="475" spans="14:23" x14ac:dyDescent="0.15">
      <c r="N475" s="82"/>
      <c r="O475" s="74"/>
      <c r="P475" s="74"/>
      <c r="Q475" s="74"/>
      <c r="R475" s="74"/>
      <c r="S475" s="74"/>
      <c r="T475" s="74"/>
      <c r="U475" s="74"/>
      <c r="V475" s="74"/>
      <c r="W475" s="74"/>
    </row>
    <row r="476" spans="14:23" x14ac:dyDescent="0.15">
      <c r="N476" s="82"/>
      <c r="O476" s="74"/>
      <c r="P476" s="74"/>
      <c r="Q476" s="74"/>
      <c r="R476" s="74"/>
      <c r="S476" s="74"/>
      <c r="T476" s="74"/>
      <c r="U476" s="74"/>
      <c r="V476" s="74"/>
      <c r="W476" s="74"/>
    </row>
    <row r="477" spans="14:23" x14ac:dyDescent="0.15">
      <c r="N477" s="82"/>
      <c r="O477" s="74"/>
      <c r="P477" s="74"/>
      <c r="Q477" s="74"/>
      <c r="R477" s="74"/>
      <c r="S477" s="74"/>
      <c r="T477" s="74"/>
      <c r="U477" s="74"/>
      <c r="V477" s="74"/>
      <c r="W477" s="74"/>
    </row>
    <row r="478" spans="14:23" x14ac:dyDescent="0.15">
      <c r="N478" s="82"/>
      <c r="O478" s="74"/>
      <c r="P478" s="74"/>
      <c r="Q478" s="74"/>
      <c r="R478" s="74"/>
      <c r="S478" s="74"/>
      <c r="T478" s="74"/>
      <c r="U478" s="74"/>
      <c r="V478" s="74"/>
      <c r="W478" s="74"/>
    </row>
    <row r="479" spans="14:23" x14ac:dyDescent="0.15">
      <c r="N479" s="82"/>
      <c r="O479" s="74"/>
      <c r="P479" s="74"/>
      <c r="Q479" s="74"/>
      <c r="R479" s="74"/>
      <c r="S479" s="74"/>
      <c r="T479" s="74"/>
      <c r="U479" s="74"/>
      <c r="V479" s="74"/>
      <c r="W479" s="74"/>
    </row>
    <row r="480" spans="14:23" x14ac:dyDescent="0.15">
      <c r="N480" s="82"/>
      <c r="O480" s="74"/>
      <c r="P480" s="74"/>
      <c r="Q480" s="74"/>
      <c r="R480" s="74"/>
      <c r="S480" s="74"/>
      <c r="T480" s="74"/>
      <c r="U480" s="74"/>
      <c r="V480" s="74"/>
      <c r="W480" s="74"/>
    </row>
    <row r="481" spans="14:23" x14ac:dyDescent="0.15">
      <c r="N481" s="82"/>
      <c r="O481" s="74"/>
      <c r="P481" s="74"/>
      <c r="Q481" s="74"/>
      <c r="R481" s="74"/>
      <c r="S481" s="74"/>
      <c r="T481" s="74"/>
      <c r="U481" s="74"/>
      <c r="V481" s="74"/>
      <c r="W481" s="74"/>
    </row>
    <row r="482" spans="14:23" x14ac:dyDescent="0.15">
      <c r="N482" s="82"/>
      <c r="O482" s="74"/>
      <c r="P482" s="74"/>
      <c r="Q482" s="74"/>
      <c r="R482" s="74"/>
      <c r="S482" s="74"/>
      <c r="T482" s="74"/>
      <c r="U482" s="74"/>
      <c r="V482" s="74"/>
      <c r="W482" s="74"/>
    </row>
    <row r="483" spans="14:23" x14ac:dyDescent="0.15">
      <c r="N483" s="82"/>
      <c r="O483" s="74"/>
      <c r="P483" s="74"/>
      <c r="Q483" s="74"/>
      <c r="R483" s="74"/>
      <c r="S483" s="74"/>
      <c r="T483" s="74"/>
      <c r="U483" s="74"/>
      <c r="V483" s="74"/>
      <c r="W483" s="74"/>
    </row>
    <row r="484" spans="14:23" x14ac:dyDescent="0.15">
      <c r="N484" s="82"/>
      <c r="O484" s="74"/>
      <c r="P484" s="74"/>
      <c r="Q484" s="74"/>
      <c r="R484" s="74"/>
      <c r="S484" s="74"/>
      <c r="T484" s="74"/>
      <c r="U484" s="74"/>
      <c r="V484" s="74"/>
      <c r="W484" s="74"/>
    </row>
    <row r="485" spans="14:23" x14ac:dyDescent="0.15">
      <c r="N485" s="82"/>
      <c r="O485" s="74"/>
      <c r="P485" s="74"/>
      <c r="Q485" s="74"/>
      <c r="R485" s="74"/>
      <c r="S485" s="74"/>
      <c r="T485" s="74"/>
      <c r="U485" s="74"/>
      <c r="V485" s="74"/>
      <c r="W485" s="74"/>
    </row>
    <row r="486" spans="14:23" x14ac:dyDescent="0.15">
      <c r="N486" s="82"/>
      <c r="O486" s="74"/>
      <c r="P486" s="74"/>
      <c r="Q486" s="74"/>
      <c r="R486" s="74"/>
      <c r="S486" s="74"/>
      <c r="T486" s="74"/>
      <c r="U486" s="74"/>
      <c r="V486" s="74"/>
      <c r="W486" s="74"/>
    </row>
    <row r="487" spans="14:23" x14ac:dyDescent="0.15">
      <c r="N487" s="82"/>
      <c r="O487" s="74"/>
      <c r="P487" s="74"/>
      <c r="Q487" s="74"/>
      <c r="R487" s="74"/>
      <c r="S487" s="74"/>
      <c r="T487" s="74"/>
      <c r="U487" s="74"/>
      <c r="V487" s="74"/>
      <c r="W487" s="74"/>
    </row>
    <row r="488" spans="14:23" x14ac:dyDescent="0.15">
      <c r="N488" s="82"/>
      <c r="O488" s="74"/>
      <c r="P488" s="74"/>
      <c r="Q488" s="74"/>
      <c r="R488" s="74"/>
      <c r="S488" s="74"/>
      <c r="T488" s="74"/>
      <c r="U488" s="74"/>
      <c r="V488" s="74"/>
      <c r="W488" s="74"/>
    </row>
    <row r="489" spans="14:23" x14ac:dyDescent="0.15">
      <c r="N489" s="82"/>
      <c r="O489" s="74"/>
      <c r="P489" s="74"/>
      <c r="Q489" s="74"/>
      <c r="R489" s="74"/>
      <c r="S489" s="74"/>
      <c r="T489" s="74"/>
      <c r="U489" s="74"/>
      <c r="V489" s="74"/>
      <c r="W489" s="74"/>
    </row>
    <row r="490" spans="14:23" x14ac:dyDescent="0.15">
      <c r="N490" s="82"/>
      <c r="O490" s="74"/>
      <c r="P490" s="74"/>
      <c r="Q490" s="74"/>
      <c r="R490" s="74"/>
      <c r="S490" s="74"/>
      <c r="T490" s="74"/>
      <c r="U490" s="74"/>
      <c r="V490" s="74"/>
      <c r="W490" s="74"/>
    </row>
    <row r="491" spans="14:23" x14ac:dyDescent="0.15">
      <c r="N491" s="82"/>
      <c r="O491" s="74"/>
      <c r="P491" s="74"/>
      <c r="Q491" s="74"/>
      <c r="R491" s="74"/>
      <c r="S491" s="74"/>
      <c r="T491" s="74"/>
      <c r="U491" s="74"/>
      <c r="V491" s="74"/>
      <c r="W491" s="74"/>
    </row>
    <row r="492" spans="14:23" x14ac:dyDescent="0.15">
      <c r="N492" s="82"/>
      <c r="O492" s="74"/>
      <c r="P492" s="74"/>
      <c r="Q492" s="74"/>
      <c r="R492" s="74"/>
      <c r="S492" s="74"/>
      <c r="T492" s="74"/>
      <c r="U492" s="74"/>
      <c r="V492" s="74"/>
      <c r="W492" s="74"/>
    </row>
    <row r="493" spans="14:23" x14ac:dyDescent="0.15">
      <c r="N493" s="82"/>
      <c r="O493" s="74"/>
      <c r="P493" s="74"/>
      <c r="Q493" s="74"/>
      <c r="R493" s="74"/>
      <c r="S493" s="74"/>
      <c r="T493" s="74"/>
      <c r="U493" s="74"/>
      <c r="V493" s="74"/>
      <c r="W493" s="74"/>
    </row>
    <row r="494" spans="14:23" x14ac:dyDescent="0.15">
      <c r="N494" s="82"/>
      <c r="O494" s="74"/>
      <c r="P494" s="74"/>
      <c r="Q494" s="74"/>
      <c r="R494" s="74"/>
      <c r="S494" s="74"/>
      <c r="T494" s="74"/>
      <c r="U494" s="74"/>
      <c r="V494" s="74"/>
      <c r="W494" s="74"/>
    </row>
    <row r="495" spans="14:23" x14ac:dyDescent="0.15">
      <c r="N495" s="82"/>
      <c r="O495" s="74"/>
      <c r="P495" s="74"/>
      <c r="Q495" s="74"/>
      <c r="R495" s="74"/>
      <c r="S495" s="74"/>
      <c r="T495" s="74"/>
      <c r="U495" s="74"/>
      <c r="V495" s="74"/>
      <c r="W495" s="74"/>
    </row>
    <row r="496" spans="14:23" x14ac:dyDescent="0.15">
      <c r="N496" s="82"/>
      <c r="O496" s="74"/>
      <c r="P496" s="74"/>
      <c r="Q496" s="74"/>
      <c r="R496" s="74"/>
      <c r="S496" s="74"/>
      <c r="T496" s="74"/>
      <c r="U496" s="74"/>
      <c r="V496" s="74"/>
      <c r="W496" s="74"/>
    </row>
    <row r="497" spans="14:23" x14ac:dyDescent="0.15">
      <c r="N497" s="82"/>
      <c r="O497" s="74"/>
      <c r="P497" s="74"/>
      <c r="Q497" s="74"/>
      <c r="R497" s="74"/>
      <c r="S497" s="74"/>
      <c r="T497" s="74"/>
      <c r="U497" s="74"/>
      <c r="V497" s="74"/>
      <c r="W497" s="74"/>
    </row>
    <row r="498" spans="14:23" x14ac:dyDescent="0.15">
      <c r="N498" s="82"/>
      <c r="O498" s="74"/>
      <c r="P498" s="74"/>
      <c r="Q498" s="74"/>
      <c r="R498" s="74"/>
      <c r="S498" s="74"/>
      <c r="T498" s="74"/>
      <c r="U498" s="74"/>
      <c r="V498" s="74"/>
      <c r="W498" s="74"/>
    </row>
    <row r="499" spans="14:23" x14ac:dyDescent="0.15">
      <c r="N499" s="82"/>
      <c r="O499" s="74"/>
      <c r="P499" s="74"/>
      <c r="Q499" s="74"/>
      <c r="R499" s="74"/>
      <c r="S499" s="74"/>
      <c r="T499" s="74"/>
      <c r="U499" s="74"/>
      <c r="V499" s="74"/>
      <c r="W499" s="74"/>
    </row>
    <row r="500" spans="14:23" x14ac:dyDescent="0.15">
      <c r="N500" s="82"/>
      <c r="O500" s="74"/>
      <c r="P500" s="74"/>
      <c r="Q500" s="74"/>
      <c r="R500" s="74"/>
      <c r="S500" s="74"/>
      <c r="T500" s="74"/>
      <c r="U500" s="74"/>
      <c r="V500" s="74"/>
      <c r="W500" s="74"/>
    </row>
    <row r="501" spans="14:23" x14ac:dyDescent="0.15">
      <c r="N501" s="82"/>
      <c r="O501" s="74"/>
      <c r="P501" s="74"/>
      <c r="Q501" s="74"/>
      <c r="R501" s="74"/>
      <c r="S501" s="74"/>
      <c r="T501" s="74"/>
      <c r="U501" s="74"/>
      <c r="V501" s="74"/>
      <c r="W501" s="74"/>
    </row>
    <row r="502" spans="14:23" x14ac:dyDescent="0.15">
      <c r="N502" s="82"/>
      <c r="O502" s="74"/>
      <c r="P502" s="74"/>
      <c r="Q502" s="74"/>
      <c r="R502" s="74"/>
      <c r="S502" s="74"/>
      <c r="T502" s="74"/>
      <c r="U502" s="74"/>
      <c r="V502" s="74"/>
      <c r="W502" s="74"/>
    </row>
    <row r="503" spans="14:23" x14ac:dyDescent="0.15">
      <c r="N503" s="82"/>
      <c r="O503" s="74"/>
      <c r="P503" s="74"/>
      <c r="Q503" s="74"/>
      <c r="R503" s="74"/>
      <c r="S503" s="74"/>
      <c r="T503" s="74"/>
      <c r="U503" s="74"/>
      <c r="V503" s="74"/>
      <c r="W503" s="74"/>
    </row>
    <row r="504" spans="14:23" x14ac:dyDescent="0.15">
      <c r="N504" s="82"/>
      <c r="O504" s="74"/>
      <c r="P504" s="74"/>
      <c r="Q504" s="74"/>
      <c r="R504" s="74"/>
      <c r="S504" s="74"/>
      <c r="T504" s="74"/>
      <c r="U504" s="74"/>
      <c r="V504" s="74"/>
      <c r="W504" s="74"/>
    </row>
    <row r="505" spans="14:23" x14ac:dyDescent="0.15">
      <c r="N505" s="82"/>
      <c r="O505" s="74"/>
      <c r="P505" s="74"/>
      <c r="Q505" s="74"/>
      <c r="R505" s="74"/>
      <c r="S505" s="74"/>
      <c r="T505" s="74"/>
      <c r="U505" s="74"/>
      <c r="V505" s="74"/>
      <c r="W505" s="74"/>
    </row>
    <row r="506" spans="14:23" x14ac:dyDescent="0.15">
      <c r="N506" s="82"/>
      <c r="O506" s="74"/>
      <c r="P506" s="74"/>
      <c r="Q506" s="74"/>
      <c r="R506" s="74"/>
      <c r="S506" s="74"/>
      <c r="T506" s="74"/>
      <c r="U506" s="74"/>
      <c r="V506" s="74"/>
      <c r="W506" s="74"/>
    </row>
    <row r="507" spans="14:23" x14ac:dyDescent="0.15">
      <c r="N507" s="82"/>
      <c r="O507" s="74"/>
      <c r="P507" s="74"/>
      <c r="Q507" s="74"/>
      <c r="R507" s="74"/>
      <c r="S507" s="74"/>
      <c r="T507" s="74"/>
      <c r="U507" s="74"/>
      <c r="V507" s="74"/>
      <c r="W507" s="74"/>
    </row>
    <row r="508" spans="14:23" x14ac:dyDescent="0.15">
      <c r="N508" s="82"/>
      <c r="O508" s="74"/>
      <c r="P508" s="74"/>
      <c r="Q508" s="74"/>
      <c r="R508" s="74"/>
      <c r="S508" s="74"/>
      <c r="T508" s="74"/>
      <c r="U508" s="74"/>
      <c r="V508" s="74"/>
      <c r="W508" s="74"/>
    </row>
    <row r="509" spans="14:23" x14ac:dyDescent="0.15">
      <c r="N509" s="82"/>
      <c r="O509" s="74"/>
      <c r="P509" s="74"/>
      <c r="Q509" s="74"/>
      <c r="R509" s="74"/>
      <c r="S509" s="74"/>
      <c r="T509" s="74"/>
      <c r="U509" s="74"/>
      <c r="V509" s="74"/>
      <c r="W509" s="74"/>
    </row>
    <row r="510" spans="14:23" x14ac:dyDescent="0.15">
      <c r="N510" s="82"/>
      <c r="O510" s="74"/>
      <c r="P510" s="74"/>
      <c r="Q510" s="74"/>
      <c r="R510" s="74"/>
      <c r="S510" s="74"/>
      <c r="T510" s="74"/>
      <c r="U510" s="74"/>
      <c r="V510" s="74"/>
      <c r="W510" s="74"/>
    </row>
    <row r="511" spans="14:23" x14ac:dyDescent="0.15">
      <c r="N511" s="82"/>
      <c r="O511" s="74"/>
      <c r="P511" s="74"/>
      <c r="Q511" s="74"/>
      <c r="R511" s="74"/>
      <c r="S511" s="74"/>
      <c r="T511" s="74"/>
      <c r="U511" s="74"/>
      <c r="V511" s="74"/>
      <c r="W511" s="74"/>
    </row>
    <row r="512" spans="14:23" x14ac:dyDescent="0.15">
      <c r="N512" s="82"/>
      <c r="O512" s="74"/>
      <c r="P512" s="74"/>
      <c r="Q512" s="74"/>
      <c r="R512" s="74"/>
      <c r="S512" s="74"/>
      <c r="T512" s="74"/>
      <c r="U512" s="74"/>
      <c r="V512" s="74"/>
      <c r="W512" s="74"/>
    </row>
    <row r="513" spans="14:23" x14ac:dyDescent="0.15">
      <c r="N513" s="82"/>
      <c r="O513" s="74"/>
      <c r="P513" s="74"/>
      <c r="Q513" s="74"/>
      <c r="R513" s="74"/>
      <c r="S513" s="74"/>
      <c r="T513" s="74"/>
      <c r="U513" s="74"/>
      <c r="V513" s="74"/>
      <c r="W513" s="74"/>
    </row>
    <row r="514" spans="14:23" x14ac:dyDescent="0.15">
      <c r="N514" s="82"/>
      <c r="O514" s="74"/>
      <c r="P514" s="74"/>
      <c r="Q514" s="74"/>
      <c r="R514" s="74"/>
      <c r="S514" s="74"/>
      <c r="T514" s="74"/>
      <c r="U514" s="74"/>
      <c r="V514" s="74"/>
      <c r="W514" s="74"/>
    </row>
    <row r="515" spans="14:23" x14ac:dyDescent="0.15">
      <c r="N515" s="82"/>
      <c r="O515" s="74"/>
      <c r="P515" s="74"/>
      <c r="Q515" s="74"/>
      <c r="R515" s="74"/>
      <c r="S515" s="74"/>
      <c r="T515" s="74"/>
      <c r="U515" s="74"/>
      <c r="V515" s="74"/>
      <c r="W515" s="74"/>
    </row>
    <row r="516" spans="14:23" x14ac:dyDescent="0.15">
      <c r="N516" s="82"/>
      <c r="O516" s="74"/>
      <c r="P516" s="74"/>
      <c r="Q516" s="74"/>
      <c r="R516" s="74"/>
      <c r="S516" s="74"/>
      <c r="T516" s="74"/>
      <c r="U516" s="74"/>
      <c r="V516" s="74"/>
      <c r="W516" s="74"/>
    </row>
    <row r="517" spans="14:23" x14ac:dyDescent="0.15">
      <c r="N517" s="82"/>
      <c r="O517" s="74"/>
      <c r="P517" s="74"/>
      <c r="Q517" s="74"/>
      <c r="R517" s="74"/>
      <c r="S517" s="74"/>
      <c r="T517" s="74"/>
      <c r="U517" s="74"/>
      <c r="V517" s="74"/>
      <c r="W517" s="74"/>
    </row>
    <row r="518" spans="14:23" x14ac:dyDescent="0.15">
      <c r="N518" s="82"/>
      <c r="O518" s="74"/>
      <c r="P518" s="74"/>
      <c r="Q518" s="74"/>
      <c r="R518" s="74"/>
      <c r="S518" s="74"/>
      <c r="T518" s="74"/>
      <c r="U518" s="74"/>
      <c r="V518" s="74"/>
      <c r="W518" s="74"/>
    </row>
    <row r="519" spans="14:23" x14ac:dyDescent="0.15">
      <c r="N519" s="82"/>
      <c r="O519" s="74"/>
      <c r="P519" s="74"/>
      <c r="Q519" s="74"/>
      <c r="R519" s="74"/>
      <c r="S519" s="74"/>
      <c r="T519" s="74"/>
      <c r="U519" s="74"/>
      <c r="V519" s="74"/>
      <c r="W519" s="74"/>
    </row>
    <row r="520" spans="14:23" x14ac:dyDescent="0.15">
      <c r="N520" s="82"/>
      <c r="O520" s="74"/>
      <c r="P520" s="74"/>
      <c r="Q520" s="74"/>
      <c r="R520" s="74"/>
      <c r="S520" s="74"/>
      <c r="T520" s="74"/>
      <c r="U520" s="74"/>
      <c r="V520" s="74"/>
      <c r="W520" s="74"/>
    </row>
    <row r="521" spans="14:23" x14ac:dyDescent="0.15">
      <c r="N521" s="82"/>
      <c r="O521" s="74"/>
      <c r="P521" s="74"/>
      <c r="Q521" s="74"/>
      <c r="R521" s="74"/>
      <c r="S521" s="74"/>
      <c r="T521" s="74"/>
      <c r="U521" s="74"/>
      <c r="V521" s="74"/>
      <c r="W521" s="74"/>
    </row>
    <row r="522" spans="14:23" x14ac:dyDescent="0.15">
      <c r="N522" s="82"/>
      <c r="O522" s="74"/>
      <c r="P522" s="74"/>
      <c r="Q522" s="74"/>
      <c r="R522" s="74"/>
      <c r="S522" s="74"/>
      <c r="T522" s="74"/>
      <c r="U522" s="74"/>
      <c r="V522" s="74"/>
      <c r="W522" s="74"/>
    </row>
    <row r="523" spans="14:23" x14ac:dyDescent="0.15">
      <c r="N523" s="82"/>
      <c r="O523" s="74"/>
      <c r="P523" s="74"/>
      <c r="Q523" s="74"/>
      <c r="R523" s="74"/>
      <c r="S523" s="74"/>
      <c r="T523" s="74"/>
      <c r="U523" s="74"/>
      <c r="V523" s="74"/>
      <c r="W523" s="74"/>
    </row>
    <row r="524" spans="14:23" x14ac:dyDescent="0.15">
      <c r="N524" s="82"/>
      <c r="O524" s="74"/>
      <c r="P524" s="74"/>
      <c r="Q524" s="74"/>
      <c r="R524" s="74"/>
      <c r="S524" s="74"/>
      <c r="T524" s="74"/>
      <c r="U524" s="74"/>
      <c r="V524" s="74"/>
      <c r="W524" s="74"/>
    </row>
    <row r="525" spans="14:23" x14ac:dyDescent="0.15">
      <c r="N525" s="82"/>
      <c r="O525" s="74"/>
      <c r="P525" s="74"/>
      <c r="Q525" s="74"/>
      <c r="R525" s="74"/>
      <c r="S525" s="74"/>
      <c r="T525" s="74"/>
      <c r="U525" s="74"/>
      <c r="V525" s="74"/>
      <c r="W525" s="74"/>
    </row>
    <row r="526" spans="14:23" x14ac:dyDescent="0.15">
      <c r="N526" s="82"/>
      <c r="O526" s="74"/>
      <c r="P526" s="74"/>
      <c r="Q526" s="74"/>
      <c r="R526" s="74"/>
      <c r="S526" s="74"/>
      <c r="T526" s="74"/>
      <c r="U526" s="74"/>
      <c r="V526" s="74"/>
      <c r="W526" s="74"/>
    </row>
    <row r="527" spans="14:23" x14ac:dyDescent="0.15">
      <c r="N527" s="82"/>
      <c r="O527" s="74"/>
      <c r="P527" s="74"/>
      <c r="Q527" s="74"/>
      <c r="R527" s="74"/>
      <c r="S527" s="74"/>
      <c r="T527" s="74"/>
      <c r="U527" s="74"/>
      <c r="V527" s="74"/>
      <c r="W527" s="74"/>
    </row>
    <row r="528" spans="14:23" x14ac:dyDescent="0.15">
      <c r="N528" s="82"/>
      <c r="O528" s="74"/>
      <c r="P528" s="74"/>
      <c r="Q528" s="74"/>
      <c r="R528" s="74"/>
      <c r="S528" s="74"/>
      <c r="T528" s="74"/>
      <c r="U528" s="74"/>
      <c r="V528" s="74"/>
      <c r="W528" s="74"/>
    </row>
    <row r="529" spans="14:23" x14ac:dyDescent="0.15">
      <c r="N529" s="82"/>
      <c r="O529" s="74"/>
      <c r="P529" s="74"/>
      <c r="Q529" s="74"/>
      <c r="R529" s="74"/>
      <c r="S529" s="74"/>
      <c r="T529" s="74"/>
      <c r="U529" s="74"/>
      <c r="V529" s="74"/>
      <c r="W529" s="74"/>
    </row>
    <row r="530" spans="14:23" x14ac:dyDescent="0.15">
      <c r="N530" s="82"/>
      <c r="O530" s="74"/>
      <c r="P530" s="74"/>
      <c r="Q530" s="74"/>
      <c r="R530" s="74"/>
      <c r="S530" s="74"/>
      <c r="T530" s="74"/>
      <c r="U530" s="74"/>
      <c r="V530" s="74"/>
      <c r="W530" s="74"/>
    </row>
    <row r="531" spans="14:23" x14ac:dyDescent="0.15">
      <c r="N531" s="82"/>
      <c r="O531" s="74"/>
      <c r="P531" s="74"/>
      <c r="Q531" s="74"/>
      <c r="R531" s="74"/>
      <c r="S531" s="74"/>
      <c r="T531" s="74"/>
      <c r="U531" s="74"/>
      <c r="V531" s="74"/>
      <c r="W531" s="74"/>
    </row>
    <row r="532" spans="14:23" x14ac:dyDescent="0.15">
      <c r="N532" s="82"/>
      <c r="O532" s="74"/>
      <c r="P532" s="74"/>
      <c r="Q532" s="74"/>
      <c r="R532" s="74"/>
      <c r="S532" s="74"/>
      <c r="T532" s="74"/>
      <c r="U532" s="74"/>
      <c r="V532" s="74"/>
      <c r="W532" s="74"/>
    </row>
    <row r="533" spans="14:23" x14ac:dyDescent="0.15">
      <c r="N533" s="82"/>
      <c r="O533" s="74"/>
      <c r="P533" s="74"/>
      <c r="Q533" s="74"/>
      <c r="R533" s="74"/>
      <c r="S533" s="74"/>
      <c r="T533" s="74"/>
      <c r="U533" s="74"/>
      <c r="V533" s="74"/>
      <c r="W533" s="74"/>
    </row>
    <row r="534" spans="14:23" x14ac:dyDescent="0.15">
      <c r="N534" s="82"/>
      <c r="O534" s="74"/>
      <c r="P534" s="74"/>
      <c r="Q534" s="74"/>
      <c r="R534" s="74"/>
      <c r="S534" s="74"/>
      <c r="T534" s="74"/>
      <c r="U534" s="74"/>
      <c r="V534" s="74"/>
      <c r="W534" s="74"/>
    </row>
    <row r="535" spans="14:23" x14ac:dyDescent="0.15">
      <c r="N535" s="82"/>
      <c r="O535" s="74"/>
      <c r="P535" s="74"/>
      <c r="Q535" s="74"/>
      <c r="R535" s="74"/>
      <c r="S535" s="74"/>
      <c r="T535" s="74"/>
      <c r="U535" s="74"/>
      <c r="V535" s="74"/>
      <c r="W535" s="74"/>
    </row>
    <row r="536" spans="14:23" x14ac:dyDescent="0.15">
      <c r="N536" s="82"/>
      <c r="O536" s="74"/>
      <c r="P536" s="74"/>
      <c r="Q536" s="74"/>
      <c r="R536" s="74"/>
      <c r="S536" s="74"/>
      <c r="T536" s="74"/>
      <c r="U536" s="74"/>
      <c r="V536" s="74"/>
      <c r="W536" s="74"/>
    </row>
    <row r="537" spans="14:23" x14ac:dyDescent="0.15">
      <c r="N537" s="82"/>
      <c r="O537" s="74"/>
      <c r="P537" s="74"/>
      <c r="Q537" s="74"/>
      <c r="R537" s="74"/>
      <c r="S537" s="74"/>
      <c r="T537" s="74"/>
      <c r="U537" s="74"/>
      <c r="V537" s="74"/>
      <c r="W537" s="74"/>
    </row>
    <row r="538" spans="14:23" x14ac:dyDescent="0.15">
      <c r="N538" s="82"/>
      <c r="O538" s="74"/>
      <c r="P538" s="74"/>
      <c r="Q538" s="74"/>
      <c r="R538" s="74"/>
      <c r="S538" s="74"/>
      <c r="T538" s="74"/>
      <c r="U538" s="74"/>
      <c r="V538" s="74"/>
      <c r="W538" s="74"/>
    </row>
    <row r="539" spans="14:23" x14ac:dyDescent="0.15">
      <c r="N539" s="82"/>
      <c r="O539" s="74"/>
      <c r="P539" s="74"/>
      <c r="Q539" s="74"/>
      <c r="R539" s="74"/>
      <c r="S539" s="74"/>
      <c r="T539" s="74"/>
      <c r="U539" s="74"/>
      <c r="V539" s="74"/>
      <c r="W539" s="74"/>
    </row>
  </sheetData>
  <mergeCells count="19">
    <mergeCell ref="A1:K1"/>
    <mergeCell ref="A37:K37"/>
    <mergeCell ref="A82:K82"/>
    <mergeCell ref="A127:K127"/>
    <mergeCell ref="A149:K149"/>
    <mergeCell ref="A374:K374"/>
    <mergeCell ref="A171:K171"/>
    <mergeCell ref="A239:K239"/>
    <mergeCell ref="E398:F398"/>
    <mergeCell ref="G398:H398"/>
    <mergeCell ref="I398:J398"/>
    <mergeCell ref="K398:L398"/>
    <mergeCell ref="A193:K193"/>
    <mergeCell ref="A215:K215"/>
    <mergeCell ref="A263:K263"/>
    <mergeCell ref="A287:K287"/>
    <mergeCell ref="A311:K311"/>
    <mergeCell ref="A332:K332"/>
    <mergeCell ref="A353:K353"/>
  </mergeCells>
  <pageMargins left="0.25" right="0.25" top="0.75" bottom="0.75" header="0.3" footer="0.3"/>
  <pageSetup paperSize="9" scale="2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"/>
  <sheetViews>
    <sheetView workbookViewId="0">
      <selection activeCell="N1" sqref="N1:P20"/>
    </sheetView>
  </sheetViews>
  <sheetFormatPr baseColWidth="10" defaultColWidth="8.83203125" defaultRowHeight="15" x14ac:dyDescent="0.2"/>
  <cols>
    <col min="1" max="1" width="33.33203125" bestFit="1" customWidth="1"/>
    <col min="2" max="2" width="8.1640625" bestFit="1" customWidth="1"/>
    <col min="3" max="3" width="9" bestFit="1" customWidth="1"/>
    <col min="4" max="4" width="7.6640625" bestFit="1" customWidth="1"/>
    <col min="10" max="10" width="33.33203125" bestFit="1" customWidth="1"/>
    <col min="11" max="13" width="10.33203125" bestFit="1" customWidth="1"/>
  </cols>
  <sheetData>
    <row r="1" spans="1:16" x14ac:dyDescent="0.2">
      <c r="A1" s="48" t="s">
        <v>114</v>
      </c>
      <c r="B1" s="75">
        <v>84051</v>
      </c>
      <c r="C1" s="75">
        <v>167598</v>
      </c>
      <c r="D1" s="75">
        <v>179357</v>
      </c>
      <c r="E1">
        <f>B1/$B$20*100</f>
        <v>98.414612727592072</v>
      </c>
      <c r="F1">
        <f>C1/$C$20*100</f>
        <v>98.40125410254754</v>
      </c>
      <c r="G1">
        <f>D1/$D$20*100</f>
        <v>95.53579989133793</v>
      </c>
      <c r="J1" s="48" t="s">
        <v>114</v>
      </c>
      <c r="K1" s="282">
        <v>1717763</v>
      </c>
      <c r="L1" s="282">
        <v>1708390</v>
      </c>
      <c r="M1" s="282">
        <v>2097441</v>
      </c>
      <c r="N1">
        <f>K1/$K$20*100</f>
        <v>39.776567489400328</v>
      </c>
      <c r="O1">
        <f>L1/$L$20*100</f>
        <v>35.182962153381233</v>
      </c>
      <c r="P1">
        <f>M1/$M$20*100</f>
        <v>35.30856428898251</v>
      </c>
    </row>
    <row r="2" spans="1:16" x14ac:dyDescent="0.2">
      <c r="A2" s="193" t="s">
        <v>134</v>
      </c>
      <c r="B2" s="256">
        <f>39280+43268</f>
        <v>82548</v>
      </c>
      <c r="C2" s="256">
        <f>53099+112691</f>
        <v>165790</v>
      </c>
      <c r="D2" s="74">
        <f>59128+115326</f>
        <v>174454</v>
      </c>
      <c r="E2">
        <f>B2/$B$1*100</f>
        <v>98.211799978584438</v>
      </c>
      <c r="F2">
        <f>C2/$C$1*100</f>
        <v>98.921228176947224</v>
      </c>
      <c r="G2">
        <f>D2/$D$1*100</f>
        <v>97.266345891155623</v>
      </c>
      <c r="J2" s="193" t="s">
        <v>115</v>
      </c>
      <c r="K2" s="258">
        <v>1395297</v>
      </c>
      <c r="L2" s="258">
        <v>1352167</v>
      </c>
      <c r="M2" s="258">
        <v>1731794</v>
      </c>
      <c r="N2">
        <f>K2/K1*100</f>
        <v>81.227561660135876</v>
      </c>
      <c r="O2">
        <f>L2/L1*100</f>
        <v>79.148613606963281</v>
      </c>
      <c r="P2">
        <f>M2/M1*100</f>
        <v>82.56699473310573</v>
      </c>
    </row>
    <row r="3" spans="1:16" x14ac:dyDescent="0.2">
      <c r="A3" s="200" t="s">
        <v>116</v>
      </c>
      <c r="B3" s="272">
        <v>1503</v>
      </c>
      <c r="C3" s="272">
        <v>1808</v>
      </c>
      <c r="D3" s="74">
        <v>4903</v>
      </c>
      <c r="E3">
        <f>B3/$B$1*100</f>
        <v>1.7882000214155691</v>
      </c>
      <c r="F3">
        <f>C3/$C$1*100</f>
        <v>1.078771823052781</v>
      </c>
      <c r="G3">
        <f>D3/$D$1*100</f>
        <v>2.7336541088443722</v>
      </c>
      <c r="J3" s="200" t="s">
        <v>116</v>
      </c>
      <c r="K3" s="259">
        <v>322466</v>
      </c>
      <c r="L3" s="259">
        <v>356223</v>
      </c>
      <c r="M3" s="259">
        <v>365647</v>
      </c>
      <c r="N3">
        <f>K3/$K$1*100</f>
        <v>18.772438339864113</v>
      </c>
      <c r="O3">
        <f>L3/$L$1*100</f>
        <v>20.851386393036719</v>
      </c>
      <c r="P3">
        <f>M3/$M$1*100</f>
        <v>17.433005266894277</v>
      </c>
    </row>
    <row r="4" spans="1:16" x14ac:dyDescent="0.2">
      <c r="A4" s="193" t="s">
        <v>117</v>
      </c>
      <c r="B4" s="256"/>
      <c r="C4" s="256"/>
      <c r="D4" s="74"/>
      <c r="J4" s="193" t="s">
        <v>117</v>
      </c>
      <c r="K4" s="258"/>
      <c r="L4" s="258"/>
      <c r="M4" s="258"/>
    </row>
    <row r="5" spans="1:16" x14ac:dyDescent="0.2">
      <c r="A5" s="193" t="s">
        <v>118</v>
      </c>
      <c r="B5" s="256"/>
      <c r="C5" s="256"/>
      <c r="D5" s="74"/>
      <c r="J5" s="193" t="s">
        <v>118</v>
      </c>
      <c r="K5" s="258"/>
      <c r="L5" s="258"/>
      <c r="M5" s="258"/>
    </row>
    <row r="6" spans="1:16" x14ac:dyDescent="0.2">
      <c r="A6" s="48" t="s">
        <v>119</v>
      </c>
      <c r="B6" s="75"/>
      <c r="C6" s="75"/>
      <c r="D6" s="74"/>
      <c r="J6" s="48" t="s">
        <v>119</v>
      </c>
      <c r="K6" s="152">
        <v>1194154</v>
      </c>
      <c r="L6" s="152">
        <v>478122</v>
      </c>
      <c r="M6" s="152">
        <v>1541876</v>
      </c>
      <c r="N6">
        <f>K6/$K$20*100</f>
        <v>27.651863018202956</v>
      </c>
      <c r="O6">
        <f>L6/$L$20*100</f>
        <v>9.8465503958106417</v>
      </c>
      <c r="P6">
        <f>M6/$M$20*100</f>
        <v>25.956118847509511</v>
      </c>
    </row>
    <row r="7" spans="1:16" x14ac:dyDescent="0.2">
      <c r="A7" s="48" t="s">
        <v>120</v>
      </c>
      <c r="B7" s="75"/>
      <c r="C7" s="75"/>
      <c r="D7" s="74"/>
      <c r="J7" s="48" t="s">
        <v>120</v>
      </c>
      <c r="K7" s="152">
        <v>808894</v>
      </c>
      <c r="L7" s="152">
        <v>907314</v>
      </c>
      <c r="M7" s="152">
        <v>1082872</v>
      </c>
      <c r="N7">
        <f>K7/$K$20*100</f>
        <v>18.730771813556927</v>
      </c>
      <c r="O7">
        <f>L7/$L$20*100</f>
        <v>18.685425531191903</v>
      </c>
      <c r="P7">
        <f>M7/$M$20*100</f>
        <v>18.2291924439062</v>
      </c>
    </row>
    <row r="8" spans="1:16" x14ac:dyDescent="0.2">
      <c r="A8" s="41" t="s">
        <v>121</v>
      </c>
      <c r="B8" s="74"/>
      <c r="C8" s="74"/>
      <c r="D8" s="74"/>
      <c r="J8" s="41" t="s">
        <v>121</v>
      </c>
      <c r="K8" s="74">
        <v>86423</v>
      </c>
      <c r="L8" s="74">
        <v>94449</v>
      </c>
      <c r="M8" s="74">
        <v>86400</v>
      </c>
      <c r="N8">
        <f>K8/K7*100</f>
        <v>10.684094578523268</v>
      </c>
      <c r="O8">
        <f t="shared" ref="O8" si="0">L8/L7*100</f>
        <v>10.409736871689404</v>
      </c>
      <c r="P8">
        <f>M8/M7*100</f>
        <v>7.9787823491603804</v>
      </c>
    </row>
    <row r="9" spans="1:16" x14ac:dyDescent="0.2">
      <c r="A9" s="41" t="s">
        <v>122</v>
      </c>
      <c r="B9" s="74"/>
      <c r="C9" s="74"/>
      <c r="D9" s="74"/>
      <c r="J9" s="41" t="s">
        <v>122</v>
      </c>
      <c r="K9" s="74">
        <v>722471</v>
      </c>
      <c r="L9" s="74">
        <v>812865</v>
      </c>
      <c r="M9" s="74">
        <v>996472</v>
      </c>
      <c r="N9">
        <f>K9/$K$7*100</f>
        <v>89.315905421476742</v>
      </c>
      <c r="O9">
        <f>L9/$L$7*100</f>
        <v>89.590263128310596</v>
      </c>
      <c r="P9">
        <f>M9/$M$7*100</f>
        <v>92.021217650839617</v>
      </c>
    </row>
    <row r="10" spans="1:16" x14ac:dyDescent="0.2">
      <c r="A10" s="48" t="s">
        <v>19</v>
      </c>
      <c r="B10" s="75"/>
      <c r="C10" s="75"/>
      <c r="D10" s="74"/>
      <c r="J10" s="48" t="s">
        <v>19</v>
      </c>
      <c r="K10" s="152">
        <v>29021</v>
      </c>
      <c r="L10" s="152">
        <v>35730</v>
      </c>
      <c r="M10" s="152">
        <v>108</v>
      </c>
      <c r="N10">
        <f>K10/$K$20*100</f>
        <v>0.67201107784361802</v>
      </c>
      <c r="O10">
        <f>L10/$L$20*100</f>
        <v>0.73583153597264761</v>
      </c>
      <c r="P10">
        <f t="shared" ref="P10:P20" si="1">M10/$M$20*100</f>
        <v>1.8180844863860822E-3</v>
      </c>
    </row>
    <row r="11" spans="1:16" x14ac:dyDescent="0.2">
      <c r="A11" s="48" t="s">
        <v>11</v>
      </c>
      <c r="B11" s="75"/>
      <c r="C11" s="75"/>
      <c r="D11" s="74"/>
      <c r="J11" s="48" t="s">
        <v>11</v>
      </c>
      <c r="K11" s="152">
        <v>527565</v>
      </c>
      <c r="L11" s="152">
        <v>726174</v>
      </c>
      <c r="M11" s="152">
        <v>1218023</v>
      </c>
      <c r="N11">
        <f>K11/$K$20*100</f>
        <v>12.216309716500753</v>
      </c>
      <c r="O11">
        <f t="shared" ref="O11:O20" si="2">L11/$L$20*100</f>
        <v>14.954988239669783</v>
      </c>
      <c r="P11">
        <f t="shared" si="1"/>
        <v>20.50434000334662</v>
      </c>
    </row>
    <row r="12" spans="1:16" x14ac:dyDescent="0.2">
      <c r="A12" s="193" t="s">
        <v>123</v>
      </c>
      <c r="B12" s="256"/>
      <c r="C12" s="256"/>
      <c r="D12" s="74"/>
      <c r="J12" s="193" t="s">
        <v>123</v>
      </c>
      <c r="K12" s="258">
        <v>28411</v>
      </c>
      <c r="L12" s="258">
        <v>41603</v>
      </c>
      <c r="M12" s="258">
        <v>34586</v>
      </c>
      <c r="N12">
        <f>K12/$K$11*100</f>
        <v>5.3853079715295742</v>
      </c>
      <c r="O12">
        <f>L12/$L$11*100</f>
        <v>5.7290676890111731</v>
      </c>
      <c r="P12">
        <f>M12/$M$11*100</f>
        <v>2.8395194507821282</v>
      </c>
    </row>
    <row r="13" spans="1:16" x14ac:dyDescent="0.2">
      <c r="A13" s="193" t="s">
        <v>124</v>
      </c>
      <c r="B13" s="256"/>
      <c r="C13" s="256"/>
      <c r="D13" s="74"/>
      <c r="J13" s="193" t="s">
        <v>124</v>
      </c>
      <c r="K13" s="258">
        <v>494398</v>
      </c>
      <c r="L13" s="258">
        <v>678061</v>
      </c>
      <c r="M13" s="258">
        <v>1175732</v>
      </c>
      <c r="N13">
        <f t="shared" ref="N13:N14" si="3">K13/$K$11*100</f>
        <v>93.713191739406525</v>
      </c>
      <c r="O13">
        <f t="shared" ref="O13:O14" si="4">L13/$L$11*100</f>
        <v>93.37445295480147</v>
      </c>
      <c r="P13">
        <f t="shared" ref="P13:P14" si="5">M13/$M$11*100</f>
        <v>96.527898077458303</v>
      </c>
    </row>
    <row r="14" spans="1:16" x14ac:dyDescent="0.2">
      <c r="A14" s="193" t="s">
        <v>125</v>
      </c>
      <c r="B14" s="256"/>
      <c r="C14" s="256"/>
      <c r="D14" s="74"/>
      <c r="J14" s="193" t="s">
        <v>125</v>
      </c>
      <c r="K14" s="258">
        <v>4756</v>
      </c>
      <c r="L14" s="258">
        <v>6510</v>
      </c>
      <c r="M14" s="258">
        <v>7705</v>
      </c>
      <c r="N14">
        <f t="shared" si="3"/>
        <v>0.90150028906390689</v>
      </c>
      <c r="O14">
        <f t="shared" si="4"/>
        <v>0.89647935618735997</v>
      </c>
      <c r="P14">
        <f t="shared" si="5"/>
        <v>0.6325824717595645</v>
      </c>
    </row>
    <row r="15" spans="1:16" x14ac:dyDescent="0.2">
      <c r="A15" s="48" t="s">
        <v>126</v>
      </c>
      <c r="B15" s="75">
        <v>1354</v>
      </c>
      <c r="C15" s="75">
        <v>2723</v>
      </c>
      <c r="D15" s="74">
        <v>8381</v>
      </c>
      <c r="E15">
        <f>B15/B20*100</f>
        <v>1.5853872724079385</v>
      </c>
      <c r="F15">
        <f>C15/C20*100</f>
        <v>1.5987458974524575</v>
      </c>
      <c r="G15">
        <f t="shared" ref="G15" si="6">D15/D20*100</f>
        <v>4.4642001086620722</v>
      </c>
      <c r="J15" s="48" t="s">
        <v>126</v>
      </c>
      <c r="K15" s="152"/>
      <c r="L15" s="152"/>
      <c r="M15" s="152"/>
      <c r="N15">
        <f t="shared" ref="N15:N20" si="7">K15/$K$20*100</f>
        <v>0</v>
      </c>
      <c r="O15">
        <f t="shared" si="2"/>
        <v>0</v>
      </c>
      <c r="P15">
        <f t="shared" si="1"/>
        <v>0</v>
      </c>
    </row>
    <row r="16" spans="1:16" x14ac:dyDescent="0.2">
      <c r="A16" s="48" t="s">
        <v>127</v>
      </c>
      <c r="B16" s="4"/>
      <c r="C16" s="4"/>
      <c r="D16" s="74"/>
      <c r="J16" s="48" t="s">
        <v>127</v>
      </c>
      <c r="K16" s="152"/>
      <c r="L16" s="152"/>
      <c r="M16" s="152"/>
      <c r="N16">
        <f t="shared" si="7"/>
        <v>0</v>
      </c>
      <c r="O16">
        <f t="shared" si="2"/>
        <v>0</v>
      </c>
      <c r="P16">
        <f t="shared" si="1"/>
        <v>0</v>
      </c>
    </row>
    <row r="17" spans="1:16" x14ac:dyDescent="0.2">
      <c r="A17" s="193" t="s">
        <v>128</v>
      </c>
      <c r="B17" s="273"/>
      <c r="C17" s="273"/>
      <c r="D17" s="74"/>
      <c r="J17" s="193" t="s">
        <v>128</v>
      </c>
      <c r="K17" s="256"/>
      <c r="L17" s="256"/>
      <c r="M17" s="256"/>
      <c r="N17">
        <f t="shared" si="7"/>
        <v>0</v>
      </c>
      <c r="O17">
        <f t="shared" si="2"/>
        <v>0</v>
      </c>
      <c r="P17">
        <f t="shared" si="1"/>
        <v>0</v>
      </c>
    </row>
    <row r="18" spans="1:16" x14ac:dyDescent="0.2">
      <c r="A18" s="193" t="s">
        <v>136</v>
      </c>
      <c r="B18" s="273"/>
      <c r="C18" s="273"/>
      <c r="D18" s="74"/>
      <c r="J18" s="193" t="s">
        <v>129</v>
      </c>
      <c r="K18" s="256"/>
      <c r="L18" s="256"/>
      <c r="M18" s="256"/>
      <c r="N18">
        <f t="shared" si="7"/>
        <v>0</v>
      </c>
      <c r="O18">
        <f t="shared" si="2"/>
        <v>0</v>
      </c>
      <c r="P18">
        <f t="shared" si="1"/>
        <v>0</v>
      </c>
    </row>
    <row r="19" spans="1:16" x14ac:dyDescent="0.2">
      <c r="A19" s="193" t="s">
        <v>130</v>
      </c>
      <c r="B19" s="273"/>
      <c r="C19" s="273"/>
      <c r="D19" s="74"/>
      <c r="J19" s="193" t="s">
        <v>130</v>
      </c>
      <c r="K19" s="258">
        <v>41133</v>
      </c>
      <c r="L19" s="258"/>
      <c r="M19" s="258"/>
      <c r="N19">
        <f>K19/$K$20*100</f>
        <v>0.95247688449541856</v>
      </c>
      <c r="O19">
        <f t="shared" si="2"/>
        <v>0</v>
      </c>
      <c r="P19">
        <f t="shared" si="1"/>
        <v>0</v>
      </c>
    </row>
    <row r="20" spans="1:16" ht="16" thickBot="1" x14ac:dyDescent="0.25">
      <c r="A20" s="194" t="s">
        <v>219</v>
      </c>
      <c r="B20" s="274">
        <v>85405</v>
      </c>
      <c r="C20" s="274">
        <v>170321</v>
      </c>
      <c r="D20" s="274">
        <v>187738</v>
      </c>
      <c r="E20" s="282">
        <v>100</v>
      </c>
      <c r="F20" s="282">
        <v>100</v>
      </c>
      <c r="G20" s="282">
        <v>100</v>
      </c>
      <c r="J20" s="194" t="s">
        <v>219</v>
      </c>
      <c r="K20" s="260">
        <v>4318530</v>
      </c>
      <c r="L20" s="260">
        <v>4855731</v>
      </c>
      <c r="M20" s="260">
        <v>5940318</v>
      </c>
      <c r="N20">
        <f t="shared" si="7"/>
        <v>100</v>
      </c>
      <c r="O20">
        <f t="shared" si="2"/>
        <v>100</v>
      </c>
      <c r="P20">
        <f t="shared" si="1"/>
        <v>100</v>
      </c>
    </row>
    <row r="21" spans="1:16" ht="16" thickTop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70"/>
  <sheetViews>
    <sheetView workbookViewId="0">
      <selection activeCell="N3" sqref="N3"/>
    </sheetView>
  </sheetViews>
  <sheetFormatPr baseColWidth="10" defaultColWidth="9.1640625" defaultRowHeight="13" x14ac:dyDescent="0.15"/>
  <cols>
    <col min="1" max="1" width="31.83203125" style="2" bestFit="1" customWidth="1"/>
    <col min="2" max="11" width="9" style="3" bestFit="1" customWidth="1"/>
    <col min="12" max="12" width="8" style="2" customWidth="1"/>
    <col min="13" max="13" width="31.83203125" style="2" bestFit="1" customWidth="1"/>
    <col min="14" max="16" width="6.5" style="3" bestFit="1" customWidth="1"/>
    <col min="17" max="21" width="6.5" style="2" bestFit="1" customWidth="1"/>
    <col min="22" max="22" width="7.6640625" style="2" bestFit="1" customWidth="1"/>
    <col min="23" max="23" width="6.5" style="2" bestFit="1" customWidth="1"/>
    <col min="24" max="28" width="9.1640625" style="2"/>
    <col min="29" max="29" width="34.1640625" style="2" bestFit="1" customWidth="1"/>
    <col min="30" max="16384" width="9.1640625" style="2"/>
  </cols>
  <sheetData>
    <row r="1" spans="1:30" s="64" customFormat="1" ht="14" thickTop="1" x14ac:dyDescent="0.15">
      <c r="A1" s="296" t="s">
        <v>210</v>
      </c>
      <c r="B1" s="297"/>
      <c r="C1" s="297"/>
      <c r="D1" s="297"/>
      <c r="E1" s="297"/>
      <c r="F1" s="297"/>
      <c r="G1" s="297"/>
      <c r="H1" s="297"/>
      <c r="I1" s="297"/>
      <c r="J1" s="297"/>
      <c r="K1" s="298"/>
      <c r="L1" s="49"/>
      <c r="M1" s="305" t="s">
        <v>213</v>
      </c>
      <c r="N1" s="306"/>
      <c r="O1" s="306"/>
      <c r="P1" s="306"/>
      <c r="Q1" s="306"/>
      <c r="R1" s="306"/>
      <c r="S1" s="306"/>
      <c r="T1" s="306"/>
      <c r="U1" s="306"/>
      <c r="V1" s="306"/>
      <c r="W1" s="307"/>
    </row>
    <row r="2" spans="1:30" s="4" customFormat="1" x14ac:dyDescent="0.15">
      <c r="A2" s="45" t="s">
        <v>89</v>
      </c>
      <c r="B2" s="7" t="s">
        <v>160</v>
      </c>
      <c r="C2" s="7" t="s">
        <v>161</v>
      </c>
      <c r="D2" s="8" t="s">
        <v>162</v>
      </c>
      <c r="E2" s="8" t="s">
        <v>0</v>
      </c>
      <c r="F2" s="6" t="s">
        <v>1</v>
      </c>
      <c r="G2" s="9" t="s">
        <v>2</v>
      </c>
      <c r="H2" s="9" t="s">
        <v>3</v>
      </c>
      <c r="I2" s="9" t="s">
        <v>4</v>
      </c>
      <c r="J2" s="8" t="s">
        <v>5</v>
      </c>
      <c r="K2" s="42" t="s">
        <v>40</v>
      </c>
      <c r="L2" s="50"/>
      <c r="M2" s="48" t="s">
        <v>89</v>
      </c>
      <c r="N2" s="5" t="s">
        <v>160</v>
      </c>
      <c r="O2" s="5" t="s">
        <v>161</v>
      </c>
      <c r="P2" s="5" t="s">
        <v>162</v>
      </c>
      <c r="Q2" s="5" t="s">
        <v>0</v>
      </c>
      <c r="R2" s="5" t="s">
        <v>1</v>
      </c>
      <c r="S2" s="5" t="s">
        <v>2</v>
      </c>
      <c r="T2" s="5" t="s">
        <v>3</v>
      </c>
      <c r="U2" s="5" t="s">
        <v>4</v>
      </c>
      <c r="V2" s="5" t="s">
        <v>5</v>
      </c>
      <c r="W2" s="54" t="s">
        <v>6</v>
      </c>
      <c r="X2" s="10"/>
      <c r="Y2" s="10"/>
      <c r="Z2" s="10"/>
      <c r="AA2" s="10"/>
    </row>
    <row r="3" spans="1:30" s="1" customFormat="1" x14ac:dyDescent="0.15">
      <c r="A3" s="47" t="s">
        <v>90</v>
      </c>
      <c r="B3" s="12">
        <v>360494.69741199998</v>
      </c>
      <c r="C3" s="12">
        <v>392090.97084000002</v>
      </c>
      <c r="D3" s="12">
        <v>523327.34563325997</v>
      </c>
      <c r="E3" s="12">
        <v>621947.39928283182</v>
      </c>
      <c r="F3" s="12">
        <v>740573.59459834371</v>
      </c>
      <c r="G3" s="12">
        <v>958966.78404017701</v>
      </c>
      <c r="H3" s="12">
        <v>1185427.5716125229</v>
      </c>
      <c r="I3" s="12">
        <v>1171247.0941800917</v>
      </c>
      <c r="J3" s="12">
        <v>1233718.2958293692</v>
      </c>
      <c r="K3" s="55">
        <v>1251660.954664656</v>
      </c>
      <c r="L3" s="51"/>
      <c r="M3" s="47" t="s">
        <v>90</v>
      </c>
      <c r="N3" s="13">
        <v>19.050335390972943</v>
      </c>
      <c r="O3" s="14">
        <v>18.917256218210227</v>
      </c>
      <c r="P3" s="14">
        <v>21.988454679116604</v>
      </c>
      <c r="Q3" s="14">
        <v>23.671460540017652</v>
      </c>
      <c r="R3" s="14">
        <v>25.969420339901077</v>
      </c>
      <c r="S3" s="14">
        <v>29.884709653138962</v>
      </c>
      <c r="T3" s="14">
        <v>31.399664413721794</v>
      </c>
      <c r="U3" s="14">
        <v>29.132324843925772</v>
      </c>
      <c r="V3" s="14">
        <v>29.68736709078275</v>
      </c>
      <c r="W3" s="59">
        <v>25.668461221964961</v>
      </c>
      <c r="X3" s="17"/>
      <c r="Y3" s="15"/>
      <c r="Z3" s="15"/>
      <c r="AA3" s="15"/>
      <c r="AD3" s="65"/>
    </row>
    <row r="4" spans="1:30" s="1" customFormat="1" x14ac:dyDescent="0.15">
      <c r="A4" s="47" t="s">
        <v>91</v>
      </c>
      <c r="B4" s="12">
        <v>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55">
        <v>0</v>
      </c>
      <c r="L4" s="51"/>
      <c r="M4" s="47" t="s">
        <v>91</v>
      </c>
      <c r="N4" s="13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14">
        <v>0</v>
      </c>
      <c r="V4" s="14">
        <v>0</v>
      </c>
      <c r="W4" s="59">
        <v>0</v>
      </c>
      <c r="X4" s="17"/>
      <c r="Y4" s="15"/>
      <c r="Z4" s="15"/>
      <c r="AA4" s="15"/>
      <c r="AD4" s="65"/>
    </row>
    <row r="5" spans="1:30" s="1" customFormat="1" x14ac:dyDescent="0.15">
      <c r="A5" s="47" t="s">
        <v>163</v>
      </c>
      <c r="B5" s="12">
        <v>994.21455100000003</v>
      </c>
      <c r="C5" s="12">
        <v>788.57037600000001</v>
      </c>
      <c r="D5" s="12">
        <v>1147.2358080000001</v>
      </c>
      <c r="E5" s="12">
        <v>813.20015811126586</v>
      </c>
      <c r="F5" s="12">
        <v>888.56234832597488</v>
      </c>
      <c r="G5" s="12">
        <v>1796.3137544355832</v>
      </c>
      <c r="H5" s="12">
        <v>455.86224401192607</v>
      </c>
      <c r="I5" s="12">
        <v>386.63280349146027</v>
      </c>
      <c r="J5" s="12">
        <v>4267.8176075907968</v>
      </c>
      <c r="K5" s="55">
        <v>142.28843627983315</v>
      </c>
      <c r="L5" s="51"/>
      <c r="M5" s="47" t="s">
        <v>163</v>
      </c>
      <c r="N5" s="13">
        <v>5.2539248935163686E-2</v>
      </c>
      <c r="O5" s="14">
        <v>3.8046241709987688E-2</v>
      </c>
      <c r="P5" s="14">
        <v>4.8202989545563873E-2</v>
      </c>
      <c r="Q5" s="14">
        <v>3.0950584367848016E-2</v>
      </c>
      <c r="R5" s="14">
        <v>3.1158887233080461E-2</v>
      </c>
      <c r="S5" s="14">
        <v>5.5979326803250663E-2</v>
      </c>
      <c r="T5" s="14">
        <v>1.2074901768472941E-2</v>
      </c>
      <c r="U5" s="14">
        <v>9.6166833476891041E-3</v>
      </c>
      <c r="V5" s="14">
        <v>0.10269789174835874</v>
      </c>
      <c r="W5" s="59">
        <v>2.9179828573956419E-3</v>
      </c>
      <c r="X5" s="17"/>
      <c r="Y5" s="15"/>
      <c r="Z5" s="15"/>
      <c r="AA5" s="15"/>
      <c r="AD5" s="65"/>
    </row>
    <row r="6" spans="1:30" s="1" customFormat="1" x14ac:dyDescent="0.15">
      <c r="A6" s="47" t="s">
        <v>93</v>
      </c>
      <c r="B6" s="12">
        <v>266558.38716400001</v>
      </c>
      <c r="C6" s="12">
        <v>281274.20796862</v>
      </c>
      <c r="D6" s="12">
        <v>221562.45791500001</v>
      </c>
      <c r="E6" s="12">
        <v>204271.18908754564</v>
      </c>
      <c r="F6" s="12">
        <v>234613.23201004183</v>
      </c>
      <c r="G6" s="12">
        <v>282251.36111415748</v>
      </c>
      <c r="H6" s="12">
        <v>402797.45140768326</v>
      </c>
      <c r="I6" s="12">
        <v>379961.13312743872</v>
      </c>
      <c r="J6" s="12">
        <v>429701.40615801973</v>
      </c>
      <c r="K6" s="55">
        <v>756469.25777387363</v>
      </c>
      <c r="L6" s="51"/>
      <c r="M6" s="47" t="s">
        <v>93</v>
      </c>
      <c r="N6" s="13">
        <v>14.086272872267728</v>
      </c>
      <c r="O6" s="14">
        <v>13.570667664999203</v>
      </c>
      <c r="P6" s="14">
        <v>9.309309183074399</v>
      </c>
      <c r="Q6" s="14">
        <v>7.774608266750568</v>
      </c>
      <c r="R6" s="14">
        <v>8.2270954349594057</v>
      </c>
      <c r="S6" s="14">
        <v>8.7959250690235393</v>
      </c>
      <c r="T6" s="14">
        <v>10.669318905497656</v>
      </c>
      <c r="U6" s="14">
        <v>9.4507394838690377</v>
      </c>
      <c r="V6" s="14">
        <v>10.340045557533822</v>
      </c>
      <c r="W6" s="59">
        <v>15.513307926090567</v>
      </c>
      <c r="X6" s="17"/>
      <c r="Y6" s="15"/>
      <c r="Z6" s="15" t="s">
        <v>67</v>
      </c>
      <c r="AA6" s="15"/>
      <c r="AD6" s="65"/>
    </row>
    <row r="7" spans="1:30" s="18" customFormat="1" x14ac:dyDescent="0.15">
      <c r="A7" s="43" t="s">
        <v>164</v>
      </c>
      <c r="B7" s="21">
        <v>143862.300281</v>
      </c>
      <c r="C7" s="21">
        <v>165277.36738399998</v>
      </c>
      <c r="D7" s="21">
        <v>51744.807281000001</v>
      </c>
      <c r="E7" s="21">
        <v>43666.065484778606</v>
      </c>
      <c r="F7" s="21">
        <v>81390.541140648667</v>
      </c>
      <c r="G7" s="21">
        <v>104726.34259668642</v>
      </c>
      <c r="H7" s="21">
        <v>135279.93850826405</v>
      </c>
      <c r="I7" s="21">
        <v>171315.84557900377</v>
      </c>
      <c r="J7" s="21">
        <v>174441.09158344747</v>
      </c>
      <c r="K7" s="55">
        <v>315852.93958765827</v>
      </c>
      <c r="L7" s="40"/>
      <c r="M7" s="43" t="s">
        <v>164</v>
      </c>
      <c r="N7" s="22">
        <v>7.6024005072610619</v>
      </c>
      <c r="O7" s="23">
        <v>7.974155332309997</v>
      </c>
      <c r="P7" s="23">
        <v>2.1741427411959409</v>
      </c>
      <c r="Q7" s="23">
        <v>1.661940458715085</v>
      </c>
      <c r="R7" s="23">
        <v>2.854092003806699</v>
      </c>
      <c r="S7" s="23">
        <v>3.2636337291594972</v>
      </c>
      <c r="T7" s="23">
        <v>3.5833017324628744</v>
      </c>
      <c r="U7" s="23">
        <v>4.2611237962669986</v>
      </c>
      <c r="V7" s="23">
        <v>4.1976330731751617</v>
      </c>
      <c r="W7" s="59">
        <v>6.4773602639235417</v>
      </c>
      <c r="X7" s="17"/>
      <c r="Y7" s="24"/>
      <c r="Z7" s="24"/>
      <c r="AA7" s="24"/>
      <c r="AD7" s="66"/>
    </row>
    <row r="8" spans="1:30" s="18" customFormat="1" x14ac:dyDescent="0.15">
      <c r="A8" s="43" t="s">
        <v>165</v>
      </c>
      <c r="B8" s="21">
        <v>119301.56786</v>
      </c>
      <c r="C8" s="21">
        <v>110936.94634862</v>
      </c>
      <c r="D8" s="21">
        <v>165769.77763999999</v>
      </c>
      <c r="E8" s="21">
        <v>157246.43456393867</v>
      </c>
      <c r="F8" s="21">
        <v>149286.95131539315</v>
      </c>
      <c r="G8" s="21">
        <v>169666.92803147109</v>
      </c>
      <c r="H8" s="21">
        <v>259085.50769125478</v>
      </c>
      <c r="I8" s="21">
        <v>207143.04677819595</v>
      </c>
      <c r="J8" s="21">
        <v>253320.15049108447</v>
      </c>
      <c r="K8" s="55">
        <v>435701.50846744946</v>
      </c>
      <c r="L8" s="40"/>
      <c r="M8" s="43" t="s">
        <v>165</v>
      </c>
      <c r="N8" s="22">
        <v>6.3044890721498437</v>
      </c>
      <c r="O8" s="23">
        <v>5.3523870586631483</v>
      </c>
      <c r="P8" s="23">
        <v>6.9650884350284912</v>
      </c>
      <c r="Q8" s="23">
        <v>5.9848353335521232</v>
      </c>
      <c r="R8" s="23">
        <v>5.2349903078497686</v>
      </c>
      <c r="S8" s="23">
        <v>5.2874061608249683</v>
      </c>
      <c r="T8" s="23">
        <v>6.8626698001447064</v>
      </c>
      <c r="U8" s="23">
        <v>5.1522505864804637</v>
      </c>
      <c r="V8" s="23">
        <v>6.0957256810928202</v>
      </c>
      <c r="W8" s="59">
        <v>8.9351571068578366</v>
      </c>
      <c r="X8" s="17"/>
      <c r="Y8" s="24"/>
      <c r="Z8" s="24" t="s">
        <v>67</v>
      </c>
      <c r="AA8" s="24"/>
      <c r="AD8" s="66"/>
    </row>
    <row r="9" spans="1:30" s="18" customFormat="1" x14ac:dyDescent="0.15">
      <c r="A9" s="43" t="s">
        <v>166</v>
      </c>
      <c r="B9" s="21">
        <v>103.191264</v>
      </c>
      <c r="C9" s="21">
        <v>139.31545199999999</v>
      </c>
      <c r="D9" s="21">
        <v>125.927244</v>
      </c>
      <c r="E9" s="21">
        <v>178.59257052156022</v>
      </c>
      <c r="F9" s="21">
        <v>268.539804</v>
      </c>
      <c r="G9" s="21">
        <v>3821.3246570000001</v>
      </c>
      <c r="H9" s="21">
        <v>2735.2610429823167</v>
      </c>
      <c r="I9" s="21">
        <v>625.04595923895613</v>
      </c>
      <c r="J9" s="21">
        <v>779.23693350345798</v>
      </c>
      <c r="K9" s="55">
        <v>690.37767757969448</v>
      </c>
      <c r="L9" s="40"/>
      <c r="M9" s="43" t="s">
        <v>166</v>
      </c>
      <c r="N9" s="22">
        <v>5.4531403727465615E-3</v>
      </c>
      <c r="O9" s="23">
        <v>6.7215679437699133E-3</v>
      </c>
      <c r="P9" s="23">
        <v>5.2910391949984089E-3</v>
      </c>
      <c r="Q9" s="23">
        <v>6.7972741597058222E-3</v>
      </c>
      <c r="R9" s="23">
        <v>9.4167859871549433E-3</v>
      </c>
      <c r="S9" s="23">
        <v>0.11908564484757103</v>
      </c>
      <c r="T9" s="23">
        <v>7.245173040537714E-2</v>
      </c>
      <c r="U9" s="23">
        <v>1.5546712574496788E-2</v>
      </c>
      <c r="V9" s="23">
        <v>1.8751033338661394E-2</v>
      </c>
      <c r="W9" s="59">
        <v>1.4157933567730723E-2</v>
      </c>
      <c r="X9" s="17"/>
      <c r="Y9" s="24"/>
      <c r="Z9" s="24"/>
      <c r="AA9" s="24"/>
      <c r="AD9" s="66"/>
    </row>
    <row r="10" spans="1:30" s="18" customFormat="1" x14ac:dyDescent="0.15">
      <c r="A10" s="43" t="s">
        <v>167</v>
      </c>
      <c r="B10" s="21">
        <v>3291.3277590000002</v>
      </c>
      <c r="C10" s="21">
        <v>4920.5787840000003</v>
      </c>
      <c r="D10" s="21">
        <v>3921.9457499999999</v>
      </c>
      <c r="E10" s="21">
        <v>3180.0964683067923</v>
      </c>
      <c r="F10" s="21">
        <v>3667.1997499999998</v>
      </c>
      <c r="G10" s="21">
        <v>4036.7658289999999</v>
      </c>
      <c r="H10" s="21">
        <v>5696.7441651822091</v>
      </c>
      <c r="I10" s="21">
        <v>877.19481100000007</v>
      </c>
      <c r="J10" s="21">
        <v>1160.9271499843981</v>
      </c>
      <c r="K10" s="55">
        <v>4224.4320411862172</v>
      </c>
      <c r="L10" s="40"/>
      <c r="M10" s="43" t="s">
        <v>167</v>
      </c>
      <c r="N10" s="22">
        <v>0.17393015248407429</v>
      </c>
      <c r="O10" s="23">
        <v>0.23740370608228545</v>
      </c>
      <c r="P10" s="23">
        <v>0.16478696765496934</v>
      </c>
      <c r="Q10" s="23">
        <v>0.1210352003236549</v>
      </c>
      <c r="R10" s="23">
        <v>0.12859633731578246</v>
      </c>
      <c r="S10" s="23">
        <v>0.12579953419150289</v>
      </c>
      <c r="T10" s="23">
        <v>0.15089564248469978</v>
      </c>
      <c r="U10" s="23">
        <v>2.1818388547078661E-2</v>
      </c>
      <c r="V10" s="23">
        <v>2.7935769927180956E-2</v>
      </c>
      <c r="W10" s="59">
        <v>8.6632621741457486E-2</v>
      </c>
      <c r="X10" s="17"/>
      <c r="Y10" s="24"/>
      <c r="Z10" s="24"/>
      <c r="AA10" s="24"/>
      <c r="AD10" s="66"/>
    </row>
    <row r="11" spans="1:30" s="1" customFormat="1" x14ac:dyDescent="0.15">
      <c r="A11" s="47" t="s">
        <v>168</v>
      </c>
      <c r="B11" s="12">
        <v>7872.5858690000005</v>
      </c>
      <c r="C11" s="12">
        <v>8770.7876649999998</v>
      </c>
      <c r="D11" s="12">
        <v>10723.487646</v>
      </c>
      <c r="E11" s="12">
        <v>11864.482830246445</v>
      </c>
      <c r="F11" s="12">
        <v>17928.900453137492</v>
      </c>
      <c r="G11" s="12">
        <v>20705.440872260766</v>
      </c>
      <c r="H11" s="12">
        <v>27321.825129431549</v>
      </c>
      <c r="I11" s="12">
        <v>32437.875389309978</v>
      </c>
      <c r="J11" s="12">
        <v>36410.861299400574</v>
      </c>
      <c r="K11" s="55">
        <v>52813.35640423985</v>
      </c>
      <c r="L11" s="51"/>
      <c r="M11" s="47" t="s">
        <v>168</v>
      </c>
      <c r="N11" s="13">
        <v>0.41602664969931924</v>
      </c>
      <c r="O11" s="14">
        <v>0.42316515766446766</v>
      </c>
      <c r="P11" s="14">
        <v>0.45056487889203095</v>
      </c>
      <c r="Q11" s="14">
        <v>0.45156493534299469</v>
      </c>
      <c r="R11" s="14">
        <v>0.62870612116854396</v>
      </c>
      <c r="S11" s="14">
        <v>0.64525288988719043</v>
      </c>
      <c r="T11" s="14">
        <v>0.72370186148745963</v>
      </c>
      <c r="U11" s="14">
        <v>0.80682439067196621</v>
      </c>
      <c r="V11" s="14">
        <v>0.87616647101777345</v>
      </c>
      <c r="W11" s="59">
        <v>1.0830709273241226</v>
      </c>
      <c r="X11" s="17"/>
      <c r="Y11" s="15"/>
      <c r="Z11" s="15"/>
      <c r="AA11" s="15"/>
      <c r="AD11" s="65"/>
    </row>
    <row r="12" spans="1:30" s="1" customFormat="1" x14ac:dyDescent="0.15">
      <c r="A12" s="47" t="s">
        <v>100</v>
      </c>
      <c r="B12" s="12">
        <v>62181.508862000002</v>
      </c>
      <c r="C12" s="12">
        <v>76506.278407999998</v>
      </c>
      <c r="D12" s="12">
        <v>101257.42148799999</v>
      </c>
      <c r="E12" s="12">
        <v>106350.56615594466</v>
      </c>
      <c r="F12" s="12">
        <v>93172.732221917584</v>
      </c>
      <c r="G12" s="12">
        <v>104595.5384701961</v>
      </c>
      <c r="H12" s="12">
        <v>124180.68828183266</v>
      </c>
      <c r="I12" s="12">
        <v>69951.923356060521</v>
      </c>
      <c r="J12" s="12">
        <v>76828.995518703974</v>
      </c>
      <c r="K12" s="55">
        <v>70392.139484329557</v>
      </c>
      <c r="L12" s="51"/>
      <c r="M12" s="47" t="s">
        <v>100</v>
      </c>
      <c r="N12" s="13">
        <v>3.2859806467112396</v>
      </c>
      <c r="O12" s="14">
        <v>3.6912068335704005</v>
      </c>
      <c r="P12" s="14">
        <v>4.2544962381411455</v>
      </c>
      <c r="Q12" s="14">
        <v>4.0477269188228489</v>
      </c>
      <c r="R12" s="14">
        <v>3.2672537407984903</v>
      </c>
      <c r="S12" s="14">
        <v>3.2595574218184584</v>
      </c>
      <c r="T12" s="14">
        <v>3.2893042410093951</v>
      </c>
      <c r="U12" s="14">
        <v>1.7399079705659533</v>
      </c>
      <c r="V12" s="14">
        <v>1.8487612616999913</v>
      </c>
      <c r="W12" s="59">
        <v>1.4435681611309461</v>
      </c>
      <c r="X12" s="17"/>
      <c r="Y12" s="15"/>
      <c r="Z12" s="15"/>
      <c r="AA12" s="15"/>
      <c r="AD12" s="65"/>
    </row>
    <row r="13" spans="1:30" s="18" customFormat="1" x14ac:dyDescent="0.15">
      <c r="A13" s="43" t="s">
        <v>169</v>
      </c>
      <c r="B13" s="21">
        <v>1395.2340280000001</v>
      </c>
      <c r="C13" s="21">
        <v>1846.367972</v>
      </c>
      <c r="D13" s="21">
        <v>2486.5886380000002</v>
      </c>
      <c r="E13" s="21">
        <v>7501.4136550000003</v>
      </c>
      <c r="F13" s="21">
        <v>3944.5438934095364</v>
      </c>
      <c r="G13" s="21">
        <v>3971.4498335723065</v>
      </c>
      <c r="H13" s="21">
        <v>2493.9354542817428</v>
      </c>
      <c r="I13" s="21">
        <v>1618.5028257984952</v>
      </c>
      <c r="J13" s="21">
        <v>3030.3595985188267</v>
      </c>
      <c r="K13" s="55">
        <v>3424.1442537469788</v>
      </c>
      <c r="L13" s="40"/>
      <c r="M13" s="43" t="s">
        <v>169</v>
      </c>
      <c r="N13" s="22">
        <v>7.3731115528506419E-2</v>
      </c>
      <c r="O13" s="23">
        <v>8.908191873072821E-2</v>
      </c>
      <c r="P13" s="23">
        <v>0.10447809010650398</v>
      </c>
      <c r="Q13" s="23">
        <v>0.28550552270728613</v>
      </c>
      <c r="R13" s="23">
        <v>0.13832186181671796</v>
      </c>
      <c r="S13" s="23">
        <v>0.12376406269077092</v>
      </c>
      <c r="T13" s="23">
        <v>6.6059486221842378E-2</v>
      </c>
      <c r="U13" s="23">
        <v>4.0256876893240465E-2</v>
      </c>
      <c r="V13" s="23">
        <v>7.2920534713986226E-2</v>
      </c>
      <c r="W13" s="59">
        <v>7.0220704471257209E-2</v>
      </c>
      <c r="X13" s="17"/>
      <c r="Y13" s="24"/>
      <c r="Z13" s="24"/>
      <c r="AA13" s="24"/>
      <c r="AD13" s="66"/>
    </row>
    <row r="14" spans="1:30" s="18" customFormat="1" x14ac:dyDescent="0.15">
      <c r="A14" s="43" t="s">
        <v>170</v>
      </c>
      <c r="B14" s="21">
        <v>38246.688155999997</v>
      </c>
      <c r="C14" s="21">
        <v>52647.97337</v>
      </c>
      <c r="D14" s="21">
        <v>58733.309256</v>
      </c>
      <c r="E14" s="21">
        <v>70376.968404447907</v>
      </c>
      <c r="F14" s="21">
        <v>47874.035543999998</v>
      </c>
      <c r="G14" s="21">
        <v>57093.688262127973</v>
      </c>
      <c r="H14" s="21">
        <v>34212.261460821115</v>
      </c>
      <c r="I14" s="21">
        <v>8190.7466124872226</v>
      </c>
      <c r="J14" s="21">
        <v>12772.936756586067</v>
      </c>
      <c r="K14" s="55">
        <v>12994.365446407624</v>
      </c>
      <c r="L14" s="40"/>
      <c r="M14" s="43" t="s">
        <v>170</v>
      </c>
      <c r="N14" s="22">
        <v>2.0211455042098456</v>
      </c>
      <c r="O14" s="23">
        <v>2.5401125648879503</v>
      </c>
      <c r="P14" s="23">
        <v>2.4677760860505997</v>
      </c>
      <c r="Q14" s="23">
        <v>2.6785635448157485</v>
      </c>
      <c r="R14" s="23">
        <v>1.6787810981618831</v>
      </c>
      <c r="S14" s="23">
        <v>1.7792360748430662</v>
      </c>
      <c r="T14" s="23">
        <v>0.90621608137812781</v>
      </c>
      <c r="U14" s="23">
        <v>0.20372771229481718</v>
      </c>
      <c r="V14" s="23">
        <v>0.30735935715795487</v>
      </c>
      <c r="W14" s="59">
        <v>0.2664822005688583</v>
      </c>
      <c r="X14" s="17"/>
      <c r="Y14" s="24"/>
      <c r="Z14" s="24"/>
      <c r="AA14" s="24"/>
      <c r="AD14" s="66"/>
    </row>
    <row r="15" spans="1:30" s="18" customFormat="1" x14ac:dyDescent="0.15">
      <c r="A15" s="43" t="s">
        <v>171</v>
      </c>
      <c r="B15" s="21">
        <v>25223.339341999999</v>
      </c>
      <c r="C15" s="21">
        <v>26300.595579999997</v>
      </c>
      <c r="D15" s="21">
        <v>40037.523593999998</v>
      </c>
      <c r="E15" s="21">
        <v>28472.184096496763</v>
      </c>
      <c r="F15" s="21">
        <v>41354.152784508056</v>
      </c>
      <c r="G15" s="21">
        <v>43530.400374495817</v>
      </c>
      <c r="H15" s="21">
        <v>87474.491366729795</v>
      </c>
      <c r="I15" s="21">
        <v>60142.673917774802</v>
      </c>
      <c r="J15" s="21">
        <v>61025.699163599093</v>
      </c>
      <c r="K15" s="55">
        <v>53973.629784174955</v>
      </c>
      <c r="L15" s="40"/>
      <c r="M15" s="43" t="s">
        <v>171</v>
      </c>
      <c r="N15" s="22">
        <v>1.3329268851803859</v>
      </c>
      <c r="O15" s="23">
        <v>1.2689277292269394</v>
      </c>
      <c r="P15" s="23">
        <v>1.6822420619840419</v>
      </c>
      <c r="Q15" s="23">
        <v>1.0836578512998143</v>
      </c>
      <c r="R15" s="23">
        <v>1.4501507808198895</v>
      </c>
      <c r="S15" s="23">
        <v>1.3565572842846212</v>
      </c>
      <c r="T15" s="23">
        <v>2.3170286734094248</v>
      </c>
      <c r="U15" s="23">
        <v>1.4959233813778956</v>
      </c>
      <c r="V15" s="23">
        <v>1.4684813698280503</v>
      </c>
      <c r="W15" s="59">
        <v>1.1068652560908305</v>
      </c>
      <c r="X15" s="17"/>
      <c r="Y15" s="24"/>
      <c r="Z15" s="24"/>
      <c r="AA15" s="24"/>
    </row>
    <row r="16" spans="1:30" s="1" customFormat="1" x14ac:dyDescent="0.15">
      <c r="A16" s="47" t="s">
        <v>103</v>
      </c>
      <c r="B16" s="12">
        <v>267400.44933000003</v>
      </c>
      <c r="C16" s="12">
        <v>301612.83092800004</v>
      </c>
      <c r="D16" s="12">
        <v>349963.71961665002</v>
      </c>
      <c r="E16" s="12">
        <v>385168.881539458</v>
      </c>
      <c r="F16" s="12">
        <v>385564.74337960873</v>
      </c>
      <c r="G16" s="12">
        <v>382009.16565973253</v>
      </c>
      <c r="H16" s="12">
        <v>508356.00769258518</v>
      </c>
      <c r="I16" s="12">
        <v>583211.50187706563</v>
      </c>
      <c r="J16" s="12">
        <v>590456.01671206055</v>
      </c>
      <c r="K16" s="55">
        <v>839224.538717199</v>
      </c>
      <c r="L16" s="51"/>
      <c r="M16" s="47" t="s">
        <v>103</v>
      </c>
      <c r="N16" s="13">
        <v>14.130771631327185</v>
      </c>
      <c r="O16" s="14">
        <v>14.551947445107094</v>
      </c>
      <c r="P16" s="14">
        <v>14.704298279720385</v>
      </c>
      <c r="Q16" s="14">
        <v>14.659615895359357</v>
      </c>
      <c r="R16" s="14">
        <v>13.520456254589696</v>
      </c>
      <c r="S16" s="14">
        <v>11.90472203060234</v>
      </c>
      <c r="T16" s="14">
        <v>13.465359188949307</v>
      </c>
      <c r="U16" s="14">
        <v>14.506167835823089</v>
      </c>
      <c r="V16" s="14">
        <v>14.208336358753876</v>
      </c>
      <c r="W16" s="59">
        <v>17.210413449667179</v>
      </c>
      <c r="X16" s="17"/>
      <c r="Y16" s="15"/>
      <c r="Z16" s="15"/>
      <c r="AA16" s="15"/>
    </row>
    <row r="17" spans="1:27" s="1" customFormat="1" x14ac:dyDescent="0.15">
      <c r="A17" s="47" t="s">
        <v>172</v>
      </c>
      <c r="B17" s="12">
        <v>1913.8155569999999</v>
      </c>
      <c r="C17" s="12">
        <v>1841.146686</v>
      </c>
      <c r="D17" s="12">
        <v>4189.951376</v>
      </c>
      <c r="E17" s="12">
        <v>3760.0876834740607</v>
      </c>
      <c r="F17" s="12">
        <v>5538.2128931323023</v>
      </c>
      <c r="G17" s="12">
        <v>1772.0814989999999</v>
      </c>
      <c r="H17" s="12">
        <v>961.08495275646817</v>
      </c>
      <c r="I17" s="12">
        <v>14797.651633964426</v>
      </c>
      <c r="J17" s="12">
        <v>10846.004646751935</v>
      </c>
      <c r="K17" s="55">
        <v>708.55298127461799</v>
      </c>
      <c r="L17" s="51"/>
      <c r="M17" s="47" t="s">
        <v>172</v>
      </c>
      <c r="N17" s="13">
        <v>0.10113554651164218</v>
      </c>
      <c r="O17" s="14">
        <v>8.8830006770503914E-2</v>
      </c>
      <c r="P17" s="14">
        <v>0.17604766253403845</v>
      </c>
      <c r="Q17" s="14">
        <v>0.14310979888170031</v>
      </c>
      <c r="R17" s="14">
        <v>0.19420646320993479</v>
      </c>
      <c r="S17" s="14">
        <v>5.5224166217935994E-2</v>
      </c>
      <c r="T17" s="26">
        <v>2.5457265979211489E-2</v>
      </c>
      <c r="U17" s="14">
        <v>0.3680606735077338</v>
      </c>
      <c r="V17" s="14">
        <v>0.26099095920434762</v>
      </c>
      <c r="W17" s="59">
        <v>1.4530663959576792E-2</v>
      </c>
      <c r="X17" s="17"/>
      <c r="Y17" s="15"/>
      <c r="Z17" s="15"/>
      <c r="AA17" s="15"/>
    </row>
    <row r="18" spans="1:27" s="1" customFormat="1" x14ac:dyDescent="0.15">
      <c r="A18" s="47" t="s">
        <v>105</v>
      </c>
      <c r="B18" s="12">
        <v>914030.06755799998</v>
      </c>
      <c r="C18" s="12">
        <v>991996.21560700005</v>
      </c>
      <c r="D18" s="12">
        <v>1134644.8265869999</v>
      </c>
      <c r="E18" s="12">
        <v>1271410.3237786428</v>
      </c>
      <c r="F18" s="12">
        <v>1346491.5280743649</v>
      </c>
      <c r="G18" s="12">
        <v>1411815.7932413854</v>
      </c>
      <c r="H18" s="12">
        <v>1487479.4737752981</v>
      </c>
      <c r="I18" s="12">
        <v>1748963.6908045458</v>
      </c>
      <c r="J18" s="12">
        <v>1762158.166399559</v>
      </c>
      <c r="K18" s="55">
        <v>1894979.8264085096</v>
      </c>
      <c r="L18" s="51"/>
      <c r="M18" s="47" t="s">
        <v>105</v>
      </c>
      <c r="N18" s="13">
        <v>48.301901441044429</v>
      </c>
      <c r="O18" s="14">
        <v>47.860950579732389</v>
      </c>
      <c r="P18" s="14">
        <v>47.673958860514645</v>
      </c>
      <c r="Q18" s="14">
        <v>48.390168275003795</v>
      </c>
      <c r="R18" s="14">
        <v>47.216920413755595</v>
      </c>
      <c r="S18" s="14">
        <v>43.997045327241707</v>
      </c>
      <c r="T18" s="14">
        <v>39.400430205372864</v>
      </c>
      <c r="U18" s="14">
        <v>43.501818389924701</v>
      </c>
      <c r="V18" s="14">
        <v>42.403388629943493</v>
      </c>
      <c r="W18" s="59">
        <v>38.861335419386513</v>
      </c>
      <c r="X18" s="17"/>
      <c r="Y18" s="15"/>
      <c r="Z18" s="15"/>
      <c r="AA18" s="15"/>
    </row>
    <row r="19" spans="1:27" s="18" customFormat="1" x14ac:dyDescent="0.15">
      <c r="A19" s="43" t="s">
        <v>173</v>
      </c>
      <c r="B19" s="21">
        <v>511002.27860000002</v>
      </c>
      <c r="C19" s="21">
        <v>596055.45518099994</v>
      </c>
      <c r="D19" s="21">
        <v>633335.379678</v>
      </c>
      <c r="E19" s="21">
        <v>766559.09004558984</v>
      </c>
      <c r="F19" s="21">
        <v>721409.2628884617</v>
      </c>
      <c r="G19" s="21">
        <v>756676.33967614267</v>
      </c>
      <c r="H19" s="21">
        <v>824770.53786239913</v>
      </c>
      <c r="I19" s="21">
        <v>964645.74463599641</v>
      </c>
      <c r="J19" s="21">
        <v>1099427.3176952535</v>
      </c>
      <c r="K19" s="55">
        <v>1189712.5375996016</v>
      </c>
      <c r="L19" s="40"/>
      <c r="M19" s="43" t="s">
        <v>173</v>
      </c>
      <c r="N19" s="22">
        <v>27.00390564068627</v>
      </c>
      <c r="O19" s="23">
        <v>28.757953139711983</v>
      </c>
      <c r="P19" s="23">
        <v>26.61062222131612</v>
      </c>
      <c r="Q19" s="23">
        <v>29.175414629162688</v>
      </c>
      <c r="R19" s="23">
        <v>25.297391807777746</v>
      </c>
      <c r="S19" s="23">
        <v>23.580642300613906</v>
      </c>
      <c r="T19" s="23">
        <v>21.846562984844429</v>
      </c>
      <c r="U19" s="23">
        <v>23.99354784458955</v>
      </c>
      <c r="V19" s="23">
        <v>26.455879336791327</v>
      </c>
      <c r="W19" s="59">
        <v>24.398052861561577</v>
      </c>
      <c r="X19" s="17"/>
      <c r="Y19" s="24"/>
      <c r="Z19" s="24"/>
      <c r="AA19" s="24"/>
    </row>
    <row r="20" spans="1:27" s="18" customFormat="1" x14ac:dyDescent="0.15">
      <c r="A20" s="43" t="s">
        <v>174</v>
      </c>
      <c r="B20" s="21">
        <v>202060.99029000002</v>
      </c>
      <c r="C20" s="21">
        <v>236799.23012200001</v>
      </c>
      <c r="D20" s="21">
        <v>231283.07075800002</v>
      </c>
      <c r="E20" s="21">
        <v>290795.02700706664</v>
      </c>
      <c r="F20" s="21">
        <v>277324.69965940429</v>
      </c>
      <c r="G20" s="21">
        <v>274209.69746914378</v>
      </c>
      <c r="H20" s="21">
        <v>315549.16143233667</v>
      </c>
      <c r="I20" s="21">
        <v>417245.24292601977</v>
      </c>
      <c r="J20" s="21">
        <v>478324.57350094547</v>
      </c>
      <c r="K20" s="55">
        <v>512567.77797513152</v>
      </c>
      <c r="L20" s="40"/>
      <c r="M20" s="43" t="s">
        <v>174</v>
      </c>
      <c r="N20" s="22">
        <v>10.677909167849228</v>
      </c>
      <c r="O20" s="23">
        <v>11.424878514534271</v>
      </c>
      <c r="P20" s="23">
        <v>9.717736636245041</v>
      </c>
      <c r="Q20" s="23">
        <v>11.067725365470723</v>
      </c>
      <c r="R20" s="23">
        <v>9.7248426741408931</v>
      </c>
      <c r="S20" s="23">
        <v>8.5453191177444481</v>
      </c>
      <c r="T20" s="23">
        <v>8.358281865781791</v>
      </c>
      <c r="U20" s="23">
        <v>10.378103832148778</v>
      </c>
      <c r="V20" s="23">
        <v>11.51008074539298</v>
      </c>
      <c r="W20" s="59">
        <v>10.51149361458541</v>
      </c>
      <c r="X20" s="17"/>
      <c r="Y20" s="24"/>
      <c r="Z20" s="24"/>
      <c r="AA20" s="24"/>
    </row>
    <row r="21" spans="1:27" s="18" customFormat="1" x14ac:dyDescent="0.15">
      <c r="A21" s="43" t="s">
        <v>175</v>
      </c>
      <c r="B21" s="21">
        <v>34253.072646000001</v>
      </c>
      <c r="C21" s="21">
        <v>38658.436028000004</v>
      </c>
      <c r="D21" s="21">
        <v>52450.402328000004</v>
      </c>
      <c r="E21" s="21">
        <v>48521.255676435328</v>
      </c>
      <c r="F21" s="21">
        <v>52045.939121330492</v>
      </c>
      <c r="G21" s="21">
        <v>49171.757433458333</v>
      </c>
      <c r="H21" s="21">
        <v>56799.972301699447</v>
      </c>
      <c r="I21" s="21">
        <v>76315.338578623167</v>
      </c>
      <c r="J21" s="21">
        <v>87866.826188621577</v>
      </c>
      <c r="K21" s="55">
        <v>95043.005380053291</v>
      </c>
      <c r="L21" s="40"/>
      <c r="M21" s="43" t="s">
        <v>175</v>
      </c>
      <c r="N21" s="22">
        <v>1.8101029689540724</v>
      </c>
      <c r="O21" s="23">
        <v>1.8651578172540744</v>
      </c>
      <c r="P21" s="23">
        <v>2.2037894715688675</v>
      </c>
      <c r="Q21" s="23">
        <v>1.846730110008117</v>
      </c>
      <c r="R21" s="23">
        <v>1.8250756979254525</v>
      </c>
      <c r="S21" s="23">
        <v>1.5323614107283974</v>
      </c>
      <c r="T21" s="23">
        <v>1.5045204883803924</v>
      </c>
      <c r="U21" s="23">
        <v>1.8981846316579065</v>
      </c>
      <c r="V21" s="23">
        <v>2.1143681932754514</v>
      </c>
      <c r="W21" s="59">
        <v>1.9490962699803345</v>
      </c>
      <c r="X21" s="17"/>
      <c r="Y21" s="24"/>
      <c r="Z21" s="24"/>
      <c r="AA21" s="24"/>
    </row>
    <row r="22" spans="1:27" s="18" customFormat="1" x14ac:dyDescent="0.15">
      <c r="A22" s="43" t="s">
        <v>176</v>
      </c>
      <c r="B22" s="21">
        <v>166713.72602199999</v>
      </c>
      <c r="C22" s="21">
        <v>120483.094276</v>
      </c>
      <c r="D22" s="21">
        <v>217575.97382300001</v>
      </c>
      <c r="E22" s="21">
        <v>165534.95104955093</v>
      </c>
      <c r="F22" s="21">
        <v>295711.62640516844</v>
      </c>
      <c r="G22" s="21">
        <v>331757.99866264081</v>
      </c>
      <c r="H22" s="21">
        <v>290359.80217886297</v>
      </c>
      <c r="I22" s="21">
        <v>290757.36466390686</v>
      </c>
      <c r="J22" s="21">
        <v>96539.449014738624</v>
      </c>
      <c r="K22" s="55">
        <v>97656.505453723279</v>
      </c>
      <c r="L22" s="40"/>
      <c r="M22" s="43" t="s">
        <v>176</v>
      </c>
      <c r="N22" s="22">
        <v>8.8099836635548634</v>
      </c>
      <c r="O22" s="23">
        <v>5.8129611082320576</v>
      </c>
      <c r="P22" s="23">
        <v>9.141810531384623</v>
      </c>
      <c r="Q22" s="23">
        <v>6.3002981703622716</v>
      </c>
      <c r="R22" s="23">
        <v>10.369610233911498</v>
      </c>
      <c r="S22" s="23">
        <v>10.33872249815496</v>
      </c>
      <c r="T22" s="23">
        <v>7.6910648663662569</v>
      </c>
      <c r="U22" s="23">
        <v>7.2319820815284768</v>
      </c>
      <c r="V22" s="23">
        <v>2.3230603544837405</v>
      </c>
      <c r="W22" s="59">
        <v>2.0026926732591868</v>
      </c>
      <c r="X22" s="17"/>
      <c r="Y22" s="24"/>
      <c r="Z22" s="24"/>
      <c r="AA22" s="24"/>
    </row>
    <row r="23" spans="1:27" s="1" customFormat="1" x14ac:dyDescent="0.15">
      <c r="A23" s="47" t="s">
        <v>106</v>
      </c>
      <c r="B23" s="12">
        <v>8197.8213849999993</v>
      </c>
      <c r="C23" s="12">
        <v>13493.336126</v>
      </c>
      <c r="D23" s="12">
        <v>33193.214774</v>
      </c>
      <c r="E23" s="12">
        <v>21828.423103713867</v>
      </c>
      <c r="F23" s="12">
        <v>26942.490349644151</v>
      </c>
      <c r="G23" s="12">
        <v>44975.260833355343</v>
      </c>
      <c r="H23" s="12">
        <v>38307.426492962906</v>
      </c>
      <c r="I23" s="12">
        <v>19480.619960873217</v>
      </c>
      <c r="J23" s="12">
        <v>11313.721350797692</v>
      </c>
      <c r="K23" s="55">
        <v>9869.2701133300616</v>
      </c>
      <c r="L23" s="51"/>
      <c r="M23" s="47" t="s">
        <v>106</v>
      </c>
      <c r="N23" s="13">
        <v>0.43321371432283862</v>
      </c>
      <c r="O23" s="14">
        <v>0.65101447296050208</v>
      </c>
      <c r="P23" s="14">
        <v>1.3946672284611761</v>
      </c>
      <c r="Q23" s="14">
        <v>0.83079478545322638</v>
      </c>
      <c r="R23" s="14">
        <v>0.94478234438417297</v>
      </c>
      <c r="S23" s="14">
        <v>1.4015841152666095</v>
      </c>
      <c r="T23" s="14">
        <v>1.0146890162139064</v>
      </c>
      <c r="U23" s="14">
        <v>0.48453972836406584</v>
      </c>
      <c r="V23" s="14">
        <v>0.27224577931558136</v>
      </c>
      <c r="W23" s="59">
        <v>0.20239424761874283</v>
      </c>
      <c r="X23" s="17"/>
      <c r="Y23" s="15"/>
      <c r="Z23" s="15"/>
      <c r="AA23" s="15"/>
    </row>
    <row r="24" spans="1:27" s="1" customFormat="1" x14ac:dyDescent="0.15">
      <c r="A24" s="47" t="s">
        <v>177</v>
      </c>
      <c r="B24" s="12">
        <v>1892327.3003520002</v>
      </c>
      <c r="C24" s="12">
        <v>2072663.0031186203</v>
      </c>
      <c r="D24" s="12">
        <v>2380009.6608439102</v>
      </c>
      <c r="E24" s="12">
        <v>2627414.5536199687</v>
      </c>
      <c r="F24" s="12">
        <v>2851713.9963285169</v>
      </c>
      <c r="G24" s="12">
        <v>3208887.7394847004</v>
      </c>
      <c r="H24" s="12">
        <v>3775287.3915890823</v>
      </c>
      <c r="I24" s="12">
        <v>4020438.1231328412</v>
      </c>
      <c r="J24" s="12">
        <v>4155701.2855222537</v>
      </c>
      <c r="K24" s="55">
        <v>4876260.1849836921</v>
      </c>
      <c r="L24" s="52"/>
      <c r="M24" s="47" t="s">
        <v>177</v>
      </c>
      <c r="N24" s="12">
        <v>100</v>
      </c>
      <c r="O24" s="12">
        <v>100</v>
      </c>
      <c r="P24" s="12">
        <v>100</v>
      </c>
      <c r="Q24" s="12">
        <v>100</v>
      </c>
      <c r="R24" s="12">
        <v>100</v>
      </c>
      <c r="S24" s="12">
        <v>100</v>
      </c>
      <c r="T24" s="12">
        <v>100</v>
      </c>
      <c r="U24" s="12">
        <v>100</v>
      </c>
      <c r="V24" s="12">
        <v>100</v>
      </c>
      <c r="W24" s="55">
        <v>100</v>
      </c>
      <c r="X24" s="17"/>
      <c r="Y24" s="11"/>
      <c r="Z24" s="11"/>
      <c r="AA24" s="11"/>
    </row>
    <row r="25" spans="1:27" s="18" customFormat="1" x14ac:dyDescent="0.15">
      <c r="A25" s="43"/>
      <c r="B25" s="20"/>
      <c r="C25" s="20"/>
      <c r="D25" s="20"/>
      <c r="E25" s="20"/>
      <c r="F25" s="20"/>
      <c r="G25" s="20"/>
      <c r="H25" s="20"/>
      <c r="I25" s="20"/>
      <c r="J25" s="20"/>
      <c r="K25" s="44"/>
      <c r="L25" s="40"/>
      <c r="M25" s="43"/>
      <c r="N25" s="19"/>
      <c r="O25" s="19">
        <v>0</v>
      </c>
      <c r="P25" s="19"/>
      <c r="T25" s="18">
        <v>0</v>
      </c>
      <c r="U25" s="18">
        <v>0</v>
      </c>
      <c r="W25" s="60"/>
    </row>
    <row r="26" spans="1:27" s="1" customFormat="1" x14ac:dyDescent="0.15">
      <c r="A26" s="299" t="s">
        <v>212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1"/>
      <c r="L26" s="51"/>
      <c r="M26" s="308" t="s">
        <v>214</v>
      </c>
      <c r="N26" s="309"/>
      <c r="O26" s="309"/>
      <c r="P26" s="309"/>
      <c r="Q26" s="309"/>
      <c r="R26" s="309"/>
      <c r="S26" s="309"/>
      <c r="T26" s="309"/>
      <c r="U26" s="309"/>
      <c r="V26" s="309"/>
      <c r="W26" s="310"/>
    </row>
    <row r="27" spans="1:27" s="1" customFormat="1" x14ac:dyDescent="0.15">
      <c r="A27" s="45" t="s">
        <v>216</v>
      </c>
      <c r="B27" s="7" t="s">
        <v>160</v>
      </c>
      <c r="C27" s="7" t="s">
        <v>161</v>
      </c>
      <c r="D27" s="7" t="s">
        <v>162</v>
      </c>
      <c r="E27" s="7" t="s">
        <v>0</v>
      </c>
      <c r="F27" s="7" t="s">
        <v>1</v>
      </c>
      <c r="G27" s="7" t="s">
        <v>2</v>
      </c>
      <c r="H27" s="7" t="s">
        <v>3</v>
      </c>
      <c r="I27" s="7" t="s">
        <v>4</v>
      </c>
      <c r="J27" s="32" t="s">
        <v>5</v>
      </c>
      <c r="K27" s="42" t="s">
        <v>40</v>
      </c>
      <c r="L27" s="51"/>
      <c r="M27" s="48" t="s">
        <v>218</v>
      </c>
      <c r="N27" s="5" t="s">
        <v>160</v>
      </c>
      <c r="O27" s="5" t="s">
        <v>161</v>
      </c>
      <c r="P27" s="5" t="s">
        <v>162</v>
      </c>
      <c r="Q27" s="5" t="s">
        <v>0</v>
      </c>
      <c r="R27" s="5" t="s">
        <v>1</v>
      </c>
      <c r="S27" s="5" t="s">
        <v>2</v>
      </c>
      <c r="T27" s="5" t="s">
        <v>3</v>
      </c>
      <c r="U27" s="5" t="s">
        <v>4</v>
      </c>
      <c r="V27" s="1" t="s">
        <v>5</v>
      </c>
      <c r="W27" s="61" t="s">
        <v>6</v>
      </c>
      <c r="X27" s="5"/>
      <c r="Y27" s="5"/>
      <c r="Z27" s="5"/>
      <c r="AA27" s="5"/>
    </row>
    <row r="28" spans="1:27" s="1" customFormat="1" x14ac:dyDescent="0.15">
      <c r="A28" s="47" t="s">
        <v>178</v>
      </c>
      <c r="B28" s="12">
        <v>1026456.690209</v>
      </c>
      <c r="C28" s="12">
        <v>1167265.492209</v>
      </c>
      <c r="D28" s="12">
        <v>1369755.1082630001</v>
      </c>
      <c r="E28" s="12">
        <v>1470613.2222610898</v>
      </c>
      <c r="F28" s="12">
        <v>1539633.3437352309</v>
      </c>
      <c r="G28" s="12">
        <v>1662664.3172556567</v>
      </c>
      <c r="H28" s="12">
        <v>1969524.7426238859</v>
      </c>
      <c r="I28" s="12">
        <v>2189390.6414130563</v>
      </c>
      <c r="J28" s="12">
        <v>2360983.30300547</v>
      </c>
      <c r="K28" s="55">
        <v>2569291.93273335</v>
      </c>
      <c r="L28" s="51"/>
      <c r="M28" s="47" t="s">
        <v>178</v>
      </c>
      <c r="N28" s="14">
        <v>58.460923081430373</v>
      </c>
      <c r="O28" s="14">
        <v>61.047100521014627</v>
      </c>
      <c r="P28" s="14">
        <v>62.498232115482075</v>
      </c>
      <c r="Q28" s="14">
        <v>62.28660912230233</v>
      </c>
      <c r="R28" s="14">
        <v>58.227969466133253</v>
      </c>
      <c r="S28" s="14">
        <v>56.627852441340551</v>
      </c>
      <c r="T28" s="14">
        <v>59.458861672237241</v>
      </c>
      <c r="U28" s="14">
        <v>61.231551535263208</v>
      </c>
      <c r="V28" s="14">
        <v>63.867363160537927</v>
      </c>
      <c r="W28" s="59">
        <v>59.767491981331766</v>
      </c>
      <c r="X28" s="16"/>
      <c r="Y28" s="15"/>
      <c r="Z28" s="15"/>
      <c r="AA28" s="15"/>
    </row>
    <row r="29" spans="1:27" s="18" customFormat="1" x14ac:dyDescent="0.15">
      <c r="A29" s="43" t="s">
        <v>179</v>
      </c>
      <c r="B29" s="21">
        <v>1025856.8610499999</v>
      </c>
      <c r="C29" s="21">
        <v>1166785.2609980002</v>
      </c>
      <c r="D29" s="21">
        <v>1369124.315983</v>
      </c>
      <c r="E29" s="21">
        <v>1463341.20059809</v>
      </c>
      <c r="F29" s="21">
        <v>1527453.423196231</v>
      </c>
      <c r="G29" s="21">
        <v>1640561.0527706568</v>
      </c>
      <c r="H29" s="21">
        <v>1967349.2481000996</v>
      </c>
      <c r="I29" s="21">
        <v>2173593.0298870564</v>
      </c>
      <c r="J29" s="21">
        <v>2352741.0264176694</v>
      </c>
      <c r="K29" s="55">
        <v>2564923.2754383585</v>
      </c>
      <c r="L29" s="40"/>
      <c r="M29" s="43" t="s">
        <v>179</v>
      </c>
      <c r="N29" s="23">
        <v>58.426760347960183</v>
      </c>
      <c r="O29" s="23">
        <v>61.021984792667553</v>
      </c>
      <c r="P29" s="23">
        <v>62.469450764644776</v>
      </c>
      <c r="Q29" s="23">
        <v>61.978608647401281</v>
      </c>
      <c r="R29" s="23">
        <v>57.76733249426551</v>
      </c>
      <c r="S29" s="23">
        <v>55.875048410642137</v>
      </c>
      <c r="T29" s="23">
        <v>59.393184696894352</v>
      </c>
      <c r="U29" s="23">
        <v>60.789733503345431</v>
      </c>
      <c r="V29" s="23">
        <v>63.64439992677319</v>
      </c>
      <c r="W29" s="59">
        <v>59.665867215955338</v>
      </c>
      <c r="X29" s="16"/>
      <c r="Y29" s="24"/>
      <c r="Z29" s="24"/>
      <c r="AA29" s="24"/>
    </row>
    <row r="30" spans="1:27" s="18" customFormat="1" x14ac:dyDescent="0.15">
      <c r="A30" s="43" t="s">
        <v>180</v>
      </c>
      <c r="B30" s="21">
        <v>599.829159</v>
      </c>
      <c r="C30" s="21">
        <v>480.23121100000003</v>
      </c>
      <c r="D30" s="21">
        <v>630.79228000000001</v>
      </c>
      <c r="E30" s="21">
        <v>7272.0216629999995</v>
      </c>
      <c r="F30" s="21">
        <v>12179.920539000001</v>
      </c>
      <c r="G30" s="21">
        <v>22103.264485</v>
      </c>
      <c r="H30" s="21">
        <v>2175.4945237862348</v>
      </c>
      <c r="I30" s="21">
        <v>15797.611526000001</v>
      </c>
      <c r="J30" s="21">
        <v>8242.2765878001992</v>
      </c>
      <c r="K30" s="55">
        <v>4368.657294991348</v>
      </c>
      <c r="L30" s="40"/>
      <c r="M30" s="43" t="s">
        <v>180</v>
      </c>
      <c r="N30" s="23">
        <v>3.4162733470184753E-2</v>
      </c>
      <c r="O30" s="23">
        <v>2.5115728347083182E-2</v>
      </c>
      <c r="P30" s="23">
        <v>2.8781350837294821E-2</v>
      </c>
      <c r="Q30" s="23">
        <v>0.30800047490106147</v>
      </c>
      <c r="R30" s="23">
        <v>0.46063697186775393</v>
      </c>
      <c r="S30" s="23">
        <v>0.75280403069842505</v>
      </c>
      <c r="T30" s="23">
        <v>6.5676975342887287E-2</v>
      </c>
      <c r="U30" s="23">
        <v>0.44181803191778674</v>
      </c>
      <c r="V30" s="23">
        <v>0.22296323376473073</v>
      </c>
      <c r="W30" s="59">
        <v>0.10162476537643034</v>
      </c>
      <c r="X30" s="16"/>
      <c r="Y30" s="24"/>
      <c r="Z30" s="24"/>
      <c r="AA30" s="24"/>
    </row>
    <row r="31" spans="1:27" s="1" customFormat="1" x14ac:dyDescent="0.15">
      <c r="A31" s="47" t="s">
        <v>181</v>
      </c>
      <c r="B31" s="12">
        <v>239712.45482899999</v>
      </c>
      <c r="C31" s="12">
        <v>239057.75824</v>
      </c>
      <c r="D31" s="12">
        <v>301681.40189590998</v>
      </c>
      <c r="E31" s="12">
        <v>269386.88064392388</v>
      </c>
      <c r="F31" s="12">
        <v>294210.56357747578</v>
      </c>
      <c r="G31" s="12">
        <v>342577.48619186849</v>
      </c>
      <c r="H31" s="12">
        <v>274896.38295917923</v>
      </c>
      <c r="I31" s="12">
        <v>340600.61751890148</v>
      </c>
      <c r="J31" s="12">
        <v>308063.29301030689</v>
      </c>
      <c r="K31" s="55">
        <v>419911.39024104981</v>
      </c>
      <c r="L31" s="51"/>
      <c r="M31" s="47" t="s">
        <v>181</v>
      </c>
      <c r="N31" s="14">
        <v>13.652608548506443</v>
      </c>
      <c r="O31" s="14">
        <v>12.502539563632247</v>
      </c>
      <c r="P31" s="14">
        <v>13.764908900047294</v>
      </c>
      <c r="Q31" s="14">
        <v>11.409658966309397</v>
      </c>
      <c r="R31" s="14">
        <v>11.12685938006625</v>
      </c>
      <c r="S31" s="14">
        <v>11.667675270627457</v>
      </c>
      <c r="T31" s="14">
        <v>8.2989696218757043</v>
      </c>
      <c r="U31" s="14">
        <v>9.5257117985535569</v>
      </c>
      <c r="V31" s="14">
        <v>8.3334728314573301</v>
      </c>
      <c r="W31" s="59">
        <v>9.7680805864681304</v>
      </c>
      <c r="X31" s="16"/>
      <c r="Y31" s="15"/>
      <c r="Z31" s="15"/>
      <c r="AA31" s="15"/>
    </row>
    <row r="32" spans="1:27" s="1" customFormat="1" x14ac:dyDescent="0.15">
      <c r="A32" s="47" t="s">
        <v>182</v>
      </c>
      <c r="B32" s="12">
        <v>5672.0071150000003</v>
      </c>
      <c r="C32" s="12">
        <v>3268.1420170000001</v>
      </c>
      <c r="D32" s="12">
        <v>14326.082899999999</v>
      </c>
      <c r="E32" s="12">
        <v>32164.421182104648</v>
      </c>
      <c r="F32" s="12">
        <v>19567.852551372063</v>
      </c>
      <c r="G32" s="12">
        <v>24589.35590533018</v>
      </c>
      <c r="H32" s="12">
        <v>37267.852265539332</v>
      </c>
      <c r="I32" s="12">
        <v>35721.762347609096</v>
      </c>
      <c r="J32" s="12">
        <v>30500.299548174909</v>
      </c>
      <c r="K32" s="55">
        <v>41761.443406844934</v>
      </c>
      <c r="L32" s="51"/>
      <c r="M32" s="47" t="s">
        <v>182</v>
      </c>
      <c r="N32" s="14">
        <v>0.32304409414470731</v>
      </c>
      <c r="O32" s="14">
        <v>0.17092135042147544</v>
      </c>
      <c r="P32" s="14">
        <v>0.65366053317753037</v>
      </c>
      <c r="Q32" s="14">
        <v>1.3622975092897485</v>
      </c>
      <c r="R32" s="14">
        <v>0.74004393676929303</v>
      </c>
      <c r="S32" s="14">
        <v>0.83747657502686212</v>
      </c>
      <c r="T32" s="14">
        <v>1.1250958288170341</v>
      </c>
      <c r="U32" s="14">
        <v>0.99904461576868031</v>
      </c>
      <c r="V32" s="14">
        <v>0.8250688199568198</v>
      </c>
      <c r="W32" s="59">
        <v>0.97146482349792451</v>
      </c>
      <c r="X32" s="16"/>
      <c r="Y32" s="15"/>
      <c r="Z32" s="15"/>
      <c r="AA32" s="15"/>
    </row>
    <row r="33" spans="1:27" s="1" customFormat="1" x14ac:dyDescent="0.15">
      <c r="A33" s="47" t="s">
        <v>120</v>
      </c>
      <c r="B33" s="12">
        <v>13084.044316</v>
      </c>
      <c r="C33" s="12">
        <v>238.09069</v>
      </c>
      <c r="D33" s="12">
        <v>840.46065299999998</v>
      </c>
      <c r="E33" s="12">
        <v>293.762542</v>
      </c>
      <c r="F33" s="12">
        <v>394.45660399999997</v>
      </c>
      <c r="G33" s="12">
        <v>137.04836999999998</v>
      </c>
      <c r="H33" s="12">
        <v>68.619052999999994</v>
      </c>
      <c r="I33" s="12">
        <v>1973.911646</v>
      </c>
      <c r="J33" s="12">
        <v>0</v>
      </c>
      <c r="K33" s="55">
        <v>0</v>
      </c>
      <c r="L33" s="51"/>
      <c r="M33" s="47" t="s">
        <v>120</v>
      </c>
      <c r="N33" s="14">
        <v>0.74519004615378126</v>
      </c>
      <c r="O33" s="14">
        <v>1.2451962627663521E-2</v>
      </c>
      <c r="P33" s="14">
        <v>3.8347953337245826E-2</v>
      </c>
      <c r="Q33" s="14">
        <v>1.244206998234062E-2</v>
      </c>
      <c r="R33" s="14">
        <v>1.4918101888923802E-2</v>
      </c>
      <c r="S33" s="14">
        <v>4.667661892507508E-3</v>
      </c>
      <c r="T33" s="14">
        <v>2.0715712233050445E-3</v>
      </c>
      <c r="U33" s="14">
        <v>5.5205165488465421E-2</v>
      </c>
      <c r="V33" s="14">
        <v>0</v>
      </c>
      <c r="W33" s="59">
        <v>0</v>
      </c>
      <c r="X33" s="16"/>
      <c r="Y33" s="15"/>
      <c r="Z33" s="15"/>
      <c r="AA33" s="15"/>
    </row>
    <row r="34" spans="1:27" s="1" customFormat="1" x14ac:dyDescent="0.15">
      <c r="A34" s="47" t="s">
        <v>183</v>
      </c>
      <c r="B34" s="12">
        <v>0</v>
      </c>
      <c r="C34" s="12">
        <v>0</v>
      </c>
      <c r="D34" s="12">
        <v>40</v>
      </c>
      <c r="E34" s="12">
        <v>32.801118000000002</v>
      </c>
      <c r="F34" s="12">
        <v>95.72430700000001</v>
      </c>
      <c r="G34" s="12">
        <v>0</v>
      </c>
      <c r="H34" s="12">
        <v>0</v>
      </c>
      <c r="I34" s="12">
        <v>654.81728099999998</v>
      </c>
      <c r="J34" s="12">
        <v>4976.1550440000001</v>
      </c>
      <c r="K34" s="55">
        <v>30.724</v>
      </c>
      <c r="L34" s="51"/>
      <c r="M34" s="47" t="s">
        <v>183</v>
      </c>
      <c r="N34" s="14">
        <v>0</v>
      </c>
      <c r="O34" s="14">
        <v>0</v>
      </c>
      <c r="P34" s="14">
        <v>1.8250921420468126E-3</v>
      </c>
      <c r="Q34" s="14">
        <v>1.3892642774551312E-3</v>
      </c>
      <c r="R34" s="14">
        <v>3.6202333807868565E-3</v>
      </c>
      <c r="S34" s="14">
        <v>0</v>
      </c>
      <c r="T34" s="14">
        <v>0</v>
      </c>
      <c r="U34" s="14">
        <v>1.8313533149047524E-2</v>
      </c>
      <c r="V34" s="14">
        <v>0.13461082123440762</v>
      </c>
      <c r="W34" s="59">
        <v>7.1470913843600756E-4</v>
      </c>
      <c r="X34" s="16"/>
      <c r="Y34" s="15"/>
      <c r="Z34" s="15"/>
      <c r="AA34" s="15"/>
    </row>
    <row r="35" spans="1:27" s="1" customFormat="1" x14ac:dyDescent="0.15">
      <c r="A35" s="47" t="s">
        <v>13</v>
      </c>
      <c r="B35" s="12">
        <v>453738.41339800006</v>
      </c>
      <c r="C35" s="12">
        <v>480661.61214300001</v>
      </c>
      <c r="D35" s="12">
        <v>457142.94713400002</v>
      </c>
      <c r="E35" s="12">
        <v>453818.47221927257</v>
      </c>
      <c r="F35" s="12">
        <v>513497.44206699997</v>
      </c>
      <c r="G35" s="12">
        <v>712106.09676912683</v>
      </c>
      <c r="H35" s="12">
        <v>732383.94230904605</v>
      </c>
      <c r="I35" s="12">
        <v>672970.38066530623</v>
      </c>
      <c r="J35" s="12">
        <v>743253.57113326923</v>
      </c>
      <c r="K35" s="55">
        <v>989282.09476863849</v>
      </c>
      <c r="L35" s="51"/>
      <c r="M35" s="47" t="s">
        <v>13</v>
      </c>
      <c r="N35" s="14">
        <v>25.842265667682195</v>
      </c>
      <c r="O35" s="14">
        <v>25.13823800064225</v>
      </c>
      <c r="P35" s="14">
        <v>20.858200015159625</v>
      </c>
      <c r="Q35" s="14">
        <v>19.221106789820372</v>
      </c>
      <c r="R35" s="14">
        <v>19.420151881795476</v>
      </c>
      <c r="S35" s="14">
        <v>24.253265407764559</v>
      </c>
      <c r="T35" s="14">
        <v>22.110265778487523</v>
      </c>
      <c r="U35" s="14">
        <v>18.821228046730823</v>
      </c>
      <c r="V35" s="14">
        <v>20.105879481446394</v>
      </c>
      <c r="W35" s="59">
        <v>23.012919985101625</v>
      </c>
      <c r="X35" s="16"/>
      <c r="Y35" s="15"/>
      <c r="Z35" s="15"/>
      <c r="AA35" s="15"/>
    </row>
    <row r="36" spans="1:27" s="18" customFormat="1" x14ac:dyDescent="0.15">
      <c r="A36" s="43" t="s">
        <v>184</v>
      </c>
      <c r="B36" s="21">
        <v>304341.99818900001</v>
      </c>
      <c r="C36" s="21">
        <v>342218.53753200005</v>
      </c>
      <c r="D36" s="21">
        <v>338860.78343000001</v>
      </c>
      <c r="E36" s="21">
        <v>397262.95493127254</v>
      </c>
      <c r="F36" s="21">
        <v>552179.07021137385</v>
      </c>
      <c r="G36" s="21">
        <v>622643.70814924396</v>
      </c>
      <c r="H36" s="21">
        <v>647047.44510596385</v>
      </c>
      <c r="I36" s="21">
        <v>619494.4975713063</v>
      </c>
      <c r="J36" s="21">
        <v>714962.69806141197</v>
      </c>
      <c r="K36" s="55">
        <v>977349.77785522852</v>
      </c>
      <c r="L36" s="40"/>
      <c r="M36" s="43" t="s">
        <v>184</v>
      </c>
      <c r="N36" s="23">
        <v>17.333526408165596</v>
      </c>
      <c r="O36" s="23">
        <v>17.897770130541982</v>
      </c>
      <c r="P36" s="23">
        <v>15.461303827147995</v>
      </c>
      <c r="Q36" s="23">
        <v>16.825744538411303</v>
      </c>
      <c r="R36" s="23">
        <v>20.883066848956812</v>
      </c>
      <c r="S36" s="23">
        <v>21.206310656141284</v>
      </c>
      <c r="T36" s="23">
        <v>19.534004169287577</v>
      </c>
      <c r="U36" s="23">
        <v>17.325646934056188</v>
      </c>
      <c r="V36" s="23">
        <v>19.340578235008564</v>
      </c>
      <c r="W36" s="59">
        <v>22.735347535527072</v>
      </c>
      <c r="X36" s="16"/>
      <c r="Y36" s="24"/>
      <c r="Z36" s="24"/>
      <c r="AA36" s="24"/>
    </row>
    <row r="37" spans="1:27" s="18" customFormat="1" x14ac:dyDescent="0.15">
      <c r="A37" s="43" t="s">
        <v>185</v>
      </c>
      <c r="B37" s="21">
        <v>149396.415209</v>
      </c>
      <c r="C37" s="21">
        <v>138443.07461100002</v>
      </c>
      <c r="D37" s="21">
        <v>118282.16370400001</v>
      </c>
      <c r="E37" s="21">
        <v>56555.517288000003</v>
      </c>
      <c r="F37" s="21">
        <v>62127.585410661508</v>
      </c>
      <c r="G37" s="21">
        <v>89462.38861988287</v>
      </c>
      <c r="H37" s="21">
        <v>85336.497203082239</v>
      </c>
      <c r="I37" s="21">
        <v>53475.883094000004</v>
      </c>
      <c r="J37" s="21">
        <v>28290.873071857328</v>
      </c>
      <c r="K37" s="55">
        <v>11932.316913409932</v>
      </c>
      <c r="L37" s="40"/>
      <c r="M37" s="43" t="s">
        <v>185</v>
      </c>
      <c r="N37" s="23">
        <v>8.5087392595165969</v>
      </c>
      <c r="O37" s="23">
        <v>7.2404678701002743</v>
      </c>
      <c r="P37" s="23">
        <v>5.3968961880116284</v>
      </c>
      <c r="Q37" s="23">
        <v>2.3953622514090682</v>
      </c>
      <c r="R37" s="23">
        <v>2.3496263971006157</v>
      </c>
      <c r="S37" s="23">
        <v>3.0469547516232751</v>
      </c>
      <c r="T37" s="23">
        <v>2.5762616091999488</v>
      </c>
      <c r="U37" s="23">
        <v>1.4955811126746352</v>
      </c>
      <c r="V37" s="23">
        <v>0.76530124643783171</v>
      </c>
      <c r="W37" s="59">
        <v>0.27757244957455451</v>
      </c>
      <c r="X37" s="16"/>
      <c r="Y37" s="24"/>
      <c r="Z37" s="24"/>
      <c r="AA37" s="24"/>
    </row>
    <row r="38" spans="1:27" s="1" customFormat="1" x14ac:dyDescent="0.15">
      <c r="A38" s="47" t="s">
        <v>20</v>
      </c>
      <c r="B38" s="12">
        <v>5399.9785670000001</v>
      </c>
      <c r="C38" s="12">
        <v>7225.2035820000001</v>
      </c>
      <c r="D38" s="12">
        <v>8255.0173909999994</v>
      </c>
      <c r="E38" s="12">
        <v>107626.62709942758</v>
      </c>
      <c r="F38" s="12">
        <v>141828.84643312989</v>
      </c>
      <c r="G38" s="12">
        <v>179078.62739776477</v>
      </c>
      <c r="H38" s="12">
        <v>209512.71356410315</v>
      </c>
      <c r="I38" s="12">
        <v>257836.50700651575</v>
      </c>
      <c r="J38" s="12">
        <v>185266.52346226654</v>
      </c>
      <c r="K38" s="55">
        <v>193150.2593355494</v>
      </c>
      <c r="L38" s="51"/>
      <c r="M38" s="47" t="s">
        <v>20</v>
      </c>
      <c r="N38" s="14">
        <v>0.30755095140203281</v>
      </c>
      <c r="O38" s="14">
        <v>0.37787267104112554</v>
      </c>
      <c r="P38" s="14">
        <v>0.37665418431934705</v>
      </c>
      <c r="Q38" s="14">
        <v>4.5584369512105987</v>
      </c>
      <c r="R38" s="14">
        <v>5.3638782071904645</v>
      </c>
      <c r="S38" s="14">
        <v>6.0991494088335214</v>
      </c>
      <c r="T38" s="14">
        <v>6.3250728385299713</v>
      </c>
      <c r="U38" s="14">
        <v>7.2110152787773645</v>
      </c>
      <c r="V38" s="14">
        <v>5.0116764148193909</v>
      </c>
      <c r="W38" s="59">
        <v>4.4931081707590792</v>
      </c>
      <c r="X38" s="16"/>
      <c r="Y38" s="15"/>
      <c r="Z38" s="15"/>
      <c r="AA38" s="15"/>
    </row>
    <row r="39" spans="1:27" s="1" customFormat="1" x14ac:dyDescent="0.15">
      <c r="A39" s="47" t="s">
        <v>186</v>
      </c>
      <c r="B39" s="12">
        <v>1278.743829</v>
      </c>
      <c r="C39" s="12">
        <v>14357.300433</v>
      </c>
      <c r="D39" s="12">
        <v>39629.1489</v>
      </c>
      <c r="E39" s="12">
        <v>27106.166955219869</v>
      </c>
      <c r="F39" s="12">
        <v>28076.029202000002</v>
      </c>
      <c r="G39" s="12">
        <v>14971.688018753352</v>
      </c>
      <c r="H39" s="12">
        <v>88761.570926599758</v>
      </c>
      <c r="I39" s="12">
        <v>76443.661382862891</v>
      </c>
      <c r="J39" s="12">
        <v>63654.489034000006</v>
      </c>
      <c r="K39" s="55">
        <v>85383.846552000003</v>
      </c>
      <c r="L39" s="51"/>
      <c r="M39" s="47" t="s">
        <v>186</v>
      </c>
      <c r="N39" s="14">
        <v>7.2829711512525042E-2</v>
      </c>
      <c r="O39" s="14">
        <v>0.75087593062061053</v>
      </c>
      <c r="P39" s="14">
        <v>1.8081712063348274</v>
      </c>
      <c r="Q39" s="14">
        <v>1.1480593268077535</v>
      </c>
      <c r="R39" s="14">
        <v>1.0618178527740814</v>
      </c>
      <c r="S39" s="14">
        <v>0.50991323451454607</v>
      </c>
      <c r="T39" s="14">
        <v>2.6796626888292052</v>
      </c>
      <c r="U39" s="14">
        <v>2.1379300262688452</v>
      </c>
      <c r="V39" s="14">
        <v>1.7219284705477387</v>
      </c>
      <c r="W39" s="59">
        <v>1.98621974370304</v>
      </c>
      <c r="X39" s="16"/>
      <c r="Y39" s="15"/>
      <c r="Z39" s="15"/>
      <c r="AA39" s="15"/>
    </row>
    <row r="40" spans="1:27" s="18" customFormat="1" x14ac:dyDescent="0.15">
      <c r="A40" s="43" t="s">
        <v>129</v>
      </c>
      <c r="B40" s="21">
        <v>16.354637</v>
      </c>
      <c r="C40" s="21">
        <v>2.64</v>
      </c>
      <c r="D40" s="21">
        <v>657.65219400000001</v>
      </c>
      <c r="E40" s="21">
        <v>6.3</v>
      </c>
      <c r="F40" s="21">
        <v>33.981000000000002</v>
      </c>
      <c r="G40" s="21">
        <v>31.724012999999999</v>
      </c>
      <c r="H40" s="21">
        <v>7.7732304958818146</v>
      </c>
      <c r="I40" s="21">
        <v>0</v>
      </c>
      <c r="J40" s="21">
        <v>0</v>
      </c>
      <c r="K40" s="55">
        <v>0</v>
      </c>
      <c r="L40" s="40"/>
      <c r="M40" s="43" t="s">
        <v>129</v>
      </c>
      <c r="N40" s="23">
        <v>9.3146372837906995E-4</v>
      </c>
      <c r="O40" s="23">
        <v>1.3806999902865456E-4</v>
      </c>
      <c r="P40" s="23">
        <v>3.0006896286731151E-2</v>
      </c>
      <c r="Q40" s="23">
        <v>2.6683129971262953E-4</v>
      </c>
      <c r="R40" s="23">
        <v>1.2851401526732197E-3</v>
      </c>
      <c r="S40" s="23">
        <v>1.0804722927935065E-3</v>
      </c>
      <c r="T40" s="23">
        <v>2.3466952549441286E-4</v>
      </c>
      <c r="U40" s="23">
        <v>0</v>
      </c>
      <c r="V40" s="23">
        <v>0</v>
      </c>
      <c r="W40" s="59">
        <v>0</v>
      </c>
      <c r="X40" s="16"/>
      <c r="Y40" s="24"/>
      <c r="Z40" s="24"/>
      <c r="AA40" s="24"/>
    </row>
    <row r="41" spans="1:27" s="18" customFormat="1" x14ac:dyDescent="0.15">
      <c r="A41" s="43" t="s">
        <v>187</v>
      </c>
      <c r="B41" s="21">
        <v>11719.719516000001</v>
      </c>
      <c r="C41" s="21">
        <v>14354.660433000001</v>
      </c>
      <c r="D41" s="21">
        <v>38971.496705999998</v>
      </c>
      <c r="E41" s="21">
        <v>27099.86695521987</v>
      </c>
      <c r="F41" s="21">
        <v>34075.9813625772</v>
      </c>
      <c r="G41" s="21">
        <v>4742.4139447533507</v>
      </c>
      <c r="H41" s="21">
        <v>7001.388061103874</v>
      </c>
      <c r="I41" s="21">
        <v>8111.5129998628927</v>
      </c>
      <c r="J41" s="21">
        <v>15387.500522999999</v>
      </c>
      <c r="K41" s="55">
        <v>85383.846552000003</v>
      </c>
      <c r="L41" s="40"/>
      <c r="M41" s="43" t="s">
        <v>187</v>
      </c>
      <c r="N41" s="23">
        <v>0.66748614695210362</v>
      </c>
      <c r="O41" s="23">
        <v>0.75073786062158188</v>
      </c>
      <c r="P41" s="23">
        <v>1.7781643100480959</v>
      </c>
      <c r="Q41" s="23">
        <v>1.147792495508041</v>
      </c>
      <c r="R41" s="23">
        <v>1.2887322883609149</v>
      </c>
      <c r="S41" s="23">
        <v>0.16151950474435722</v>
      </c>
      <c r="T41" s="23">
        <v>0.21136802967208373</v>
      </c>
      <c r="U41" s="23">
        <v>0.22685788314117358</v>
      </c>
      <c r="V41" s="23">
        <v>0.41624990858020117</v>
      </c>
      <c r="W41" s="59">
        <v>1.98621974370304</v>
      </c>
      <c r="X41" s="16"/>
      <c r="Y41" s="24"/>
      <c r="Z41" s="24"/>
      <c r="AA41" s="24"/>
    </row>
    <row r="42" spans="1:27" s="1" customFormat="1" x14ac:dyDescent="0.15">
      <c r="A42" s="47" t="s">
        <v>177</v>
      </c>
      <c r="B42" s="12">
        <v>1755799.6625869998</v>
      </c>
      <c r="C42" s="12">
        <v>1912073.599314</v>
      </c>
      <c r="D42" s="12">
        <v>2191670.1671369104</v>
      </c>
      <c r="E42" s="12">
        <v>2361042.3540210384</v>
      </c>
      <c r="F42" s="12">
        <v>2644147.4051928213</v>
      </c>
      <c r="G42" s="12">
        <v>2936124.6199085</v>
      </c>
      <c r="H42" s="12">
        <v>3312415.8237013537</v>
      </c>
      <c r="I42" s="12">
        <v>3575592.2992612519</v>
      </c>
      <c r="J42" s="12">
        <v>3696697.6342374873</v>
      </c>
      <c r="K42" s="55">
        <v>4298811.6910374323</v>
      </c>
      <c r="L42" s="52"/>
      <c r="M42" s="47" t="s">
        <v>177</v>
      </c>
      <c r="N42" s="12">
        <v>100</v>
      </c>
      <c r="O42" s="12">
        <v>100</v>
      </c>
      <c r="P42" s="12">
        <v>100</v>
      </c>
      <c r="Q42" s="12">
        <v>100</v>
      </c>
      <c r="R42" s="12">
        <v>100</v>
      </c>
      <c r="S42" s="12">
        <v>100</v>
      </c>
      <c r="T42" s="12">
        <v>100</v>
      </c>
      <c r="U42" s="12">
        <v>100</v>
      </c>
      <c r="V42" s="12">
        <v>100</v>
      </c>
      <c r="W42" s="55">
        <v>100</v>
      </c>
      <c r="X42" s="33"/>
      <c r="Y42" s="11"/>
      <c r="Z42" s="11"/>
      <c r="AA42" s="11"/>
    </row>
    <row r="43" spans="1:27" s="18" customFormat="1" x14ac:dyDescent="0.15">
      <c r="A43" s="43"/>
      <c r="B43" s="56"/>
      <c r="C43" s="56"/>
      <c r="D43" s="56"/>
      <c r="E43" s="56"/>
      <c r="F43" s="56"/>
      <c r="G43" s="56"/>
      <c r="H43" s="56"/>
      <c r="I43" s="21"/>
      <c r="J43" s="21"/>
      <c r="K43" s="57"/>
      <c r="L43" s="40"/>
      <c r="M43" s="43"/>
      <c r="N43" s="19"/>
      <c r="O43" s="19"/>
      <c r="P43" s="19"/>
      <c r="W43" s="60"/>
    </row>
    <row r="44" spans="1:27" s="1" customFormat="1" x14ac:dyDescent="0.15">
      <c r="A44" s="302" t="s">
        <v>211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4"/>
      <c r="L44" s="51"/>
      <c r="M44" s="302" t="s">
        <v>215</v>
      </c>
      <c r="N44" s="303"/>
      <c r="O44" s="303"/>
      <c r="P44" s="303"/>
      <c r="Q44" s="303"/>
      <c r="R44" s="303"/>
      <c r="S44" s="303"/>
      <c r="T44" s="303"/>
      <c r="U44" s="303"/>
      <c r="V44" s="303"/>
      <c r="W44" s="304"/>
    </row>
    <row r="45" spans="1:27" s="18" customFormat="1" x14ac:dyDescent="0.15">
      <c r="A45" s="45" t="s">
        <v>217</v>
      </c>
      <c r="B45" s="7" t="s">
        <v>160</v>
      </c>
      <c r="C45" s="7" t="s">
        <v>161</v>
      </c>
      <c r="D45" s="7" t="s">
        <v>162</v>
      </c>
      <c r="E45" s="7" t="s">
        <v>0</v>
      </c>
      <c r="F45" s="7" t="s">
        <v>1</v>
      </c>
      <c r="G45" s="7" t="s">
        <v>2</v>
      </c>
      <c r="H45" s="7" t="s">
        <v>3</v>
      </c>
      <c r="I45" s="7" t="s">
        <v>159</v>
      </c>
      <c r="J45" s="8" t="s">
        <v>5</v>
      </c>
      <c r="K45" s="42" t="s">
        <v>40</v>
      </c>
      <c r="L45" s="40"/>
      <c r="M45" s="48" t="s">
        <v>217</v>
      </c>
      <c r="N45" s="5" t="s">
        <v>160</v>
      </c>
      <c r="O45" s="5" t="s">
        <v>161</v>
      </c>
      <c r="P45" s="5" t="s">
        <v>162</v>
      </c>
      <c r="Q45" s="5" t="s">
        <v>0</v>
      </c>
      <c r="R45" s="5" t="s">
        <v>1</v>
      </c>
      <c r="S45" s="5" t="s">
        <v>2</v>
      </c>
      <c r="T45" s="5" t="s">
        <v>3</v>
      </c>
      <c r="U45" s="5" t="s">
        <v>4</v>
      </c>
      <c r="V45" s="5" t="s">
        <v>5</v>
      </c>
      <c r="W45" s="54" t="s">
        <v>6</v>
      </c>
      <c r="X45" s="10"/>
      <c r="Y45" s="10"/>
      <c r="Z45" s="10"/>
      <c r="AA45" s="10"/>
    </row>
    <row r="46" spans="1:27" s="1" customFormat="1" x14ac:dyDescent="0.15">
      <c r="A46" s="47" t="s">
        <v>188</v>
      </c>
      <c r="B46" s="12">
        <v>136527.63776499999</v>
      </c>
      <c r="C46" s="12">
        <v>160589.40380462</v>
      </c>
      <c r="D46" s="12">
        <v>188339.49370699999</v>
      </c>
      <c r="E46" s="12">
        <v>266372.19959892984</v>
      </c>
      <c r="F46" s="12">
        <v>207566.59113569549</v>
      </c>
      <c r="G46" s="12">
        <v>272763.11957620003</v>
      </c>
      <c r="H46" s="12">
        <v>462871.5678877327</v>
      </c>
      <c r="I46" s="12">
        <v>444845.82387176796</v>
      </c>
      <c r="J46" s="12">
        <v>459003.65128476679</v>
      </c>
      <c r="K46" s="55">
        <v>577401.49394625903</v>
      </c>
      <c r="L46" s="51"/>
      <c r="M46" s="47" t="s">
        <v>188</v>
      </c>
      <c r="N46" s="12">
        <v>100</v>
      </c>
      <c r="O46" s="12">
        <v>100</v>
      </c>
      <c r="P46" s="12">
        <v>100</v>
      </c>
      <c r="Q46" s="12">
        <v>100</v>
      </c>
      <c r="R46" s="12">
        <v>100</v>
      </c>
      <c r="S46" s="12">
        <v>100</v>
      </c>
      <c r="T46" s="12">
        <v>100</v>
      </c>
      <c r="U46" s="12">
        <v>100</v>
      </c>
      <c r="V46" s="12">
        <v>100</v>
      </c>
      <c r="W46" s="55">
        <v>100</v>
      </c>
      <c r="X46" s="33"/>
      <c r="Y46" s="11"/>
      <c r="Z46" s="11"/>
      <c r="AA46" s="11"/>
    </row>
    <row r="47" spans="1:27" s="1" customFormat="1" x14ac:dyDescent="0.15">
      <c r="A47" s="47" t="s">
        <v>189</v>
      </c>
      <c r="B47" s="12">
        <v>111055.46225899999</v>
      </c>
      <c r="C47" s="12">
        <v>144789.95194961998</v>
      </c>
      <c r="D47" s="12">
        <v>140949.48294500003</v>
      </c>
      <c r="E47" s="12">
        <v>207268.60715937521</v>
      </c>
      <c r="F47" s="12">
        <v>152602.42685105704</v>
      </c>
      <c r="G47" s="12">
        <v>225311.36206782871</v>
      </c>
      <c r="H47" s="12">
        <v>341510.67557205621</v>
      </c>
      <c r="I47" s="12">
        <v>319943.29941161594</v>
      </c>
      <c r="J47" s="12">
        <v>326020.35860104265</v>
      </c>
      <c r="K47" s="55">
        <v>428078.63094080205</v>
      </c>
      <c r="L47" s="51"/>
      <c r="M47" s="47" t="s">
        <v>189</v>
      </c>
      <c r="N47" s="14">
        <v>81.342843161291398</v>
      </c>
      <c r="O47" s="14">
        <v>90.161585085512669</v>
      </c>
      <c r="P47" s="14">
        <v>74.837985475460258</v>
      </c>
      <c r="Q47" s="14">
        <v>77.811651317763079</v>
      </c>
      <c r="R47" s="14">
        <v>73.519744201654333</v>
      </c>
      <c r="S47" s="14">
        <v>82.603308840983161</v>
      </c>
      <c r="T47" s="14">
        <v>73.780871253446264</v>
      </c>
      <c r="U47" s="14">
        <v>71.922289081406177</v>
      </c>
      <c r="V47" s="14">
        <v>71.027835549564927</v>
      </c>
      <c r="W47" s="59">
        <v>74.138815958907955</v>
      </c>
      <c r="X47" s="16"/>
      <c r="Y47" s="34"/>
      <c r="Z47" s="34"/>
      <c r="AA47" s="34"/>
    </row>
    <row r="48" spans="1:27" s="18" customFormat="1" x14ac:dyDescent="0.15">
      <c r="A48" s="43" t="s">
        <v>190</v>
      </c>
      <c r="B48" s="21">
        <v>13999.688145999999</v>
      </c>
      <c r="C48" s="21">
        <v>14668.752941000001</v>
      </c>
      <c r="D48" s="21">
        <v>19195.435821999999</v>
      </c>
      <c r="E48" s="21">
        <v>11969.082651850091</v>
      </c>
      <c r="F48" s="21">
        <v>4839.7857490000006</v>
      </c>
      <c r="G48" s="21">
        <v>12060.731976999999</v>
      </c>
      <c r="H48" s="21">
        <v>29201.989285382362</v>
      </c>
      <c r="I48" s="12">
        <v>19877.343409000001</v>
      </c>
      <c r="J48" s="12">
        <v>29846.534223746734</v>
      </c>
      <c r="K48" s="55">
        <v>29693.855780999998</v>
      </c>
      <c r="L48" s="40"/>
      <c r="M48" s="43" t="s">
        <v>190</v>
      </c>
      <c r="N48" s="23">
        <v>10.254105597356887</v>
      </c>
      <c r="O48" s="23">
        <v>9.1343218129426766</v>
      </c>
      <c r="P48" s="23">
        <v>10.191933430522207</v>
      </c>
      <c r="Q48" s="23">
        <v>4.4933678025978869</v>
      </c>
      <c r="R48" s="23">
        <v>2.3316785820488897</v>
      </c>
      <c r="S48" s="23">
        <v>4.4216872118705446</v>
      </c>
      <c r="T48" s="23">
        <v>6.3088751418979276</v>
      </c>
      <c r="U48" s="23">
        <v>4.4683668683219731</v>
      </c>
      <c r="V48" s="23">
        <v>6.5024611765517051</v>
      </c>
      <c r="W48" s="59">
        <v>5.1426704108534436</v>
      </c>
      <c r="X48" s="16"/>
      <c r="Y48" s="35"/>
      <c r="Z48" s="35"/>
      <c r="AA48" s="35"/>
    </row>
    <row r="49" spans="1:27" s="18" customFormat="1" x14ac:dyDescent="0.15">
      <c r="A49" s="43" t="s">
        <v>191</v>
      </c>
      <c r="B49" s="21">
        <v>53747.669461000005</v>
      </c>
      <c r="C49" s="21">
        <v>66632.285846999992</v>
      </c>
      <c r="D49" s="21">
        <v>74018.309848000004</v>
      </c>
      <c r="E49" s="21">
        <v>71229.429675633161</v>
      </c>
      <c r="F49" s="21">
        <v>62506.772820942031</v>
      </c>
      <c r="G49" s="21">
        <v>107123.75480310255</v>
      </c>
      <c r="H49" s="21">
        <v>192653.86205244294</v>
      </c>
      <c r="I49" s="12">
        <v>255945.232453729</v>
      </c>
      <c r="J49" s="12">
        <v>248103.40870105624</v>
      </c>
      <c r="K49" s="55">
        <v>225001.86439587624</v>
      </c>
      <c r="L49" s="40"/>
      <c r="M49" s="43" t="s">
        <v>191</v>
      </c>
      <c r="N49" s="23">
        <v>39.367611086565411</v>
      </c>
      <c r="O49" s="23">
        <v>41.492330296006145</v>
      </c>
      <c r="P49" s="23">
        <v>39.300471924996458</v>
      </c>
      <c r="Q49" s="23">
        <v>26.740564436859998</v>
      </c>
      <c r="R49" s="23">
        <v>30.114081692500594</v>
      </c>
      <c r="S49" s="23">
        <v>39.273548040344984</v>
      </c>
      <c r="T49" s="23">
        <v>41.621450833888815</v>
      </c>
      <c r="U49" s="23">
        <v>57.535716582900463</v>
      </c>
      <c r="V49" s="23">
        <v>54.052600236753321</v>
      </c>
      <c r="W49" s="59">
        <v>38.968008700167658</v>
      </c>
      <c r="X49" s="16"/>
      <c r="Y49" s="35"/>
      <c r="Z49" s="35"/>
      <c r="AA49" s="35"/>
    </row>
    <row r="50" spans="1:27" s="18" customFormat="1" x14ac:dyDescent="0.15">
      <c r="A50" s="43" t="s">
        <v>192</v>
      </c>
      <c r="B50" s="21">
        <v>43308.104651999995</v>
      </c>
      <c r="C50" s="21">
        <v>63488.913161619996</v>
      </c>
      <c r="D50" s="21">
        <v>47735.737274999999</v>
      </c>
      <c r="E50" s="21">
        <v>124070.09483189193</v>
      </c>
      <c r="F50" s="21">
        <v>85255.868281114992</v>
      </c>
      <c r="G50" s="21">
        <v>106126.87528772619</v>
      </c>
      <c r="H50" s="21">
        <v>119654.82423423091</v>
      </c>
      <c r="I50" s="12">
        <v>44120.723548886948</v>
      </c>
      <c r="J50" s="12">
        <v>48070.415676239667</v>
      </c>
      <c r="K50" s="55">
        <v>173382.91076392587</v>
      </c>
      <c r="L50" s="40"/>
      <c r="M50" s="43" t="s">
        <v>192</v>
      </c>
      <c r="N50" s="23">
        <v>31.721126477369104</v>
      </c>
      <c r="O50" s="23">
        <v>39.534932976563852</v>
      </c>
      <c r="P50" s="23">
        <v>25.345580119941573</v>
      </c>
      <c r="Q50" s="23">
        <v>46.577719078305194</v>
      </c>
      <c r="R50" s="23">
        <v>41.073983927104848</v>
      </c>
      <c r="S50" s="23">
        <v>38.908073588767643</v>
      </c>
      <c r="T50" s="23">
        <v>25.850545277659531</v>
      </c>
      <c r="U50" s="23">
        <v>9.9182056301837438</v>
      </c>
      <c r="V50" s="23">
        <v>10.472774136259906</v>
      </c>
      <c r="W50" s="59">
        <v>30.028136847886866</v>
      </c>
      <c r="X50" s="16"/>
      <c r="Y50" s="35"/>
      <c r="Z50" s="35"/>
      <c r="AA50" s="35"/>
    </row>
    <row r="51" spans="1:27" s="1" customFormat="1" x14ac:dyDescent="0.15">
      <c r="A51" s="47" t="s">
        <v>193</v>
      </c>
      <c r="B51" s="12">
        <v>5400.5319899999995</v>
      </c>
      <c r="C51" s="12">
        <v>13007.935074000001</v>
      </c>
      <c r="D51" s="12">
        <v>12470.137188000001</v>
      </c>
      <c r="E51" s="12">
        <v>19594.630898080744</v>
      </c>
      <c r="F51" s="12">
        <v>15570.825236777404</v>
      </c>
      <c r="G51" s="12">
        <v>5065.6723295851316</v>
      </c>
      <c r="H51" s="12">
        <v>18141.300347847067</v>
      </c>
      <c r="I51" s="12">
        <v>24270.412971430895</v>
      </c>
      <c r="J51" s="12">
        <v>19972.516996467701</v>
      </c>
      <c r="K51" s="55">
        <v>32348.208688467937</v>
      </c>
      <c r="L51" s="51"/>
      <c r="M51" s="47" t="s">
        <v>193</v>
      </c>
      <c r="N51" s="14">
        <v>3.9556327776620126</v>
      </c>
      <c r="O51" s="14">
        <v>8.1001204100776274</v>
      </c>
      <c r="P51" s="14">
        <v>6.6210952055546084</v>
      </c>
      <c r="Q51" s="14">
        <v>7.3561095818497222</v>
      </c>
      <c r="R51" s="14">
        <v>7.5016047387886546</v>
      </c>
      <c r="S51" s="14">
        <v>1.8571690840960515</v>
      </c>
      <c r="T51" s="14">
        <v>3.919294596259832</v>
      </c>
      <c r="U51" s="14">
        <v>5.455915660889092</v>
      </c>
      <c r="V51" s="14">
        <v>4.351276278644832</v>
      </c>
      <c r="W51" s="59">
        <v>5.6023770335929735</v>
      </c>
      <c r="X51" s="16"/>
      <c r="Y51" s="34"/>
      <c r="Z51" s="34"/>
      <c r="AA51" s="34"/>
    </row>
    <row r="52" spans="1:27" s="18" customFormat="1" x14ac:dyDescent="0.15">
      <c r="A52" s="43" t="s">
        <v>194</v>
      </c>
      <c r="B52" s="21">
        <v>2951.3793349999996</v>
      </c>
      <c r="C52" s="21">
        <v>4600.6148779999994</v>
      </c>
      <c r="D52" s="21">
        <v>4035.4463330000003</v>
      </c>
      <c r="E52" s="21">
        <v>6081.7025997890814</v>
      </c>
      <c r="F52" s="21">
        <v>8667.6091799999995</v>
      </c>
      <c r="G52" s="21">
        <v>4933.0582869999998</v>
      </c>
      <c r="H52" s="21">
        <v>8814.6115098362297</v>
      </c>
      <c r="I52" s="12">
        <v>7035.1183896796811</v>
      </c>
      <c r="J52" s="12">
        <v>4797.755202501422</v>
      </c>
      <c r="K52" s="55">
        <v>7477.081919564479</v>
      </c>
      <c r="L52" s="40"/>
      <c r="M52" s="43" t="s">
        <v>194</v>
      </c>
      <c r="N52" s="23">
        <v>2.1617449648400866</v>
      </c>
      <c r="O52" s="23">
        <v>2.8648309097637012</v>
      </c>
      <c r="P52" s="23">
        <v>2.1426447812788272</v>
      </c>
      <c r="Q52" s="23">
        <v>2.2831596574064985</v>
      </c>
      <c r="R52" s="23">
        <v>4.1758209414026553</v>
      </c>
      <c r="S52" s="23">
        <v>1.8085503255222464</v>
      </c>
      <c r="T52" s="23">
        <v>1.9043320267133304</v>
      </c>
      <c r="U52" s="23">
        <v>1.5814734031779145</v>
      </c>
      <c r="V52" s="23">
        <v>1.0452542564906275</v>
      </c>
      <c r="W52" s="59">
        <v>1.2949536843873146</v>
      </c>
      <c r="X52" s="16"/>
      <c r="Y52" s="35"/>
      <c r="Z52" s="35"/>
      <c r="AA52" s="35"/>
    </row>
    <row r="53" spans="1:27" s="18" customFormat="1" x14ac:dyDescent="0.15">
      <c r="A53" s="43" t="s">
        <v>195</v>
      </c>
      <c r="B53" s="21">
        <v>2449.1526549999999</v>
      </c>
      <c r="C53" s="21">
        <v>8407.3201960000006</v>
      </c>
      <c r="D53" s="21">
        <v>8434.6908549999989</v>
      </c>
      <c r="E53" s="21">
        <v>13512.928298291663</v>
      </c>
      <c r="F53" s="21">
        <v>6903.2160567774063</v>
      </c>
      <c r="G53" s="21">
        <v>132.61404258513176</v>
      </c>
      <c r="H53" s="21">
        <v>9326.6888380108376</v>
      </c>
      <c r="I53" s="12">
        <v>17235.294581751212</v>
      </c>
      <c r="J53" s="12">
        <v>15174.761793966276</v>
      </c>
      <c r="K53" s="55">
        <v>24871.126768903461</v>
      </c>
      <c r="L53" s="40"/>
      <c r="M53" s="43" t="s">
        <v>195</v>
      </c>
      <c r="N53" s="23">
        <v>1.7938878128219256</v>
      </c>
      <c r="O53" s="23">
        <v>5.2352895003139244</v>
      </c>
      <c r="P53" s="23">
        <v>4.4784504242757812</v>
      </c>
      <c r="Q53" s="23">
        <v>5.0729499244432228</v>
      </c>
      <c r="R53" s="23">
        <v>3.3257837973860003</v>
      </c>
      <c r="S53" s="23">
        <v>4.8618758573805008E-2</v>
      </c>
      <c r="T53" s="23">
        <v>2.0149625695465012</v>
      </c>
      <c r="U53" s="23">
        <v>3.874442257711177</v>
      </c>
      <c r="V53" s="23">
        <v>3.3060220221542034</v>
      </c>
      <c r="W53" s="59">
        <v>4.3074233492056591</v>
      </c>
      <c r="X53" s="16"/>
      <c r="Y53" s="35"/>
      <c r="Z53" s="35"/>
      <c r="AA53" s="35"/>
    </row>
    <row r="54" spans="1:27" s="1" customFormat="1" x14ac:dyDescent="0.15">
      <c r="A54" s="47" t="s">
        <v>196</v>
      </c>
      <c r="B54" s="12">
        <v>19617.099943999998</v>
      </c>
      <c r="C54" s="12">
        <v>2045.5175389999999</v>
      </c>
      <c r="D54" s="12">
        <v>33213.010985000001</v>
      </c>
      <c r="E54" s="12">
        <v>39129.793216473903</v>
      </c>
      <c r="F54" s="12">
        <v>30654.141346</v>
      </c>
      <c r="G54" s="12">
        <v>38559.491657072926</v>
      </c>
      <c r="H54" s="12">
        <v>95430.110460000011</v>
      </c>
      <c r="I54" s="12">
        <v>99539.956571000002</v>
      </c>
      <c r="J54" s="12">
        <v>110712.592114</v>
      </c>
      <c r="K54" s="55">
        <v>114414.71608898901</v>
      </c>
      <c r="L54" s="51"/>
      <c r="M54" s="47" t="s">
        <v>196</v>
      </c>
      <c r="N54" s="14">
        <v>14.368592517337911</v>
      </c>
      <c r="O54" s="14">
        <v>1.2737562320666342</v>
      </c>
      <c r="P54" s="14">
        <v>17.634650243177106</v>
      </c>
      <c r="Q54" s="14">
        <v>14.689893793492971</v>
      </c>
      <c r="R54" s="14">
        <v>14.768340694076354</v>
      </c>
      <c r="S54" s="14">
        <v>14.136622178608283</v>
      </c>
      <c r="T54" s="14">
        <v>20.616973925507157</v>
      </c>
      <c r="U54" s="14">
        <v>22.376282125038802</v>
      </c>
      <c r="V54" s="14">
        <v>24.120198565765588</v>
      </c>
      <c r="W54" s="59">
        <v>19.815452036159439</v>
      </c>
      <c r="X54" s="16"/>
      <c r="Y54" s="34"/>
      <c r="Z54" s="34"/>
      <c r="AA54" s="34"/>
    </row>
    <row r="55" spans="1:27" s="1" customFormat="1" x14ac:dyDescent="0.15">
      <c r="A55" s="47" t="s">
        <v>197</v>
      </c>
      <c r="B55" s="12">
        <v>20157.197087999997</v>
      </c>
      <c r="C55" s="12">
        <v>857.83740799999998</v>
      </c>
      <c r="D55" s="12">
        <v>708.81510500000002</v>
      </c>
      <c r="E55" s="12">
        <v>1021.6777519999999</v>
      </c>
      <c r="F55" s="12">
        <v>1.048719</v>
      </c>
      <c r="G55" s="12">
        <v>3986.9263690729231</v>
      </c>
      <c r="H55" s="12">
        <v>4707.8687009999994</v>
      </c>
      <c r="I55" s="12">
        <v>1722.0944919999999</v>
      </c>
      <c r="J55" s="12">
        <v>4157.0883690000001</v>
      </c>
      <c r="K55" s="55">
        <v>924.08097299999997</v>
      </c>
      <c r="L55" s="51"/>
      <c r="M55" s="47" t="s">
        <v>197</v>
      </c>
      <c r="N55" s="14">
        <v>14.764187982726135</v>
      </c>
      <c r="O55" s="14">
        <v>0.53418057958773046</v>
      </c>
      <c r="P55" s="14">
        <v>0.37634969227574999</v>
      </c>
      <c r="Q55" s="14">
        <v>0.38355269564102989</v>
      </c>
      <c r="R55" s="14">
        <v>5.0524460331595748E-4</v>
      </c>
      <c r="S55" s="14">
        <v>1.4616808809297701</v>
      </c>
      <c r="T55" s="14">
        <v>1.0171004286316134</v>
      </c>
      <c r="U55" s="14">
        <v>0.38712164970136126</v>
      </c>
      <c r="V55" s="14">
        <v>0.9056765359848814</v>
      </c>
      <c r="W55" s="59">
        <v>0.16004132006731658</v>
      </c>
      <c r="X55" s="16"/>
      <c r="Y55" s="34"/>
      <c r="Z55" s="34"/>
      <c r="AA55" s="34"/>
    </row>
    <row r="56" spans="1:27" s="18" customFormat="1" x14ac:dyDescent="0.15">
      <c r="A56" s="43" t="s">
        <v>198</v>
      </c>
      <c r="B56" s="21">
        <v>-540.09714399999996</v>
      </c>
      <c r="C56" s="21">
        <v>541.45491600000003</v>
      </c>
      <c r="D56" s="21">
        <v>0</v>
      </c>
      <c r="E56" s="21">
        <v>31700.824993000002</v>
      </c>
      <c r="F56" s="21">
        <v>7849.144765</v>
      </c>
      <c r="G56" s="21">
        <v>26886.500334999997</v>
      </c>
      <c r="H56" s="21">
        <v>16674.431474000001</v>
      </c>
      <c r="I56" s="12">
        <v>711.454928</v>
      </c>
      <c r="J56" s="12">
        <v>696.27728100000002</v>
      </c>
      <c r="K56" s="55">
        <v>0</v>
      </c>
      <c r="L56" s="40"/>
      <c r="M56" s="43" t="s">
        <v>198</v>
      </c>
      <c r="N56" s="23">
        <v>-0.39559546538822365</v>
      </c>
      <c r="O56" s="23">
        <v>0.33716727453497336</v>
      </c>
      <c r="P56" s="23">
        <v>0</v>
      </c>
      <c r="Q56" s="23">
        <v>11.900951015432979</v>
      </c>
      <c r="R56" s="23">
        <v>3.7815068032160655</v>
      </c>
      <c r="S56" s="23">
        <v>9.8570878558561468</v>
      </c>
      <c r="T56" s="23">
        <v>3.6023883579827705</v>
      </c>
      <c r="U56" s="23">
        <v>0.15993292278384641</v>
      </c>
      <c r="V56" s="23">
        <v>0.15169319003260567</v>
      </c>
      <c r="W56" s="59">
        <v>0</v>
      </c>
      <c r="X56" s="16"/>
      <c r="Y56" s="35"/>
      <c r="Z56" s="35"/>
      <c r="AA56" s="35"/>
    </row>
    <row r="57" spans="1:27" s="18" customFormat="1" x14ac:dyDescent="0.15">
      <c r="A57" s="43" t="s">
        <v>199</v>
      </c>
      <c r="B57" s="21">
        <v>0</v>
      </c>
      <c r="C57" s="21">
        <v>646.22521500000005</v>
      </c>
      <c r="D57" s="21">
        <v>32504.195879999999</v>
      </c>
      <c r="E57" s="21">
        <v>6407.2904714738988</v>
      </c>
      <c r="F57" s="21">
        <v>22803.947862000001</v>
      </c>
      <c r="G57" s="21">
        <v>7686.0649530000001</v>
      </c>
      <c r="H57" s="21">
        <v>74047.810285</v>
      </c>
      <c r="I57" s="12">
        <v>97106.407150999992</v>
      </c>
      <c r="J57" s="12">
        <v>105859.22646400001</v>
      </c>
      <c r="K57" s="55">
        <v>113490.635115989</v>
      </c>
      <c r="L57" s="40"/>
      <c r="M57" s="43" t="s">
        <v>199</v>
      </c>
      <c r="N57" s="23">
        <v>0</v>
      </c>
      <c r="O57" s="23">
        <v>0.40240837794393058</v>
      </c>
      <c r="P57" s="23">
        <v>17.258300550901353</v>
      </c>
      <c r="Q57" s="23">
        <v>2.4053900824189611</v>
      </c>
      <c r="R57" s="23">
        <v>10.986328646256974</v>
      </c>
      <c r="S57" s="23">
        <v>2.8178534418223631</v>
      </c>
      <c r="T57" s="23">
        <v>15.99748513889277</v>
      </c>
      <c r="U57" s="23">
        <v>21.82922755255359</v>
      </c>
      <c r="V57" s="23">
        <v>23.062828839748104</v>
      </c>
      <c r="W57" s="59">
        <v>19.655410716092124</v>
      </c>
      <c r="X57" s="16"/>
      <c r="Y57" s="35"/>
      <c r="Z57" s="35"/>
      <c r="AA57" s="35"/>
    </row>
    <row r="58" spans="1:27" s="1" customFormat="1" x14ac:dyDescent="0.15">
      <c r="A58" s="47" t="s">
        <v>200</v>
      </c>
      <c r="B58" s="12">
        <v>71.092399999999998</v>
      </c>
      <c r="C58" s="12">
        <v>3.3039999999999998</v>
      </c>
      <c r="D58" s="12">
        <v>15.850749</v>
      </c>
      <c r="E58" s="12">
        <v>174.85279600000001</v>
      </c>
      <c r="F58" s="12">
        <v>804.93893486107709</v>
      </c>
      <c r="G58" s="12">
        <v>532.040212</v>
      </c>
      <c r="H58" s="12">
        <v>6114.9382078293802</v>
      </c>
      <c r="I58" s="12">
        <v>23.040559999999999</v>
      </c>
      <c r="J58" s="12">
        <v>11.190000000488281</v>
      </c>
      <c r="K58" s="55">
        <v>0</v>
      </c>
      <c r="L58" s="51"/>
      <c r="M58" s="47" t="s">
        <v>200</v>
      </c>
      <c r="N58" s="14">
        <v>5.2071801112071339E-2</v>
      </c>
      <c r="O58" s="14">
        <v>2.0574209267379736E-3</v>
      </c>
      <c r="P58" s="14">
        <v>8.4160516140385465E-3</v>
      </c>
      <c r="Q58" s="14">
        <v>6.5642284090934269E-2</v>
      </c>
      <c r="R58" s="14">
        <v>0.38779792569549537</v>
      </c>
      <c r="S58" s="14">
        <v>0.19505577323893578</v>
      </c>
      <c r="T58" s="14">
        <v>1.3210874532074368</v>
      </c>
      <c r="U58" s="14">
        <v>5.1794484209076695E-3</v>
      </c>
      <c r="V58" s="14">
        <v>2.4378891037505021E-3</v>
      </c>
      <c r="W58" s="59">
        <v>0</v>
      </c>
      <c r="X58" s="16"/>
      <c r="Y58" s="34"/>
      <c r="Z58" s="34"/>
      <c r="AA58" s="34"/>
    </row>
    <row r="59" spans="1:27" s="18" customFormat="1" x14ac:dyDescent="0.15">
      <c r="A59" s="43" t="s">
        <v>201</v>
      </c>
      <c r="B59" s="21">
        <v>71.092399999999998</v>
      </c>
      <c r="C59" s="21">
        <v>3.3039999999999998</v>
      </c>
      <c r="D59" s="21">
        <v>15.850749</v>
      </c>
      <c r="E59" s="21">
        <v>174.85279600000001</v>
      </c>
      <c r="F59" s="21">
        <v>468.16675286107716</v>
      </c>
      <c r="G59" s="21">
        <v>89.992958000000002</v>
      </c>
      <c r="H59" s="21">
        <v>4335.0854909999998</v>
      </c>
      <c r="I59" s="12">
        <v>23.040559999999999</v>
      </c>
      <c r="J59" s="12">
        <v>0</v>
      </c>
      <c r="K59" s="55">
        <v>0</v>
      </c>
      <c r="L59" s="40"/>
      <c r="M59" s="43" t="s">
        <v>201</v>
      </c>
      <c r="N59" s="23">
        <v>5.2071801112071339E-2</v>
      </c>
      <c r="O59" s="23">
        <v>2.0574209267379736E-3</v>
      </c>
      <c r="P59" s="23">
        <v>8.4160516140385465E-3</v>
      </c>
      <c r="Q59" s="23">
        <v>6.5642284090934269E-2</v>
      </c>
      <c r="R59" s="23">
        <v>0.22555014768971937</v>
      </c>
      <c r="S59" s="23">
        <v>3.2993081373986585E-2</v>
      </c>
      <c r="T59" s="23">
        <v>0.93656335617733477</v>
      </c>
      <c r="U59" s="23">
        <v>5.1794484209076695E-3</v>
      </c>
      <c r="V59" s="23">
        <v>0</v>
      </c>
      <c r="W59" s="59">
        <v>0</v>
      </c>
      <c r="X59" s="16"/>
      <c r="Y59" s="35"/>
      <c r="Z59" s="35"/>
      <c r="AA59" s="35"/>
    </row>
    <row r="60" spans="1:27" s="18" customFormat="1" x14ac:dyDescent="0.15">
      <c r="A60" s="43" t="s">
        <v>202</v>
      </c>
      <c r="B60" s="21">
        <v>0</v>
      </c>
      <c r="C60" s="21">
        <v>0</v>
      </c>
      <c r="D60" s="21">
        <v>0</v>
      </c>
      <c r="E60" s="21">
        <v>0</v>
      </c>
      <c r="F60" s="21">
        <v>258.01021900000001</v>
      </c>
      <c r="G60" s="21">
        <v>442.04725400000001</v>
      </c>
      <c r="H60" s="21">
        <v>1744.18931682938</v>
      </c>
      <c r="I60" s="12">
        <v>0</v>
      </c>
      <c r="J60" s="12">
        <v>0</v>
      </c>
      <c r="K60" s="55">
        <v>0</v>
      </c>
      <c r="L60" s="40"/>
      <c r="M60" s="43" t="s">
        <v>202</v>
      </c>
      <c r="N60" s="23">
        <v>0</v>
      </c>
      <c r="O60" s="23">
        <v>0</v>
      </c>
      <c r="P60" s="23">
        <v>0</v>
      </c>
      <c r="Q60" s="23">
        <v>0</v>
      </c>
      <c r="R60" s="23">
        <v>0.12430238295493676</v>
      </c>
      <c r="S60" s="23">
        <v>0.16206269186494923</v>
      </c>
      <c r="T60" s="23">
        <v>0.3768192815965799</v>
      </c>
      <c r="U60" s="23">
        <v>0</v>
      </c>
      <c r="V60" s="23">
        <v>0</v>
      </c>
      <c r="W60" s="59">
        <v>0</v>
      </c>
      <c r="X60" s="16"/>
      <c r="Y60" s="35"/>
      <c r="Z60" s="35"/>
      <c r="AA60" s="35"/>
    </row>
    <row r="61" spans="1:27" s="18" customFormat="1" x14ac:dyDescent="0.15">
      <c r="A61" s="43" t="s">
        <v>203</v>
      </c>
      <c r="B61" s="21">
        <v>0</v>
      </c>
      <c r="C61" s="21">
        <v>0</v>
      </c>
      <c r="D61" s="21">
        <v>0</v>
      </c>
      <c r="E61" s="21">
        <v>0</v>
      </c>
      <c r="F61" s="21">
        <v>26.292072000000001</v>
      </c>
      <c r="G61" s="21">
        <v>0</v>
      </c>
      <c r="H61" s="21">
        <v>35.663400000000003</v>
      </c>
      <c r="I61" s="12">
        <v>0</v>
      </c>
      <c r="J61" s="12">
        <v>0</v>
      </c>
      <c r="K61" s="55">
        <v>0</v>
      </c>
      <c r="L61" s="40"/>
      <c r="M61" s="43" t="s">
        <v>203</v>
      </c>
      <c r="N61" s="23">
        <v>0</v>
      </c>
      <c r="O61" s="23">
        <v>0</v>
      </c>
      <c r="P61" s="23">
        <v>0</v>
      </c>
      <c r="Q61" s="23">
        <v>0</v>
      </c>
      <c r="R61" s="23">
        <v>1.2666813024265406E-2</v>
      </c>
      <c r="S61" s="23">
        <v>0</v>
      </c>
      <c r="T61" s="23">
        <v>7.7048154335221533E-3</v>
      </c>
      <c r="U61" s="23">
        <v>0</v>
      </c>
      <c r="V61" s="23">
        <v>0</v>
      </c>
      <c r="W61" s="59">
        <v>0</v>
      </c>
      <c r="X61" s="16"/>
      <c r="Y61" s="35"/>
      <c r="Z61" s="35"/>
      <c r="AA61" s="35"/>
    </row>
    <row r="62" spans="1:27" s="18" customFormat="1" x14ac:dyDescent="0.15">
      <c r="A62" s="43" t="s">
        <v>204</v>
      </c>
      <c r="B62" s="21">
        <v>0</v>
      </c>
      <c r="C62" s="21">
        <v>0</v>
      </c>
      <c r="D62" s="21">
        <v>0</v>
      </c>
      <c r="E62" s="21">
        <v>0</v>
      </c>
      <c r="F62" s="21">
        <v>52.469890999999997</v>
      </c>
      <c r="G62" s="21">
        <v>0</v>
      </c>
      <c r="H62" s="21">
        <v>0</v>
      </c>
      <c r="I62" s="12">
        <v>0</v>
      </c>
      <c r="J62" s="12">
        <v>11.190000000488281</v>
      </c>
      <c r="K62" s="55">
        <v>0</v>
      </c>
      <c r="L62" s="40"/>
      <c r="M62" s="43" t="s">
        <v>204</v>
      </c>
      <c r="N62" s="23">
        <v>0</v>
      </c>
      <c r="O62" s="23">
        <v>0</v>
      </c>
      <c r="P62" s="23">
        <v>0</v>
      </c>
      <c r="Q62" s="23">
        <v>0</v>
      </c>
      <c r="R62" s="23">
        <v>2.5278582026573876E-2</v>
      </c>
      <c r="S62" s="23">
        <v>0</v>
      </c>
      <c r="T62" s="23">
        <v>0</v>
      </c>
      <c r="U62" s="23">
        <v>0</v>
      </c>
      <c r="V62" s="23">
        <v>2.4378891037505021E-3</v>
      </c>
      <c r="W62" s="59">
        <v>0</v>
      </c>
      <c r="X62" s="16"/>
      <c r="Y62" s="35"/>
      <c r="Z62" s="35"/>
      <c r="AA62" s="35"/>
    </row>
    <row r="63" spans="1:27" s="1" customFormat="1" x14ac:dyDescent="0.15">
      <c r="A63" s="47" t="s">
        <v>28</v>
      </c>
      <c r="B63" s="12">
        <v>0</v>
      </c>
      <c r="C63" s="12">
        <v>475.213976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55">
        <v>0</v>
      </c>
      <c r="L63" s="51"/>
      <c r="M63" s="47" t="s">
        <v>28</v>
      </c>
      <c r="N63" s="14">
        <v>0</v>
      </c>
      <c r="O63" s="14">
        <v>0.29591863768182725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59">
        <v>0</v>
      </c>
      <c r="X63" s="16"/>
      <c r="Y63" s="34"/>
      <c r="Z63" s="34"/>
      <c r="AA63" s="34"/>
    </row>
    <row r="64" spans="1:27" s="1" customFormat="1" x14ac:dyDescent="0.15">
      <c r="A64" s="47" t="s">
        <v>205</v>
      </c>
      <c r="B64" s="12">
        <v>383.45117199999999</v>
      </c>
      <c r="C64" s="12">
        <v>742.69524200000001</v>
      </c>
      <c r="D64" s="12">
        <v>1691.0118399999999</v>
      </c>
      <c r="E64" s="12">
        <v>204.315529</v>
      </c>
      <c r="F64" s="12">
        <v>7934.2587670000003</v>
      </c>
      <c r="G64" s="12">
        <v>3294.5533097132461</v>
      </c>
      <c r="H64" s="12">
        <v>1674.5433</v>
      </c>
      <c r="I64" s="12">
        <v>1069.1143577211524</v>
      </c>
      <c r="J64" s="12">
        <v>2286.993573255992</v>
      </c>
      <c r="K64" s="55">
        <v>2559.938228</v>
      </c>
      <c r="L64" s="51"/>
      <c r="M64" s="47" t="s">
        <v>205</v>
      </c>
      <c r="N64" s="14">
        <v>0.2808597425966019</v>
      </c>
      <c r="O64" s="14">
        <v>0.46248085141632078</v>
      </c>
      <c r="P64" s="14">
        <v>0.89785302419401714</v>
      </c>
      <c r="Q64" s="14">
        <v>7.6703022803292886E-2</v>
      </c>
      <c r="R64" s="14">
        <v>3.8225124397851786</v>
      </c>
      <c r="S64" s="14">
        <v>1.2078441230735626</v>
      </c>
      <c r="T64" s="14">
        <v>0.36177277157929744</v>
      </c>
      <c r="U64" s="14">
        <v>0.24033368424502444</v>
      </c>
      <c r="V64" s="14">
        <v>0.49825171692090459</v>
      </c>
      <c r="W64" s="59">
        <v>0.44335497133962443</v>
      </c>
      <c r="X64" s="16"/>
      <c r="Y64" s="34"/>
      <c r="Z64" s="34"/>
      <c r="AA64" s="34"/>
    </row>
    <row r="65" spans="1:27" s="18" customFormat="1" x14ac:dyDescent="0.15">
      <c r="A65" s="43" t="s">
        <v>206</v>
      </c>
      <c r="B65" s="21">
        <v>363.03117199999997</v>
      </c>
      <c r="C65" s="21">
        <v>740.72874200000001</v>
      </c>
      <c r="D65" s="21">
        <v>1683.33008</v>
      </c>
      <c r="E65" s="21">
        <v>204.315529</v>
      </c>
      <c r="F65" s="21">
        <v>7934.2587670000003</v>
      </c>
      <c r="G65" s="21">
        <v>3294.5533097132461</v>
      </c>
      <c r="H65" s="21">
        <v>1674.5433</v>
      </c>
      <c r="I65" s="12">
        <v>1069.1143577211524</v>
      </c>
      <c r="J65" s="12">
        <v>2286.993573255992</v>
      </c>
      <c r="K65" s="55">
        <v>2559.938228</v>
      </c>
      <c r="L65" s="40"/>
      <c r="M65" s="43" t="s">
        <v>206</v>
      </c>
      <c r="N65" s="23">
        <v>0.26590306398245328</v>
      </c>
      <c r="O65" s="23">
        <v>0.4612562998871349</v>
      </c>
      <c r="P65" s="23">
        <v>0.89377434698787017</v>
      </c>
      <c r="Q65" s="23">
        <v>7.6703022803292886E-2</v>
      </c>
      <c r="R65" s="23">
        <v>3.8225124397851786</v>
      </c>
      <c r="S65" s="23">
        <v>1.2078441230735626</v>
      </c>
      <c r="T65" s="23">
        <v>0.36177277157929744</v>
      </c>
      <c r="U65" s="23">
        <v>0.24033368424502444</v>
      </c>
      <c r="V65" s="23">
        <v>0.49825171692090459</v>
      </c>
      <c r="W65" s="59">
        <v>0.44335497133962443</v>
      </c>
      <c r="X65" s="16"/>
      <c r="Y65" s="35"/>
      <c r="Z65" s="35"/>
      <c r="AA65" s="35"/>
    </row>
    <row r="66" spans="1:27" s="18" customFormat="1" x14ac:dyDescent="0.15">
      <c r="A66" s="43" t="s">
        <v>207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12">
        <v>0</v>
      </c>
      <c r="J66" s="12">
        <v>0</v>
      </c>
      <c r="K66" s="55">
        <v>0</v>
      </c>
      <c r="L66" s="40"/>
      <c r="M66" s="43" t="s">
        <v>207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59">
        <v>0</v>
      </c>
      <c r="X66" s="16"/>
      <c r="Y66" s="35"/>
      <c r="Z66" s="35"/>
      <c r="AA66" s="35"/>
    </row>
    <row r="67" spans="1:27" s="18" customFormat="1" x14ac:dyDescent="0.15">
      <c r="A67" s="43" t="s">
        <v>208</v>
      </c>
      <c r="B67" s="21">
        <v>20.420000000000002</v>
      </c>
      <c r="C67" s="21">
        <v>1.62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12">
        <v>0</v>
      </c>
      <c r="J67" s="12">
        <v>0</v>
      </c>
      <c r="K67" s="55">
        <v>0</v>
      </c>
      <c r="L67" s="40"/>
      <c r="M67" s="43" t="s">
        <v>208</v>
      </c>
      <c r="N67" s="23">
        <v>1.4956678614148585E-2</v>
      </c>
      <c r="O67" s="23">
        <v>1.0087838684369002E-3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59">
        <v>0</v>
      </c>
      <c r="X67" s="16"/>
      <c r="Y67" s="35"/>
      <c r="Z67" s="35"/>
      <c r="AA67" s="35"/>
    </row>
    <row r="68" spans="1:27" s="18" customFormat="1" ht="14" thickBot="1" x14ac:dyDescent="0.2">
      <c r="A68" s="46" t="s">
        <v>209</v>
      </c>
      <c r="B68" s="36">
        <v>0</v>
      </c>
      <c r="C68" s="36">
        <v>0.34649999999999997</v>
      </c>
      <c r="D68" s="36">
        <v>7.6817599999999997</v>
      </c>
      <c r="E68" s="36">
        <v>0</v>
      </c>
      <c r="F68" s="36">
        <v>0</v>
      </c>
      <c r="G68" s="36">
        <v>0</v>
      </c>
      <c r="H68" s="36">
        <v>0</v>
      </c>
      <c r="I68" s="38">
        <v>0</v>
      </c>
      <c r="J68" s="38">
        <v>0</v>
      </c>
      <c r="K68" s="58">
        <v>0</v>
      </c>
      <c r="L68" s="53"/>
      <c r="M68" s="46" t="s">
        <v>209</v>
      </c>
      <c r="N68" s="37">
        <v>0</v>
      </c>
      <c r="O68" s="37">
        <v>2.1576766074900362E-4</v>
      </c>
      <c r="P68" s="37">
        <v>4.0786772061469617E-3</v>
      </c>
      <c r="Q68" s="37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62">
        <v>0</v>
      </c>
      <c r="X68" s="16"/>
      <c r="Y68" s="35"/>
      <c r="Z68" s="35"/>
      <c r="AA68" s="35"/>
    </row>
    <row r="69" spans="1:27" s="25" customFormat="1" ht="14" thickTop="1" x14ac:dyDescent="0.15">
      <c r="A69" s="27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7"/>
      <c r="M69" s="27"/>
      <c r="N69" s="30"/>
      <c r="O69" s="30"/>
      <c r="P69" s="30"/>
      <c r="W69" s="12"/>
    </row>
    <row r="70" spans="1:27" s="25" customFormat="1" x14ac:dyDescent="0.15">
      <c r="A70" s="27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7"/>
      <c r="M70" s="27"/>
      <c r="N70" s="30"/>
      <c r="O70" s="30"/>
      <c r="P70" s="30"/>
    </row>
  </sheetData>
  <mergeCells count="6">
    <mergeCell ref="A1:K1"/>
    <mergeCell ref="A26:K26"/>
    <mergeCell ref="A44:K44"/>
    <mergeCell ref="M1:W1"/>
    <mergeCell ref="M26:W26"/>
    <mergeCell ref="M44:W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Central Gov't</vt:lpstr>
      <vt:lpstr>Sheet1</vt:lpstr>
      <vt:lpstr>Local Gov't.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otyekr james</cp:lastModifiedBy>
  <cp:lastPrinted>2023-06-13T09:35:41Z</cp:lastPrinted>
  <dcterms:created xsi:type="dcterms:W3CDTF">2023-06-09T12:02:38Z</dcterms:created>
  <dcterms:modified xsi:type="dcterms:W3CDTF">2024-02-22T14:44:01Z</dcterms:modified>
</cp:coreProperties>
</file>