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4:25/Feb 2025/"/>
    </mc:Choice>
  </mc:AlternateContent>
  <xr:revisionPtr revIDLastSave="0" documentId="8_{4A39D9F9-A9CD-F947-8543-8EF4780E67D1}" xr6:coauthVersionLast="47" xr6:coauthVersionMax="47" xr10:uidLastSave="{00000000-0000-0000-0000-000000000000}"/>
  <bookViews>
    <workbookView xWindow="0" yWindow="0" windowWidth="28800" windowHeight="18000" xr2:uid="{959863DC-6062-9949-9344-78A0994CABCB}"/>
  </bookViews>
  <sheets>
    <sheet name="WATER TRANSPORT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0" i="1" l="1"/>
  <c r="G10" i="1"/>
  <c r="J9" i="1"/>
  <c r="J10" i="1" s="1"/>
  <c r="I9" i="1"/>
  <c r="I10" i="1" s="1"/>
  <c r="H9" i="1"/>
  <c r="G9" i="1"/>
  <c r="K8" i="1"/>
  <c r="K7" i="1"/>
  <c r="L6" i="1"/>
  <c r="K6" i="1"/>
  <c r="K9" i="1" l="1"/>
  <c r="L7" i="1"/>
  <c r="L8" i="1"/>
  <c r="L9" i="1" l="1"/>
</calcChain>
</file>

<file path=xl/sharedStrings.xml><?xml version="1.0" encoding="utf-8"?>
<sst xmlns="http://schemas.openxmlformats.org/spreadsheetml/2006/main" count="12" uniqueCount="12">
  <si>
    <t>Number of passengers transported using registered ferry operators, from 2016 to 2023</t>
  </si>
  <si>
    <t>2022-2023</t>
  </si>
  <si>
    <t>Ferry Category</t>
  </si>
  <si>
    <t>Percentage</t>
  </si>
  <si>
    <t>percentage</t>
  </si>
  <si>
    <t>Changes</t>
  </si>
  <si>
    <t>Contribution</t>
  </si>
  <si>
    <t>Uganda National Roads Authority</t>
  </si>
  <si>
    <t>Kalangala Infrastructure Services</t>
  </si>
  <si>
    <t>MV Kalangala</t>
  </si>
  <si>
    <t>Total</t>
  </si>
  <si>
    <t>Annual Percentage Change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</si>
</sst>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Aptos Narrow"/>
      <family val="2"/>
      <scheme val="minor"/>
    </font>
    <font>
      <b/>
      <sz val="10"/>
      <color theme="1"/>
      <name val="Arial"/>
      <family val="2"/>
    </font>
    <font>
      <b/>
      <sz val="7.5"/>
      <color theme="1"/>
      <name val="Arial"/>
      <family val="2"/>
    </font>
    <font>
      <sz val="9"/>
      <color theme="1"/>
      <name val="Times New Roman"/>
      <family val="1"/>
    </font>
    <font>
      <b/>
      <sz val="8"/>
      <color theme="1"/>
      <name val="Arial"/>
      <family val="2"/>
    </font>
    <font>
      <sz val="6"/>
      <color theme="1"/>
      <name val="Times New Roman"/>
      <family val="1"/>
    </font>
    <font>
      <sz val="8"/>
      <color theme="1"/>
      <name val="Arial"/>
      <family val="2"/>
    </font>
    <font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3" fontId="6" fillId="0" borderId="0" xfId="0" applyNumberFormat="1" applyFont="1" applyAlignment="1">
      <alignment horizontal="right" vertical="center" wrapText="1"/>
    </xf>
    <xf numFmtId="164" fontId="6" fillId="0" borderId="0" xfId="0" applyNumberFormat="1" applyFont="1" applyAlignment="1">
      <alignment horizontal="right" vertical="center" wrapText="1"/>
    </xf>
    <xf numFmtId="0" fontId="6" fillId="0" borderId="1" xfId="0" applyFont="1" applyBorder="1" applyAlignment="1">
      <alignment horizontal="left" vertical="center" wrapText="1"/>
    </xf>
    <xf numFmtId="3" fontId="6" fillId="0" borderId="1" xfId="0" applyNumberFormat="1" applyFont="1" applyBorder="1" applyAlignment="1">
      <alignment horizontal="right" vertical="center" wrapText="1"/>
    </xf>
    <xf numFmtId="3" fontId="6" fillId="0" borderId="3" xfId="0" applyNumberFormat="1" applyFont="1" applyBorder="1" applyAlignment="1">
      <alignment horizontal="right" vertical="center" wrapText="1"/>
    </xf>
    <xf numFmtId="164" fontId="6" fillId="0" borderId="1" xfId="0" applyNumberFormat="1" applyFont="1" applyBorder="1" applyAlignment="1">
      <alignment horizontal="right" vertical="center" wrapText="1"/>
    </xf>
    <xf numFmtId="3" fontId="4" fillId="0" borderId="0" xfId="0" applyNumberFormat="1" applyFont="1" applyAlignment="1">
      <alignment horizontal="right" vertical="center" wrapText="1"/>
    </xf>
    <xf numFmtId="164" fontId="6" fillId="0" borderId="4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164" fontId="4" fillId="0" borderId="1" xfId="0" applyNumberFormat="1" applyFont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FFA703-D826-1D46-88A7-1751C654B9AB}">
  <dimension ref="B2:L10"/>
  <sheetViews>
    <sheetView tabSelected="1" workbookViewId="0">
      <selection activeCell="B2" sqref="B2:L2"/>
    </sheetView>
  </sheetViews>
  <sheetFormatPr baseColWidth="10" defaultColWidth="8.83203125" defaultRowHeight="15" x14ac:dyDescent="0.2"/>
  <sheetData>
    <row r="2" spans="2:12" ht="16" thickBot="1" x14ac:dyDescent="0.25">
      <c r="B2" s="1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</row>
    <row r="3" spans="2:12" x14ac:dyDescent="0.2">
      <c r="B3" s="2"/>
      <c r="C3" s="3"/>
      <c r="D3" s="3"/>
      <c r="E3" s="3"/>
      <c r="F3" s="3"/>
      <c r="G3" s="4"/>
      <c r="H3" s="4"/>
      <c r="I3" s="4"/>
      <c r="J3" s="4"/>
      <c r="K3" s="5" t="s">
        <v>1</v>
      </c>
      <c r="L3" s="5">
        <v>2023</v>
      </c>
    </row>
    <row r="4" spans="2:12" ht="24" x14ac:dyDescent="0.2">
      <c r="B4" s="6" t="s">
        <v>2</v>
      </c>
      <c r="C4" s="7"/>
      <c r="D4" s="7"/>
      <c r="E4" s="7"/>
      <c r="F4" s="7"/>
      <c r="G4" s="8"/>
      <c r="H4" s="8"/>
      <c r="I4" s="8"/>
      <c r="J4" s="8"/>
      <c r="K4" s="6" t="s">
        <v>3</v>
      </c>
      <c r="L4" s="6" t="s">
        <v>4</v>
      </c>
    </row>
    <row r="5" spans="2:12" ht="25" thickBot="1" x14ac:dyDescent="0.25">
      <c r="B5" s="9"/>
      <c r="C5" s="10">
        <v>2016</v>
      </c>
      <c r="D5" s="10">
        <v>2017</v>
      </c>
      <c r="E5" s="10">
        <v>2018</v>
      </c>
      <c r="F5" s="10">
        <v>2019</v>
      </c>
      <c r="G5" s="10">
        <v>2020</v>
      </c>
      <c r="H5" s="10">
        <v>2021</v>
      </c>
      <c r="I5" s="10">
        <v>2022</v>
      </c>
      <c r="J5" s="10">
        <v>2023</v>
      </c>
      <c r="K5" s="11" t="s">
        <v>5</v>
      </c>
      <c r="L5" s="10" t="s">
        <v>6</v>
      </c>
    </row>
    <row r="6" spans="2:12" ht="48" x14ac:dyDescent="0.2">
      <c r="B6" s="12" t="s">
        <v>7</v>
      </c>
      <c r="C6" s="13">
        <v>3171272</v>
      </c>
      <c r="D6" s="13">
        <v>3321643</v>
      </c>
      <c r="E6" s="13">
        <v>3604781</v>
      </c>
      <c r="F6" s="13">
        <v>3840899</v>
      </c>
      <c r="G6" s="13">
        <v>1137589</v>
      </c>
      <c r="H6" s="13">
        <v>1755246</v>
      </c>
      <c r="I6" s="13">
        <v>3034065</v>
      </c>
      <c r="J6" s="13">
        <v>4334925</v>
      </c>
      <c r="K6" s="14">
        <f>((J6-I6)/I6*100)</f>
        <v>42.875152641752898</v>
      </c>
      <c r="L6" s="14">
        <f>J6/J9*100</f>
        <v>82.135433156800673</v>
      </c>
    </row>
    <row r="7" spans="2:12" ht="36" x14ac:dyDescent="0.2">
      <c r="B7" s="12" t="s">
        <v>8</v>
      </c>
      <c r="C7" s="13">
        <v>630682</v>
      </c>
      <c r="D7" s="13">
        <v>626884</v>
      </c>
      <c r="E7" s="13">
        <v>623473</v>
      </c>
      <c r="F7" s="13">
        <v>655351</v>
      </c>
      <c r="G7" s="13">
        <v>327676</v>
      </c>
      <c r="H7" s="13">
        <v>579444</v>
      </c>
      <c r="I7" s="13">
        <v>728346</v>
      </c>
      <c r="J7" s="13">
        <v>886093</v>
      </c>
      <c r="K7" s="14">
        <f>((J7-I7)/I7*100)</f>
        <v>21.658250337065077</v>
      </c>
      <c r="L7" s="14">
        <f>J7/J9*100</f>
        <v>16.78913300050381</v>
      </c>
    </row>
    <row r="8" spans="2:12" ht="16" thickBot="1" x14ac:dyDescent="0.25">
      <c r="B8" s="15" t="s">
        <v>9</v>
      </c>
      <c r="C8" s="16">
        <v>40138</v>
      </c>
      <c r="D8" s="16">
        <v>46628</v>
      </c>
      <c r="E8" s="16">
        <v>46858</v>
      </c>
      <c r="F8" s="16">
        <v>53083</v>
      </c>
      <c r="G8" s="16">
        <v>17710</v>
      </c>
      <c r="H8" s="16">
        <v>33177</v>
      </c>
      <c r="I8" s="16">
        <v>42876</v>
      </c>
      <c r="J8" s="17">
        <v>56759</v>
      </c>
      <c r="K8" s="14">
        <f>((J8-I8)/I8*100)</f>
        <v>32.379419721988988</v>
      </c>
      <c r="L8" s="18">
        <f>J8/J9*100</f>
        <v>1.0754338426955137</v>
      </c>
    </row>
    <row r="9" spans="2:12" x14ac:dyDescent="0.2">
      <c r="B9" s="6" t="s">
        <v>10</v>
      </c>
      <c r="C9" s="19">
        <v>3842092</v>
      </c>
      <c r="D9" s="19">
        <v>3995155</v>
      </c>
      <c r="E9" s="19">
        <v>4275112</v>
      </c>
      <c r="F9" s="19">
        <v>4549333</v>
      </c>
      <c r="G9" s="19">
        <f>SUM(G6:G8)</f>
        <v>1482975</v>
      </c>
      <c r="H9" s="19">
        <f>SUM(H6:H8)</f>
        <v>2367867</v>
      </c>
      <c r="I9" s="19">
        <f>SUM(I6:I8)</f>
        <v>3805287</v>
      </c>
      <c r="J9" s="19">
        <f>J6+J7+J8</f>
        <v>5277777</v>
      </c>
      <c r="K9" s="20">
        <f>((J9-I9)/I9*100)</f>
        <v>38.695898627357153</v>
      </c>
      <c r="L9" s="14">
        <f>L8+L7+L6</f>
        <v>100</v>
      </c>
    </row>
    <row r="10" spans="2:12" ht="37" thickBot="1" x14ac:dyDescent="0.25">
      <c r="B10" s="11" t="s">
        <v>11</v>
      </c>
      <c r="C10" s="21"/>
      <c r="D10" s="10">
        <v>4</v>
      </c>
      <c r="E10" s="10">
        <v>7</v>
      </c>
      <c r="F10" s="10">
        <v>6.4</v>
      </c>
      <c r="G10" s="22">
        <f>((G9-F9)/F9)*100</f>
        <v>-67.402364258672648</v>
      </c>
      <c r="H10" s="22">
        <f>((H9-G9)/G9)*100</f>
        <v>59.670055125676427</v>
      </c>
      <c r="I10" s="22">
        <f>((I9-H9)/H9)*100</f>
        <v>60.70526765227946</v>
      </c>
      <c r="J10" s="22">
        <f>((J9-I9)/I9*100)</f>
        <v>38.695898627357153</v>
      </c>
      <c r="K10" s="21"/>
      <c r="L10" s="21"/>
    </row>
  </sheetData>
  <mergeCells count="5">
    <mergeCell ref="B2:L2"/>
    <mergeCell ref="C3:C4"/>
    <mergeCell ref="D3:D4"/>
    <mergeCell ref="E3:E4"/>
    <mergeCell ref="F3:F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WATER TRANSPORT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2025-02-11T08:51:12Z</dcterms:created>
  <dcterms:modified xsi:type="dcterms:W3CDTF">2025-02-11T08:51:21Z</dcterms:modified>
</cp:coreProperties>
</file>