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4:25/Feb 2025/"/>
    </mc:Choice>
  </mc:AlternateContent>
  <xr:revisionPtr revIDLastSave="0" documentId="8_{83929EB2-E627-5C42-BCA6-80F8DE934570}" xr6:coauthVersionLast="47" xr6:coauthVersionMax="47" xr10:uidLastSave="{00000000-0000-0000-0000-000000000000}"/>
  <bookViews>
    <workbookView xWindow="0" yWindow="0" windowWidth="28800" windowHeight="18000" xr2:uid="{685C7A72-9BB1-6F46-B7E7-61000A85315B}"/>
  </bookViews>
  <sheets>
    <sheet name="URA MOTOR VEHICL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  <c r="K11" i="1"/>
  <c r="K12" i="1" s="1"/>
  <c r="I11" i="1"/>
  <c r="J12" i="1" s="1"/>
  <c r="K10" i="1"/>
  <c r="J10" i="1"/>
  <c r="L9" i="1"/>
  <c r="K8" i="1"/>
  <c r="J8" i="1"/>
  <c r="I8" i="1"/>
  <c r="H8" i="1"/>
  <c r="L7" i="1"/>
  <c r="K6" i="1"/>
  <c r="J6" i="1"/>
  <c r="I6" i="1"/>
  <c r="H6" i="1"/>
  <c r="L5" i="1"/>
  <c r="L11" i="1" l="1"/>
  <c r="I12" i="1"/>
</calcChain>
</file>

<file path=xl/sharedStrings.xml><?xml version="1.0" encoding="utf-8"?>
<sst xmlns="http://schemas.openxmlformats.org/spreadsheetml/2006/main" count="11" uniqueCount="8">
  <si>
    <t>Private Newly registered motor vehicles / Motorcycles from 2015-2023</t>
  </si>
  <si>
    <t>Category</t>
  </si>
  <si>
    <t xml:space="preserve">% change </t>
  </si>
  <si>
    <t>Newly Registered Cars</t>
  </si>
  <si>
    <t>Percentage change</t>
  </si>
  <si>
    <t>Newly Registered M/Cycles</t>
  </si>
  <si>
    <t>Newly Registered Tri cycles</t>
  </si>
  <si>
    <t>Total newly Registered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</si>
</sst>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u/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3" fontId="4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165" fontId="4" fillId="0" borderId="0" xfId="1" applyNumberFormat="1" applyFont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62C87-ADC6-264F-AD2B-E0729A84DDF3}">
  <dimension ref="B3:L12"/>
  <sheetViews>
    <sheetView tabSelected="1" workbookViewId="0">
      <selection activeCell="B3" sqref="B3:J3"/>
    </sheetView>
  </sheetViews>
  <sheetFormatPr baseColWidth="10" defaultColWidth="8.83203125" defaultRowHeight="15" x14ac:dyDescent="0.2"/>
  <sheetData>
    <row r="3" spans="2:12" x14ac:dyDescent="0.2">
      <c r="B3" s="1" t="s">
        <v>0</v>
      </c>
      <c r="C3" s="1"/>
      <c r="D3" s="1"/>
      <c r="E3" s="1"/>
      <c r="F3" s="1"/>
      <c r="G3" s="1"/>
      <c r="H3" s="1"/>
      <c r="I3" s="1"/>
      <c r="J3" s="1"/>
    </row>
    <row r="4" spans="2:12" ht="16" thickBot="1" x14ac:dyDescent="0.25">
      <c r="B4" s="2" t="s">
        <v>1</v>
      </c>
      <c r="C4" s="3">
        <v>2015</v>
      </c>
      <c r="D4" s="3">
        <v>2016</v>
      </c>
      <c r="E4" s="3">
        <v>2017</v>
      </c>
      <c r="F4" s="3">
        <v>2018</v>
      </c>
      <c r="G4" s="3">
        <v>2019</v>
      </c>
      <c r="H4" s="3">
        <v>2020</v>
      </c>
      <c r="I4" s="3">
        <v>2021</v>
      </c>
      <c r="J4" s="3">
        <v>2022</v>
      </c>
      <c r="K4" s="3">
        <v>2023</v>
      </c>
      <c r="L4" s="3" t="s">
        <v>2</v>
      </c>
    </row>
    <row r="5" spans="2:12" ht="36" x14ac:dyDescent="0.2">
      <c r="B5" s="4" t="s">
        <v>3</v>
      </c>
      <c r="C5" s="5">
        <v>43337</v>
      </c>
      <c r="D5" s="5">
        <v>33750</v>
      </c>
      <c r="E5" s="5">
        <v>42005</v>
      </c>
      <c r="F5" s="5">
        <v>43764</v>
      </c>
      <c r="G5" s="5">
        <v>38182</v>
      </c>
      <c r="H5" s="5">
        <v>42284</v>
      </c>
      <c r="I5" s="5">
        <v>55414</v>
      </c>
      <c r="J5" s="5">
        <v>52523</v>
      </c>
      <c r="K5" s="5">
        <v>45588</v>
      </c>
      <c r="L5" s="5">
        <f>((K5-J5)/J5*100)</f>
        <v>-13.203739314205205</v>
      </c>
    </row>
    <row r="6" spans="2:12" ht="24" x14ac:dyDescent="0.2">
      <c r="B6" s="6" t="s">
        <v>4</v>
      </c>
      <c r="C6" s="7">
        <v>-4.9000000000000004</v>
      </c>
      <c r="D6" s="7">
        <v>-22.1</v>
      </c>
      <c r="E6" s="7">
        <v>24.5</v>
      </c>
      <c r="F6" s="7">
        <v>4.2</v>
      </c>
      <c r="G6" s="7">
        <v>-0.15</v>
      </c>
      <c r="H6" s="8">
        <f>((H5-G5)/G5*100)</f>
        <v>10.743282174846787</v>
      </c>
      <c r="I6" s="8">
        <f>((I5-H5)/H5*100)</f>
        <v>31.051934537886673</v>
      </c>
      <c r="J6" s="8">
        <f>((J5-I5)/I5*100)</f>
        <v>-5.2170931533547478</v>
      </c>
      <c r="K6" s="8">
        <f>((K5-J5)/J5*100)</f>
        <v>-13.203739314205205</v>
      </c>
      <c r="L6" s="8"/>
    </row>
    <row r="7" spans="2:12" ht="36" x14ac:dyDescent="0.2">
      <c r="B7" s="4" t="s">
        <v>5</v>
      </c>
      <c r="C7" s="5">
        <v>78865</v>
      </c>
      <c r="D7" s="5">
        <v>83131</v>
      </c>
      <c r="E7" s="5">
        <v>93027</v>
      </c>
      <c r="F7" s="5">
        <v>93213</v>
      </c>
      <c r="G7" s="5">
        <v>107273</v>
      </c>
      <c r="H7" s="5">
        <v>102848</v>
      </c>
      <c r="I7" s="5">
        <v>172538</v>
      </c>
      <c r="J7" s="5">
        <v>190591</v>
      </c>
      <c r="K7" s="5">
        <v>146877</v>
      </c>
      <c r="L7" s="5">
        <f>((K7-J7)/J7*100)</f>
        <v>-22.93602531074395</v>
      </c>
    </row>
    <row r="8" spans="2:12" ht="24" x14ac:dyDescent="0.2">
      <c r="B8" s="6" t="s">
        <v>4</v>
      </c>
      <c r="C8" s="7">
        <v>-3.6</v>
      </c>
      <c r="D8" s="7">
        <v>5.4</v>
      </c>
      <c r="E8" s="7">
        <v>11.9</v>
      </c>
      <c r="F8" s="7">
        <v>0.2</v>
      </c>
      <c r="G8" s="7">
        <v>0.1</v>
      </c>
      <c r="H8" s="8">
        <f>((H7-G7)/G7*100)</f>
        <v>-4.1249895127385274</v>
      </c>
      <c r="I8" s="8">
        <f>((I7-H7)/H7*100)</f>
        <v>67.760189794648412</v>
      </c>
      <c r="J8" s="8">
        <f>((J7-I7)/I7*100)</f>
        <v>10.463202309056555</v>
      </c>
      <c r="K8" s="8">
        <f>((K7-J7)/J7*100)</f>
        <v>-22.93602531074395</v>
      </c>
      <c r="L8" s="8"/>
    </row>
    <row r="9" spans="2:12" ht="36" x14ac:dyDescent="0.2">
      <c r="B9" s="4" t="s">
        <v>6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10">
        <v>2797</v>
      </c>
      <c r="J9" s="9">
        <v>2885</v>
      </c>
      <c r="K9" s="10">
        <v>4704</v>
      </c>
      <c r="L9" s="5">
        <f>((K9-J9)/J9*100)</f>
        <v>63.050259965337951</v>
      </c>
    </row>
    <row r="10" spans="2:12" ht="24" x14ac:dyDescent="0.2">
      <c r="B10" s="6" t="s">
        <v>4</v>
      </c>
      <c r="C10" s="7"/>
      <c r="D10" s="7"/>
      <c r="E10" s="7"/>
      <c r="F10" s="7"/>
      <c r="G10" s="7"/>
      <c r="H10" s="7"/>
      <c r="I10" s="7"/>
      <c r="J10" s="8">
        <f>((J9-I9)/I9*100)</f>
        <v>3.1462281015373614</v>
      </c>
      <c r="K10" s="8">
        <f>((K9-J9)/J9*100)</f>
        <v>63.050259965337951</v>
      </c>
      <c r="L10" s="8"/>
    </row>
    <row r="11" spans="2:12" ht="24" x14ac:dyDescent="0.2">
      <c r="B11" s="4" t="s">
        <v>7</v>
      </c>
      <c r="C11" s="5">
        <v>122202</v>
      </c>
      <c r="D11" s="5">
        <v>116881</v>
      </c>
      <c r="E11" s="5">
        <v>135032</v>
      </c>
      <c r="F11" s="5">
        <v>136977</v>
      </c>
      <c r="G11" s="5">
        <v>145455</v>
      </c>
      <c r="H11" s="5">
        <v>145132</v>
      </c>
      <c r="I11" s="5">
        <f>I5+I7</f>
        <v>227952</v>
      </c>
      <c r="J11" s="5">
        <v>245999</v>
      </c>
      <c r="K11" s="5">
        <f>K9+K7+K5</f>
        <v>197169</v>
      </c>
      <c r="L11" s="5">
        <f>((K11-J11)/J11*100)</f>
        <v>-19.849674185667421</v>
      </c>
    </row>
    <row r="12" spans="2:12" ht="25" thickBot="1" x14ac:dyDescent="0.25">
      <c r="B12" s="11" t="s">
        <v>4</v>
      </c>
      <c r="C12" s="12">
        <v>-4.0999999999999996</v>
      </c>
      <c r="D12" s="12">
        <v>-4.4000000000000004</v>
      </c>
      <c r="E12" s="12">
        <v>15.5</v>
      </c>
      <c r="F12" s="12">
        <v>1.4</v>
      </c>
      <c r="G12" s="12">
        <v>0.1</v>
      </c>
      <c r="H12" s="13">
        <f>((H11-G11)/G11*100)</f>
        <v>-0.22206180605685608</v>
      </c>
      <c r="I12" s="13">
        <f>((I11-H11)/H11*100)</f>
        <v>57.065292285643409</v>
      </c>
      <c r="J12" s="13">
        <f>((J11-I11)/I11*100)</f>
        <v>7.9170176177440865</v>
      </c>
      <c r="K12" s="13">
        <f>((K11-J11)/J11*100)</f>
        <v>-19.849674185667421</v>
      </c>
      <c r="L12" s="13"/>
    </row>
  </sheetData>
  <mergeCells count="1">
    <mergeCell ref="B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URA MOTOR VEHICLES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2025-02-11T08:50:24Z</dcterms:created>
  <dcterms:modified xsi:type="dcterms:W3CDTF">2025-02-11T08:50:52Z</dcterms:modified>
</cp:coreProperties>
</file>