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working files\PRESS\QGDP\"/>
    </mc:Choice>
  </mc:AlternateContent>
  <bookViews>
    <workbookView xWindow="-105" yWindow="-105" windowWidth="23250" windowHeight="12450" tabRatio="819" activeTab="14"/>
  </bookViews>
  <sheets>
    <sheet name="USE OF DATA" sheetId="25" r:id="rId1"/>
    <sheet name="Summary" sheetId="2" r:id="rId2"/>
    <sheet name="Summary IPD" sheetId="15" state="hidden" r:id="rId3"/>
    <sheet name="Original_VA" sheetId="4" r:id="rId4"/>
    <sheet name="Original_Growth" sheetId="5" r:id="rId5"/>
    <sheet name="Original_IPD" sheetId="18" r:id="rId6"/>
    <sheet name="Deseason_VA" sheetId="1" r:id="rId7"/>
    <sheet name="Deseason_Growth" sheetId="7" r:id="rId8"/>
    <sheet name="Deseason_Growth_Decomp" sheetId="22" r:id="rId9"/>
    <sheet name="Deseason" sheetId="8" state="hidden" r:id="rId10"/>
    <sheet name="Trend_VA" sheetId="9" r:id="rId11"/>
    <sheet name="Trend_Growth" sheetId="11" r:id="rId12"/>
    <sheet name="TS IPD" sheetId="17" state="hidden" r:id="rId13"/>
    <sheet name="Original_Expenditure" sheetId="28" r:id="rId14"/>
    <sheet name="Deseason_Exp" sheetId="29" r:id="rId15"/>
    <sheet name="Graphs" sheetId="26" r:id="rId16"/>
    <sheet name="Graphs Original" sheetId="24" state="hidden" r:id="rId17"/>
  </sheets>
  <externalReferences>
    <externalReference r:id="rId18"/>
    <externalReference r:id="rId19"/>
  </externalReferences>
  <definedNames>
    <definedName name="_xlnm.Print_Area" localSheetId="9">Deseason!$A$1:$AQ$37</definedName>
    <definedName name="_xlnm.Print_Area" localSheetId="14">Deseason_Exp!$A$1:$AC$50</definedName>
    <definedName name="_xlnm.Print_Area" localSheetId="7">Deseason_Growth!$A$1:$AJ$37</definedName>
    <definedName name="_xlnm.Print_Area" localSheetId="8">Deseason_Growth_Decomp!$A$1:$AJ$37</definedName>
    <definedName name="_xlnm.Print_Area" localSheetId="6">Deseason_VA!$A$1:$AJ$37</definedName>
    <definedName name="_xlnm.Print_Area" localSheetId="13">Original_Expenditure!$A$1:$AC$50</definedName>
    <definedName name="_xlnm.Print_Area" localSheetId="4">Original_Growth!$A$1:$AJ$37</definedName>
    <definedName name="_xlnm.Print_Area" localSheetId="5">Original_IPD!$A$1:$AJ$37</definedName>
    <definedName name="_xlnm.Print_Area" localSheetId="3">Original_VA!$A$1:$AJ$37</definedName>
    <definedName name="_xlnm.Print_Area" localSheetId="1">Summary!$A$1:$AJ$57</definedName>
    <definedName name="_xlnm.Print_Area" localSheetId="2">'Summary IPD'!$A$1:$AQ$56</definedName>
    <definedName name="_xlnm.Print_Area" localSheetId="11">Trend_Growth!$A$1:$AJ$37</definedName>
    <definedName name="_xlnm.Print_Area" localSheetId="10">Trend_VA!$A$1:$AJ$37</definedName>
    <definedName name="_xlnm.Print_Area" localSheetId="12">'TS IPD'!$A$1:$AQ$37</definedName>
  </definedNames>
  <calcPr calcId="162913"/>
</workbook>
</file>

<file path=xl/calcChain.xml><?xml version="1.0" encoding="utf-8"?>
<calcChain xmlns="http://schemas.openxmlformats.org/spreadsheetml/2006/main">
  <c r="B7" i="9" l="1"/>
  <c r="C7" i="9"/>
  <c r="D7" i="9"/>
  <c r="E7" i="9"/>
  <c r="F7" i="9"/>
  <c r="G7" i="9"/>
  <c r="H7" i="9"/>
  <c r="I7" i="9"/>
  <c r="J7" i="9"/>
  <c r="K7" i="9"/>
  <c r="L7" i="9"/>
  <c r="M7" i="9"/>
  <c r="N7" i="9"/>
  <c r="N6" i="9" s="1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D6" i="9" s="1"/>
  <c r="AE7" i="9"/>
  <c r="AF7" i="9"/>
  <c r="AG7" i="9"/>
  <c r="AH7" i="9"/>
  <c r="AI7" i="9"/>
  <c r="AJ7" i="9"/>
  <c r="B8" i="9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B9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B10" i="9"/>
  <c r="B6" i="9" s="1"/>
  <c r="C10" i="9"/>
  <c r="D10" i="9"/>
  <c r="E10" i="9"/>
  <c r="F10" i="9"/>
  <c r="F6" i="9" s="1"/>
  <c r="G10" i="9"/>
  <c r="H10" i="9"/>
  <c r="I10" i="9"/>
  <c r="J10" i="9"/>
  <c r="J6" i="9" s="1"/>
  <c r="K10" i="9"/>
  <c r="L10" i="9"/>
  <c r="M10" i="9"/>
  <c r="N10" i="9"/>
  <c r="O10" i="9"/>
  <c r="P10" i="9"/>
  <c r="Q10" i="9"/>
  <c r="R10" i="9"/>
  <c r="R6" i="9" s="1"/>
  <c r="S10" i="9"/>
  <c r="T10" i="9"/>
  <c r="U10" i="9"/>
  <c r="V10" i="9"/>
  <c r="V6" i="9" s="1"/>
  <c r="W10" i="9"/>
  <c r="X10" i="9"/>
  <c r="Y10" i="9"/>
  <c r="Z10" i="9"/>
  <c r="Z6" i="9" s="1"/>
  <c r="AA10" i="9"/>
  <c r="AB10" i="9"/>
  <c r="AC10" i="9"/>
  <c r="AD10" i="9"/>
  <c r="AE10" i="9"/>
  <c r="AF10" i="9"/>
  <c r="AG10" i="9"/>
  <c r="AH10" i="9"/>
  <c r="AH6" i="9" s="1"/>
  <c r="AI10" i="9"/>
  <c r="AJ10" i="9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B14" i="9"/>
  <c r="C14" i="9"/>
  <c r="D14" i="9"/>
  <c r="E14" i="9"/>
  <c r="F14" i="9"/>
  <c r="G14" i="9"/>
  <c r="H14" i="9"/>
  <c r="I14" i="9"/>
  <c r="I13" i="9" s="1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Y13" i="9" s="1"/>
  <c r="Z14" i="9"/>
  <c r="AA14" i="9"/>
  <c r="AB14" i="9"/>
  <c r="AC14" i="9"/>
  <c r="AD14" i="9"/>
  <c r="AE14" i="9"/>
  <c r="AF14" i="9"/>
  <c r="AG14" i="9"/>
  <c r="AH14" i="9"/>
  <c r="AI14" i="9"/>
  <c r="AJ14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B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B36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E19" i="9" l="1"/>
  <c r="O19" i="9"/>
  <c r="C19" i="9"/>
  <c r="AI13" i="9"/>
  <c r="W13" i="9"/>
  <c r="O13" i="9"/>
  <c r="G13" i="9"/>
  <c r="AG13" i="9"/>
  <c r="U13" i="9"/>
  <c r="M13" i="9"/>
  <c r="AI19" i="9"/>
  <c r="AA19" i="9"/>
  <c r="W19" i="9"/>
  <c r="S19" i="9"/>
  <c r="K19" i="9"/>
  <c r="G19" i="9"/>
  <c r="AE13" i="9"/>
  <c r="AA13" i="9"/>
  <c r="S13" i="9"/>
  <c r="K13" i="9"/>
  <c r="C13" i="9"/>
  <c r="AC13" i="9"/>
  <c r="Q13" i="9"/>
  <c r="E13" i="9"/>
  <c r="AJ6" i="9"/>
  <c r="AF6" i="9"/>
  <c r="AF5" i="9" s="1"/>
  <c r="AB6" i="9"/>
  <c r="X6" i="9"/>
  <c r="X5" i="9" s="1"/>
  <c r="T6" i="9"/>
  <c r="P6" i="9"/>
  <c r="L6" i="9"/>
  <c r="H6" i="9"/>
  <c r="D6" i="9"/>
  <c r="AB19" i="9"/>
  <c r="P19" i="9"/>
  <c r="D19" i="9"/>
  <c r="AH13" i="9"/>
  <c r="V13" i="9"/>
  <c r="V5" i="9" s="1"/>
  <c r="N13" i="9"/>
  <c r="F13" i="9"/>
  <c r="B13" i="9"/>
  <c r="F5" i="9"/>
  <c r="AI6" i="9"/>
  <c r="AE6" i="9"/>
  <c r="AE5" i="9" s="1"/>
  <c r="AA6" i="9"/>
  <c r="W6" i="9"/>
  <c r="W5" i="9" s="1"/>
  <c r="S6" i="9"/>
  <c r="O6" i="9"/>
  <c r="O5" i="9" s="1"/>
  <c r="K6" i="9"/>
  <c r="G6" i="9"/>
  <c r="G5" i="9" s="1"/>
  <c r="C6" i="9"/>
  <c r="AF19" i="9"/>
  <c r="T19" i="9"/>
  <c r="H19" i="9"/>
  <c r="Z13" i="9"/>
  <c r="J13" i="9"/>
  <c r="J5" i="9" s="1"/>
  <c r="AH19" i="9"/>
  <c r="AD19" i="9"/>
  <c r="Z19" i="9"/>
  <c r="V19" i="9"/>
  <c r="R19" i="9"/>
  <c r="N19" i="9"/>
  <c r="J19" i="9"/>
  <c r="F19" i="9"/>
  <c r="B19" i="9"/>
  <c r="AJ19" i="9"/>
  <c r="X19" i="9"/>
  <c r="L19" i="9"/>
  <c r="AB5" i="9"/>
  <c r="AD13" i="9"/>
  <c r="AD5" i="9" s="1"/>
  <c r="R13" i="9"/>
  <c r="R5" i="9" s="1"/>
  <c r="AG19" i="9"/>
  <c r="AC19" i="9"/>
  <c r="Y19" i="9"/>
  <c r="U19" i="9"/>
  <c r="Q19" i="9"/>
  <c r="M19" i="9"/>
  <c r="I19" i="9"/>
  <c r="E19" i="9"/>
  <c r="AJ13" i="9"/>
  <c r="AJ5" i="9" s="1"/>
  <c r="AF13" i="9"/>
  <c r="AB13" i="9"/>
  <c r="X13" i="9"/>
  <c r="T13" i="9"/>
  <c r="T5" i="9" s="1"/>
  <c r="P13" i="9"/>
  <c r="P5" i="9" s="1"/>
  <c r="L13" i="9"/>
  <c r="H13" i="9"/>
  <c r="D13" i="9"/>
  <c r="D5" i="9" s="1"/>
  <c r="AG6" i="9"/>
  <c r="AG5" i="9" s="1"/>
  <c r="AC6" i="9"/>
  <c r="Y6" i="9"/>
  <c r="Y5" i="9" s="1"/>
  <c r="U6" i="9"/>
  <c r="Q6" i="9"/>
  <c r="Q5" i="9" s="1"/>
  <c r="M6" i="9"/>
  <c r="I6" i="9"/>
  <c r="I5" i="9" s="1"/>
  <c r="E6" i="9"/>
  <c r="K5" i="9" l="1"/>
  <c r="AA5" i="9"/>
  <c r="B5" i="9"/>
  <c r="AH5" i="9"/>
  <c r="H5" i="9"/>
  <c r="Z5" i="9"/>
  <c r="L5" i="9"/>
  <c r="C5" i="9"/>
  <c r="S5" i="9"/>
  <c r="AI5" i="9"/>
  <c r="N5" i="9"/>
  <c r="E5" i="9"/>
  <c r="U5" i="9"/>
  <c r="M5" i="9"/>
  <c r="AC5" i="9"/>
  <c r="C36" i="17" l="1"/>
  <c r="B36" i="17"/>
  <c r="C33" i="17"/>
  <c r="B33" i="17"/>
  <c r="C32" i="17"/>
  <c r="B32" i="17"/>
  <c r="C31" i="17"/>
  <c r="B31" i="17"/>
  <c r="C30" i="17"/>
  <c r="B30" i="17"/>
  <c r="C29" i="17"/>
  <c r="B29" i="17"/>
  <c r="C28" i="17"/>
  <c r="B28" i="17"/>
  <c r="C27" i="17"/>
  <c r="B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C8" i="17"/>
  <c r="B8" i="17"/>
  <c r="C7" i="17"/>
  <c r="B7" i="17"/>
  <c r="C6" i="17"/>
  <c r="B6" i="17"/>
  <c r="C5" i="17"/>
  <c r="B5" i="17"/>
  <c r="C36" i="8"/>
  <c r="B36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27" i="15" l="1"/>
  <c r="B27" i="15"/>
  <c r="C19" i="15" l="1"/>
  <c r="B19" i="15"/>
  <c r="C9" i="15" l="1"/>
  <c r="B8" i="15"/>
  <c r="C8" i="15"/>
  <c r="B9" i="15"/>
  <c r="B7" i="15"/>
  <c r="C7" i="15"/>
  <c r="B15" i="15" l="1"/>
  <c r="C17" i="15"/>
  <c r="B16" i="15"/>
  <c r="C16" i="15"/>
  <c r="B17" i="15"/>
  <c r="C15" i="15"/>
  <c r="B14" i="15" l="1"/>
  <c r="C14" i="15"/>
  <c r="B43" i="15" l="1"/>
  <c r="B47" i="15"/>
  <c r="B42" i="15"/>
  <c r="B44" i="15"/>
  <c r="B45" i="15"/>
  <c r="C44" i="15"/>
  <c r="C45" i="15"/>
  <c r="C43" i="15"/>
  <c r="C47" i="15"/>
  <c r="C42" i="15"/>
  <c r="B25" i="15" l="1"/>
  <c r="B23" i="15"/>
  <c r="C24" i="15"/>
  <c r="C23" i="15"/>
  <c r="B24" i="15"/>
  <c r="C25" i="15"/>
  <c r="C22" i="15" l="1"/>
  <c r="B22" i="15"/>
  <c r="B53" i="15" l="1"/>
  <c r="C53" i="15"/>
  <c r="C55" i="15"/>
  <c r="C50" i="15"/>
  <c r="B51" i="15"/>
  <c r="B50" i="15"/>
  <c r="B55" i="15"/>
  <c r="C52" i="15"/>
  <c r="C51" i="15"/>
  <c r="B52" i="15"/>
  <c r="G36" i="8" l="1"/>
  <c r="G28" i="8"/>
  <c r="G33" i="8"/>
  <c r="F30" i="8"/>
  <c r="E28" i="8"/>
  <c r="G12" i="8"/>
  <c r="D24" i="8"/>
  <c r="F14" i="8"/>
  <c r="D17" i="8"/>
  <c r="D15" i="8"/>
  <c r="F17" i="8"/>
  <c r="E9" i="8"/>
  <c r="D9" i="8"/>
  <c r="E36" i="8"/>
  <c r="D27" i="8"/>
  <c r="E32" i="8"/>
  <c r="E29" i="8"/>
  <c r="D23" i="8"/>
  <c r="D32" i="8"/>
  <c r="D14" i="8"/>
  <c r="D30" i="8"/>
  <c r="D31" i="8"/>
  <c r="F33" i="8"/>
  <c r="F15" i="8"/>
  <c r="E31" i="8"/>
  <c r="G9" i="8"/>
  <c r="G27" i="8"/>
  <c r="F27" i="8"/>
  <c r="G23" i="8"/>
  <c r="G31" i="8"/>
  <c r="E24" i="8"/>
  <c r="F9" i="8"/>
  <c r="E27" i="8"/>
  <c r="G17" i="8"/>
  <c r="F36" i="8"/>
  <c r="D12" i="8"/>
  <c r="F28" i="8"/>
  <c r="F29" i="8"/>
  <c r="G30" i="8"/>
  <c r="F12" i="8"/>
  <c r="D33" i="8"/>
  <c r="G14" i="8"/>
  <c r="E16" i="8"/>
  <c r="D16" i="8"/>
  <c r="F24" i="8"/>
  <c r="E33" i="8"/>
  <c r="G29" i="8"/>
  <c r="G32" i="8"/>
  <c r="E14" i="8"/>
  <c r="G24" i="8"/>
  <c r="E12" i="8"/>
  <c r="F16" i="8"/>
  <c r="E30" i="8"/>
  <c r="F23" i="8"/>
  <c r="G15" i="8"/>
  <c r="E15" i="8"/>
  <c r="G16" i="8"/>
  <c r="E17" i="8"/>
  <c r="F31" i="8"/>
  <c r="D29" i="8"/>
  <c r="E23" i="8"/>
  <c r="D28" i="8"/>
  <c r="F32" i="8"/>
  <c r="D36" i="8"/>
  <c r="D19" i="15" l="1"/>
  <c r="G19" i="15"/>
  <c r="F19" i="15"/>
  <c r="E19" i="15"/>
  <c r="E16" i="17" l="1"/>
  <c r="G25" i="17"/>
  <c r="G32" i="17"/>
  <c r="G16" i="17"/>
  <c r="F28" i="17"/>
  <c r="E24" i="17"/>
  <c r="E22" i="17"/>
  <c r="G28" i="17"/>
  <c r="E30" i="17"/>
  <c r="G22" i="17"/>
  <c r="F33" i="17"/>
  <c r="G23" i="17"/>
  <c r="D24" i="17"/>
  <c r="D31" i="17"/>
  <c r="D28" i="17"/>
  <c r="D25" i="17"/>
  <c r="D23" i="17"/>
  <c r="D17" i="17"/>
  <c r="D16" i="17"/>
  <c r="D15" i="17"/>
  <c r="D9" i="17"/>
  <c r="D8" i="8"/>
  <c r="E10" i="17"/>
  <c r="E9" i="17"/>
  <c r="F18" i="17"/>
  <c r="G7" i="17"/>
  <c r="E25" i="8"/>
  <c r="G27" i="17"/>
  <c r="E18" i="17"/>
  <c r="F27" i="17"/>
  <c r="G24" i="17"/>
  <c r="D26" i="17"/>
  <c r="D18" i="8"/>
  <c r="G18" i="8"/>
  <c r="G17" i="17"/>
  <c r="F7" i="8"/>
  <c r="E31" i="17"/>
  <c r="F24" i="17"/>
  <c r="E14" i="17"/>
  <c r="G20" i="17"/>
  <c r="E8" i="17"/>
  <c r="F20" i="8"/>
  <c r="D12" i="17"/>
  <c r="F9" i="17"/>
  <c r="F25" i="8"/>
  <c r="G29" i="17"/>
  <c r="F10" i="8"/>
  <c r="G11" i="8"/>
  <c r="G8" i="8"/>
  <c r="D21" i="17"/>
  <c r="G10" i="17"/>
  <c r="D18" i="17"/>
  <c r="G22" i="8"/>
  <c r="G21" i="8"/>
  <c r="E18" i="8"/>
  <c r="G20" i="8"/>
  <c r="E20" i="8"/>
  <c r="F20" i="17"/>
  <c r="G14" i="17"/>
  <c r="E12" i="17"/>
  <c r="E33" i="17"/>
  <c r="E10" i="8"/>
  <c r="F22" i="8"/>
  <c r="D20" i="8"/>
  <c r="E8" i="8"/>
  <c r="F21" i="8"/>
  <c r="G31" i="17"/>
  <c r="G8" i="17"/>
  <c r="D36" i="17"/>
  <c r="F8" i="8"/>
  <c r="D22" i="8"/>
  <c r="E11" i="8"/>
  <c r="E7" i="8"/>
  <c r="G10" i="8"/>
  <c r="G11" i="17"/>
  <c r="G12" i="17"/>
  <c r="D29" i="17"/>
  <c r="E25" i="17"/>
  <c r="D14" i="17"/>
  <c r="F25" i="17"/>
  <c r="F21" i="17"/>
  <c r="E23" i="17"/>
  <c r="F31" i="17"/>
  <c r="F11" i="17"/>
  <c r="E28" i="17"/>
  <c r="E27" i="17"/>
  <c r="D10" i="17"/>
  <c r="F15" i="17"/>
  <c r="F26" i="17"/>
  <c r="G9" i="17"/>
  <c r="E17" i="17"/>
  <c r="D22" i="17"/>
  <c r="G7" i="8"/>
  <c r="D11" i="8"/>
  <c r="F8" i="17"/>
  <c r="F23" i="17"/>
  <c r="G18" i="17"/>
  <c r="F17" i="17"/>
  <c r="E20" i="17"/>
  <c r="F36" i="17"/>
  <c r="E29" i="17"/>
  <c r="D30" i="17"/>
  <c r="F22" i="17"/>
  <c r="F10" i="17"/>
  <c r="D20" i="17"/>
  <c r="D7" i="17"/>
  <c r="F18" i="8"/>
  <c r="G26" i="8"/>
  <c r="E22" i="8"/>
  <c r="D10" i="8"/>
  <c r="F26" i="8"/>
  <c r="D21" i="8"/>
  <c r="G26" i="17"/>
  <c r="E21" i="17"/>
  <c r="G33" i="17"/>
  <c r="G36" i="17"/>
  <c r="F32" i="17"/>
  <c r="F7" i="17"/>
  <c r="F14" i="17"/>
  <c r="G21" i="17"/>
  <c r="E36" i="17"/>
  <c r="F16" i="17"/>
  <c r="F30" i="17"/>
  <c r="D11" i="17"/>
  <c r="D26" i="8"/>
  <c r="E26" i="8"/>
  <c r="G25" i="8"/>
  <c r="D25" i="8"/>
  <c r="E21" i="8"/>
  <c r="F11" i="8"/>
  <c r="E26" i="17"/>
  <c r="E32" i="17"/>
  <c r="F12" i="17"/>
  <c r="F29" i="17"/>
  <c r="E15" i="17"/>
  <c r="E11" i="17"/>
  <c r="D8" i="17"/>
  <c r="G30" i="17"/>
  <c r="D27" i="17"/>
  <c r="D32" i="17"/>
  <c r="D33" i="17"/>
  <c r="G15" i="17"/>
  <c r="E7" i="17"/>
  <c r="D7" i="8" l="1"/>
  <c r="E27" i="15"/>
  <c r="F6" i="17"/>
  <c r="D19" i="17"/>
  <c r="E13" i="17"/>
  <c r="F27" i="15"/>
  <c r="G6" i="8"/>
  <c r="E6" i="17"/>
  <c r="D6" i="17"/>
  <c r="D19" i="8"/>
  <c r="E19" i="17"/>
  <c r="G6" i="17"/>
  <c r="G27" i="15"/>
  <c r="F13" i="8"/>
  <c r="E6" i="8"/>
  <c r="E19" i="8"/>
  <c r="E13" i="8"/>
  <c r="D13" i="8"/>
  <c r="F6" i="8"/>
  <c r="F13" i="17"/>
  <c r="F19" i="8"/>
  <c r="G13" i="8"/>
  <c r="G13" i="17"/>
  <c r="G19" i="8"/>
  <c r="D13" i="17"/>
  <c r="D27" i="15"/>
  <c r="F19" i="17"/>
  <c r="G19" i="17"/>
  <c r="D6" i="8" l="1"/>
  <c r="E17" i="15"/>
  <c r="D44" i="15"/>
  <c r="D15" i="15"/>
  <c r="G17" i="15"/>
  <c r="D5" i="17"/>
  <c r="E24" i="15"/>
  <c r="G24" i="15"/>
  <c r="D16" i="15"/>
  <c r="E45" i="15"/>
  <c r="E15" i="15"/>
  <c r="F5" i="8"/>
  <c r="F16" i="15"/>
  <c r="G52" i="15"/>
  <c r="G23" i="15"/>
  <c r="D17" i="15"/>
  <c r="D25" i="15"/>
  <c r="E5" i="8"/>
  <c r="D51" i="15"/>
  <c r="D23" i="15"/>
  <c r="D24" i="15"/>
  <c r="F24" i="15"/>
  <c r="E5" i="17"/>
  <c r="G15" i="15"/>
  <c r="G43" i="15"/>
  <c r="E23" i="15"/>
  <c r="E52" i="15"/>
  <c r="F5" i="17"/>
  <c r="G25" i="15"/>
  <c r="F25" i="15"/>
  <c r="E16" i="15"/>
  <c r="G5" i="17"/>
  <c r="E25" i="15"/>
  <c r="G5" i="8"/>
  <c r="G16" i="15"/>
  <c r="F17" i="15"/>
  <c r="F15" i="15"/>
  <c r="F44" i="15"/>
  <c r="D5" i="8"/>
  <c r="F23" i="15"/>
  <c r="F51" i="15"/>
  <c r="G44" i="15" l="1"/>
  <c r="E43" i="15"/>
  <c r="F43" i="15"/>
  <c r="G53" i="15"/>
  <c r="D53" i="15"/>
  <c r="G45" i="15"/>
  <c r="G42" i="15"/>
  <c r="G47" i="15"/>
  <c r="G14" i="15"/>
  <c r="G51" i="15"/>
  <c r="G50" i="15"/>
  <c r="G22" i="15"/>
  <c r="G55" i="15"/>
  <c r="D43" i="15"/>
  <c r="D42" i="15"/>
  <c r="D14" i="15"/>
  <c r="D47" i="15"/>
  <c r="F52" i="15"/>
  <c r="F22" i="15"/>
  <c r="F50" i="15"/>
  <c r="F55" i="15"/>
  <c r="D45" i="15"/>
  <c r="D52" i="15"/>
  <c r="D50" i="15"/>
  <c r="D22" i="15"/>
  <c r="D55" i="15"/>
  <c r="E51" i="15"/>
  <c r="E50" i="15"/>
  <c r="E22" i="15"/>
  <c r="E55" i="15"/>
  <c r="F45" i="15"/>
  <c r="F42" i="15"/>
  <c r="F14" i="15"/>
  <c r="F47" i="15"/>
  <c r="E53" i="15"/>
  <c r="F53" i="15"/>
  <c r="E44" i="15"/>
  <c r="E42" i="15"/>
  <c r="E14" i="15"/>
  <c r="E47" i="15"/>
  <c r="B11" i="15" l="1"/>
  <c r="B39" i="15"/>
  <c r="C11" i="15"/>
  <c r="C39" i="15"/>
  <c r="B6" i="15" l="1"/>
  <c r="B35" i="15"/>
  <c r="B34" i="15"/>
  <c r="B37" i="15"/>
  <c r="B36" i="15"/>
  <c r="C6" i="15"/>
  <c r="C35" i="15"/>
  <c r="C36" i="15"/>
  <c r="C34" i="15"/>
  <c r="C37" i="15"/>
  <c r="AB7" i="17" l="1"/>
  <c r="Y7" i="17"/>
  <c r="H7" i="17"/>
  <c r="P7" i="17"/>
  <c r="AE7" i="17"/>
  <c r="K7" i="17"/>
  <c r="T7" i="17"/>
  <c r="AI7" i="17"/>
  <c r="AL7" i="17"/>
  <c r="AJ7" i="17"/>
  <c r="I7" i="17"/>
  <c r="AA7" i="17"/>
  <c r="AP7" i="17"/>
  <c r="M7" i="17"/>
  <c r="J7" i="17"/>
  <c r="AN7" i="17"/>
  <c r="AH7" i="17"/>
  <c r="V7" i="17"/>
  <c r="N7" i="17"/>
  <c r="AM7" i="17"/>
  <c r="AG7" i="17"/>
  <c r="O7" i="17"/>
  <c r="S7" i="17"/>
  <c r="AK7" i="17"/>
  <c r="AQ7" i="17"/>
  <c r="R7" i="17"/>
  <c r="Q7" i="17"/>
  <c r="X7" i="17"/>
  <c r="AO7" i="17"/>
  <c r="L7" i="17"/>
  <c r="W7" i="17"/>
  <c r="U7" i="17"/>
  <c r="AD7" i="17"/>
  <c r="AC7" i="17"/>
  <c r="AF7" i="17"/>
  <c r="Z7" i="17"/>
  <c r="D11" i="15" l="1"/>
  <c r="E11" i="15"/>
  <c r="AD11" i="15" l="1"/>
  <c r="AB11" i="15"/>
  <c r="X11" i="15"/>
  <c r="Q11" i="15"/>
  <c r="W11" i="15"/>
  <c r="AF11" i="15"/>
  <c r="V11" i="15"/>
  <c r="E8" i="15"/>
  <c r="AM11" i="15"/>
  <c r="P11" i="15"/>
  <c r="AH11" i="15"/>
  <c r="L11" i="15"/>
  <c r="G11" i="15"/>
  <c r="I11" i="15"/>
  <c r="N11" i="15"/>
  <c r="AL11" i="15"/>
  <c r="O11" i="15"/>
  <c r="S11" i="15"/>
  <c r="AE11" i="15"/>
  <c r="AQ11" i="15"/>
  <c r="F11" i="15"/>
  <c r="Y11" i="15"/>
  <c r="AG11" i="15"/>
  <c r="AK11" i="15"/>
  <c r="AJ11" i="15"/>
  <c r="Z11" i="15"/>
  <c r="M11" i="15"/>
  <c r="AI11" i="15"/>
  <c r="AO11" i="15"/>
  <c r="T11" i="15"/>
  <c r="E9" i="15"/>
  <c r="U11" i="15"/>
  <c r="D9" i="15"/>
  <c r="AP11" i="15"/>
  <c r="AN11" i="15"/>
  <c r="K11" i="15"/>
  <c r="D8" i="15"/>
  <c r="AC11" i="15"/>
  <c r="R11" i="15"/>
  <c r="AA11" i="15"/>
  <c r="J11" i="15"/>
  <c r="H11" i="15"/>
  <c r="S8" i="15" l="1"/>
  <c r="AL9" i="15"/>
  <c r="AH9" i="15"/>
  <c r="G37" i="15"/>
  <c r="G7" i="15"/>
  <c r="U9" i="15"/>
  <c r="AQ9" i="15"/>
  <c r="H9" i="15"/>
  <c r="S9" i="15"/>
  <c r="H36" i="15"/>
  <c r="H7" i="15"/>
  <c r="M7" i="15"/>
  <c r="M36" i="15"/>
  <c r="AM7" i="15"/>
  <c r="AM36" i="15"/>
  <c r="S7" i="15"/>
  <c r="S36" i="15"/>
  <c r="AK9" i="15"/>
  <c r="G9" i="15"/>
  <c r="AG7" i="15"/>
  <c r="AG35" i="15"/>
  <c r="AN7" i="15"/>
  <c r="AN35" i="15"/>
  <c r="M8" i="15"/>
  <c r="P9" i="15"/>
  <c r="M9" i="15"/>
  <c r="U7" i="15"/>
  <c r="U35" i="15"/>
  <c r="D7" i="15"/>
  <c r="D35" i="15"/>
  <c r="AC7" i="15"/>
  <c r="AC35" i="15"/>
  <c r="AC9" i="15"/>
  <c r="R7" i="15"/>
  <c r="R35" i="15"/>
  <c r="AA9" i="15"/>
  <c r="K9" i="15"/>
  <c r="F7" i="15"/>
  <c r="F36" i="15"/>
  <c r="T9" i="15"/>
  <c r="AE7" i="15"/>
  <c r="AE36" i="15"/>
  <c r="Z35" i="15"/>
  <c r="Z7" i="15"/>
  <c r="X9" i="15"/>
  <c r="I9" i="15"/>
  <c r="V35" i="15"/>
  <c r="V7" i="15"/>
  <c r="AO8" i="15"/>
  <c r="AI8" i="15"/>
  <c r="N7" i="15"/>
  <c r="N37" i="15"/>
  <c r="AI9" i="15"/>
  <c r="AQ8" i="15"/>
  <c r="AP8" i="15"/>
  <c r="T7" i="15"/>
  <c r="T35" i="15"/>
  <c r="AP7" i="15"/>
  <c r="AP35" i="15"/>
  <c r="H8" i="15"/>
  <c r="AB8" i="15"/>
  <c r="Y7" i="15"/>
  <c r="Y35" i="15"/>
  <c r="AJ7" i="15"/>
  <c r="AJ35" i="15"/>
  <c r="G8" i="15"/>
  <c r="AE9" i="15"/>
  <c r="AJ8" i="15"/>
  <c r="I8" i="15"/>
  <c r="F8" i="15"/>
  <c r="Z8" i="15"/>
  <c r="AF37" i="15"/>
  <c r="AF7" i="15"/>
  <c r="AB35" i="15"/>
  <c r="AB7" i="15"/>
  <c r="K35" i="15"/>
  <c r="K7" i="15"/>
  <c r="AG9" i="15"/>
  <c r="E35" i="15"/>
  <c r="E7" i="15"/>
  <c r="I36" i="15"/>
  <c r="I7" i="15"/>
  <c r="AQ7" i="15"/>
  <c r="AQ35" i="15"/>
  <c r="AJ9" i="15"/>
  <c r="V9" i="15"/>
  <c r="AE8" i="15"/>
  <c r="O8" i="15"/>
  <c r="AN8" i="15"/>
  <c r="AN36" i="15"/>
  <c r="AC8" i="15"/>
  <c r="U8" i="15"/>
  <c r="O9" i="15"/>
  <c r="Y8" i="15"/>
  <c r="AI36" i="15"/>
  <c r="AI7" i="15"/>
  <c r="J37" i="15"/>
  <c r="J7" i="15"/>
  <c r="AL7" i="15"/>
  <c r="AL36" i="15"/>
  <c r="AM9" i="15"/>
  <c r="AB9" i="15"/>
  <c r="L8" i="15"/>
  <c r="AD8" i="15"/>
  <c r="J9" i="15"/>
  <c r="AM8" i="15"/>
  <c r="AK8" i="15"/>
  <c r="R8" i="15"/>
  <c r="Y9" i="15"/>
  <c r="AD7" i="15"/>
  <c r="AD35" i="15"/>
  <c r="J8" i="15"/>
  <c r="AL8" i="15"/>
  <c r="O7" i="15"/>
  <c r="O35" i="15"/>
  <c r="AH7" i="15"/>
  <c r="AH37" i="15"/>
  <c r="AK7" i="15"/>
  <c r="AK36" i="15"/>
  <c r="AD9" i="15"/>
  <c r="N9" i="15"/>
  <c r="AO9" i="15"/>
  <c r="AA8" i="15"/>
  <c r="AN9" i="15"/>
  <c r="T8" i="15"/>
  <c r="AF9" i="15"/>
  <c r="Q8" i="15"/>
  <c r="W8" i="15"/>
  <c r="Q7" i="15"/>
  <c r="Q35" i="15"/>
  <c r="L7" i="15"/>
  <c r="L35" i="15"/>
  <c r="W9" i="15"/>
  <c r="P35" i="15"/>
  <c r="P7" i="15"/>
  <c r="AF8" i="15"/>
  <c r="AH8" i="15"/>
  <c r="K8" i="15"/>
  <c r="F9" i="15"/>
  <c r="AG8" i="15"/>
  <c r="N8" i="15"/>
  <c r="Q9" i="15"/>
  <c r="W7" i="15"/>
  <c r="W35" i="15"/>
  <c r="X35" i="15"/>
  <c r="X7" i="15"/>
  <c r="V8" i="15"/>
  <c r="L9" i="15"/>
  <c r="AA7" i="15"/>
  <c r="AA35" i="15"/>
  <c r="Z9" i="15"/>
  <c r="AO7" i="15"/>
  <c r="AO36" i="15"/>
  <c r="R9" i="15"/>
  <c r="AP9" i="15"/>
  <c r="X8" i="15"/>
  <c r="P8" i="15"/>
  <c r="R37" i="15" l="1"/>
  <c r="AN37" i="15"/>
  <c r="T36" i="15"/>
  <c r="Z37" i="15"/>
  <c r="G36" i="15"/>
  <c r="V37" i="15"/>
  <c r="Y37" i="15"/>
  <c r="AB37" i="15"/>
  <c r="X36" i="15"/>
  <c r="N36" i="15"/>
  <c r="AP37" i="15"/>
  <c r="AC36" i="15"/>
  <c r="AJ37" i="15"/>
  <c r="F37" i="15"/>
  <c r="AM37" i="15"/>
  <c r="Y36" i="15"/>
  <c r="AG36" i="15"/>
  <c r="AG37" i="15"/>
  <c r="AJ36" i="15"/>
  <c r="K36" i="15"/>
  <c r="Q37" i="15"/>
  <c r="I35" i="15"/>
  <c r="AH35" i="15"/>
  <c r="J36" i="15"/>
  <c r="AD36" i="15"/>
  <c r="W37" i="15"/>
  <c r="W6" i="15"/>
  <c r="W39" i="15"/>
  <c r="AO35" i="15"/>
  <c r="AA36" i="15"/>
  <c r="AA6" i="15"/>
  <c r="AA39" i="15"/>
  <c r="P36" i="15"/>
  <c r="P6" i="15"/>
  <c r="P39" i="15"/>
  <c r="Q6" i="15"/>
  <c r="Q39" i="15"/>
  <c r="Q36" i="15"/>
  <c r="O36" i="15"/>
  <c r="O6" i="15"/>
  <c r="O39" i="15"/>
  <c r="AD37" i="15"/>
  <c r="AD6" i="15"/>
  <c r="AD39" i="15"/>
  <c r="L36" i="15"/>
  <c r="AI35" i="15"/>
  <c r="AB6" i="15"/>
  <c r="AB39" i="15"/>
  <c r="Y6" i="15"/>
  <c r="Y39" i="15"/>
  <c r="AB36" i="15"/>
  <c r="AP36" i="15"/>
  <c r="AP6" i="15"/>
  <c r="AP39" i="15"/>
  <c r="P37" i="15"/>
  <c r="AQ37" i="15"/>
  <c r="AO6" i="15"/>
  <c r="AO39" i="15"/>
  <c r="X37" i="15"/>
  <c r="X6" i="15"/>
  <c r="X39" i="15"/>
  <c r="W36" i="15"/>
  <c r="AO37" i="15"/>
  <c r="AK35" i="15"/>
  <c r="AL37" i="15"/>
  <c r="AL6" i="15"/>
  <c r="AL39" i="15"/>
  <c r="O37" i="15"/>
  <c r="E34" i="15"/>
  <c r="E6" i="15"/>
  <c r="E39" i="15"/>
  <c r="E36" i="15"/>
  <c r="E37" i="15"/>
  <c r="K37" i="15"/>
  <c r="K6" i="15"/>
  <c r="K39" i="15"/>
  <c r="AF36" i="15"/>
  <c r="AF6" i="15"/>
  <c r="AF39" i="15"/>
  <c r="N35" i="15"/>
  <c r="N6" i="15"/>
  <c r="N39" i="15"/>
  <c r="AE37" i="15"/>
  <c r="AE6" i="15"/>
  <c r="AE39" i="15"/>
  <c r="F35" i="15"/>
  <c r="F34" i="15"/>
  <c r="F6" i="15"/>
  <c r="F39" i="15"/>
  <c r="U36" i="15"/>
  <c r="U6" i="15"/>
  <c r="U39" i="15"/>
  <c r="M37" i="15"/>
  <c r="M6" i="15"/>
  <c r="M39" i="15"/>
  <c r="U37" i="15"/>
  <c r="G35" i="15"/>
  <c r="G34" i="15"/>
  <c r="G6" i="15"/>
  <c r="G39" i="15"/>
  <c r="L37" i="15"/>
  <c r="L6" i="15"/>
  <c r="L39" i="15"/>
  <c r="AK6" i="15"/>
  <c r="AK39" i="15"/>
  <c r="AI37" i="15"/>
  <c r="AI6" i="15"/>
  <c r="AI39" i="15"/>
  <c r="AQ6" i="15"/>
  <c r="AQ39" i="15"/>
  <c r="T6" i="15"/>
  <c r="T39" i="15"/>
  <c r="V36" i="15"/>
  <c r="V6" i="15"/>
  <c r="V39" i="15"/>
  <c r="Z36" i="15"/>
  <c r="Z6" i="15"/>
  <c r="Z39" i="15"/>
  <c r="T37" i="15"/>
  <c r="AA37" i="15"/>
  <c r="R36" i="15"/>
  <c r="R6" i="15"/>
  <c r="R39" i="15"/>
  <c r="AC37" i="15"/>
  <c r="AC6" i="15"/>
  <c r="AC39" i="15"/>
  <c r="D6" i="15"/>
  <c r="D34" i="15"/>
  <c r="D39" i="15"/>
  <c r="D37" i="15"/>
  <c r="D36" i="15"/>
  <c r="AN6" i="15"/>
  <c r="AN39" i="15"/>
  <c r="AN34" i="15" s="1"/>
  <c r="AM35" i="15"/>
  <c r="AM6" i="15"/>
  <c r="AM39" i="15"/>
  <c r="H37" i="15"/>
  <c r="H34" i="15"/>
  <c r="H6" i="15"/>
  <c r="H39" i="15"/>
  <c r="AH36" i="15"/>
  <c r="AH6" i="15"/>
  <c r="AH39" i="15"/>
  <c r="AL35" i="15"/>
  <c r="J35" i="15"/>
  <c r="J34" i="15"/>
  <c r="J6" i="15"/>
  <c r="J39" i="15"/>
  <c r="I37" i="15"/>
  <c r="I6" i="15"/>
  <c r="I34" i="15"/>
  <c r="I39" i="15"/>
  <c r="AF35" i="15"/>
  <c r="AJ6" i="15"/>
  <c r="AJ39" i="15"/>
  <c r="AQ36" i="15"/>
  <c r="AE35" i="15"/>
  <c r="AG6" i="15"/>
  <c r="AG39" i="15"/>
  <c r="AK37" i="15"/>
  <c r="S35" i="15"/>
  <c r="S6" i="15"/>
  <c r="S39" i="15"/>
  <c r="M35" i="15"/>
  <c r="H35" i="15"/>
  <c r="S37" i="15"/>
  <c r="Y34" i="15" l="1"/>
  <c r="AJ34" i="15"/>
  <c r="AB34" i="15"/>
  <c r="AG34" i="15"/>
  <c r="O34" i="15"/>
  <c r="AE34" i="15"/>
  <c r="Q34" i="15"/>
  <c r="K34" i="15"/>
  <c r="AD34" i="15"/>
  <c r="Z34" i="15"/>
  <c r="V34" i="15"/>
  <c r="AP34" i="15"/>
  <c r="P34" i="15"/>
  <c r="AF34" i="15"/>
  <c r="AL34" i="15"/>
  <c r="AQ34" i="15"/>
  <c r="M34" i="15"/>
  <c r="T34" i="15"/>
  <c r="W34" i="15"/>
  <c r="AH34" i="15"/>
  <c r="S34" i="15"/>
  <c r="AC34" i="15"/>
  <c r="X34" i="15"/>
  <c r="L34" i="15"/>
  <c r="U34" i="15"/>
  <c r="AA34" i="15"/>
  <c r="R34" i="15"/>
  <c r="N34" i="15"/>
  <c r="AK34" i="15"/>
  <c r="AM34" i="15"/>
  <c r="AI34" i="15"/>
  <c r="AO34" i="15"/>
  <c r="V32" i="17" l="1"/>
  <c r="J32" i="17"/>
  <c r="Z32" i="17"/>
  <c r="S32" i="17"/>
  <c r="AF27" i="17" l="1"/>
  <c r="AK36" i="17"/>
  <c r="M33" i="17"/>
  <c r="AK33" i="17"/>
  <c r="AC36" i="17"/>
  <c r="T33" i="17"/>
  <c r="T30" i="17"/>
  <c r="AL24" i="17"/>
  <c r="H28" i="17"/>
  <c r="AJ31" i="17"/>
  <c r="X33" i="17"/>
  <c r="AB30" i="17"/>
  <c r="S36" i="17"/>
  <c r="O36" i="17"/>
  <c r="H29" i="17"/>
  <c r="AD22" i="17"/>
  <c r="AO36" i="17"/>
  <c r="AB31" i="17"/>
  <c r="AN30" i="17"/>
  <c r="H33" i="17"/>
  <c r="J23" i="17"/>
  <c r="K36" i="17"/>
  <c r="AF31" i="17"/>
  <c r="H30" i="17"/>
  <c r="T29" i="17"/>
  <c r="AL20" i="17"/>
  <c r="AC33" i="17"/>
  <c r="J18" i="17"/>
  <c r="AN31" i="17"/>
  <c r="AM36" i="17"/>
  <c r="K30" i="17"/>
  <c r="O29" i="17"/>
  <c r="S28" i="17"/>
  <c r="W27" i="17"/>
  <c r="R20" i="17"/>
  <c r="AH36" i="17"/>
  <c r="AL33" i="17"/>
  <c r="AP32" i="17"/>
  <c r="V26" i="17"/>
  <c r="AL22" i="17"/>
  <c r="I29" i="17"/>
  <c r="M28" i="17"/>
  <c r="Q27" i="17"/>
  <c r="I21" i="17"/>
  <c r="M20" i="17"/>
  <c r="Q18" i="17"/>
  <c r="T9" i="17"/>
  <c r="AB26" i="17"/>
  <c r="AF25" i="17"/>
  <c r="AB24" i="17"/>
  <c r="AA33" i="17"/>
  <c r="AE32" i="17"/>
  <c r="AI31" i="17"/>
  <c r="AM30" i="17"/>
  <c r="AQ29" i="17"/>
  <c r="J31" i="17"/>
  <c r="N30" i="17"/>
  <c r="R29" i="17"/>
  <c r="V28" i="17"/>
  <c r="Z27" i="17"/>
  <c r="N24" i="17"/>
  <c r="AD20" i="17"/>
  <c r="Y32" i="17"/>
  <c r="AC31" i="17"/>
  <c r="AG30" i="17"/>
  <c r="AK29" i="17"/>
  <c r="AO28" i="17"/>
  <c r="V25" i="17"/>
  <c r="AL21" i="17"/>
  <c r="AP14" i="17"/>
  <c r="Q26" i="17"/>
  <c r="U25" i="17"/>
  <c r="Y24" i="17"/>
  <c r="AC23" i="17"/>
  <c r="AG22" i="17"/>
  <c r="AK21" i="17"/>
  <c r="AO20" i="17"/>
  <c r="AL14" i="17"/>
  <c r="K28" i="17"/>
  <c r="M27" i="17"/>
  <c r="AL23" i="17"/>
  <c r="Z36" i="17"/>
  <c r="AD33" i="17"/>
  <c r="AH32" i="17"/>
  <c r="AL31" i="17"/>
  <c r="AP30" i="17"/>
  <c r="N23" i="17"/>
  <c r="AD18" i="17"/>
  <c r="I18" i="17"/>
  <c r="N16" i="17"/>
  <c r="P27" i="17"/>
  <c r="T26" i="17"/>
  <c r="X25" i="17"/>
  <c r="P24" i="17"/>
  <c r="K31" i="17"/>
  <c r="O30" i="17"/>
  <c r="S29" i="17"/>
  <c r="W28" i="17"/>
  <c r="AA27" i="17"/>
  <c r="R24" i="17"/>
  <c r="AH20" i="17"/>
  <c r="AL36" i="17"/>
  <c r="AP33" i="17"/>
  <c r="AL26" i="17"/>
  <c r="I30" i="17"/>
  <c r="M29" i="17"/>
  <c r="Q28" i="17"/>
  <c r="U27" i="17"/>
  <c r="J20" i="17"/>
  <c r="I22" i="17"/>
  <c r="M21" i="17"/>
  <c r="Q20" i="17"/>
  <c r="U18" i="17"/>
  <c r="AK10" i="17"/>
  <c r="AF26" i="17"/>
  <c r="AJ25" i="17"/>
  <c r="AF24" i="17"/>
  <c r="T24" i="17"/>
  <c r="X23" i="17"/>
  <c r="AB22" i="17"/>
  <c r="AF21" i="17"/>
  <c r="AJ20" i="17"/>
  <c r="AN18" i="17"/>
  <c r="Q14" i="17"/>
  <c r="K20" i="17"/>
  <c r="O18" i="17"/>
  <c r="Q16" i="17"/>
  <c r="AF17" i="17"/>
  <c r="AH12" i="17"/>
  <c r="AB10" i="17"/>
  <c r="AJ23" i="17"/>
  <c r="AN22" i="17"/>
  <c r="K23" i="17"/>
  <c r="O22" i="17"/>
  <c r="S21" i="17"/>
  <c r="W20" i="17"/>
  <c r="AA18" i="17"/>
  <c r="AB14" i="17"/>
  <c r="H21" i="17"/>
  <c r="L20" i="17"/>
  <c r="P18" i="17"/>
  <c r="AP16" i="17"/>
  <c r="AA26" i="17"/>
  <c r="AE25" i="17"/>
  <c r="AI24" i="17"/>
  <c r="AM23" i="17"/>
  <c r="AQ22" i="17"/>
  <c r="W17" i="17"/>
  <c r="P11" i="17"/>
  <c r="L23" i="17"/>
  <c r="P22" i="17"/>
  <c r="T21" i="17"/>
  <c r="X20" i="17"/>
  <c r="AB18" i="17"/>
  <c r="V17" i="17"/>
  <c r="U12" i="17"/>
  <c r="AM26" i="17"/>
  <c r="AQ25" i="17"/>
  <c r="AK15" i="17"/>
  <c r="AH17" i="17"/>
  <c r="AK12" i="17"/>
  <c r="AF10" i="17"/>
  <c r="L17" i="17"/>
  <c r="P16" i="17"/>
  <c r="T15" i="17"/>
  <c r="X14" i="17"/>
  <c r="AI17" i="17"/>
  <c r="AM16" i="17"/>
  <c r="AQ15" i="17"/>
  <c r="AQ14" i="17"/>
  <c r="J12" i="17"/>
  <c r="AQ9" i="17"/>
  <c r="AD14" i="17"/>
  <c r="I16" i="17"/>
  <c r="M15" i="17"/>
  <c r="O14" i="17"/>
  <c r="AB11" i="17"/>
  <c r="X17" i="17"/>
  <c r="AB16" i="17"/>
  <c r="AF15" i="17"/>
  <c r="AJ14" i="17"/>
  <c r="W12" i="17"/>
  <c r="AP10" i="17"/>
  <c r="J8" i="17"/>
  <c r="W10" i="17"/>
  <c r="J15" i="17"/>
  <c r="Q17" i="17"/>
  <c r="U16" i="17"/>
  <c r="Y15" i="17"/>
  <c r="AC14" i="17"/>
  <c r="N12" i="17"/>
  <c r="AN16" i="17"/>
  <c r="AM12" i="17"/>
  <c r="U10" i="17"/>
  <c r="AJ10" i="17"/>
  <c r="R9" i="17"/>
  <c r="AN10" i="17"/>
  <c r="V9" i="17"/>
  <c r="H14" i="17"/>
  <c r="L12" i="17"/>
  <c r="AD8" i="17"/>
  <c r="O11" i="17"/>
  <c r="S10" i="17"/>
  <c r="W9" i="17"/>
  <c r="AA8" i="17"/>
  <c r="Q11" i="17"/>
  <c r="AH9" i="17"/>
  <c r="Q8" i="17"/>
  <c r="AL9" i="17"/>
  <c r="U8" i="17"/>
  <c r="T14" i="17"/>
  <c r="X12" i="17"/>
  <c r="M11" i="17"/>
  <c r="AA11" i="17"/>
  <c r="AE10" i="17"/>
  <c r="AI9" i="17"/>
  <c r="AM8" i="17"/>
  <c r="K12" i="17"/>
  <c r="AG8" i="17"/>
  <c r="AK8" i="17"/>
  <c r="AJ12" i="17"/>
  <c r="AC11" i="17"/>
  <c r="L10" i="17"/>
  <c r="AM11" i="17"/>
  <c r="AQ10" i="17"/>
  <c r="AN36" i="17"/>
  <c r="AF28" i="17"/>
  <c r="X29" i="17"/>
  <c r="U33" i="17"/>
  <c r="AO33" i="17"/>
  <c r="L29" i="17"/>
  <c r="AF29" i="17"/>
  <c r="R21" i="17"/>
  <c r="L30" i="17"/>
  <c r="V20" i="17"/>
  <c r="AP23" i="17"/>
  <c r="AF36" i="17"/>
  <c r="AN32" i="17"/>
  <c r="Y33" i="17"/>
  <c r="AF30" i="17"/>
  <c r="R25" i="17"/>
  <c r="AJ36" i="17"/>
  <c r="Z18" i="17"/>
  <c r="AM33" i="17"/>
  <c r="AG33" i="17"/>
  <c r="I36" i="17"/>
  <c r="AB33" i="17"/>
  <c r="AJ30" i="17"/>
  <c r="AH25" i="17"/>
  <c r="AJ27" i="17"/>
  <c r="M36" i="17"/>
  <c r="H32" i="17"/>
  <c r="X28" i="17"/>
  <c r="P32" i="17"/>
  <c r="AF33" i="17"/>
  <c r="W36" i="17"/>
  <c r="V18" i="17"/>
  <c r="R36" i="17"/>
  <c r="V33" i="17"/>
  <c r="AD31" i="17"/>
  <c r="AH30" i="17"/>
  <c r="AL29" i="17"/>
  <c r="AP28" i="17"/>
  <c r="Z25" i="17"/>
  <c r="AP21" i="17"/>
  <c r="AH26" i="17"/>
  <c r="AK26" i="17"/>
  <c r="AO25" i="17"/>
  <c r="H27" i="17"/>
  <c r="L26" i="17"/>
  <c r="P25" i="17"/>
  <c r="K33" i="17"/>
  <c r="O32" i="17"/>
  <c r="S31" i="17"/>
  <c r="W30" i="17"/>
  <c r="AA29" i="17"/>
  <c r="AE28" i="17"/>
  <c r="AI27" i="17"/>
  <c r="R23" i="17"/>
  <c r="AH18" i="17"/>
  <c r="I32" i="17"/>
  <c r="M31" i="17"/>
  <c r="Q30" i="17"/>
  <c r="U29" i="17"/>
  <c r="Y28" i="17"/>
  <c r="AC27" i="17"/>
  <c r="Z24" i="17"/>
  <c r="AP20" i="17"/>
  <c r="I24" i="17"/>
  <c r="M23" i="17"/>
  <c r="Q22" i="17"/>
  <c r="U21" i="17"/>
  <c r="Y20" i="17"/>
  <c r="AC18" i="17"/>
  <c r="Z17" i="17"/>
  <c r="Z12" i="17"/>
  <c r="AN26" i="17"/>
  <c r="AQ32" i="17"/>
  <c r="Z26" i="17"/>
  <c r="AP22" i="17"/>
  <c r="J36" i="17"/>
  <c r="N33" i="17"/>
  <c r="R32" i="17"/>
  <c r="V31" i="17"/>
  <c r="Z30" i="17"/>
  <c r="AD29" i="17"/>
  <c r="AH28" i="17"/>
  <c r="AL27" i="17"/>
  <c r="J21" i="17"/>
  <c r="AO9" i="17"/>
  <c r="AO31" i="17"/>
  <c r="R22" i="17"/>
  <c r="AD17" i="17"/>
  <c r="AC26" i="17"/>
  <c r="AG25" i="17"/>
  <c r="AK24" i="17"/>
  <c r="AO23" i="17"/>
  <c r="R15" i="17"/>
  <c r="H25" i="17"/>
  <c r="V23" i="17"/>
  <c r="AL18" i="17"/>
  <c r="V36" i="17"/>
  <c r="Z33" i="17"/>
  <c r="AD32" i="17"/>
  <c r="AH31" i="17"/>
  <c r="AL30" i="17"/>
  <c r="AP29" i="17"/>
  <c r="AP25" i="17"/>
  <c r="N18" i="17"/>
  <c r="AO26" i="17"/>
  <c r="L27" i="17"/>
  <c r="P26" i="17"/>
  <c r="T25" i="17"/>
  <c r="H24" i="17"/>
  <c r="H23" i="17"/>
  <c r="L22" i="17"/>
  <c r="P21" i="17"/>
  <c r="T20" i="17"/>
  <c r="X18" i="17"/>
  <c r="AG11" i="17"/>
  <c r="AI26" i="17"/>
  <c r="AM25" i="17"/>
  <c r="AQ24" i="17"/>
  <c r="U15" i="17"/>
  <c r="AJ16" i="17"/>
  <c r="AH8" i="17"/>
  <c r="AA12" i="17"/>
  <c r="T23" i="17"/>
  <c r="X22" i="17"/>
  <c r="AB21" i="17"/>
  <c r="AF20" i="17"/>
  <c r="AJ18" i="17"/>
  <c r="AN17" i="17"/>
  <c r="K18" i="17"/>
  <c r="P17" i="17"/>
  <c r="M12" i="17"/>
  <c r="J9" i="17"/>
  <c r="K26" i="17"/>
  <c r="O25" i="17"/>
  <c r="S24" i="17"/>
  <c r="W23" i="17"/>
  <c r="AA22" i="17"/>
  <c r="AE21" i="17"/>
  <c r="AI20" i="17"/>
  <c r="AM18" i="17"/>
  <c r="H15" i="17"/>
  <c r="AA16" i="17"/>
  <c r="T11" i="17"/>
  <c r="H20" i="17"/>
  <c r="L18" i="17"/>
  <c r="Z16" i="17"/>
  <c r="W26" i="17"/>
  <c r="AA25" i="17"/>
  <c r="AE24" i="17"/>
  <c r="AI23" i="17"/>
  <c r="AM22" i="17"/>
  <c r="AQ21" i="17"/>
  <c r="AO14" i="17"/>
  <c r="AL16" i="17"/>
  <c r="N9" i="17"/>
  <c r="S17" i="17"/>
  <c r="W16" i="17"/>
  <c r="AA15" i="17"/>
  <c r="W14" i="17"/>
  <c r="AF12" i="17"/>
  <c r="R17" i="17"/>
  <c r="O12" i="17"/>
  <c r="J10" i="17"/>
  <c r="H17" i="17"/>
  <c r="L16" i="17"/>
  <c r="P15" i="17"/>
  <c r="S14" i="17"/>
  <c r="AE17" i="17"/>
  <c r="AI16" i="17"/>
  <c r="AM15" i="17"/>
  <c r="AM14" i="17"/>
  <c r="L14" i="17"/>
  <c r="AJ8" i="17"/>
  <c r="AA9" i="17"/>
  <c r="AQ17" i="17"/>
  <c r="K14" i="17"/>
  <c r="I15" i="17"/>
  <c r="J14" i="17"/>
  <c r="T17" i="17"/>
  <c r="X16" i="17"/>
  <c r="AB15" i="17"/>
  <c r="AF14" i="17"/>
  <c r="R12" i="17"/>
  <c r="Y9" i="17"/>
  <c r="AF9" i="17"/>
  <c r="AQ12" i="17"/>
  <c r="AF11" i="17"/>
  <c r="N10" i="17"/>
  <c r="AJ11" i="17"/>
  <c r="R10" i="17"/>
  <c r="Z9" i="17"/>
  <c r="I8" i="17"/>
  <c r="K8" i="17"/>
  <c r="AD10" i="17"/>
  <c r="M9" i="17"/>
  <c r="AH10" i="17"/>
  <c r="Q9" i="17"/>
  <c r="H12" i="17"/>
  <c r="AP9" i="17"/>
  <c r="Y8" i="17"/>
  <c r="K11" i="17"/>
  <c r="O10" i="17"/>
  <c r="S9" i="17"/>
  <c r="W8" i="17"/>
  <c r="AC9" i="17"/>
  <c r="L8" i="17"/>
  <c r="AG9" i="17"/>
  <c r="P8" i="17"/>
  <c r="P14" i="17"/>
  <c r="T12" i="17"/>
  <c r="H11" i="17"/>
  <c r="AO8" i="17"/>
  <c r="W11" i="17"/>
  <c r="AA10" i="17"/>
  <c r="AE9" i="17"/>
  <c r="AI8" i="17"/>
  <c r="AB29" i="17"/>
  <c r="L33" i="17"/>
  <c r="L28" i="17"/>
  <c r="P29" i="17"/>
  <c r="X30" i="17"/>
  <c r="P36" i="17"/>
  <c r="L32" i="17"/>
  <c r="AB28" i="17"/>
  <c r="I33" i="17"/>
  <c r="Z23" i="17"/>
  <c r="AG36" i="17"/>
  <c r="T36" i="17"/>
  <c r="T32" i="17"/>
  <c r="AJ28" i="17"/>
  <c r="L36" i="17"/>
  <c r="T28" i="17"/>
  <c r="H36" i="17"/>
  <c r="Y36" i="17"/>
  <c r="AK32" i="17"/>
  <c r="H31" i="17"/>
  <c r="AJ29" i="17"/>
  <c r="AH21" i="17"/>
  <c r="AQ36" i="17"/>
  <c r="Q36" i="17"/>
  <c r="AN29" i="17"/>
  <c r="R16" i="17"/>
  <c r="L31" i="17"/>
  <c r="AB27" i="17"/>
  <c r="N22" i="17"/>
  <c r="AE33" i="17"/>
  <c r="AI32" i="17"/>
  <c r="AM31" i="17"/>
  <c r="AQ30" i="17"/>
  <c r="J22" i="17"/>
  <c r="N31" i="17"/>
  <c r="R30" i="17"/>
  <c r="V29" i="17"/>
  <c r="Z28" i="17"/>
  <c r="AD27" i="17"/>
  <c r="AD24" i="17"/>
  <c r="AC32" i="17"/>
  <c r="AG31" i="17"/>
  <c r="AK30" i="17"/>
  <c r="AO29" i="17"/>
  <c r="AL25" i="17"/>
  <c r="AL15" i="17"/>
  <c r="U26" i="17"/>
  <c r="Y25" i="17"/>
  <c r="AC24" i="17"/>
  <c r="AG23" i="17"/>
  <c r="AK22" i="17"/>
  <c r="AO21" i="17"/>
  <c r="K29" i="17"/>
  <c r="O28" i="17"/>
  <c r="S27" i="17"/>
  <c r="AD36" i="17"/>
  <c r="AH33" i="17"/>
  <c r="AL32" i="17"/>
  <c r="AP31" i="17"/>
  <c r="V22" i="17"/>
  <c r="AL17" i="17"/>
  <c r="I28" i="17"/>
  <c r="I27" i="17"/>
  <c r="AD23" i="17"/>
  <c r="I20" i="17"/>
  <c r="M18" i="17"/>
  <c r="AD16" i="17"/>
  <c r="X26" i="17"/>
  <c r="AB25" i="17"/>
  <c r="X24" i="17"/>
  <c r="AA32" i="17"/>
  <c r="AE31" i="17"/>
  <c r="AI30" i="17"/>
  <c r="AM29" i="17"/>
  <c r="AQ28" i="17"/>
  <c r="AD25" i="17"/>
  <c r="J30" i="17"/>
  <c r="N29" i="17"/>
  <c r="R28" i="17"/>
  <c r="V27" i="17"/>
  <c r="N20" i="17"/>
  <c r="U32" i="17"/>
  <c r="Y31" i="17"/>
  <c r="AC30" i="17"/>
  <c r="AG29" i="17"/>
  <c r="AK28" i="17"/>
  <c r="AO27" i="17"/>
  <c r="V21" i="17"/>
  <c r="AE12" i="17"/>
  <c r="M26" i="17"/>
  <c r="Q25" i="17"/>
  <c r="U24" i="17"/>
  <c r="Y23" i="17"/>
  <c r="AC22" i="17"/>
  <c r="AG21" i="17"/>
  <c r="AK20" i="17"/>
  <c r="AO18" i="17"/>
  <c r="V14" i="17"/>
  <c r="AI33" i="17"/>
  <c r="AM32" i="17"/>
  <c r="AQ31" i="17"/>
  <c r="J26" i="17"/>
  <c r="Z22" i="17"/>
  <c r="AP17" i="17"/>
  <c r="J33" i="17"/>
  <c r="N32" i="17"/>
  <c r="R31" i="17"/>
  <c r="V30" i="17"/>
  <c r="Z29" i="17"/>
  <c r="AD28" i="17"/>
  <c r="AH27" i="17"/>
  <c r="AG32" i="17"/>
  <c r="AK31" i="17"/>
  <c r="AO30" i="17"/>
  <c r="AH16" i="17"/>
  <c r="Y26" i="17"/>
  <c r="AC25" i="17"/>
  <c r="AG24" i="17"/>
  <c r="AK23" i="17"/>
  <c r="AO22" i="17"/>
  <c r="H18" i="17"/>
  <c r="J16" i="17"/>
  <c r="O27" i="17"/>
  <c r="S26" i="17"/>
  <c r="W25" i="17"/>
  <c r="AA24" i="17"/>
  <c r="AE23" i="17"/>
  <c r="AI22" i="17"/>
  <c r="AM21" i="17"/>
  <c r="AQ20" i="17"/>
  <c r="Y14" i="17"/>
  <c r="AN15" i="17"/>
  <c r="H22" i="17"/>
  <c r="L21" i="17"/>
  <c r="P20" i="17"/>
  <c r="T18" i="17"/>
  <c r="P10" i="17"/>
  <c r="AE26" i="17"/>
  <c r="AI25" i="17"/>
  <c r="AM24" i="17"/>
  <c r="AQ23" i="17"/>
  <c r="AM17" i="17"/>
  <c r="T16" i="17"/>
  <c r="H8" i="17"/>
  <c r="AF23" i="17"/>
  <c r="AJ22" i="17"/>
  <c r="AN21" i="17"/>
  <c r="K22" i="17"/>
  <c r="O21" i="17"/>
  <c r="S20" i="17"/>
  <c r="W18" i="17"/>
  <c r="AJ9" i="17"/>
  <c r="I14" i="17"/>
  <c r="AE15" i="17"/>
  <c r="AD15" i="17"/>
  <c r="K25" i="17"/>
  <c r="O24" i="17"/>
  <c r="S23" i="17"/>
  <c r="W22" i="17"/>
  <c r="AA21" i="17"/>
  <c r="AE20" i="17"/>
  <c r="AI18" i="17"/>
  <c r="AC17" i="17"/>
  <c r="AD12" i="17"/>
  <c r="K16" i="17"/>
  <c r="AP15" i="17"/>
  <c r="Y17" i="17"/>
  <c r="AC16" i="17"/>
  <c r="AG15" i="17"/>
  <c r="AK14" i="17"/>
  <c r="Y12" i="17"/>
  <c r="AD9" i="17"/>
  <c r="K15" i="17"/>
  <c r="X11" i="17"/>
  <c r="AI11" i="17"/>
  <c r="V16" i="17"/>
  <c r="AO16" i="17"/>
  <c r="AO12" i="17"/>
  <c r="Z10" i="17"/>
  <c r="O17" i="17"/>
  <c r="S16" i="17"/>
  <c r="W15" i="17"/>
  <c r="M14" i="17"/>
  <c r="AO10" i="17"/>
  <c r="P12" i="17"/>
  <c r="AE8" i="17"/>
  <c r="L11" i="17"/>
  <c r="H16" i="17"/>
  <c r="L15" i="17"/>
  <c r="N14" i="17"/>
  <c r="V11" i="17"/>
  <c r="AA17" i="17"/>
  <c r="AE16" i="17"/>
  <c r="AI15" i="17"/>
  <c r="AE14" i="17"/>
  <c r="AK11" i="17"/>
  <c r="AO11" i="17"/>
  <c r="N8" i="17"/>
  <c r="K9" i="17"/>
  <c r="AI14" i="17"/>
  <c r="V12" i="17"/>
  <c r="J11" i="17"/>
  <c r="N11" i="17"/>
  <c r="AN11" i="17"/>
  <c r="V10" i="17"/>
  <c r="AL12" i="17"/>
  <c r="Z11" i="17"/>
  <c r="I10" i="17"/>
  <c r="AD11" i="17"/>
  <c r="M10" i="17"/>
  <c r="AL10" i="17"/>
  <c r="U9" i="17"/>
  <c r="AP11" i="17"/>
  <c r="Y10" i="17"/>
  <c r="H9" i="17"/>
  <c r="AC10" i="17"/>
  <c r="L9" i="17"/>
  <c r="AK9" i="17"/>
  <c r="T8" i="17"/>
  <c r="K10" i="17"/>
  <c r="O9" i="17"/>
  <c r="S8" i="17"/>
  <c r="P31" i="17"/>
  <c r="AP18" i="17"/>
  <c r="X31" i="17"/>
  <c r="AN27" i="17"/>
  <c r="AI36" i="17"/>
  <c r="T31" i="17"/>
  <c r="P33" i="17"/>
  <c r="X27" i="17"/>
  <c r="AE36" i="17"/>
  <c r="AJ33" i="17"/>
  <c r="AD26" i="17"/>
  <c r="P28" i="17"/>
  <c r="U36" i="17"/>
  <c r="X32" i="17"/>
  <c r="AN28" i="17"/>
  <c r="Z14" i="17"/>
  <c r="AO32" i="17"/>
  <c r="AN33" i="17"/>
  <c r="AA36" i="17"/>
  <c r="N27" i="17"/>
  <c r="N26" i="17"/>
  <c r="X36" i="17"/>
  <c r="AB32" i="17"/>
  <c r="V15" i="17"/>
  <c r="AF32" i="17"/>
  <c r="Q33" i="17"/>
  <c r="P30" i="17"/>
  <c r="V24" i="17"/>
  <c r="T27" i="17"/>
  <c r="AB36" i="17"/>
  <c r="AJ32" i="17"/>
  <c r="N17" i="17"/>
  <c r="W33" i="17"/>
  <c r="O33" i="17"/>
  <c r="W31" i="17"/>
  <c r="AA30" i="17"/>
  <c r="AE29" i="17"/>
  <c r="AI28" i="17"/>
  <c r="AM27" i="17"/>
  <c r="N21" i="17"/>
  <c r="J28" i="17"/>
  <c r="J27" i="17"/>
  <c r="AH23" i="17"/>
  <c r="M32" i="17"/>
  <c r="U30" i="17"/>
  <c r="Y29" i="17"/>
  <c r="AC28" i="17"/>
  <c r="AG27" i="17"/>
  <c r="AP24" i="17"/>
  <c r="I25" i="17"/>
  <c r="M24" i="17"/>
  <c r="Q23" i="17"/>
  <c r="U22" i="17"/>
  <c r="Y21" i="17"/>
  <c r="AC20" i="17"/>
  <c r="AG18" i="17"/>
  <c r="AK17" i="17"/>
  <c r="AQ33" i="17"/>
  <c r="AP26" i="17"/>
  <c r="N36" i="17"/>
  <c r="R33" i="17"/>
  <c r="Z31" i="17"/>
  <c r="AD30" i="17"/>
  <c r="AH29" i="17"/>
  <c r="AL28" i="17"/>
  <c r="AP27" i="17"/>
  <c r="J25" i="17"/>
  <c r="Z21" i="17"/>
  <c r="R26" i="17"/>
  <c r="AH22" i="17"/>
  <c r="AG26" i="17"/>
  <c r="AK25" i="17"/>
  <c r="AO24" i="17"/>
  <c r="AH15" i="17"/>
  <c r="H26" i="17"/>
  <c r="L25" i="17"/>
  <c r="K32" i="17"/>
  <c r="O31" i="17"/>
  <c r="S30" i="17"/>
  <c r="W29" i="17"/>
  <c r="AA28" i="17"/>
  <c r="AE27" i="17"/>
  <c r="AH24" i="17"/>
  <c r="AP36" i="17"/>
  <c r="R18" i="17"/>
  <c r="I31" i="17"/>
  <c r="M30" i="17"/>
  <c r="Q29" i="17"/>
  <c r="U28" i="17"/>
  <c r="Y27" i="17"/>
  <c r="J24" i="17"/>
  <c r="Z20" i="17"/>
  <c r="I23" i="17"/>
  <c r="M22" i="17"/>
  <c r="Q21" i="17"/>
  <c r="U20" i="17"/>
  <c r="Y18" i="17"/>
  <c r="J17" i="17"/>
  <c r="AJ26" i="17"/>
  <c r="AN25" i="17"/>
  <c r="AN24" i="17"/>
  <c r="S33" i="17"/>
  <c r="W32" i="17"/>
  <c r="AA31" i="17"/>
  <c r="AE30" i="17"/>
  <c r="AI29" i="17"/>
  <c r="AM28" i="17"/>
  <c r="AQ27" i="17"/>
  <c r="N25" i="17"/>
  <c r="AD21" i="17"/>
  <c r="J29" i="17"/>
  <c r="N28" i="17"/>
  <c r="R27" i="17"/>
  <c r="Q32" i="17"/>
  <c r="U31" i="17"/>
  <c r="Y30" i="17"/>
  <c r="AC29" i="17"/>
  <c r="AG28" i="17"/>
  <c r="AK27" i="17"/>
  <c r="X8" i="17"/>
  <c r="I26" i="17"/>
  <c r="M25" i="17"/>
  <c r="Q24" i="17"/>
  <c r="U23" i="17"/>
  <c r="Y22" i="17"/>
  <c r="AC21" i="17"/>
  <c r="AG20" i="17"/>
  <c r="AK18" i="17"/>
  <c r="AO17" i="17"/>
  <c r="AJ24" i="17"/>
  <c r="AN23" i="17"/>
  <c r="N15" i="17"/>
  <c r="K24" i="17"/>
  <c r="O23" i="17"/>
  <c r="S22" i="17"/>
  <c r="W21" i="17"/>
  <c r="AA20" i="17"/>
  <c r="AE18" i="17"/>
  <c r="M17" i="17"/>
  <c r="K27" i="17"/>
  <c r="O26" i="17"/>
  <c r="S25" i="17"/>
  <c r="W24" i="17"/>
  <c r="AA23" i="17"/>
  <c r="AE22" i="17"/>
  <c r="AI21" i="17"/>
  <c r="AM20" i="17"/>
  <c r="AQ18" i="17"/>
  <c r="X15" i="17"/>
  <c r="AQ16" i="17"/>
  <c r="L24" i="17"/>
  <c r="P23" i="17"/>
  <c r="T22" i="17"/>
  <c r="X21" i="17"/>
  <c r="AB20" i="17"/>
  <c r="AF18" i="17"/>
  <c r="AJ17" i="17"/>
  <c r="AP12" i="17"/>
  <c r="AQ26" i="17"/>
  <c r="AA14" i="17"/>
  <c r="AB23" i="17"/>
  <c r="AF22" i="17"/>
  <c r="AJ21" i="17"/>
  <c r="AN20" i="17"/>
  <c r="AH14" i="17"/>
  <c r="K21" i="17"/>
  <c r="O20" i="17"/>
  <c r="S18" i="17"/>
  <c r="AG16" i="17"/>
  <c r="R8" i="17"/>
  <c r="O15" i="17"/>
  <c r="I17" i="17"/>
  <c r="M16" i="17"/>
  <c r="Q15" i="17"/>
  <c r="U14" i="17"/>
  <c r="AB17" i="17"/>
  <c r="AF16" i="17"/>
  <c r="AJ15" i="17"/>
  <c r="AN14" i="17"/>
  <c r="AC12" i="17"/>
  <c r="M8" i="17"/>
  <c r="AB8" i="17"/>
  <c r="AF8" i="17"/>
  <c r="AM10" i="17"/>
  <c r="Z15" i="17"/>
  <c r="U17" i="17"/>
  <c r="Y16" i="17"/>
  <c r="AC15" i="17"/>
  <c r="AG14" i="17"/>
  <c r="S12" i="17"/>
  <c r="I9" i="17"/>
  <c r="X9" i="17"/>
  <c r="AB9" i="17"/>
  <c r="S11" i="17"/>
  <c r="AG17" i="17"/>
  <c r="AK16" i="17"/>
  <c r="AO15" i="17"/>
  <c r="AI12" i="17"/>
  <c r="AN8" i="17"/>
  <c r="K17" i="17"/>
  <c r="O16" i="17"/>
  <c r="S15" i="17"/>
  <c r="T10" i="17"/>
  <c r="X10" i="17"/>
  <c r="O8" i="17"/>
  <c r="R14" i="17"/>
  <c r="AL11" i="17"/>
  <c r="AN9" i="17"/>
  <c r="V8" i="17"/>
  <c r="I12" i="17"/>
  <c r="Z8" i="17"/>
  <c r="AB12" i="17"/>
  <c r="R11" i="17"/>
  <c r="AE11" i="17"/>
  <c r="AI10" i="17"/>
  <c r="AM9" i="17"/>
  <c r="AQ8" i="17"/>
  <c r="Q12" i="17"/>
  <c r="AL8" i="17"/>
  <c r="I11" i="17"/>
  <c r="AP8" i="17"/>
  <c r="AN12" i="17"/>
  <c r="AH11" i="17"/>
  <c r="Q10" i="17"/>
  <c r="AQ11" i="17"/>
  <c r="AG12" i="17"/>
  <c r="AC8" i="17"/>
  <c r="U11" i="17"/>
  <c r="Y11" i="17"/>
  <c r="H10" i="17"/>
  <c r="AG10" i="17"/>
  <c r="P9" i="17"/>
  <c r="AG19" i="17" l="1"/>
  <c r="Z13" i="17"/>
  <c r="N6" i="17"/>
  <c r="S19" i="17"/>
  <c r="AK19" i="17"/>
  <c r="L27" i="15"/>
  <c r="AI6" i="17"/>
  <c r="P6" i="17"/>
  <c r="W6" i="17"/>
  <c r="J13" i="17"/>
  <c r="AM13" i="17"/>
  <c r="S13" i="17"/>
  <c r="AF19" i="17"/>
  <c r="W27" i="15"/>
  <c r="Q6" i="17"/>
  <c r="AC13" i="17"/>
  <c r="AD13" i="17"/>
  <c r="X13" i="17"/>
  <c r="X19" i="17"/>
  <c r="AB13" i="17"/>
  <c r="AJ19" i="17"/>
  <c r="Q19" i="17"/>
  <c r="AL27" i="15"/>
  <c r="M19" i="17"/>
  <c r="AH27" i="15"/>
  <c r="AO27" i="15"/>
  <c r="AK27" i="15"/>
  <c r="AQ6" i="17"/>
  <c r="O6" i="17"/>
  <c r="AN13" i="17"/>
  <c r="O19" i="17"/>
  <c r="X6" i="17"/>
  <c r="Z19" i="17"/>
  <c r="N27" i="15"/>
  <c r="X27" i="15"/>
  <c r="AI27" i="15"/>
  <c r="N13" i="17"/>
  <c r="H6" i="17"/>
  <c r="P19" i="17"/>
  <c r="Y13" i="17"/>
  <c r="AO6" i="17"/>
  <c r="Y6" i="17"/>
  <c r="AF13" i="17"/>
  <c r="L13" i="17"/>
  <c r="J27" i="15"/>
  <c r="Y19" i="17"/>
  <c r="R27" i="15"/>
  <c r="I27" i="15"/>
  <c r="AM6" i="17"/>
  <c r="AA6" i="17"/>
  <c r="O13" i="17"/>
  <c r="Q13" i="17"/>
  <c r="J19" i="17"/>
  <c r="AP13" i="17"/>
  <c r="R19" i="17"/>
  <c r="K27" i="15"/>
  <c r="R6" i="17"/>
  <c r="AE13" i="17"/>
  <c r="R13" i="17"/>
  <c r="AC6" i="17"/>
  <c r="AL6" i="17"/>
  <c r="Z6" i="17"/>
  <c r="V6" i="17"/>
  <c r="AN6" i="17"/>
  <c r="AB6" i="17"/>
  <c r="U13" i="17"/>
  <c r="AB19" i="17"/>
  <c r="U19" i="17"/>
  <c r="AP27" i="15"/>
  <c r="U27" i="15"/>
  <c r="AE27" i="15"/>
  <c r="T6" i="17"/>
  <c r="AI13" i="17"/>
  <c r="AE19" i="17"/>
  <c r="AQ19" i="17"/>
  <c r="I19" i="17"/>
  <c r="AD27" i="15"/>
  <c r="H27" i="15"/>
  <c r="P13" i="17"/>
  <c r="K6" i="17"/>
  <c r="I6" i="17"/>
  <c r="H19" i="17"/>
  <c r="AI19" i="17"/>
  <c r="T19" i="17"/>
  <c r="V27" i="15"/>
  <c r="AP19" i="17"/>
  <c r="V19" i="17"/>
  <c r="AK6" i="17"/>
  <c r="AG6" i="17"/>
  <c r="U6" i="17"/>
  <c r="H13" i="17"/>
  <c r="AH19" i="17"/>
  <c r="Z27" i="15"/>
  <c r="AO19" i="17"/>
  <c r="S27" i="15"/>
  <c r="AC27" i="15"/>
  <c r="AG13" i="17"/>
  <c r="AA13" i="17"/>
  <c r="AA19" i="17"/>
  <c r="AA27" i="15"/>
  <c r="S6" i="17"/>
  <c r="AM19" i="17"/>
  <c r="AP6" i="17"/>
  <c r="AF6" i="17"/>
  <c r="M6" i="17"/>
  <c r="AH13" i="17"/>
  <c r="AN19" i="17"/>
  <c r="AC19" i="17"/>
  <c r="AB27" i="15"/>
  <c r="AE6" i="17"/>
  <c r="M13" i="17"/>
  <c r="AK13" i="17"/>
  <c r="I13" i="17"/>
  <c r="V13" i="17"/>
  <c r="N19" i="17"/>
  <c r="Q27" i="15"/>
  <c r="AQ27" i="15"/>
  <c r="Y27" i="15"/>
  <c r="T27" i="15"/>
  <c r="AG27" i="15"/>
  <c r="P27" i="15"/>
  <c r="L6" i="17"/>
  <c r="K13" i="17"/>
  <c r="AJ6" i="17"/>
  <c r="W13" i="17"/>
  <c r="AO13" i="17"/>
  <c r="AH6" i="17"/>
  <c r="M27" i="15"/>
  <c r="AJ27" i="15"/>
  <c r="AF27" i="15"/>
  <c r="AN27" i="15"/>
  <c r="T13" i="17"/>
  <c r="AD6" i="17"/>
  <c r="J6" i="17"/>
  <c r="AJ13" i="17"/>
  <c r="AQ13" i="17"/>
  <c r="L19" i="17"/>
  <c r="W19" i="17"/>
  <c r="K19" i="17"/>
  <c r="AL13" i="17"/>
  <c r="AD19" i="17"/>
  <c r="AM27" i="15"/>
  <c r="AL19" i="17"/>
  <c r="O27" i="15"/>
  <c r="AL25" i="15" l="1"/>
  <c r="AD25" i="15"/>
  <c r="W25" i="15"/>
  <c r="L25" i="15"/>
  <c r="J51" i="15"/>
  <c r="J23" i="15"/>
  <c r="AD5" i="17"/>
  <c r="L5" i="17"/>
  <c r="V24" i="15"/>
  <c r="AK24" i="15"/>
  <c r="AE53" i="15"/>
  <c r="AE23" i="15"/>
  <c r="AF23" i="15"/>
  <c r="AP5" i="17"/>
  <c r="S52" i="15"/>
  <c r="S23" i="15"/>
  <c r="AA24" i="15"/>
  <c r="AO25" i="15"/>
  <c r="H24" i="15"/>
  <c r="U23" i="15"/>
  <c r="U51" i="15"/>
  <c r="AP25" i="15"/>
  <c r="H25" i="15"/>
  <c r="I23" i="15"/>
  <c r="I52" i="15"/>
  <c r="I25" i="15"/>
  <c r="I53" i="15"/>
  <c r="AB25" i="15"/>
  <c r="AB23" i="15"/>
  <c r="AB53" i="15"/>
  <c r="V5" i="17"/>
  <c r="Z51" i="15"/>
  <c r="Z23" i="15"/>
  <c r="AL23" i="15"/>
  <c r="AL51" i="15"/>
  <c r="Q24" i="15"/>
  <c r="L24" i="15"/>
  <c r="N24" i="15"/>
  <c r="Z25" i="15"/>
  <c r="O51" i="15"/>
  <c r="O23" i="15"/>
  <c r="AQ52" i="15"/>
  <c r="AQ23" i="15"/>
  <c r="AD24" i="15"/>
  <c r="Q23" i="15"/>
  <c r="Q51" i="15"/>
  <c r="W53" i="15"/>
  <c r="W23" i="15"/>
  <c r="P5" i="17"/>
  <c r="AI5" i="17"/>
  <c r="N5" i="17"/>
  <c r="K25" i="15"/>
  <c r="T24" i="15"/>
  <c r="AH51" i="15"/>
  <c r="AH23" i="15"/>
  <c r="AJ5" i="17"/>
  <c r="K24" i="15"/>
  <c r="N25" i="15"/>
  <c r="AP52" i="15"/>
  <c r="AP23" i="15"/>
  <c r="AG24" i="15"/>
  <c r="AG5" i="17"/>
  <c r="P24" i="15"/>
  <c r="T5" i="17"/>
  <c r="AB5" i="17"/>
  <c r="Z5" i="17"/>
  <c r="AC23" i="15"/>
  <c r="AC53" i="15"/>
  <c r="R24" i="15"/>
  <c r="R5" i="17"/>
  <c r="AP24" i="15"/>
  <c r="AA23" i="15"/>
  <c r="AA52" i="15"/>
  <c r="Y24" i="15"/>
  <c r="X23" i="15"/>
  <c r="X51" i="15"/>
  <c r="O5" i="17"/>
  <c r="M25" i="15"/>
  <c r="AB24" i="15"/>
  <c r="Q5" i="17"/>
  <c r="S24" i="15"/>
  <c r="AG25" i="15"/>
  <c r="AL24" i="15"/>
  <c r="AQ24" i="15"/>
  <c r="AJ24" i="15"/>
  <c r="AH5" i="17"/>
  <c r="AO24" i="15"/>
  <c r="W24" i="15"/>
  <c r="I24" i="15"/>
  <c r="AE5" i="17"/>
  <c r="AC25" i="15"/>
  <c r="M5" i="17"/>
  <c r="S5" i="17"/>
  <c r="AK23" i="15"/>
  <c r="AK51" i="15"/>
  <c r="V25" i="15"/>
  <c r="K5" i="17"/>
  <c r="AE25" i="15"/>
  <c r="AI24" i="15"/>
  <c r="T53" i="15"/>
  <c r="T23" i="15"/>
  <c r="AN5" i="17"/>
  <c r="V23" i="15"/>
  <c r="AL5" i="17"/>
  <c r="AE24" i="15"/>
  <c r="R25" i="15"/>
  <c r="J25" i="15"/>
  <c r="AM51" i="15"/>
  <c r="AM23" i="15"/>
  <c r="AF24" i="15"/>
  <c r="AF52" i="15"/>
  <c r="Y5" i="17"/>
  <c r="AO53" i="15"/>
  <c r="AO23" i="15"/>
  <c r="P25" i="15"/>
  <c r="H23" i="15"/>
  <c r="AJ25" i="15"/>
  <c r="AC24" i="15"/>
  <c r="AM24" i="15"/>
  <c r="J24" i="15"/>
  <c r="W5" i="17"/>
  <c r="P53" i="15"/>
  <c r="P23" i="15"/>
  <c r="AK25" i="15"/>
  <c r="J5" i="17"/>
  <c r="AD23" i="15"/>
  <c r="AJ23" i="15"/>
  <c r="AJ53" i="15"/>
  <c r="L23" i="15"/>
  <c r="L53" i="15"/>
  <c r="M24" i="15"/>
  <c r="AN25" i="15"/>
  <c r="AH24" i="15"/>
  <c r="M23" i="15"/>
  <c r="M53" i="15"/>
  <c r="AF5" i="17"/>
  <c r="AM25" i="15"/>
  <c r="AA53" i="15"/>
  <c r="AA25" i="15"/>
  <c r="AH25" i="15"/>
  <c r="U5" i="17"/>
  <c r="AG23" i="15"/>
  <c r="AK5" i="17"/>
  <c r="T25" i="15"/>
  <c r="AI25" i="15"/>
  <c r="I5" i="17"/>
  <c r="K52" i="15"/>
  <c r="K23" i="15"/>
  <c r="AQ25" i="15"/>
  <c r="U25" i="15"/>
  <c r="U53" i="15"/>
  <c r="U24" i="15"/>
  <c r="AN23" i="15"/>
  <c r="AN51" i="15"/>
  <c r="AC5" i="17"/>
  <c r="R23" i="15"/>
  <c r="O52" i="15"/>
  <c r="O24" i="15"/>
  <c r="AA5" i="17"/>
  <c r="AM5" i="17"/>
  <c r="Y25" i="15"/>
  <c r="Y52" i="15"/>
  <c r="Y23" i="15"/>
  <c r="AO5" i="17"/>
  <c r="H5" i="17"/>
  <c r="X5" i="17"/>
  <c r="O25" i="15"/>
  <c r="AN24" i="15"/>
  <c r="AQ5" i="17"/>
  <c r="Q25" i="15"/>
  <c r="X25" i="15"/>
  <c r="X24" i="15"/>
  <c r="AF53" i="15"/>
  <c r="AF25" i="15"/>
  <c r="AI23" i="15"/>
  <c r="S25" i="15"/>
  <c r="N53" i="15"/>
  <c r="N23" i="15"/>
  <c r="Z24" i="15"/>
  <c r="J52" i="15" l="1"/>
  <c r="AL52" i="15"/>
  <c r="S53" i="15"/>
  <c r="X53" i="15"/>
  <c r="J53" i="15"/>
  <c r="Z52" i="15"/>
  <c r="U52" i="15"/>
  <c r="AB52" i="15"/>
  <c r="AC52" i="15"/>
  <c r="AQ53" i="15"/>
  <c r="AH53" i="15"/>
  <c r="AH52" i="15"/>
  <c r="W52" i="15"/>
  <c r="AK53" i="15"/>
  <c r="X52" i="15"/>
  <c r="AJ51" i="15"/>
  <c r="AM53" i="15"/>
  <c r="AB51" i="15"/>
  <c r="N51" i="15"/>
  <c r="M51" i="15"/>
  <c r="AD53" i="15"/>
  <c r="AD22" i="15"/>
  <c r="AD55" i="15"/>
  <c r="AB22" i="15"/>
  <c r="AB55" i="15"/>
  <c r="AI51" i="15"/>
  <c r="AI22" i="15"/>
  <c r="AI55" i="15"/>
  <c r="Y22" i="15"/>
  <c r="Y55" i="15"/>
  <c r="R53" i="15"/>
  <c r="R22" i="15"/>
  <c r="R55" i="15"/>
  <c r="AN53" i="15"/>
  <c r="AN22" i="15"/>
  <c r="AN55" i="15"/>
  <c r="AG52" i="15"/>
  <c r="AG22" i="15"/>
  <c r="AG55" i="15"/>
  <c r="P22" i="15"/>
  <c r="P55" i="15"/>
  <c r="AI52" i="15"/>
  <c r="AK22" i="15"/>
  <c r="AK55" i="15"/>
  <c r="AG53" i="15"/>
  <c r="X22" i="15"/>
  <c r="X55" i="15"/>
  <c r="AA51" i="15"/>
  <c r="AA22" i="15"/>
  <c r="AA55" i="15"/>
  <c r="AC51" i="15"/>
  <c r="AC22" i="15"/>
  <c r="AC55" i="15"/>
  <c r="W22" i="15"/>
  <c r="W55" i="15"/>
  <c r="AD52" i="15"/>
  <c r="L52" i="15"/>
  <c r="AL22" i="15"/>
  <c r="AL55" i="15"/>
  <c r="AL53" i="15"/>
  <c r="Y51" i="15"/>
  <c r="Y53" i="15"/>
  <c r="R51" i="15"/>
  <c r="AI53" i="15"/>
  <c r="AG51" i="15"/>
  <c r="M52" i="15"/>
  <c r="M22" i="15"/>
  <c r="M55" i="15"/>
  <c r="AD51" i="15"/>
  <c r="H51" i="15"/>
  <c r="H22" i="15"/>
  <c r="H50" i="15"/>
  <c r="H55" i="15"/>
  <c r="AO51" i="15"/>
  <c r="AO22" i="15"/>
  <c r="AO55" i="15"/>
  <c r="V22" i="15"/>
  <c r="V55" i="15"/>
  <c r="T52" i="15"/>
  <c r="T22" i="15"/>
  <c r="T55" i="15"/>
  <c r="AO52" i="15"/>
  <c r="R52" i="15"/>
  <c r="AP53" i="15"/>
  <c r="AP22" i="15"/>
  <c r="AP55" i="15"/>
  <c r="W51" i="15"/>
  <c r="Q53" i="15"/>
  <c r="Q22" i="15"/>
  <c r="Q55" i="15"/>
  <c r="AQ51" i="15"/>
  <c r="AQ22" i="15"/>
  <c r="AQ55" i="15"/>
  <c r="O53" i="15"/>
  <c r="O22" i="15"/>
  <c r="O55" i="15"/>
  <c r="Q52" i="15"/>
  <c r="I51" i="15"/>
  <c r="I50" i="15"/>
  <c r="I22" i="15"/>
  <c r="I55" i="15"/>
  <c r="H53" i="15"/>
  <c r="H52" i="15"/>
  <c r="S22" i="15"/>
  <c r="S55" i="15"/>
  <c r="AF22" i="15"/>
  <c r="AF55" i="15"/>
  <c r="AE52" i="15"/>
  <c r="AE22" i="15"/>
  <c r="AE55" i="15"/>
  <c r="V52" i="15"/>
  <c r="N52" i="15"/>
  <c r="N22" i="15"/>
  <c r="N55" i="15"/>
  <c r="AN52" i="15"/>
  <c r="K51" i="15"/>
  <c r="K22" i="15"/>
  <c r="K55" i="15"/>
  <c r="L51" i="15"/>
  <c r="L22" i="15"/>
  <c r="L55" i="15"/>
  <c r="AJ52" i="15"/>
  <c r="AJ22" i="15"/>
  <c r="AJ55" i="15"/>
  <c r="P51" i="15"/>
  <c r="AM52" i="15"/>
  <c r="AM22" i="15"/>
  <c r="AM55" i="15"/>
  <c r="V51" i="15"/>
  <c r="T51" i="15"/>
  <c r="V53" i="15"/>
  <c r="P52" i="15"/>
  <c r="AP51" i="15"/>
  <c r="AH22" i="15"/>
  <c r="AH55" i="15"/>
  <c r="K53" i="15"/>
  <c r="Z53" i="15"/>
  <c r="Z22" i="15"/>
  <c r="Z55" i="15"/>
  <c r="U22" i="15"/>
  <c r="U55" i="15"/>
  <c r="U50" i="15" s="1"/>
  <c r="S51" i="15"/>
  <c r="AF51" i="15"/>
  <c r="AE51" i="15"/>
  <c r="AK52" i="15"/>
  <c r="J50" i="15"/>
  <c r="J22" i="15"/>
  <c r="J55" i="15"/>
  <c r="AB50" i="15" l="1"/>
  <c r="AH50" i="15"/>
  <c r="T50" i="15"/>
  <c r="W50" i="15"/>
  <c r="AF50" i="15"/>
  <c r="X50" i="15"/>
  <c r="AN50" i="15"/>
  <c r="AE50" i="15"/>
  <c r="AP50" i="15"/>
  <c r="AK50" i="15"/>
  <c r="S50" i="15"/>
  <c r="AL50" i="15"/>
  <c r="Z50" i="15"/>
  <c r="AM50" i="15"/>
  <c r="M50" i="15"/>
  <c r="AC50" i="15"/>
  <c r="AA50" i="15"/>
  <c r="Q50" i="15"/>
  <c r="O50" i="15"/>
  <c r="AQ50" i="15"/>
  <c r="P50" i="15"/>
  <c r="AJ50" i="15"/>
  <c r="L50" i="15"/>
  <c r="K50" i="15"/>
  <c r="AO50" i="15"/>
  <c r="AI50" i="15"/>
  <c r="N50" i="15"/>
  <c r="Y50" i="15"/>
  <c r="R50" i="15"/>
  <c r="V50" i="15"/>
  <c r="AD50" i="15"/>
  <c r="AG50" i="15"/>
  <c r="K28" i="8" l="1"/>
  <c r="AD17" i="8"/>
  <c r="S33" i="8"/>
  <c r="AA31" i="8"/>
  <c r="AE30" i="8"/>
  <c r="AQ32" i="8"/>
  <c r="AQ27" i="8"/>
  <c r="K31" i="8"/>
  <c r="O30" i="8"/>
  <c r="S29" i="8"/>
  <c r="W28" i="8"/>
  <c r="AI26" i="8"/>
  <c r="AQ28" i="8"/>
  <c r="K36" i="8"/>
  <c r="O33" i="8"/>
  <c r="S32" i="8"/>
  <c r="W31" i="8"/>
  <c r="AA30" i="8"/>
  <c r="AE29" i="8"/>
  <c r="AI28" i="8"/>
  <c r="O27" i="8"/>
  <c r="AE23" i="8"/>
  <c r="Z18" i="8"/>
  <c r="W33" i="8"/>
  <c r="K29" i="8"/>
  <c r="O28" i="8"/>
  <c r="S22" i="8"/>
  <c r="X12" i="8"/>
  <c r="AL36" i="8"/>
  <c r="V36" i="8"/>
  <c r="AP33" i="8"/>
  <c r="Z33" i="8"/>
  <c r="J33" i="8"/>
  <c r="AD32" i="8"/>
  <c r="N32" i="8"/>
  <c r="AH31" i="8"/>
  <c r="R31" i="8"/>
  <c r="AL30" i="8"/>
  <c r="V30" i="8"/>
  <c r="AP29" i="8"/>
  <c r="Z29" i="8"/>
  <c r="J29" i="8"/>
  <c r="AD28" i="8"/>
  <c r="N28" i="8"/>
  <c r="K23" i="8"/>
  <c r="O22" i="8"/>
  <c r="S21" i="8"/>
  <c r="W20" i="8"/>
  <c r="AK36" i="8"/>
  <c r="U36" i="8"/>
  <c r="AO33" i="8"/>
  <c r="Y33" i="8"/>
  <c r="I33" i="8"/>
  <c r="AC32" i="8"/>
  <c r="M32" i="8"/>
  <c r="AG31" i="8"/>
  <c r="AK30" i="8"/>
  <c r="U30" i="8"/>
  <c r="AO29" i="8"/>
  <c r="Y29" i="8"/>
  <c r="I29" i="8"/>
  <c r="AC28" i="8"/>
  <c r="M28" i="8"/>
  <c r="K22" i="8"/>
  <c r="O21" i="8"/>
  <c r="S20" i="8"/>
  <c r="T14" i="8"/>
  <c r="AJ36" i="8"/>
  <c r="T36" i="8"/>
  <c r="AN33" i="8"/>
  <c r="X33" i="8"/>
  <c r="H33" i="8"/>
  <c r="AB32" i="8"/>
  <c r="L32" i="8"/>
  <c r="AF31" i="8"/>
  <c r="P31" i="8"/>
  <c r="AJ30" i="8"/>
  <c r="T30" i="8"/>
  <c r="AN29" i="8"/>
  <c r="X29" i="8"/>
  <c r="H29" i="8"/>
  <c r="AB28" i="8"/>
  <c r="L28" i="8"/>
  <c r="K21" i="8"/>
  <c r="O20" i="8"/>
  <c r="AL17" i="8"/>
  <c r="AH27" i="8"/>
  <c r="R27" i="8"/>
  <c r="AL26" i="8"/>
  <c r="V26" i="8"/>
  <c r="AP25" i="8"/>
  <c r="Z25" i="8"/>
  <c r="J25" i="8"/>
  <c r="AD24" i="8"/>
  <c r="N24" i="8"/>
  <c r="AH23" i="8"/>
  <c r="R23" i="8"/>
  <c r="AL22" i="8"/>
  <c r="V22" i="8"/>
  <c r="AP21" i="8"/>
  <c r="Z21" i="8"/>
  <c r="J21" i="8"/>
  <c r="AD20" i="8"/>
  <c r="N20" i="8"/>
  <c r="AE18" i="8"/>
  <c r="AI17" i="8"/>
  <c r="AL10" i="8"/>
  <c r="AG27" i="8"/>
  <c r="Q27" i="8"/>
  <c r="AK26" i="8"/>
  <c r="U26" i="8"/>
  <c r="AO25" i="8"/>
  <c r="Y25" i="8"/>
  <c r="I25" i="8"/>
  <c r="AC24" i="8"/>
  <c r="M24" i="8"/>
  <c r="AG23" i="8"/>
  <c r="Q23" i="8"/>
  <c r="AK22" i="8"/>
  <c r="U22" i="8"/>
  <c r="AO21" i="8"/>
  <c r="Y21" i="8"/>
  <c r="I21" i="8"/>
  <c r="AC20" i="8"/>
  <c r="M20" i="8"/>
  <c r="AD18" i="8"/>
  <c r="AH17" i="8"/>
  <c r="AN12" i="8"/>
  <c r="V10" i="8"/>
  <c r="AN27" i="8"/>
  <c r="X27" i="8"/>
  <c r="H27" i="8"/>
  <c r="AB26" i="8"/>
  <c r="L26" i="8"/>
  <c r="AF25" i="8"/>
  <c r="P25" i="8"/>
  <c r="AJ24" i="8"/>
  <c r="T24" i="8"/>
  <c r="AN23" i="8"/>
  <c r="X23" i="8"/>
  <c r="H23" i="8"/>
  <c r="AB22" i="8"/>
  <c r="L22" i="8"/>
  <c r="AF21" i="8"/>
  <c r="P21" i="8"/>
  <c r="AJ20" i="8"/>
  <c r="T20" i="8"/>
  <c r="AQ18" i="8"/>
  <c r="K18" i="8"/>
  <c r="O17" i="8"/>
  <c r="AA16" i="8"/>
  <c r="AE15" i="8"/>
  <c r="AB14" i="8"/>
  <c r="AJ11" i="8"/>
  <c r="N8" i="8"/>
  <c r="AL16" i="8"/>
  <c r="V16" i="8"/>
  <c r="AP15" i="8"/>
  <c r="Z15" i="8"/>
  <c r="J15" i="8"/>
  <c r="S14" i="8"/>
  <c r="W12" i="8"/>
  <c r="AA11" i="8"/>
  <c r="AG18" i="8"/>
  <c r="Q18" i="8"/>
  <c r="AK17" i="8"/>
  <c r="U17" i="8"/>
  <c r="AO16" i="8"/>
  <c r="Y16" i="8"/>
  <c r="I16" i="8"/>
  <c r="AC15" i="8"/>
  <c r="M15" i="8"/>
  <c r="X14" i="8"/>
  <c r="AB12" i="8"/>
  <c r="AF11" i="8"/>
  <c r="J7" i="8"/>
  <c r="AN18" i="8"/>
  <c r="X18" i="8"/>
  <c r="H18" i="8"/>
  <c r="AB17" i="8"/>
  <c r="L17" i="8"/>
  <c r="AF16" i="8"/>
  <c r="P16" i="8"/>
  <c r="AJ15" i="8"/>
  <c r="T15" i="8"/>
  <c r="AM14" i="8"/>
  <c r="AQ12" i="8"/>
  <c r="K12" i="8"/>
  <c r="O11" i="8"/>
  <c r="AC10" i="8"/>
  <c r="AG9" i="8"/>
  <c r="AK8" i="8"/>
  <c r="AO7" i="8"/>
  <c r="AL14" i="8"/>
  <c r="V14" i="8"/>
  <c r="AP12" i="8"/>
  <c r="Z12" i="8"/>
  <c r="J12" i="8"/>
  <c r="AD11" i="8"/>
  <c r="N11" i="8"/>
  <c r="Z10" i="8"/>
  <c r="AD9" i="8"/>
  <c r="AH8" i="8"/>
  <c r="AL7" i="8"/>
  <c r="Y14" i="8"/>
  <c r="I14" i="8"/>
  <c r="AC12" i="8"/>
  <c r="M12" i="8"/>
  <c r="AG11" i="8"/>
  <c r="Q11" i="8"/>
  <c r="AG10" i="8"/>
  <c r="AK9" i="8"/>
  <c r="AO8" i="8"/>
  <c r="I8" i="8"/>
  <c r="M7" i="8"/>
  <c r="AF10" i="8"/>
  <c r="P10" i="8"/>
  <c r="AJ9" i="8"/>
  <c r="T9" i="8"/>
  <c r="AN8" i="8"/>
  <c r="X8" i="8"/>
  <c r="H8" i="8"/>
  <c r="AB7" i="8"/>
  <c r="L7" i="8"/>
  <c r="AI10" i="8"/>
  <c r="S10" i="8"/>
  <c r="AM9" i="8"/>
  <c r="W9" i="8"/>
  <c r="AQ8" i="8"/>
  <c r="AA8" i="8"/>
  <c r="K8" i="8"/>
  <c r="AE7" i="8"/>
  <c r="O7" i="8"/>
  <c r="AM25" i="8"/>
  <c r="AI36" i="8"/>
  <c r="K30" i="8"/>
  <c r="O29" i="8"/>
  <c r="S28" i="8"/>
  <c r="S26" i="8"/>
  <c r="AI22" i="8"/>
  <c r="S30" i="8"/>
  <c r="AM36" i="8"/>
  <c r="AQ33" i="8"/>
  <c r="W21" i="8"/>
  <c r="AH36" i="8"/>
  <c r="R36" i="8"/>
  <c r="AL33" i="8"/>
  <c r="V33" i="8"/>
  <c r="AP32" i="8"/>
  <c r="Z32" i="8"/>
  <c r="J32" i="8"/>
  <c r="AD31" i="8"/>
  <c r="N31" i="8"/>
  <c r="AH30" i="8"/>
  <c r="R30" i="8"/>
  <c r="AL29" i="8"/>
  <c r="V29" i="8"/>
  <c r="AP28" i="8"/>
  <c r="Z28" i="8"/>
  <c r="J28" i="8"/>
  <c r="AP27" i="8"/>
  <c r="V17" i="8"/>
  <c r="AG36" i="8"/>
  <c r="Q36" i="8"/>
  <c r="AK33" i="8"/>
  <c r="U33" i="8"/>
  <c r="AO32" i="8"/>
  <c r="Y32" i="8"/>
  <c r="I32" i="8"/>
  <c r="AC31" i="8"/>
  <c r="M31" i="8"/>
  <c r="AG30" i="8"/>
  <c r="Q30" i="8"/>
  <c r="AK29" i="8"/>
  <c r="U29" i="8"/>
  <c r="AO28" i="8"/>
  <c r="Y28" i="8"/>
  <c r="I28" i="8"/>
  <c r="AM27" i="8"/>
  <c r="AQ26" i="8"/>
  <c r="N17" i="8"/>
  <c r="AB11" i="8"/>
  <c r="AF36" i="8"/>
  <c r="P36" i="8"/>
  <c r="AJ33" i="8"/>
  <c r="T33" i="8"/>
  <c r="AN32" i="8"/>
  <c r="X32" i="8"/>
  <c r="H32" i="8"/>
  <c r="AB31" i="8"/>
  <c r="L31" i="8"/>
  <c r="AF30" i="8"/>
  <c r="P30" i="8"/>
  <c r="AJ29" i="8"/>
  <c r="T29" i="8"/>
  <c r="AN28" i="8"/>
  <c r="X28" i="8"/>
  <c r="H28" i="8"/>
  <c r="AI27" i="8"/>
  <c r="AM26" i="8"/>
  <c r="AQ25" i="8"/>
  <c r="AD27" i="8"/>
  <c r="N27" i="8"/>
  <c r="AH26" i="8"/>
  <c r="R26" i="8"/>
  <c r="AL25" i="8"/>
  <c r="V25" i="8"/>
  <c r="AP24" i="8"/>
  <c r="Z24" i="8"/>
  <c r="J24" i="8"/>
  <c r="AD23" i="8"/>
  <c r="N23" i="8"/>
  <c r="AH22" i="8"/>
  <c r="R22" i="8"/>
  <c r="AL21" i="8"/>
  <c r="V21" i="8"/>
  <c r="AP20" i="8"/>
  <c r="Z20" i="8"/>
  <c r="J20" i="8"/>
  <c r="W18" i="8"/>
  <c r="AA17" i="8"/>
  <c r="P12" i="8"/>
  <c r="AP9" i="8"/>
  <c r="AC27" i="8"/>
  <c r="M27" i="8"/>
  <c r="AG26" i="8"/>
  <c r="Q26" i="8"/>
  <c r="AK25" i="8"/>
  <c r="U25" i="8"/>
  <c r="AO24" i="8"/>
  <c r="Y24" i="8"/>
  <c r="I24" i="8"/>
  <c r="AC23" i="8"/>
  <c r="M23" i="8"/>
  <c r="AG22" i="8"/>
  <c r="Q22" i="8"/>
  <c r="AK21" i="8"/>
  <c r="U21" i="8"/>
  <c r="AO20" i="8"/>
  <c r="Y20" i="8"/>
  <c r="I20" i="8"/>
  <c r="V18" i="8"/>
  <c r="Z17" i="8"/>
  <c r="H12" i="8"/>
  <c r="Z9" i="8"/>
  <c r="AJ27" i="8"/>
  <c r="T27" i="8"/>
  <c r="AN26" i="8"/>
  <c r="X26" i="8"/>
  <c r="H26" i="8"/>
  <c r="AB25" i="8"/>
  <c r="L25" i="8"/>
  <c r="AF24" i="8"/>
  <c r="P24" i="8"/>
  <c r="AJ23" i="8"/>
  <c r="T23" i="8"/>
  <c r="AN22" i="8"/>
  <c r="X22" i="8"/>
  <c r="H22" i="8"/>
  <c r="AB21" i="8"/>
  <c r="L21" i="8"/>
  <c r="AF20" i="8"/>
  <c r="P20" i="8"/>
  <c r="AI18" i="8"/>
  <c r="AM17" i="8"/>
  <c r="K16" i="8"/>
  <c r="O15" i="8"/>
  <c r="R7" i="8"/>
  <c r="AH16" i="8"/>
  <c r="R16" i="8"/>
  <c r="AL15" i="8"/>
  <c r="V15" i="8"/>
  <c r="AO14" i="8"/>
  <c r="K14" i="8"/>
  <c r="O12" i="8"/>
  <c r="S11" i="8"/>
  <c r="AK10" i="8"/>
  <c r="AO9" i="8"/>
  <c r="AC18" i="8"/>
  <c r="M18" i="8"/>
  <c r="AG17" i="8"/>
  <c r="Q17" i="8"/>
  <c r="AK16" i="8"/>
  <c r="U16" i="8"/>
  <c r="AO15" i="8"/>
  <c r="Y15" i="8"/>
  <c r="I15" i="8"/>
  <c r="P14" i="8"/>
  <c r="T12" i="8"/>
  <c r="X11" i="8"/>
  <c r="AJ18" i="8"/>
  <c r="T18" i="8"/>
  <c r="AN17" i="8"/>
  <c r="X17" i="8"/>
  <c r="H17" i="8"/>
  <c r="AB16" i="8"/>
  <c r="L16" i="8"/>
  <c r="AF15" i="8"/>
  <c r="P15" i="8"/>
  <c r="AE14" i="8"/>
  <c r="AI12" i="8"/>
  <c r="AM11" i="8"/>
  <c r="M10" i="8"/>
  <c r="Q9" i="8"/>
  <c r="U8" i="8"/>
  <c r="Y7" i="8"/>
  <c r="AH14" i="8"/>
  <c r="R14" i="8"/>
  <c r="AL12" i="8"/>
  <c r="V12" i="8"/>
  <c r="AP11" i="8"/>
  <c r="Z11" i="8"/>
  <c r="J11" i="8"/>
  <c r="R10" i="8"/>
  <c r="V9" i="8"/>
  <c r="Z8" i="8"/>
  <c r="AD7" i="8"/>
  <c r="AK14" i="8"/>
  <c r="U14" i="8"/>
  <c r="AO12" i="8"/>
  <c r="Y12" i="8"/>
  <c r="I12" i="8"/>
  <c r="AC11" i="8"/>
  <c r="M11" i="8"/>
  <c r="Y10" i="8"/>
  <c r="AC9" i="8"/>
  <c r="AG8" i="8"/>
  <c r="AK7" i="8"/>
  <c r="AB10" i="8"/>
  <c r="L10" i="8"/>
  <c r="AF9" i="8"/>
  <c r="P9" i="8"/>
  <c r="AJ8" i="8"/>
  <c r="T8" i="8"/>
  <c r="AN7" i="8"/>
  <c r="X7" i="8"/>
  <c r="H7" i="8"/>
  <c r="AE10" i="8"/>
  <c r="O10" i="8"/>
  <c r="AI9" i="8"/>
  <c r="S9" i="8"/>
  <c r="AM8" i="8"/>
  <c r="W8" i="8"/>
  <c r="AQ7" i="8"/>
  <c r="AA7" i="8"/>
  <c r="K7" i="8"/>
  <c r="S36" i="8"/>
  <c r="W29" i="8"/>
  <c r="O31" i="8"/>
  <c r="AE36" i="8"/>
  <c r="AI33" i="8"/>
  <c r="AM32" i="8"/>
  <c r="AQ31" i="8"/>
  <c r="AQ24" i="8"/>
  <c r="AM33" i="8"/>
  <c r="AQ36" i="8"/>
  <c r="W25" i="8"/>
  <c r="AM21" i="8"/>
  <c r="K32" i="8"/>
  <c r="AM29" i="8"/>
  <c r="K20" i="8"/>
  <c r="W36" i="8"/>
  <c r="AA33" i="8"/>
  <c r="AE32" i="8"/>
  <c r="AI31" i="8"/>
  <c r="AM30" i="8"/>
  <c r="AQ29" i="8"/>
  <c r="K24" i="8"/>
  <c r="AA20" i="8"/>
  <c r="AD36" i="8"/>
  <c r="N36" i="8"/>
  <c r="AH33" i="8"/>
  <c r="R33" i="8"/>
  <c r="AL32" i="8"/>
  <c r="V32" i="8"/>
  <c r="AP31" i="8"/>
  <c r="Z31" i="8"/>
  <c r="J31" i="8"/>
  <c r="AD30" i="8"/>
  <c r="N30" i="8"/>
  <c r="AH29" i="8"/>
  <c r="R29" i="8"/>
  <c r="AL28" i="8"/>
  <c r="V28" i="8"/>
  <c r="AA27" i="8"/>
  <c r="AE26" i="8"/>
  <c r="AI25" i="8"/>
  <c r="AM24" i="8"/>
  <c r="AQ23" i="8"/>
  <c r="AM16" i="8"/>
  <c r="AC36" i="8"/>
  <c r="M36" i="8"/>
  <c r="AG33" i="8"/>
  <c r="Q33" i="8"/>
  <c r="AK32" i="8"/>
  <c r="U32" i="8"/>
  <c r="AO31" i="8"/>
  <c r="Y31" i="8"/>
  <c r="I31" i="8"/>
  <c r="AC30" i="8"/>
  <c r="M30" i="8"/>
  <c r="AG29" i="8"/>
  <c r="Q29" i="8"/>
  <c r="AK28" i="8"/>
  <c r="U28" i="8"/>
  <c r="W27" i="8"/>
  <c r="AA26" i="8"/>
  <c r="AE25" i="8"/>
  <c r="AI24" i="8"/>
  <c r="AM23" i="8"/>
  <c r="AQ22" i="8"/>
  <c r="AP18" i="8"/>
  <c r="W16" i="8"/>
  <c r="AB36" i="8"/>
  <c r="L36" i="8"/>
  <c r="AF33" i="8"/>
  <c r="P33" i="8"/>
  <c r="AJ32" i="8"/>
  <c r="T32" i="8"/>
  <c r="AN31" i="8"/>
  <c r="X31" i="8"/>
  <c r="H31" i="8"/>
  <c r="AB30" i="8"/>
  <c r="L30" i="8"/>
  <c r="AF29" i="8"/>
  <c r="P29" i="8"/>
  <c r="AJ28" i="8"/>
  <c r="T28" i="8"/>
  <c r="S27" i="8"/>
  <c r="W26" i="8"/>
  <c r="AA25" i="8"/>
  <c r="AE24" i="8"/>
  <c r="AI23" i="8"/>
  <c r="AM22" i="8"/>
  <c r="AQ21" i="8"/>
  <c r="AH18" i="8"/>
  <c r="Z27" i="8"/>
  <c r="J27" i="8"/>
  <c r="AD26" i="8"/>
  <c r="N26" i="8"/>
  <c r="AH25" i="8"/>
  <c r="R25" i="8"/>
  <c r="AL24" i="8"/>
  <c r="V24" i="8"/>
  <c r="AP23" i="8"/>
  <c r="Z23" i="8"/>
  <c r="J23" i="8"/>
  <c r="AD22" i="8"/>
  <c r="N22" i="8"/>
  <c r="AH21" i="8"/>
  <c r="R21" i="8"/>
  <c r="AL20" i="8"/>
  <c r="V20" i="8"/>
  <c r="O18" i="8"/>
  <c r="S17" i="8"/>
  <c r="AI16" i="8"/>
  <c r="AM15" i="8"/>
  <c r="AQ14" i="8"/>
  <c r="AO27" i="8"/>
  <c r="Y27" i="8"/>
  <c r="I27" i="8"/>
  <c r="AC26" i="8"/>
  <c r="M26" i="8"/>
  <c r="AG25" i="8"/>
  <c r="Q25" i="8"/>
  <c r="AK24" i="8"/>
  <c r="U24" i="8"/>
  <c r="AO23" i="8"/>
  <c r="Y23" i="8"/>
  <c r="I23" i="8"/>
  <c r="AC22" i="8"/>
  <c r="M22" i="8"/>
  <c r="AG21" i="8"/>
  <c r="Q21" i="8"/>
  <c r="AK20" i="8"/>
  <c r="U20" i="8"/>
  <c r="N18" i="8"/>
  <c r="R17" i="8"/>
  <c r="AE16" i="8"/>
  <c r="AI15" i="8"/>
  <c r="AJ14" i="8"/>
  <c r="AD8" i="8"/>
  <c r="AF27" i="8"/>
  <c r="P27" i="8"/>
  <c r="AJ26" i="8"/>
  <c r="T26" i="8"/>
  <c r="AN25" i="8"/>
  <c r="X25" i="8"/>
  <c r="H25" i="8"/>
  <c r="AB24" i="8"/>
  <c r="L24" i="8"/>
  <c r="AF23" i="8"/>
  <c r="P23" i="8"/>
  <c r="AJ22" i="8"/>
  <c r="T22" i="8"/>
  <c r="AN21" i="8"/>
  <c r="X21" i="8"/>
  <c r="H21" i="8"/>
  <c r="AB20" i="8"/>
  <c r="L20" i="8"/>
  <c r="AA18" i="8"/>
  <c r="AE17" i="8"/>
  <c r="AF12" i="8"/>
  <c r="AD16" i="8"/>
  <c r="N16" i="8"/>
  <c r="AH15" i="8"/>
  <c r="R15" i="8"/>
  <c r="AI14" i="8"/>
  <c r="AM12" i="8"/>
  <c r="AQ11" i="8"/>
  <c r="K11" i="8"/>
  <c r="U10" i="8"/>
  <c r="Y9" i="8"/>
  <c r="AC8" i="8"/>
  <c r="AG7" i="8"/>
  <c r="AO18" i="8"/>
  <c r="Y18" i="8"/>
  <c r="I18" i="8"/>
  <c r="AC17" i="8"/>
  <c r="M17" i="8"/>
  <c r="AG16" i="8"/>
  <c r="Q16" i="8"/>
  <c r="AK15" i="8"/>
  <c r="U15" i="8"/>
  <c r="AN14" i="8"/>
  <c r="H14" i="8"/>
  <c r="L12" i="8"/>
  <c r="P11" i="8"/>
  <c r="AD10" i="8"/>
  <c r="AH9" i="8"/>
  <c r="AL8" i="8"/>
  <c r="AP7" i="8"/>
  <c r="AF18" i="8"/>
  <c r="P18" i="8"/>
  <c r="AJ17" i="8"/>
  <c r="T17" i="8"/>
  <c r="AN16" i="8"/>
  <c r="X16" i="8"/>
  <c r="H16" i="8"/>
  <c r="AB15" i="8"/>
  <c r="L15" i="8"/>
  <c r="W14" i="8"/>
  <c r="AA12" i="8"/>
  <c r="AE11" i="8"/>
  <c r="I7" i="8"/>
  <c r="AD14" i="8"/>
  <c r="N14" i="8"/>
  <c r="AH12" i="8"/>
  <c r="R12" i="8"/>
  <c r="AL11" i="8"/>
  <c r="V11" i="8"/>
  <c r="AP10" i="8"/>
  <c r="J10" i="8"/>
  <c r="N9" i="8"/>
  <c r="R8" i="8"/>
  <c r="V7" i="8"/>
  <c r="AG14" i="8"/>
  <c r="Q14" i="8"/>
  <c r="AK12" i="8"/>
  <c r="U12" i="8"/>
  <c r="AO11" i="8"/>
  <c r="Y11" i="8"/>
  <c r="I11" i="8"/>
  <c r="Q10" i="8"/>
  <c r="U9" i="8"/>
  <c r="Y8" i="8"/>
  <c r="AC7" i="8"/>
  <c r="AN10" i="8"/>
  <c r="X10" i="8"/>
  <c r="H10" i="8"/>
  <c r="AB9" i="8"/>
  <c r="L9" i="8"/>
  <c r="AF8" i="8"/>
  <c r="P8" i="8"/>
  <c r="AJ7" i="8"/>
  <c r="T7" i="8"/>
  <c r="AQ10" i="8"/>
  <c r="AA10" i="8"/>
  <c r="K10" i="8"/>
  <c r="AE9" i="8"/>
  <c r="O9" i="8"/>
  <c r="AI8" i="8"/>
  <c r="S8" i="8"/>
  <c r="AM7" i="8"/>
  <c r="W7" i="8"/>
  <c r="AI30" i="8"/>
  <c r="O36" i="8"/>
  <c r="W32" i="8"/>
  <c r="AI29" i="8"/>
  <c r="AM28" i="8"/>
  <c r="AE27" i="8"/>
  <c r="AA32" i="8"/>
  <c r="AA36" i="8"/>
  <c r="AE33" i="8"/>
  <c r="AI32" i="8"/>
  <c r="AM31" i="8"/>
  <c r="AQ30" i="8"/>
  <c r="AA24" i="8"/>
  <c r="AQ20" i="8"/>
  <c r="AE31" i="8"/>
  <c r="AA28" i="8"/>
  <c r="K33" i="8"/>
  <c r="O32" i="8"/>
  <c r="S31" i="8"/>
  <c r="W30" i="8"/>
  <c r="AA29" i="8"/>
  <c r="AE28" i="8"/>
  <c r="O23" i="8"/>
  <c r="AP36" i="8"/>
  <c r="Z36" i="8"/>
  <c r="J36" i="8"/>
  <c r="AD33" i="8"/>
  <c r="N33" i="8"/>
  <c r="AH32" i="8"/>
  <c r="R32" i="8"/>
  <c r="AL31" i="8"/>
  <c r="V31" i="8"/>
  <c r="AP30" i="8"/>
  <c r="Z30" i="8"/>
  <c r="J30" i="8"/>
  <c r="AD29" i="8"/>
  <c r="N29" i="8"/>
  <c r="AH28" i="8"/>
  <c r="R28" i="8"/>
  <c r="K27" i="8"/>
  <c r="O26" i="8"/>
  <c r="S25" i="8"/>
  <c r="W24" i="8"/>
  <c r="AA23" i="8"/>
  <c r="AE22" i="8"/>
  <c r="AI21" i="8"/>
  <c r="AM20" i="8"/>
  <c r="R18" i="8"/>
  <c r="AQ15" i="8"/>
  <c r="AO36" i="8"/>
  <c r="Y36" i="8"/>
  <c r="I36" i="8"/>
  <c r="AC33" i="8"/>
  <c r="M33" i="8"/>
  <c r="AG32" i="8"/>
  <c r="Q32" i="8"/>
  <c r="AK31" i="8"/>
  <c r="U31" i="8"/>
  <c r="AO30" i="8"/>
  <c r="Y30" i="8"/>
  <c r="I30" i="8"/>
  <c r="AC29" i="8"/>
  <c r="M29" i="8"/>
  <c r="AG28" i="8"/>
  <c r="Q28" i="8"/>
  <c r="K26" i="8"/>
  <c r="O25" i="8"/>
  <c r="S24" i="8"/>
  <c r="W23" i="8"/>
  <c r="AA22" i="8"/>
  <c r="AE21" i="8"/>
  <c r="AI20" i="8"/>
  <c r="J18" i="8"/>
  <c r="AA15" i="8"/>
  <c r="AN36" i="8"/>
  <c r="X36" i="8"/>
  <c r="H36" i="8"/>
  <c r="AB33" i="8"/>
  <c r="L33" i="8"/>
  <c r="AF32" i="8"/>
  <c r="P32" i="8"/>
  <c r="AJ31" i="8"/>
  <c r="T31" i="8"/>
  <c r="AN30" i="8"/>
  <c r="X30" i="8"/>
  <c r="H30" i="8"/>
  <c r="AB29" i="8"/>
  <c r="L29" i="8"/>
  <c r="AF28" i="8"/>
  <c r="P28" i="8"/>
  <c r="K25" i="8"/>
  <c r="O24" i="8"/>
  <c r="S23" i="8"/>
  <c r="W22" i="8"/>
  <c r="AA21" i="8"/>
  <c r="AE20" i="8"/>
  <c r="K15" i="8"/>
  <c r="AL27" i="8"/>
  <c r="V27" i="8"/>
  <c r="AP26" i="8"/>
  <c r="Z26" i="8"/>
  <c r="J26" i="8"/>
  <c r="AD25" i="8"/>
  <c r="N25" i="8"/>
  <c r="AH24" i="8"/>
  <c r="R24" i="8"/>
  <c r="AL23" i="8"/>
  <c r="V23" i="8"/>
  <c r="AP22" i="8"/>
  <c r="Z22" i="8"/>
  <c r="J22" i="8"/>
  <c r="AD21" i="8"/>
  <c r="N21" i="8"/>
  <c r="AH20" i="8"/>
  <c r="R20" i="8"/>
  <c r="AM18" i="8"/>
  <c r="AQ17" i="8"/>
  <c r="K17" i="8"/>
  <c r="S16" i="8"/>
  <c r="W15" i="8"/>
  <c r="L14" i="8"/>
  <c r="T11" i="8"/>
  <c r="AK27" i="8"/>
  <c r="U27" i="8"/>
  <c r="AO26" i="8"/>
  <c r="Y26" i="8"/>
  <c r="I26" i="8"/>
  <c r="AC25" i="8"/>
  <c r="M25" i="8"/>
  <c r="AG24" i="8"/>
  <c r="Q24" i="8"/>
  <c r="AK23" i="8"/>
  <c r="U23" i="8"/>
  <c r="AO22" i="8"/>
  <c r="Y22" i="8"/>
  <c r="I22" i="8"/>
  <c r="AC21" i="8"/>
  <c r="M21" i="8"/>
  <c r="AG20" i="8"/>
  <c r="Q20" i="8"/>
  <c r="AL18" i="8"/>
  <c r="AP17" i="8"/>
  <c r="J17" i="8"/>
  <c r="O16" i="8"/>
  <c r="S15" i="8"/>
  <c r="L11" i="8"/>
  <c r="AH7" i="8"/>
  <c r="AB27" i="8"/>
  <c r="L27" i="8"/>
  <c r="AF26" i="8"/>
  <c r="P26" i="8"/>
  <c r="AJ25" i="8"/>
  <c r="T25" i="8"/>
  <c r="AN24" i="8"/>
  <c r="X24" i="8"/>
  <c r="H24" i="8"/>
  <c r="AB23" i="8"/>
  <c r="L23" i="8"/>
  <c r="AF22" i="8"/>
  <c r="P22" i="8"/>
  <c r="AJ21" i="8"/>
  <c r="T21" i="8"/>
  <c r="AN20" i="8"/>
  <c r="X20" i="8"/>
  <c r="H20" i="8"/>
  <c r="S18" i="8"/>
  <c r="W17" i="8"/>
  <c r="AQ16" i="8"/>
  <c r="J9" i="8"/>
  <c r="AP16" i="8"/>
  <c r="Z16" i="8"/>
  <c r="J16" i="8"/>
  <c r="AD15" i="8"/>
  <c r="N15" i="8"/>
  <c r="AA14" i="8"/>
  <c r="AE12" i="8"/>
  <c r="AI11" i="8"/>
  <c r="I9" i="8"/>
  <c r="M8" i="8"/>
  <c r="Q7" i="8"/>
  <c r="AK18" i="8"/>
  <c r="U18" i="8"/>
  <c r="AO17" i="8"/>
  <c r="Y17" i="8"/>
  <c r="I17" i="8"/>
  <c r="AC16" i="8"/>
  <c r="M16" i="8"/>
  <c r="AG15" i="8"/>
  <c r="Q15" i="8"/>
  <c r="AF14" i="8"/>
  <c r="AJ12" i="8"/>
  <c r="AN11" i="8"/>
  <c r="H11" i="8"/>
  <c r="N10" i="8"/>
  <c r="R9" i="8"/>
  <c r="V8" i="8"/>
  <c r="Z7" i="8"/>
  <c r="AB18" i="8"/>
  <c r="L18" i="8"/>
  <c r="AF17" i="8"/>
  <c r="P17" i="8"/>
  <c r="AJ16" i="8"/>
  <c r="T16" i="8"/>
  <c r="AN15" i="8"/>
  <c r="X15" i="8"/>
  <c r="H15" i="8"/>
  <c r="O14" i="8"/>
  <c r="S12" i="8"/>
  <c r="W11" i="8"/>
  <c r="AP14" i="8"/>
  <c r="Z14" i="8"/>
  <c r="J14" i="8"/>
  <c r="AD12" i="8"/>
  <c r="N12" i="8"/>
  <c r="AH11" i="8"/>
  <c r="R11" i="8"/>
  <c r="AH10" i="8"/>
  <c r="AL9" i="8"/>
  <c r="AP8" i="8"/>
  <c r="J8" i="8"/>
  <c r="N7" i="8"/>
  <c r="AC14" i="8"/>
  <c r="M14" i="8"/>
  <c r="AG12" i="8"/>
  <c r="Q12" i="8"/>
  <c r="AK11" i="8"/>
  <c r="U11" i="8"/>
  <c r="AO10" i="8"/>
  <c r="I10" i="8"/>
  <c r="M9" i="8"/>
  <c r="Q8" i="8"/>
  <c r="U7" i="8"/>
  <c r="AJ10" i="8"/>
  <c r="T10" i="8"/>
  <c r="AN9" i="8"/>
  <c r="X9" i="8"/>
  <c r="H9" i="8"/>
  <c r="AB8" i="8"/>
  <c r="L8" i="8"/>
  <c r="AF7" i="8"/>
  <c r="P7" i="8"/>
  <c r="AM10" i="8"/>
  <c r="W10" i="8"/>
  <c r="AQ9" i="8"/>
  <c r="AA9" i="8"/>
  <c r="K9" i="8"/>
  <c r="AE8" i="8"/>
  <c r="O8" i="8"/>
  <c r="AI7" i="8"/>
  <c r="S7" i="8"/>
  <c r="AF6" i="8" l="1"/>
  <c r="S6" i="8"/>
  <c r="AI6" i="8"/>
  <c r="P6" i="8"/>
  <c r="U6" i="8"/>
  <c r="AC13" i="8"/>
  <c r="AP13" i="8"/>
  <c r="H19" i="8"/>
  <c r="X19" i="8"/>
  <c r="AN19" i="8"/>
  <c r="L13" i="8"/>
  <c r="N6" i="8"/>
  <c r="Z6" i="8"/>
  <c r="AH6" i="8"/>
  <c r="R19" i="8"/>
  <c r="M13" i="8"/>
  <c r="AA13" i="8"/>
  <c r="AH19" i="8"/>
  <c r="AE19" i="8"/>
  <c r="X19" i="15"/>
  <c r="J13" i="8"/>
  <c r="Z13" i="8"/>
  <c r="O13" i="8"/>
  <c r="AF13" i="8"/>
  <c r="Q6" i="8"/>
  <c r="Q19" i="8"/>
  <c r="AG19" i="8"/>
  <c r="AN19" i="15"/>
  <c r="AI19" i="8"/>
  <c r="I19" i="15"/>
  <c r="Y19" i="15"/>
  <c r="J19" i="15"/>
  <c r="Z19" i="15"/>
  <c r="O19" i="15"/>
  <c r="AJ6" i="8"/>
  <c r="I6" i="8"/>
  <c r="H13" i="8"/>
  <c r="AN13" i="8"/>
  <c r="AG6" i="8"/>
  <c r="AA19" i="8"/>
  <c r="H6" i="8"/>
  <c r="AN6" i="8"/>
  <c r="U13" i="8"/>
  <c r="AE13" i="8"/>
  <c r="AF19" i="8"/>
  <c r="Q19" i="15"/>
  <c r="AB6" i="8"/>
  <c r="Y13" i="8"/>
  <c r="AJ19" i="15"/>
  <c r="S19" i="8"/>
  <c r="AL19" i="15"/>
  <c r="AM19" i="8"/>
  <c r="AQ19" i="8"/>
  <c r="AA19" i="15"/>
  <c r="AC6" i="8"/>
  <c r="L19" i="8"/>
  <c r="AB19" i="8"/>
  <c r="AQ13" i="8"/>
  <c r="V19" i="8"/>
  <c r="AL19" i="8"/>
  <c r="L19" i="15"/>
  <c r="AB19" i="15"/>
  <c r="K19" i="8"/>
  <c r="S19" i="15"/>
  <c r="AQ6" i="8"/>
  <c r="AK13" i="8"/>
  <c r="AD6" i="8"/>
  <c r="AH13" i="8"/>
  <c r="R19" i="15"/>
  <c r="AE6" i="8"/>
  <c r="M6" i="8"/>
  <c r="V13" i="8"/>
  <c r="AM13" i="8"/>
  <c r="S13" i="8"/>
  <c r="AB13" i="8"/>
  <c r="T19" i="8"/>
  <c r="AJ19" i="8"/>
  <c r="N19" i="8"/>
  <c r="AD19" i="8"/>
  <c r="T19" i="15"/>
  <c r="AK19" i="15"/>
  <c r="N13" i="8"/>
  <c r="U19" i="8"/>
  <c r="AQ19" i="15"/>
  <c r="AA6" i="8"/>
  <c r="X6" i="8"/>
  <c r="P13" i="8"/>
  <c r="K13" i="8"/>
  <c r="AO13" i="8"/>
  <c r="AP19" i="8"/>
  <c r="AG19" i="15"/>
  <c r="AH19" i="15"/>
  <c r="AM19" i="15"/>
  <c r="L6" i="8"/>
  <c r="I13" i="8"/>
  <c r="AL6" i="8"/>
  <c r="J6" i="8"/>
  <c r="X13" i="8"/>
  <c r="U19" i="15"/>
  <c r="W19" i="8"/>
  <c r="K19" i="15"/>
  <c r="H19" i="15"/>
  <c r="AO19" i="15"/>
  <c r="AP19" i="15"/>
  <c r="W6" i="8"/>
  <c r="AM6" i="8"/>
  <c r="T6" i="8"/>
  <c r="Q13" i="8"/>
  <c r="AG13" i="8"/>
  <c r="V6" i="8"/>
  <c r="AD13" i="8"/>
  <c r="W13" i="8"/>
  <c r="AP6" i="8"/>
  <c r="AI13" i="8"/>
  <c r="AJ13" i="8"/>
  <c r="AK19" i="8"/>
  <c r="M19" i="15"/>
  <c r="AC19" i="15"/>
  <c r="N19" i="15"/>
  <c r="AD19" i="15"/>
  <c r="W19" i="15"/>
  <c r="AE19" i="15"/>
  <c r="K6" i="8"/>
  <c r="AK6" i="8"/>
  <c r="R13" i="8"/>
  <c r="Y6" i="8"/>
  <c r="R6" i="8"/>
  <c r="P19" i="8"/>
  <c r="I19" i="8"/>
  <c r="Y19" i="8"/>
  <c r="AO19" i="8"/>
  <c r="J19" i="8"/>
  <c r="Z19" i="8"/>
  <c r="P19" i="15"/>
  <c r="AF19" i="15"/>
  <c r="AI19" i="15"/>
  <c r="O6" i="8"/>
  <c r="AL13" i="8"/>
  <c r="AO6" i="8"/>
  <c r="M19" i="8"/>
  <c r="AC19" i="8"/>
  <c r="O19" i="8"/>
  <c r="T13" i="8"/>
  <c r="V19" i="15"/>
  <c r="AO5" i="8" l="1"/>
  <c r="O15" i="15"/>
  <c r="O43" i="15"/>
  <c r="I17" i="15"/>
  <c r="R5" i="8"/>
  <c r="Y15" i="15"/>
  <c r="Y43" i="15"/>
  <c r="R16" i="15"/>
  <c r="AK15" i="15"/>
  <c r="K5" i="8"/>
  <c r="AK17" i="15"/>
  <c r="AK45" i="15"/>
  <c r="AJ16" i="15"/>
  <c r="AP5" i="8"/>
  <c r="AD16" i="15"/>
  <c r="V5" i="8"/>
  <c r="X16" i="15"/>
  <c r="J15" i="15"/>
  <c r="L15" i="15"/>
  <c r="AP17" i="15"/>
  <c r="K16" i="15"/>
  <c r="AD17" i="15"/>
  <c r="S16" i="15"/>
  <c r="M5" i="8"/>
  <c r="AE5" i="8"/>
  <c r="AQ5" i="8"/>
  <c r="V17" i="15"/>
  <c r="AB17" i="15"/>
  <c r="AC15" i="15"/>
  <c r="AC44" i="15"/>
  <c r="AQ17" i="15"/>
  <c r="S17" i="15"/>
  <c r="AN5" i="8"/>
  <c r="AA17" i="15"/>
  <c r="AN16" i="15"/>
  <c r="I15" i="15"/>
  <c r="Q43" i="15"/>
  <c r="Q15" i="15"/>
  <c r="AE17" i="15"/>
  <c r="AH17" i="15"/>
  <c r="R17" i="15"/>
  <c r="AH5" i="8"/>
  <c r="Z5" i="8"/>
  <c r="Z15" i="15"/>
  <c r="Z43" i="15"/>
  <c r="L16" i="15"/>
  <c r="L44" i="15"/>
  <c r="AC16" i="15"/>
  <c r="AI43" i="15"/>
  <c r="AI15" i="15"/>
  <c r="AF5" i="8"/>
  <c r="T16" i="15"/>
  <c r="Z17" i="15"/>
  <c r="Y5" i="8"/>
  <c r="AI16" i="15"/>
  <c r="V44" i="15"/>
  <c r="V15" i="15"/>
  <c r="AG16" i="15"/>
  <c r="Q16" i="15"/>
  <c r="AM15" i="15"/>
  <c r="AM45" i="15"/>
  <c r="AL5" i="8"/>
  <c r="I16" i="15"/>
  <c r="I44" i="15"/>
  <c r="AA43" i="15"/>
  <c r="AA15" i="15"/>
  <c r="T17" i="15"/>
  <c r="M15" i="15"/>
  <c r="M45" i="15"/>
  <c r="AK16" i="15"/>
  <c r="AK44" i="15"/>
  <c r="L17" i="15"/>
  <c r="L45" i="15"/>
  <c r="AB5" i="8"/>
  <c r="AN45" i="15"/>
  <c r="AN15" i="15"/>
  <c r="H15" i="15"/>
  <c r="H43" i="15"/>
  <c r="AG17" i="15"/>
  <c r="Q5" i="8"/>
  <c r="Z16" i="15"/>
  <c r="Z44" i="15"/>
  <c r="J16" i="15"/>
  <c r="J44" i="15"/>
  <c r="AH15" i="15"/>
  <c r="AH45" i="15"/>
  <c r="N15" i="15"/>
  <c r="N43" i="15"/>
  <c r="U5" i="8"/>
  <c r="AF45" i="15"/>
  <c r="AF15" i="15"/>
  <c r="AL16" i="15"/>
  <c r="Y17" i="15"/>
  <c r="AP15" i="15"/>
  <c r="AP45" i="15"/>
  <c r="T5" i="8"/>
  <c r="AM5" i="8"/>
  <c r="W15" i="15"/>
  <c r="W44" i="15"/>
  <c r="W17" i="15"/>
  <c r="AL44" i="15"/>
  <c r="AL15" i="15"/>
  <c r="P16" i="15"/>
  <c r="X45" i="15"/>
  <c r="X15" i="15"/>
  <c r="X5" i="8"/>
  <c r="AA5" i="8"/>
  <c r="N17" i="15"/>
  <c r="AJ17" i="15"/>
  <c r="AE15" i="15"/>
  <c r="AE43" i="15"/>
  <c r="AD15" i="15"/>
  <c r="AD43" i="15"/>
  <c r="AQ15" i="15"/>
  <c r="AL17" i="15"/>
  <c r="AQ16" i="15"/>
  <c r="AM17" i="15"/>
  <c r="Y16" i="15"/>
  <c r="AF17" i="15"/>
  <c r="U16" i="15"/>
  <c r="AG45" i="15"/>
  <c r="AG15" i="15"/>
  <c r="H16" i="15"/>
  <c r="AJ5" i="8"/>
  <c r="Q17" i="15"/>
  <c r="AN17" i="15"/>
  <c r="X17" i="15"/>
  <c r="H17" i="15"/>
  <c r="P45" i="15"/>
  <c r="P15" i="15"/>
  <c r="AI5" i="8"/>
  <c r="S5" i="8"/>
  <c r="S15" i="15"/>
  <c r="O17" i="15"/>
  <c r="AC17" i="15"/>
  <c r="M17" i="15"/>
  <c r="AO15" i="15"/>
  <c r="AO44" i="15"/>
  <c r="O5" i="8"/>
  <c r="J17" i="15"/>
  <c r="AO17" i="15"/>
  <c r="P17" i="15"/>
  <c r="R44" i="15"/>
  <c r="R15" i="15"/>
  <c r="AK5" i="8"/>
  <c r="K45" i="15"/>
  <c r="K15" i="15"/>
  <c r="W16" i="15"/>
  <c r="T15" i="15"/>
  <c r="W5" i="8"/>
  <c r="J5" i="8"/>
  <c r="L5" i="8"/>
  <c r="AO16" i="15"/>
  <c r="U17" i="15"/>
  <c r="N16" i="15"/>
  <c r="AB16" i="15"/>
  <c r="AM16" i="15"/>
  <c r="V16" i="15"/>
  <c r="AH16" i="15"/>
  <c r="AD5" i="8"/>
  <c r="K17" i="15"/>
  <c r="AC5" i="8"/>
  <c r="AB44" i="15"/>
  <c r="AB15" i="15"/>
  <c r="AE44" i="15"/>
  <c r="AE16" i="15"/>
  <c r="H5" i="8"/>
  <c r="AG5" i="8"/>
  <c r="I5" i="8"/>
  <c r="AJ45" i="15"/>
  <c r="AJ15" i="15"/>
  <c r="AI17" i="15"/>
  <c r="AF16" i="15"/>
  <c r="AF44" i="15"/>
  <c r="O16" i="15"/>
  <c r="AA16" i="15"/>
  <c r="M16" i="15"/>
  <c r="N5" i="8"/>
  <c r="AP16" i="15"/>
  <c r="U15" i="15"/>
  <c r="U45" i="15"/>
  <c r="P5" i="8"/>
  <c r="AL45" i="15" l="1"/>
  <c r="N45" i="15"/>
  <c r="Y45" i="15"/>
  <c r="O45" i="15"/>
  <c r="AI45" i="15"/>
  <c r="Z45" i="15"/>
  <c r="Y44" i="15"/>
  <c r="M44" i="15"/>
  <c r="N44" i="15"/>
  <c r="AC45" i="15"/>
  <c r="AA44" i="15"/>
  <c r="AM44" i="15"/>
  <c r="AH44" i="15"/>
  <c r="Q44" i="15"/>
  <c r="H44" i="15"/>
  <c r="AI44" i="15"/>
  <c r="R43" i="15"/>
  <c r="K43" i="15"/>
  <c r="K14" i="15"/>
  <c r="K47" i="15"/>
  <c r="AO45" i="15"/>
  <c r="AO14" i="15"/>
  <c r="AO47" i="15"/>
  <c r="P44" i="15"/>
  <c r="P14" i="15"/>
  <c r="P47" i="15"/>
  <c r="U44" i="15"/>
  <c r="AQ43" i="15"/>
  <c r="AQ14" i="15"/>
  <c r="AQ47" i="15"/>
  <c r="AD14" i="15"/>
  <c r="AD47" i="15"/>
  <c r="W43" i="15"/>
  <c r="W14" i="15"/>
  <c r="W47" i="15"/>
  <c r="M14" i="15"/>
  <c r="M47" i="15"/>
  <c r="AM43" i="15"/>
  <c r="AM14" i="15"/>
  <c r="AM47" i="15"/>
  <c r="V14" i="15"/>
  <c r="V47" i="15"/>
  <c r="Q45" i="15"/>
  <c r="Q14" i="15"/>
  <c r="Q47" i="15"/>
  <c r="AQ45" i="15"/>
  <c r="AC43" i="15"/>
  <c r="AC14" i="15"/>
  <c r="AC47" i="15"/>
  <c r="V45" i="15"/>
  <c r="AD45" i="15"/>
  <c r="K44" i="15"/>
  <c r="L43" i="15"/>
  <c r="L14" i="15"/>
  <c r="L47" i="15"/>
  <c r="AJ44" i="15"/>
  <c r="S43" i="15"/>
  <c r="S14" i="15"/>
  <c r="S47" i="15"/>
  <c r="P43" i="15"/>
  <c r="AQ44" i="15"/>
  <c r="AE14" i="15"/>
  <c r="AE47" i="15"/>
  <c r="W45" i="15"/>
  <c r="AP43" i="15"/>
  <c r="N14" i="15"/>
  <c r="N47" i="15"/>
  <c r="H45" i="15"/>
  <c r="H42" i="15"/>
  <c r="H14" i="15"/>
  <c r="H47" i="15"/>
  <c r="AN43" i="15"/>
  <c r="AN14" i="15"/>
  <c r="AN47" i="15"/>
  <c r="M43" i="15"/>
  <c r="V43" i="15"/>
  <c r="I43" i="15"/>
  <c r="I14" i="15"/>
  <c r="I42" i="15"/>
  <c r="I47" i="15"/>
  <c r="AN44" i="15"/>
  <c r="S45" i="15"/>
  <c r="S44" i="15"/>
  <c r="J45" i="15"/>
  <c r="J42" i="15"/>
  <c r="J14" i="15"/>
  <c r="J47" i="15"/>
  <c r="AD44" i="15"/>
  <c r="U43" i="15"/>
  <c r="U14" i="15"/>
  <c r="U47" i="15"/>
  <c r="AB43" i="15"/>
  <c r="AB14" i="15"/>
  <c r="AB47" i="15"/>
  <c r="AG43" i="15"/>
  <c r="AG14" i="15"/>
  <c r="AG47" i="15"/>
  <c r="X43" i="15"/>
  <c r="X14" i="15"/>
  <c r="X47" i="15"/>
  <c r="AP44" i="15"/>
  <c r="AP14" i="15"/>
  <c r="AP47" i="15"/>
  <c r="AH43" i="15"/>
  <c r="AH14" i="15"/>
  <c r="AH47" i="15"/>
  <c r="AG44" i="15"/>
  <c r="AI14" i="15"/>
  <c r="AI47" i="15"/>
  <c r="Z14" i="15"/>
  <c r="Z47" i="15"/>
  <c r="Z42" i="15" s="1"/>
  <c r="AJ43" i="15"/>
  <c r="AJ14" i="15"/>
  <c r="AJ47" i="15"/>
  <c r="T43" i="15"/>
  <c r="T14" i="15"/>
  <c r="T47" i="15"/>
  <c r="R45" i="15"/>
  <c r="R14" i="15"/>
  <c r="R47" i="15"/>
  <c r="AO43" i="15"/>
  <c r="AL43" i="15"/>
  <c r="AL14" i="15"/>
  <c r="AL47" i="15"/>
  <c r="AF43" i="15"/>
  <c r="AF14" i="15"/>
  <c r="AF47" i="15"/>
  <c r="T45" i="15"/>
  <c r="AA45" i="15"/>
  <c r="AA14" i="15"/>
  <c r="AA47" i="15"/>
  <c r="T44" i="15"/>
  <c r="AE45" i="15"/>
  <c r="AB45" i="15"/>
  <c r="J43" i="15"/>
  <c r="X44" i="15"/>
  <c r="AK43" i="15"/>
  <c r="AK14" i="15"/>
  <c r="AK47" i="15"/>
  <c r="Y14" i="15"/>
  <c r="Y47" i="15"/>
  <c r="I45" i="15"/>
  <c r="O44" i="15"/>
  <c r="O14" i="15"/>
  <c r="O47" i="15"/>
  <c r="Y42" i="15" l="1"/>
  <c r="N42" i="15"/>
  <c r="AE42" i="15"/>
  <c r="AI42" i="15"/>
  <c r="Q42" i="15"/>
  <c r="AD42" i="15"/>
  <c r="P42" i="15"/>
  <c r="AC42" i="15"/>
  <c r="AO42" i="15"/>
  <c r="X42" i="15"/>
  <c r="M42" i="15"/>
  <c r="AA42" i="15"/>
  <c r="AL42" i="15"/>
  <c r="R42" i="15"/>
  <c r="AJ42" i="15"/>
  <c r="AB42" i="15"/>
  <c r="L42" i="15"/>
  <c r="O42" i="15"/>
  <c r="AF42" i="15"/>
  <c r="AP42" i="15"/>
  <c r="AN42" i="15"/>
  <c r="AM42" i="15"/>
  <c r="AG42" i="15"/>
  <c r="S42" i="15"/>
  <c r="W42" i="15"/>
  <c r="AQ42" i="15"/>
  <c r="U42" i="15"/>
  <c r="AK42" i="15"/>
  <c r="T42" i="15"/>
  <c r="AH42" i="15"/>
  <c r="V42" i="15"/>
  <c r="K42" i="15"/>
</calcChain>
</file>

<file path=xl/sharedStrings.xml><?xml version="1.0" encoding="utf-8"?>
<sst xmlns="http://schemas.openxmlformats.org/spreadsheetml/2006/main" count="1420" uniqueCount="177">
  <si>
    <t>GDP at market prices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</si>
  <si>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</si>
  <si>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</si>
  <si>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</si>
  <si>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</si>
  <si>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</si>
  <si>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</si>
  <si>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</si>
  <si>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</si>
  <si>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</si>
  <si>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</si>
  <si>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</si>
  <si>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</si>
  <si>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</si>
  <si>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Real Estate Activities</t>
  </si>
  <si>
    <t xml:space="preserve">Public Administration </t>
  </si>
  <si>
    <t>Education</t>
  </si>
  <si>
    <t>Other Service Activities</t>
  </si>
  <si>
    <t>Adjustments</t>
  </si>
  <si>
    <t>Taxes on products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</si>
  <si>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</si>
  <si>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</si>
  <si>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</si>
  <si>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</si>
  <si>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</si>
  <si>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</si>
  <si>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</si>
  <si>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</si>
  <si>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</si>
  <si>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</si>
  <si>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</si>
  <si>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</si>
  <si>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</si>
  <si>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</si>
  <si>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</si>
  <si>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</si>
  <si>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</si>
  <si>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</si>
  <si>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</si>
  <si>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</si>
  <si>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</si>
  <si>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</si>
  <si>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</si>
  <si>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</si>
  <si>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</si>
  <si>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</si>
  <si>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Q1</t>
  </si>
  <si>
    <t>Q2</t>
  </si>
  <si>
    <t>Q3</t>
  </si>
  <si>
    <t>Q4</t>
  </si>
  <si>
    <t>Source: Uganda Bureau of Statistics</t>
  </si>
  <si>
    <t>2014Q3</t>
  </si>
  <si>
    <t>Trade &amp; Repairs</t>
  </si>
  <si>
    <t>Transportation &amp; Storage</t>
  </si>
  <si>
    <t>Information &amp; Communication</t>
  </si>
  <si>
    <t xml:space="preserve">Accommodation &amp; Food Service </t>
  </si>
  <si>
    <t xml:space="preserve">Professional, Scientific &amp; Technical </t>
  </si>
  <si>
    <t xml:space="preserve">Administrative &amp; Support Service </t>
  </si>
  <si>
    <t xml:space="preserve">Human Health &amp; Social Work </t>
  </si>
  <si>
    <t>Activities of Households</t>
  </si>
  <si>
    <t>2009/10</t>
  </si>
  <si>
    <t>2010/11</t>
  </si>
  <si>
    <t>2011/12</t>
  </si>
  <si>
    <t>2012/13</t>
  </si>
  <si>
    <t>2013/14</t>
  </si>
  <si>
    <t>2014/15</t>
  </si>
  <si>
    <t>2008/09</t>
  </si>
  <si>
    <t>2007/08</t>
  </si>
  <si>
    <t>Activity</t>
  </si>
  <si>
    <t>Uganda Bureau of Statistics</t>
  </si>
  <si>
    <t>Agriculture, Forestry &amp; Fishing</t>
  </si>
  <si>
    <t>Arts, Entertainment &amp; Recreation</t>
  </si>
  <si>
    <t xml:space="preserve">Financial &amp; Insurance </t>
  </si>
  <si>
    <t>2014Q4</t>
  </si>
  <si>
    <t>2015Q1</t>
  </si>
  <si>
    <t>2015Q2</t>
  </si>
  <si>
    <t>Taxes on Products</t>
  </si>
  <si>
    <t>2015/16</t>
  </si>
  <si>
    <t>2015Q3</t>
  </si>
  <si>
    <t>Table 10: Summary of QGDP at constant 2009/10 prices, percentage change, 2010/11-2015/16</t>
  </si>
  <si>
    <t>2016/17</t>
  </si>
  <si>
    <t>WHAT DO USERS WANT?</t>
  </si>
  <si>
    <t>The original unadjusted series and all components</t>
  </si>
  <si>
    <t>Policy Formulations</t>
  </si>
  <si>
    <t>Macro-economic model building</t>
  </si>
  <si>
    <t>To determine what actually happened</t>
  </si>
  <si>
    <t>The original unadjusted series</t>
  </si>
  <si>
    <t>Analysis of the effect of particular events such as a strike</t>
  </si>
  <si>
    <t>The irregular component</t>
  </si>
  <si>
    <t>Trend-cycle and irregular component</t>
  </si>
  <si>
    <t>Long-term forecasting</t>
  </si>
  <si>
    <t>The trend cycle component</t>
  </si>
  <si>
    <t>2017/18</t>
  </si>
  <si>
    <t>INDUSTRY</t>
  </si>
  <si>
    <t>SERVICES</t>
  </si>
  <si>
    <t>ADJUSTMENTS</t>
  </si>
  <si>
    <t>AGRICULTURE,FORESTRY&amp;FISHING</t>
  </si>
  <si>
    <t>GDP AT MARKET PRICES</t>
  </si>
  <si>
    <t>ADJUSTMENT</t>
  </si>
  <si>
    <t>ACTIVITY</t>
  </si>
  <si>
    <t>TREND CYCLE ESTIMATES</t>
  </si>
  <si>
    <t>ORIGINAL ESTIMATES</t>
  </si>
  <si>
    <t>SEASONALLY ADJUSTED ESTIMATES</t>
  </si>
  <si>
    <t>MAIN USE OF DATA</t>
  </si>
  <si>
    <t>WHAT DATA SHOULD I USE?</t>
  </si>
  <si>
    <t>WORKSHEET</t>
  </si>
  <si>
    <t>Could be Unadjusted, adjusted, trend-cycle or all components depending on the main purpose of the model</t>
  </si>
  <si>
    <t>Business Cycle analysis &amp; detection of turning points</t>
  </si>
  <si>
    <t>Short-term and medium term forecasting</t>
  </si>
  <si>
    <t>Original unadjusted series and all its components</t>
  </si>
  <si>
    <t>Table 3: Summary of QGDP at constant 2009/10 prices, IMPLICIT PRICE DEFLATORS, 2013/14-2017/18</t>
  </si>
  <si>
    <t>Table 4: Summary of QGDP at constant prices, PERCENTAGE SHARE, 2013/14-2017/18</t>
  </si>
  <si>
    <t>Table 11: SEASONALLY ADJUSTED Value Added at constant 2009/10 prices, IMPLICIT PRICE DEFLATORS, 2013/14-2017/18</t>
  </si>
  <si>
    <t>Table 15: TREND-CYCLE Value Added at constant 2009/10 prices, IMPLICIT PRICE DEFLATORS, 2013/14-2017/18</t>
  </si>
  <si>
    <t>Notes:</t>
  </si>
  <si>
    <t>a</t>
  </si>
  <si>
    <t>Seasonally adjusted data are subject to revisions as future data become available, even when the original data are not revised.</t>
  </si>
  <si>
    <t>b</t>
  </si>
  <si>
    <t>c</t>
  </si>
  <si>
    <t>d</t>
  </si>
  <si>
    <t>e</t>
  </si>
  <si>
    <t>Original (Unadjusted) data are useful in their own right. They show the actual economic events that have occurred and therefore Seasonally adjusted data should not replace the unadjusted data.</t>
  </si>
  <si>
    <t>Seasonally adjusted data is the sum of the Trend-cycle component and the Irregular component. When the Irregular component is strong, the Seasonally adjusted series may not present a smooth pattern.</t>
  </si>
  <si>
    <t>Year</t>
  </si>
  <si>
    <t>Period</t>
  </si>
  <si>
    <t xml:space="preserve">        Agriculture, Forestry &amp; Fishing</t>
  </si>
  <si>
    <t xml:space="preserve">        Industry</t>
  </si>
  <si>
    <t xml:space="preserve">        Services</t>
  </si>
  <si>
    <t xml:space="preserve">        Taxes on products</t>
  </si>
  <si>
    <t>Original_VA</t>
  </si>
  <si>
    <t>Original_VA, Deseason_VA, Trend_VA</t>
  </si>
  <si>
    <t>Deseason_VA and Trend_VA</t>
  </si>
  <si>
    <t>Trend_VA</t>
  </si>
  <si>
    <t>Seasonally adjusted and Trend-cycle estimates represent an analytical elaboration of the data designed to show the underlying movements that may be hidden by the seasonal variations.</t>
  </si>
  <si>
    <t>2018/19</t>
  </si>
  <si>
    <t xml:space="preserve"> </t>
  </si>
  <si>
    <t>2019/20</t>
  </si>
  <si>
    <t>2020/21</t>
  </si>
  <si>
    <t>2021/22</t>
  </si>
  <si>
    <t>2022/23</t>
  </si>
  <si>
    <t>2023/24</t>
  </si>
  <si>
    <t>GDP at Market Prices</t>
  </si>
  <si>
    <t>Statistical Discrepancy</t>
  </si>
  <si>
    <t xml:space="preserve">       Services</t>
  </si>
  <si>
    <t xml:space="preserve">       Goods</t>
  </si>
  <si>
    <t xml:space="preserve">   Less Imports</t>
  </si>
  <si>
    <t xml:space="preserve">   Exports</t>
  </si>
  <si>
    <t>Exports less Imports of Goods and Services</t>
  </si>
  <si>
    <t>Changes in Inventories</t>
  </si>
  <si>
    <t xml:space="preserve">   Other Asset Types</t>
  </si>
  <si>
    <t xml:space="preserve">   Other Machinery and Equipment</t>
  </si>
  <si>
    <t xml:space="preserve">   ICT Equipment</t>
  </si>
  <si>
    <t xml:space="preserve">   Transport Equipment</t>
  </si>
  <si>
    <t xml:space="preserve">   Other Structures</t>
  </si>
  <si>
    <t xml:space="preserve">   Other Buildings</t>
  </si>
  <si>
    <t xml:space="preserve">   Dwellings</t>
  </si>
  <si>
    <t>Gross Fixed Capital Formation</t>
  </si>
  <si>
    <t xml:space="preserve">   Household FCE</t>
  </si>
  <si>
    <t xml:space="preserve">   NPISH FCE</t>
  </si>
  <si>
    <t xml:space="preserve">   General Government FCE</t>
  </si>
  <si>
    <t>Final Consumption Expenditure</t>
  </si>
  <si>
    <t>QUARTERLY CHANGES  Constant prices</t>
  </si>
  <si>
    <t>EXPENDITURE  Constant prices</t>
  </si>
  <si>
    <t>Accounts for</t>
  </si>
  <si>
    <t>Updated:</t>
  </si>
  <si>
    <t>2024/25</t>
  </si>
  <si>
    <t>TABLE 1: SUMMARY OF QGDP AT CONSTANT 2016/17 PRICES, BILLION SHILLINGS, 2016/17-2024/25</t>
  </si>
  <si>
    <t>TABLE 2: SUMMARY OF QGDP AT CONSTANT 2016/17 PRICES, PERCENTAGE CHANGE, 2016/17-2024/25</t>
  </si>
  <si>
    <t>Table 3: ORIGINAL UNADJUSTED Value Added by activity at constant 2016/17 prices, BILLION SHILLINGS, 2016/17-2024/25</t>
  </si>
  <si>
    <t>Table 4: ORIGINAL UNADJUSTED Value Added at constant 2016/17 prices, PERCENTAGE CHANGE, 2016/17-2024/25</t>
  </si>
  <si>
    <t>Table 5: ORIGINAL UNADJUSTED Value Added by activity at constant 2016/17 prices, IMPLICIT PRICE DEFLATORS, 2016/17-2024/25</t>
  </si>
  <si>
    <t>Table 6: SEASONALLY ADJUSTED Value Added at constant 2016/17 prices, BILLION SHILLINGS, 2016/17-2024/25</t>
  </si>
  <si>
    <t>Table 7: SEASONALLY ADJUSTED Value Added at constant 2016/17 prices,PERCENTAGE CHANGE, 2016/17-2024/25</t>
  </si>
  <si>
    <t>Table 8: SEASONALLY ADJUSTED Value Added at constant 2016/17 prices, DECOMPOSITION OF GROWTH, 2016/17-2024/25</t>
  </si>
  <si>
    <t>Table 9: TREND-CYCLE Value Added at constant 2016/17 prices, BILLION SHILLINGS, 2016/17-2024/25</t>
  </si>
  <si>
    <t>Table 10: TREND-CYCLE Value Added at constant 2016/17 prices, PERCENTAGE CHANGE, 2016/17-2024/25</t>
  </si>
  <si>
    <t xml:space="preserve">Original (Unadjusted) estimates have been benchmarked to the revised 2023/24 Annual GDP estimates (October release 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</si>
</sst>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_-;\-* #,##0_-;_-* &quot;-&quot;_-;_-@_-"/>
    <numFmt numFmtId="165" formatCode="0.0"/>
    <numFmt numFmtId="166" formatCode="_(* #,##0_);_(* \(#,##0\);_(* &quot;-&quot;??_);_(@_)"/>
    <numFmt numFmtId="167" formatCode="_(* #,##0.0_);_(* \(#,##0.0\);_(* &quot;-&quot;??_);_(@_)"/>
    <numFmt numFmtId="168" formatCode="#,##0.0"/>
    <numFmt numFmtId="169" formatCode="#,##0.0000"/>
    <numFmt numFmtId="170" formatCode="0.0%"/>
    <numFmt numFmtId="171" formatCode="_-* #,##0.0_-;\-* #,##0.0_-;_-* &quot;-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sz val="8.5"/>
      <color theme="1"/>
      <name val="Arial"/>
      <family val="2"/>
    </font>
    <font>
      <sz val="8"/>
      <color rgb="FFFF0000"/>
      <name val="Arial"/>
      <family val="2"/>
    </font>
    <font>
      <i/>
      <sz val="8.5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.5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25" fillId="0" borderId="0"/>
    <xf numFmtId="40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5" fillId="0" borderId="0" xfId="0" applyFont="1"/>
    <xf numFmtId="165" fontId="2" fillId="0" borderId="0" xfId="0" applyNumberFormat="1" applyFont="1"/>
    <xf numFmtId="165" fontId="6" fillId="0" borderId="0" xfId="0" applyNumberFormat="1" applyFont="1"/>
    <xf numFmtId="3" fontId="6" fillId="0" borderId="0" xfId="0" applyNumberFormat="1" applyFont="1"/>
    <xf numFmtId="167" fontId="5" fillId="0" borderId="0" xfId="1" applyNumberFormat="1" applyFont="1"/>
    <xf numFmtId="166" fontId="5" fillId="0" borderId="0" xfId="1" applyNumberFormat="1" applyFont="1"/>
    <xf numFmtId="0" fontId="4" fillId="0" borderId="2" xfId="0" applyFont="1" applyBorder="1"/>
    <xf numFmtId="0" fontId="4" fillId="0" borderId="0" xfId="0" applyFont="1"/>
    <xf numFmtId="166" fontId="5" fillId="0" borderId="0" xfId="1" applyNumberFormat="1" applyFont="1" applyBorder="1"/>
    <xf numFmtId="166" fontId="4" fillId="0" borderId="0" xfId="1" applyNumberFormat="1" applyFont="1" applyBorder="1"/>
    <xf numFmtId="0" fontId="5" fillId="0" borderId="1" xfId="0" applyFont="1" applyBorder="1"/>
    <xf numFmtId="0" fontId="2" fillId="0" borderId="3" xfId="0" applyFont="1" applyBorder="1" applyAlignment="1">
      <alignment horizontal="right"/>
    </xf>
    <xf numFmtId="0" fontId="7" fillId="0" borderId="0" xfId="0" applyFont="1"/>
    <xf numFmtId="167" fontId="5" fillId="0" borderId="0" xfId="1" applyNumberFormat="1" applyFont="1" applyBorder="1"/>
    <xf numFmtId="168" fontId="5" fillId="0" borderId="0" xfId="0" applyNumberFormat="1" applyFont="1"/>
    <xf numFmtId="3" fontId="6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 wrapText="1"/>
    </xf>
    <xf numFmtId="168" fontId="4" fillId="0" borderId="0" xfId="0" applyNumberFormat="1" applyFont="1"/>
    <xf numFmtId="168" fontId="5" fillId="0" borderId="1" xfId="0" applyNumberFormat="1" applyFont="1" applyBorder="1"/>
    <xf numFmtId="167" fontId="4" fillId="0" borderId="0" xfId="0" applyNumberFormat="1" applyFont="1"/>
    <xf numFmtId="0" fontId="4" fillId="0" borderId="3" xfId="0" applyFont="1" applyBorder="1" applyAlignment="1">
      <alignment horizontal="center"/>
    </xf>
    <xf numFmtId="167" fontId="2" fillId="0" borderId="3" xfId="1" applyNumberFormat="1" applyFont="1" applyBorder="1" applyAlignment="1">
      <alignment horizontal="right"/>
    </xf>
    <xf numFmtId="167" fontId="5" fillId="0" borderId="0" xfId="0" applyNumberFormat="1" applyFont="1"/>
    <xf numFmtId="167" fontId="5" fillId="0" borderId="1" xfId="0" applyNumberFormat="1" applyFont="1" applyBorder="1"/>
    <xf numFmtId="167" fontId="4" fillId="0" borderId="0" xfId="1" applyNumberFormat="1" applyFont="1" applyBorder="1" applyAlignment="1">
      <alignment horizontal="right"/>
    </xf>
    <xf numFmtId="167" fontId="5" fillId="0" borderId="0" xfId="1" applyNumberFormat="1" applyFont="1" applyBorder="1" applyAlignment="1">
      <alignment horizontal="right"/>
    </xf>
    <xf numFmtId="167" fontId="5" fillId="0" borderId="1" xfId="1" applyNumberFormat="1" applyFont="1" applyBorder="1" applyAlignment="1">
      <alignment horizontal="right"/>
    </xf>
    <xf numFmtId="167" fontId="5" fillId="0" borderId="1" xfId="1" applyNumberFormat="1" applyFont="1" applyBorder="1" applyAlignment="1">
      <alignment horizontal="left"/>
    </xf>
    <xf numFmtId="43" fontId="0" fillId="0" borderId="0" xfId="1" applyFont="1"/>
    <xf numFmtId="43" fontId="0" fillId="0" borderId="0" xfId="0" applyNumberFormat="1"/>
    <xf numFmtId="0" fontId="3" fillId="0" borderId="0" xfId="0" applyFont="1"/>
    <xf numFmtId="167" fontId="3" fillId="0" borderId="0" xfId="1" applyNumberFormat="1" applyFont="1"/>
    <xf numFmtId="168" fontId="5" fillId="0" borderId="0" xfId="1" applyNumberFormat="1" applyFont="1" applyBorder="1" applyAlignment="1">
      <alignment horizontal="right"/>
    </xf>
    <xf numFmtId="168" fontId="5" fillId="0" borderId="1" xfId="1" applyNumberFormat="1" applyFont="1" applyBorder="1" applyAlignment="1">
      <alignment horizontal="right"/>
    </xf>
    <xf numFmtId="0" fontId="8" fillId="0" borderId="0" xfId="0" applyFont="1"/>
    <xf numFmtId="0" fontId="9" fillId="0" borderId="2" xfId="0" applyFont="1" applyBorder="1"/>
    <xf numFmtId="0" fontId="9" fillId="0" borderId="0" xfId="0" applyFont="1"/>
    <xf numFmtId="0" fontId="10" fillId="0" borderId="3" xfId="0" applyFont="1" applyBorder="1" applyAlignment="1">
      <alignment horizontal="right"/>
    </xf>
    <xf numFmtId="165" fontId="10" fillId="0" borderId="0" xfId="0" applyNumberFormat="1" applyFont="1"/>
    <xf numFmtId="165" fontId="11" fillId="0" borderId="0" xfId="0" applyNumberFormat="1" applyFont="1"/>
    <xf numFmtId="168" fontId="8" fillId="0" borderId="0" xfId="1" applyNumberFormat="1" applyFont="1" applyBorder="1"/>
    <xf numFmtId="3" fontId="11" fillId="0" borderId="0" xfId="0" applyNumberFormat="1" applyFont="1"/>
    <xf numFmtId="0" fontId="8" fillId="0" borderId="1" xfId="0" applyFont="1" applyBorder="1"/>
    <xf numFmtId="168" fontId="8" fillId="0" borderId="1" xfId="1" applyNumberFormat="1" applyFont="1" applyBorder="1"/>
    <xf numFmtId="168" fontId="8" fillId="0" borderId="0" xfId="0" applyNumberFormat="1" applyFont="1"/>
    <xf numFmtId="167" fontId="9" fillId="0" borderId="0" xfId="1" applyNumberFormat="1" applyFont="1" applyBorder="1"/>
    <xf numFmtId="167" fontId="8" fillId="0" borderId="0" xfId="1" applyNumberFormat="1" applyFont="1" applyBorder="1"/>
    <xf numFmtId="167" fontId="8" fillId="0" borderId="1" xfId="1" applyNumberFormat="1" applyFont="1" applyBorder="1"/>
    <xf numFmtId="168" fontId="4" fillId="0" borderId="0" xfId="1" applyNumberFormat="1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3" fontId="11" fillId="0" borderId="1" xfId="0" applyNumberFormat="1" applyFont="1" applyBorder="1"/>
    <xf numFmtId="165" fontId="14" fillId="0" borderId="0" xfId="0" applyNumberFormat="1" applyFont="1"/>
    <xf numFmtId="0" fontId="9" fillId="0" borderId="1" xfId="0" applyFont="1" applyBorder="1"/>
    <xf numFmtId="168" fontId="9" fillId="0" borderId="0" xfId="1" applyNumberFormat="1" applyFont="1" applyBorder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5" fillId="0" borderId="4" xfId="0" applyFont="1" applyBorder="1"/>
    <xf numFmtId="0" fontId="16" fillId="0" borderId="4" xfId="0" applyFont="1" applyBorder="1"/>
    <xf numFmtId="0" fontId="15" fillId="0" borderId="4" xfId="0" applyFont="1" applyBorder="1" applyAlignment="1">
      <alignment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vertical="center"/>
    </xf>
    <xf numFmtId="167" fontId="8" fillId="0" borderId="0" xfId="0" applyNumberFormat="1" applyFont="1" applyAlignment="1">
      <alignment horizontal="right"/>
    </xf>
    <xf numFmtId="168" fontId="8" fillId="0" borderId="0" xfId="1" applyNumberFormat="1" applyFont="1" applyFill="1" applyBorder="1"/>
    <xf numFmtId="165" fontId="8" fillId="0" borderId="0" xfId="1" applyNumberFormat="1" applyFont="1" applyFill="1" applyBorder="1"/>
    <xf numFmtId="3" fontId="11" fillId="0" borderId="0" xfId="0" applyNumberFormat="1" applyFont="1" applyAlignment="1">
      <alignment wrapText="1"/>
    </xf>
    <xf numFmtId="165" fontId="24" fillId="0" borderId="0" xfId="0" applyNumberFormat="1" applyFont="1"/>
    <xf numFmtId="166" fontId="22" fillId="0" borderId="0" xfId="1" applyNumberFormat="1" applyFont="1" applyFill="1" applyBorder="1"/>
    <xf numFmtId="166" fontId="3" fillId="0" borderId="0" xfId="0" applyNumberFormat="1" applyFont="1"/>
    <xf numFmtId="166" fontId="9" fillId="0" borderId="0" xfId="0" applyNumberFormat="1" applyFont="1"/>
    <xf numFmtId="166" fontId="8" fillId="0" borderId="0" xfId="1" applyNumberFormat="1" applyFont="1" applyFill="1" applyBorder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166" fontId="8" fillId="0" borderId="1" xfId="1" applyNumberFormat="1" applyFont="1" applyFill="1" applyBorder="1"/>
    <xf numFmtId="0" fontId="9" fillId="2" borderId="2" xfId="0" applyFont="1" applyFill="1" applyBorder="1"/>
    <xf numFmtId="0" fontId="4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5" fillId="2" borderId="0" xfId="0" applyFont="1" applyFill="1"/>
    <xf numFmtId="0" fontId="22" fillId="0" borderId="0" xfId="0" applyFont="1"/>
    <xf numFmtId="166" fontId="22" fillId="0" borderId="0" xfId="1" applyNumberFormat="1" applyFont="1" applyFill="1"/>
    <xf numFmtId="166" fontId="3" fillId="0" borderId="0" xfId="1" applyNumberFormat="1" applyFont="1" applyFill="1"/>
    <xf numFmtId="3" fontId="8" fillId="0" borderId="0" xfId="1" applyNumberFormat="1" applyFont="1" applyFill="1" applyBorder="1"/>
    <xf numFmtId="3" fontId="9" fillId="0" borderId="0" xfId="1" applyNumberFormat="1" applyFont="1" applyFill="1" applyBorder="1"/>
    <xf numFmtId="3" fontId="11" fillId="0" borderId="3" xfId="0" applyNumberFormat="1" applyFont="1" applyBorder="1"/>
    <xf numFmtId="3" fontId="8" fillId="0" borderId="3" xfId="1" applyNumberFormat="1" applyFont="1" applyFill="1" applyBorder="1"/>
    <xf numFmtId="168" fontId="8" fillId="0" borderId="1" xfId="1" applyNumberFormat="1" applyFont="1" applyFill="1" applyBorder="1"/>
    <xf numFmtId="0" fontId="12" fillId="0" borderId="0" xfId="0" applyFont="1"/>
    <xf numFmtId="165" fontId="8" fillId="0" borderId="3" xfId="1" applyNumberFormat="1" applyFont="1" applyFill="1" applyBorder="1"/>
    <xf numFmtId="167" fontId="8" fillId="0" borderId="0" xfId="1" applyNumberFormat="1" applyFont="1" applyFill="1" applyBorder="1"/>
    <xf numFmtId="165" fontId="8" fillId="0" borderId="1" xfId="1" applyNumberFormat="1" applyFont="1" applyFill="1" applyBorder="1"/>
    <xf numFmtId="168" fontId="9" fillId="0" borderId="0" xfId="0" applyNumberFormat="1" applyFont="1"/>
    <xf numFmtId="168" fontId="8" fillId="0" borderId="1" xfId="0" applyNumberFormat="1" applyFont="1" applyBorder="1"/>
    <xf numFmtId="0" fontId="13" fillId="0" borderId="0" xfId="0" applyFont="1"/>
    <xf numFmtId="169" fontId="5" fillId="0" borderId="0" xfId="0" applyNumberFormat="1" applyFont="1"/>
    <xf numFmtId="168" fontId="8" fillId="0" borderId="0" xfId="1" applyNumberFormat="1" applyFont="1" applyFill="1" applyBorder="1" applyAlignment="1"/>
    <xf numFmtId="167" fontId="5" fillId="0" borderId="0" xfId="1" applyNumberFormat="1" applyFont="1" applyFill="1"/>
    <xf numFmtId="165" fontId="9" fillId="0" borderId="0" xfId="1" applyNumberFormat="1" applyFont="1" applyFill="1" applyBorder="1"/>
    <xf numFmtId="165" fontId="8" fillId="0" borderId="1" xfId="0" applyNumberFormat="1" applyFont="1" applyBorder="1"/>
    <xf numFmtId="167" fontId="9" fillId="0" borderId="0" xfId="0" applyNumberFormat="1" applyFont="1" applyAlignment="1">
      <alignment horizontal="right"/>
    </xf>
    <xf numFmtId="168" fontId="11" fillId="0" borderId="1" xfId="0" applyNumberFormat="1" applyFont="1" applyBorder="1"/>
    <xf numFmtId="165" fontId="21" fillId="0" borderId="0" xfId="1" applyNumberFormat="1" applyFont="1" applyFill="1"/>
    <xf numFmtId="165" fontId="11" fillId="0" borderId="0" xfId="1" applyNumberFormat="1" applyFont="1" applyFill="1"/>
    <xf numFmtId="168" fontId="11" fillId="0" borderId="0" xfId="1" applyNumberFormat="1" applyFont="1" applyFill="1" applyBorder="1"/>
    <xf numFmtId="0" fontId="6" fillId="0" borderId="0" xfId="0" applyFont="1"/>
    <xf numFmtId="3" fontId="21" fillId="0" borderId="0" xfId="0" applyNumberFormat="1" applyFont="1" applyAlignment="1">
      <alignment wrapText="1"/>
    </xf>
    <xf numFmtId="3" fontId="21" fillId="0" borderId="0" xfId="0" applyNumberFormat="1" applyFont="1"/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 vertical="top" wrapText="1"/>
    </xf>
    <xf numFmtId="3" fontId="21" fillId="0" borderId="1" xfId="0" applyNumberFormat="1" applyFont="1" applyBorder="1"/>
    <xf numFmtId="166" fontId="22" fillId="0" borderId="1" xfId="1" applyNumberFormat="1" applyFont="1" applyFill="1" applyBorder="1"/>
    <xf numFmtId="166" fontId="4" fillId="0" borderId="0" xfId="0" applyNumberFormat="1" applyFont="1"/>
    <xf numFmtId="0" fontId="9" fillId="2" borderId="5" xfId="0" applyFont="1" applyFill="1" applyBorder="1"/>
    <xf numFmtId="0" fontId="9" fillId="2" borderId="0" xfId="0" applyFont="1" applyFill="1"/>
    <xf numFmtId="0" fontId="9" fillId="2" borderId="3" xfId="0" applyFont="1" applyFill="1" applyBorder="1"/>
    <xf numFmtId="0" fontId="8" fillId="2" borderId="0" xfId="0" applyFont="1" applyFill="1"/>
    <xf numFmtId="14" fontId="9" fillId="2" borderId="5" xfId="0" applyNumberFormat="1" applyFont="1" applyFill="1" applyBorder="1"/>
    <xf numFmtId="14" fontId="9" fillId="2" borderId="3" xfId="0" applyNumberFormat="1" applyFont="1" applyFill="1" applyBorder="1"/>
    <xf numFmtId="14" fontId="10" fillId="2" borderId="3" xfId="0" applyNumberFormat="1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/>
    </xf>
    <xf numFmtId="0" fontId="3" fillId="2" borderId="5" xfId="0" applyFont="1" applyFill="1" applyBorder="1"/>
    <xf numFmtId="0" fontId="3" fillId="2" borderId="3" xfId="0" applyFont="1" applyFill="1" applyBorder="1"/>
    <xf numFmtId="0" fontId="24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/>
    <xf numFmtId="166" fontId="9" fillId="2" borderId="0" xfId="1" applyNumberFormat="1" applyFont="1" applyFill="1" applyBorder="1"/>
    <xf numFmtId="165" fontId="9" fillId="2" borderId="0" xfId="1" applyNumberFormat="1" applyFont="1" applyFill="1" applyBorder="1"/>
    <xf numFmtId="0" fontId="4" fillId="2" borderId="0" xfId="0" applyFont="1" applyFill="1"/>
    <xf numFmtId="165" fontId="24" fillId="2" borderId="0" xfId="0" applyNumberFormat="1" applyFont="1" applyFill="1"/>
    <xf numFmtId="166" fontId="3" fillId="2" borderId="0" xfId="1" applyNumberFormat="1" applyFont="1" applyFill="1" applyBorder="1"/>
    <xf numFmtId="168" fontId="9" fillId="2" borderId="0" xfId="1" applyNumberFormat="1" applyFont="1" applyFill="1" applyBorder="1"/>
    <xf numFmtId="168" fontId="10" fillId="2" borderId="0" xfId="1" applyNumberFormat="1" applyFont="1" applyFill="1" applyBorder="1"/>
    <xf numFmtId="166" fontId="8" fillId="2" borderId="0" xfId="1" applyNumberFormat="1" applyFont="1" applyFill="1" applyBorder="1"/>
    <xf numFmtId="168" fontId="8" fillId="2" borderId="0" xfId="0" applyNumberFormat="1" applyFont="1" applyFill="1"/>
    <xf numFmtId="168" fontId="8" fillId="2" borderId="0" xfId="1" applyNumberFormat="1" applyFont="1" applyFill="1" applyBorder="1"/>
    <xf numFmtId="167" fontId="9" fillId="2" borderId="0" xfId="0" applyNumberFormat="1" applyFont="1" applyFill="1" applyAlignment="1">
      <alignment horizontal="right"/>
    </xf>
    <xf numFmtId="165" fontId="23" fillId="2" borderId="0" xfId="1" applyNumberFormat="1" applyFont="1" applyFill="1" applyBorder="1"/>
    <xf numFmtId="165" fontId="8" fillId="2" borderId="0" xfId="1" applyNumberFormat="1" applyFont="1" applyFill="1" applyBorder="1"/>
    <xf numFmtId="168" fontId="9" fillId="2" borderId="0" xfId="0" applyNumberFormat="1" applyFont="1" applyFill="1"/>
    <xf numFmtId="3" fontId="11" fillId="3" borderId="1" xfId="0" applyNumberFormat="1" applyFont="1" applyFill="1" applyBorder="1"/>
    <xf numFmtId="168" fontId="8" fillId="3" borderId="1" xfId="1" applyNumberFormat="1" applyFont="1" applyFill="1" applyBorder="1"/>
    <xf numFmtId="0" fontId="8" fillId="3" borderId="1" xfId="0" applyFont="1" applyFill="1" applyBorder="1"/>
    <xf numFmtId="165" fontId="25" fillId="0" borderId="0" xfId="2"/>
    <xf numFmtId="170" fontId="25" fillId="0" borderId="0" xfId="2" applyNumberFormat="1"/>
    <xf numFmtId="170" fontId="26" fillId="0" borderId="0" xfId="2" applyNumberFormat="1" applyFont="1"/>
    <xf numFmtId="168" fontId="25" fillId="0" borderId="0" xfId="2" applyNumberFormat="1"/>
    <xf numFmtId="168" fontId="26" fillId="0" borderId="0" xfId="2" applyNumberFormat="1" applyFont="1"/>
    <xf numFmtId="3" fontId="25" fillId="0" borderId="0" xfId="2" applyNumberFormat="1"/>
    <xf numFmtId="3" fontId="25" fillId="0" borderId="0" xfId="2" applyNumberFormat="1" applyAlignment="1">
      <alignment wrapText="1"/>
    </xf>
    <xf numFmtId="3" fontId="26" fillId="0" borderId="0" xfId="2" applyNumberFormat="1" applyFont="1" applyAlignment="1">
      <alignment wrapText="1"/>
    </xf>
    <xf numFmtId="3" fontId="26" fillId="0" borderId="0" xfId="2" applyNumberFormat="1" applyFont="1"/>
    <xf numFmtId="165" fontId="26" fillId="0" borderId="0" xfId="2" applyFont="1"/>
    <xf numFmtId="1" fontId="26" fillId="0" borderId="0" xfId="2" applyNumberFormat="1" applyFont="1" applyAlignment="1">
      <alignment horizontal="left"/>
    </xf>
    <xf numFmtId="14" fontId="25" fillId="0" borderId="0" xfId="2" applyNumberFormat="1"/>
    <xf numFmtId="14" fontId="26" fillId="0" borderId="0" xfId="2" applyNumberFormat="1" applyFont="1"/>
    <xf numFmtId="3" fontId="27" fillId="0" borderId="0" xfId="2" applyNumberFormat="1" applyFont="1" applyAlignment="1">
      <alignment wrapText="1"/>
    </xf>
    <xf numFmtId="3" fontId="25" fillId="0" borderId="0" xfId="2" applyNumberFormat="1" applyAlignment="1">
      <alignment horizontal="left" wrapText="1"/>
    </xf>
    <xf numFmtId="17" fontId="24" fillId="0" borderId="3" xfId="2" applyNumberFormat="1" applyFont="1" applyBorder="1" applyAlignment="1">
      <alignment horizontal="center"/>
    </xf>
    <xf numFmtId="168" fontId="25" fillId="0" borderId="3" xfId="2" applyNumberFormat="1" applyBorder="1"/>
    <xf numFmtId="3" fontId="25" fillId="0" borderId="3" xfId="2" applyNumberFormat="1" applyBorder="1" applyAlignment="1">
      <alignment wrapText="1"/>
    </xf>
    <xf numFmtId="3" fontId="25" fillId="0" borderId="3" xfId="2" applyNumberFormat="1" applyBorder="1"/>
    <xf numFmtId="38" fontId="26" fillId="0" borderId="0" xfId="3" applyNumberFormat="1" applyFont="1" applyBorder="1" applyProtection="1"/>
    <xf numFmtId="3" fontId="27" fillId="0" borderId="0" xfId="2" applyNumberFormat="1" applyFont="1"/>
    <xf numFmtId="38" fontId="27" fillId="0" borderId="0" xfId="3" applyNumberFormat="1" applyFont="1" applyBorder="1" applyProtection="1"/>
    <xf numFmtId="38" fontId="25" fillId="0" borderId="0" xfId="3" applyNumberFormat="1" applyFont="1" applyBorder="1" applyProtection="1"/>
    <xf numFmtId="14" fontId="26" fillId="0" borderId="5" xfId="2" applyNumberFormat="1" applyFont="1" applyBorder="1"/>
    <xf numFmtId="14" fontId="26" fillId="0" borderId="6" xfId="2" applyNumberFormat="1" applyFont="1" applyBorder="1"/>
    <xf numFmtId="1" fontId="25" fillId="0" borderId="0" xfId="2" applyNumberFormat="1"/>
    <xf numFmtId="165" fontId="0" fillId="0" borderId="0" xfId="0" applyNumberFormat="1"/>
    <xf numFmtId="165" fontId="26" fillId="0" borderId="0" xfId="0" applyNumberFormat="1" applyFont="1"/>
    <xf numFmtId="165" fontId="25" fillId="0" borderId="0" xfId="0" applyNumberFormat="1" applyFont="1"/>
    <xf numFmtId="1" fontId="0" fillId="0" borderId="0" xfId="0" applyNumberFormat="1"/>
    <xf numFmtId="14" fontId="26" fillId="0" borderId="6" xfId="0" applyNumberFormat="1" applyFont="1" applyBorder="1"/>
    <xf numFmtId="14" fontId="26" fillId="0" borderId="5" xfId="0" applyNumberFormat="1" applyFont="1" applyBorder="1"/>
    <xf numFmtId="14" fontId="25" fillId="0" borderId="0" xfId="0" applyNumberFormat="1" applyFont="1"/>
    <xf numFmtId="17" fontId="24" fillId="0" borderId="3" xfId="0" applyNumberFormat="1" applyFont="1" applyBorder="1" applyAlignment="1">
      <alignment horizontal="center"/>
    </xf>
    <xf numFmtId="3" fontId="25" fillId="0" borderId="0" xfId="0" applyNumberFormat="1" applyFont="1"/>
    <xf numFmtId="3" fontId="26" fillId="0" borderId="0" xfId="0" applyNumberFormat="1" applyFont="1"/>
    <xf numFmtId="3" fontId="26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left" wrapText="1"/>
    </xf>
    <xf numFmtId="3" fontId="27" fillId="0" borderId="0" xfId="0" applyNumberFormat="1" applyFont="1" applyAlignment="1">
      <alignment wrapText="1"/>
    </xf>
    <xf numFmtId="3" fontId="27" fillId="0" borderId="0" xfId="0" applyNumberFormat="1" applyFont="1"/>
    <xf numFmtId="3" fontId="25" fillId="0" borderId="3" xfId="0" applyNumberFormat="1" applyFont="1" applyBorder="1"/>
    <xf numFmtId="3" fontId="0" fillId="0" borderId="3" xfId="0" applyNumberFormat="1" applyBorder="1" applyAlignment="1">
      <alignment wrapText="1"/>
    </xf>
    <xf numFmtId="170" fontId="25" fillId="0" borderId="0" xfId="0" applyNumberFormat="1" applyFont="1"/>
    <xf numFmtId="170" fontId="26" fillId="0" borderId="0" xfId="0" applyNumberFormat="1" applyFont="1"/>
    <xf numFmtId="168" fontId="25" fillId="0" borderId="3" xfId="0" applyNumberFormat="1" applyFont="1" applyBorder="1"/>
    <xf numFmtId="168" fontId="25" fillId="0" borderId="0" xfId="0" applyNumberFormat="1" applyFont="1"/>
    <xf numFmtId="168" fontId="26" fillId="0" borderId="0" xfId="0" applyNumberFormat="1" applyFont="1"/>
    <xf numFmtId="14" fontId="26" fillId="0" borderId="0" xfId="0" applyNumberFormat="1" applyFont="1"/>
    <xf numFmtId="1" fontId="26" fillId="0" borderId="0" xfId="0" applyNumberFormat="1" applyFont="1" applyAlignment="1">
      <alignment horizontal="left"/>
    </xf>
    <xf numFmtId="3" fontId="25" fillId="0" borderId="0" xfId="0" applyNumberFormat="1" applyFont="1" applyAlignment="1">
      <alignment wrapText="1"/>
    </xf>
    <xf numFmtId="0" fontId="30" fillId="0" borderId="0" xfId="0" applyFont="1"/>
    <xf numFmtId="164" fontId="9" fillId="0" borderId="0" xfId="5" applyFont="1"/>
    <xf numFmtId="171" fontId="9" fillId="0" borderId="0" xfId="5" applyNumberFormat="1" applyFont="1"/>
    <xf numFmtId="170" fontId="9" fillId="0" borderId="0" xfId="6" applyNumberFormat="1" applyFont="1"/>
    <xf numFmtId="0" fontId="9" fillId="2" borderId="5" xfId="0" applyFont="1" applyFill="1" applyBorder="1" applyAlignment="1">
      <alignment horizontal="center"/>
    </xf>
    <xf numFmtId="14" fontId="9" fillId="2" borderId="5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7" fontId="4" fillId="0" borderId="2" xfId="1" applyNumberFormat="1" applyFont="1" applyBorder="1" applyAlignment="1">
      <alignment horizontal="center"/>
    </xf>
    <xf numFmtId="14" fontId="25" fillId="0" borderId="0" xfId="2" applyNumberFormat="1" applyAlignment="1">
      <alignment horizontal="center"/>
    </xf>
    <xf numFmtId="3" fontId="25" fillId="0" borderId="0" xfId="2" applyNumberFormat="1" applyAlignment="1">
      <alignment horizontal="center"/>
    </xf>
    <xf numFmtId="14" fontId="0" fillId="0" borderId="0" xfId="0" applyNumberFormat="1" applyAlignment="1">
      <alignment horizontal="center"/>
    </xf>
    <xf numFmtId="3" fontId="25" fillId="0" borderId="0" xfId="0" applyNumberFormat="1" applyFont="1" applyAlignment="1">
      <alignment horizontal="center"/>
    </xf>
    <xf numFmtId="14" fontId="25" fillId="0" borderId="0" xfId="0" applyNumberFormat="1" applyFont="1" applyAlignment="1">
      <alignment horizontal="center"/>
    </xf>
  </cellXfs>
  <cellStyles count="7">
    <cellStyle name="Comma" xfId="1" builtinId="3"/>
    <cellStyle name="Comma [0]" xfId="5" builtinId="6"/>
    <cellStyle name="Comma 2" xfId="3"/>
    <cellStyle name="Normal" xfId="0" builtinId="0"/>
    <cellStyle name="Normal 2" xfId="2"/>
    <cellStyle name="Percent" xfId="6" builtinId="5"/>
    <cellStyle name="Percent 2" xfId="4"/>
  </cellStyles>
  <dxfs count="19">
    <dxf>
      <font>
        <color theme="1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9C0006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E36D0B"/>
      <color rgb="FFB2912F"/>
      <color rgb="FFF17CB0"/>
      <color rgb="FF60BD68"/>
      <color rgb="FFF0AC00"/>
      <color rgb="FFF5C708"/>
      <color rgb="FF60B4CC"/>
      <color rgb="FF02B9A7"/>
      <color rgb="FF616A6F"/>
      <color rgb="FF928B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2016/17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64365890433904"/>
          <c:y val="0.14514145141451415"/>
          <c:w val="0.79081923270229515"/>
          <c:h val="0.48554842083853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Summary!$G$3:$AJ$4</c15:sqref>
                  </c15:fullRef>
                </c:ext>
              </c:extLst>
              <c:f>Summary!$Z$3:$AJ$4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Summary!$G$6:$AJ$6</c15:sqref>
                  </c15:fullRef>
                </c:ext>
              </c:extLst>
              <c:f>Summary!$Z$6:$AJ$6</c:f>
              <c:numCache>
                <c:formatCode>#,##0</c:formatCode>
                <c:ptCount val="11"/>
                <c:pt idx="0">
                  <c:v>38757.020175029706</c:v>
                </c:pt>
                <c:pt idx="1">
                  <c:v>35486.535038881557</c:v>
                </c:pt>
                <c:pt idx="2">
                  <c:v>33440.511485190545</c:v>
                </c:pt>
                <c:pt idx="3">
                  <c:v>36507.362766567087</c:v>
                </c:pt>
                <c:pt idx="4">
                  <c:v>40927.147464910049</c:v>
                </c:pt>
                <c:pt idx="5">
                  <c:v>37552.090042049698</c:v>
                </c:pt>
                <c:pt idx="6">
                  <c:v>35801.417127207846</c:v>
                </c:pt>
                <c:pt idx="7">
                  <c:v>38759.012715434226</c:v>
                </c:pt>
                <c:pt idx="8">
                  <c:v>43670.528921529767</c:v>
                </c:pt>
                <c:pt idx="9">
                  <c:v>39533.59411045086</c:v>
                </c:pt>
                <c:pt idx="10">
                  <c:v>38884.447925919158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D-4AD4-9528-D6BF8EF8563B}"/>
            </c:ext>
          </c:extLst>
        </c:ser>
        <c:ser>
          <c:idx val="0"/>
          <c:order val="1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Summary!$G$3:$AJ$4</c15:sqref>
                  </c15:fullRef>
                </c:ext>
              </c:extLst>
              <c:f>Summary!$Z$3:$AJ$4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Summary!$G$14:$AJ$14</c15:sqref>
                  </c15:fullRef>
                </c:ext>
              </c:extLst>
              <c:f>Summary!$Z$14:$AJ$14</c:f>
              <c:numCache>
                <c:formatCode>#,##0</c:formatCode>
                <c:ptCount val="11"/>
                <c:pt idx="0">
                  <c:v>35595.767051387003</c:v>
                </c:pt>
                <c:pt idx="1">
                  <c:v>35857.393491354946</c:v>
                </c:pt>
                <c:pt idx="2">
                  <c:v>35676.35122641929</c:v>
                </c:pt>
                <c:pt idx="3">
                  <c:v>36909.242019756668</c:v>
                </c:pt>
                <c:pt idx="4">
                  <c:v>37496.070968216307</c:v>
                </c:pt>
                <c:pt idx="5">
                  <c:v>38069.577451669131</c:v>
                </c:pt>
                <c:pt idx="6">
                  <c:v>38285.395538269411</c:v>
                </c:pt>
                <c:pt idx="7">
                  <c:v>39260.539918525224</c:v>
                </c:pt>
                <c:pt idx="8">
                  <c:v>39917.641108560012</c:v>
                </c:pt>
                <c:pt idx="9">
                  <c:v>40143.822745419588</c:v>
                </c:pt>
                <c:pt idx="10">
                  <c:v>41623.878448814532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D-4AD4-9528-D6BF8EF8563B}"/>
            </c:ext>
          </c:extLst>
        </c:ser>
        <c:ser>
          <c:idx val="1"/>
          <c:order val="2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Summary!$G$3:$AJ$4</c15:sqref>
                  </c15:fullRef>
                </c:ext>
              </c:extLst>
              <c:f>Summary!$Z$3:$AJ$4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Summary!$G$22:$AJ$22</c15:sqref>
                  </c15:fullRef>
                </c:ext>
              </c:extLst>
              <c:f>Summary!$Z$22:$AJ$22</c:f>
              <c:numCache>
                <c:formatCode>#,##0</c:formatCode>
                <c:ptCount val="11"/>
                <c:pt idx="0">
                  <c:v>35289.374295631707</c:v>
                </c:pt>
                <c:pt idx="1">
                  <c:v>35530.441493294762</c:v>
                </c:pt>
                <c:pt idx="2">
                  <c:v>36031.108974908377</c:v>
                </c:pt>
                <c:pt idx="3">
                  <c:v>36787.362096674689</c:v>
                </c:pt>
                <c:pt idx="4">
                  <c:v>37290.902644920425</c:v>
                </c:pt>
                <c:pt idx="5">
                  <c:v>37633.022200790714</c:v>
                </c:pt>
                <c:pt idx="6">
                  <c:v>38464.457887311575</c:v>
                </c:pt>
                <c:pt idx="7">
                  <c:v>39447.455683401437</c:v>
                </c:pt>
                <c:pt idx="8">
                  <c:v>40003.192641043985</c:v>
                </c:pt>
                <c:pt idx="9">
                  <c:v>40518.317484815292</c:v>
                </c:pt>
                <c:pt idx="10">
                  <c:v>41293.772468029667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D-4AD4-9528-D6BF8EF85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424804456"/>
        <c:axId val="424804848"/>
      </c:barChart>
      <c:catAx>
        <c:axId val="424804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4804848"/>
        <c:crosses val="autoZero"/>
        <c:auto val="1"/>
        <c:lblAlgn val="ctr"/>
        <c:lblOffset val="100"/>
        <c:noMultiLvlLbl val="0"/>
      </c:catAx>
      <c:valAx>
        <c:axId val="424804848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0445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Summary!$G$32:$AJ$33</c15:sqref>
                  </c15:fullRef>
                </c:ext>
              </c:extLst>
              <c:f>Summary!$V$32:$AJ$33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2021/22</c:v>
                  </c:pt>
                  <c:pt idx="4">
                    <c:v>2022/23</c:v>
                  </c:pt>
                  <c:pt idx="8">
                    <c:v>2023/24</c:v>
                  </c:pt>
                  <c:pt idx="12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Summary!$G$43:$AJ$43</c15:sqref>
                  </c15:fullRef>
                </c:ext>
              </c:extLst>
              <c:f>Summary!$V$43:$AJ$43</c:f>
              <c:numCache>
                <c:formatCode>#,##0.0</c:formatCode>
                <c:ptCount val="15"/>
                <c:pt idx="0">
                  <c:v>-1.5813309613178173</c:v>
                </c:pt>
                <c:pt idx="1">
                  <c:v>4.8101238810818847</c:v>
                </c:pt>
                <c:pt idx="2">
                  <c:v>1.7688333955362623</c:v>
                </c:pt>
                <c:pt idx="3">
                  <c:v>0.53186574426469235</c:v>
                </c:pt>
                <c:pt idx="4">
                  <c:v>1.405780811907098</c:v>
                </c:pt>
                <c:pt idx="5">
                  <c:v>0.73499312317177878</c:v>
                </c:pt>
                <c:pt idx="6">
                  <c:v>-0.50489521771654999</c:v>
                </c:pt>
                <c:pt idx="7">
                  <c:v>3.4557648160622234</c:v>
                </c:pt>
                <c:pt idx="8">
                  <c:v>1.5899241391777341</c:v>
                </c:pt>
                <c:pt idx="9">
                  <c:v>1.5295108757900522</c:v>
                </c:pt>
                <c:pt idx="10">
                  <c:v>0.56690433949331265</c:v>
                </c:pt>
                <c:pt idx="11">
                  <c:v>2.5470401090177397</c:v>
                </c:pt>
                <c:pt idx="12">
                  <c:v>1.6736937174028244</c:v>
                </c:pt>
                <c:pt idx="13">
                  <c:v>0.56662074856690392</c:v>
                </c:pt>
                <c:pt idx="14">
                  <c:v>3.6868828182632818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E73-4C74-BB24-8EB7DF9FFF88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Summary!$G$32:$AJ$33</c15:sqref>
                  </c15:fullRef>
                </c:ext>
              </c:extLst>
              <c:f>Summary!$V$32:$AJ$33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2021/22</c:v>
                  </c:pt>
                  <c:pt idx="4">
                    <c:v>2022/23</c:v>
                  </c:pt>
                  <c:pt idx="8">
                    <c:v>2023/24</c:v>
                  </c:pt>
                  <c:pt idx="12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Summary!$G$51:$AJ$51</c15:sqref>
                  </c15:fullRef>
                </c:ext>
              </c:extLst>
              <c:f>Summary!$V$51:$AJ$51</c:f>
              <c:numCache>
                <c:formatCode>0.0</c:formatCode>
                <c:ptCount val="15"/>
                <c:pt idx="0">
                  <c:v>0.87931836348167369</c:v>
                </c:pt>
                <c:pt idx="1">
                  <c:v>2.1975302244643835</c:v>
                </c:pt>
                <c:pt idx="2">
                  <c:v>1.9699645508592045</c:v>
                </c:pt>
                <c:pt idx="3">
                  <c:v>0.84506371947099534</c:v>
                </c:pt>
                <c:pt idx="4">
                  <c:v>0.75542428341766055</c:v>
                </c:pt>
                <c:pt idx="5">
                  <c:v>0.68311553399487135</c:v>
                </c:pt>
                <c:pt idx="6">
                  <c:v>1.4091226018345449</c:v>
                </c:pt>
                <c:pt idx="7">
                  <c:v>2.0988893855389268</c:v>
                </c:pt>
                <c:pt idx="8">
                  <c:v>1.3687867777049778</c:v>
                </c:pt>
                <c:pt idx="9">
                  <c:v>0.917434364965386</c:v>
                </c:pt>
                <c:pt idx="10">
                  <c:v>2.2093247841875163</c:v>
                </c:pt>
                <c:pt idx="11">
                  <c:v>2.5556002868147187</c:v>
                </c:pt>
                <c:pt idx="12">
                  <c:v>1.4088030470274182</c:v>
                </c:pt>
                <c:pt idx="13">
                  <c:v>1.2877093295868169</c:v>
                </c:pt>
                <c:pt idx="14">
                  <c:v>1.9138380647345077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E73-4C74-BB24-8EB7DF9F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836104"/>
        <c:axId val="620838456"/>
      </c:lineChart>
      <c:catAx>
        <c:axId val="620836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0838456"/>
        <c:crosses val="autoZero"/>
        <c:auto val="1"/>
        <c:lblAlgn val="ctr"/>
        <c:lblOffset val="100"/>
        <c:noMultiLvlLbl val="0"/>
      </c:catAx>
      <c:valAx>
        <c:axId val="62083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83610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900">
                <a:latin typeface="Arial" pitchFamily="34" charset="0"/>
                <a:cs typeface="Arial" pitchFamily="34" charset="0"/>
              </a:rPr>
              <a:t>Agriculture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Summary!$G$3:$AJ$4</c15:sqref>
                  </c15:fullRef>
                </c:ext>
              </c:extLst>
              <c:f>Summary!$Z$3:$AJ$4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Summary!$G$15:$AJ$15</c15:sqref>
                  </c15:fullRef>
                </c:ext>
              </c:extLst>
              <c:f>Summary!$Z$15:$AJ$15</c:f>
              <c:numCache>
                <c:formatCode>#,##0</c:formatCode>
                <c:ptCount val="11"/>
                <c:pt idx="0">
                  <c:v>8176.2381593162781</c:v>
                </c:pt>
                <c:pt idx="1">
                  <c:v>8567.3284694754384</c:v>
                </c:pt>
                <c:pt idx="2">
                  <c:v>8333.5006080593303</c:v>
                </c:pt>
                <c:pt idx="3">
                  <c:v>8218.5763393865982</c:v>
                </c:pt>
                <c:pt idx="4">
                  <c:v>8566.2620764848834</c:v>
                </c:pt>
                <c:pt idx="5">
                  <c:v>8713.8218678903249</c:v>
                </c:pt>
                <c:pt idx="6">
                  <c:v>8800.1797221387496</c:v>
                </c:pt>
                <c:pt idx="7">
                  <c:v>9161.8548376111085</c:v>
                </c:pt>
                <c:pt idx="8">
                  <c:v>9268.2599473501141</c:v>
                </c:pt>
                <c:pt idx="9">
                  <c:v>9337.8978578838742</c:v>
                </c:pt>
                <c:pt idx="10">
                  <c:v>9671.3416045374161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0-4502-AD73-A3984CB2DED8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Summary!$G$3:$AJ$4</c15:sqref>
                  </c15:fullRef>
                </c:ext>
              </c:extLst>
              <c:f>Summary!$Z$3:$AJ$4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Summary!$G$23:$AJ$23</c15:sqref>
                  </c15:fullRef>
                </c:ext>
              </c:extLst>
              <c:f>Summary!$Z$23:$AJ$23</c:f>
              <c:numCache>
                <c:formatCode>#,##0</c:formatCode>
                <c:ptCount val="11"/>
                <c:pt idx="0">
                  <c:v>8377.2149210348816</c:v>
                </c:pt>
                <c:pt idx="1">
                  <c:v>8361.0266636842389</c:v>
                </c:pt>
                <c:pt idx="2">
                  <c:v>8340.5498946040916</c:v>
                </c:pt>
                <c:pt idx="3">
                  <c:v>8346.5665839456324</c:v>
                </c:pt>
                <c:pt idx="4">
                  <c:v>8461.8703210386266</c:v>
                </c:pt>
                <c:pt idx="5">
                  <c:v>8706.5357219909984</c:v>
                </c:pt>
                <c:pt idx="6">
                  <c:v>8941.0858594947786</c:v>
                </c:pt>
                <c:pt idx="7">
                  <c:v>9099.149978951571</c:v>
                </c:pt>
                <c:pt idx="8">
                  <c:v>9222.7190421032174</c:v>
                </c:pt>
                <c:pt idx="9">
                  <c:v>9381.7728739521299</c:v>
                </c:pt>
                <c:pt idx="10">
                  <c:v>9632.6764211442987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0-4502-AD73-A3984CB2D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620838064"/>
        <c:axId val="620834928"/>
      </c:barChart>
      <c:catAx>
        <c:axId val="62083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20834928"/>
        <c:crosses val="autoZero"/>
        <c:auto val="1"/>
        <c:lblAlgn val="ctr"/>
        <c:lblOffset val="100"/>
        <c:noMultiLvlLbl val="0"/>
      </c:catAx>
      <c:valAx>
        <c:axId val="6208349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20838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70093774077763E-2"/>
          <c:y val="0.90557844476082561"/>
          <c:w val="0.9645980837761133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Industry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Summary!$G$3:$AJ$4</c15:sqref>
                  </c15:fullRef>
                </c:ext>
              </c:extLst>
              <c:f>Summary!$Z$3:$AJ$4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Summary!$G$16:$AJ$16</c15:sqref>
                  </c15:fullRef>
                </c:ext>
              </c:extLst>
              <c:f>Summary!$Z$16:$AJ$16</c:f>
              <c:numCache>
                <c:formatCode>#,##0</c:formatCode>
                <c:ptCount val="11"/>
                <c:pt idx="0">
                  <c:v>9289.3884223417699</c:v>
                </c:pt>
                <c:pt idx="1">
                  <c:v>9234.8683065492041</c:v>
                </c:pt>
                <c:pt idx="2">
                  <c:v>9345.520755589796</c:v>
                </c:pt>
                <c:pt idx="3">
                  <c:v>9816.8532632928109</c:v>
                </c:pt>
                <c:pt idx="4">
                  <c:v>10030.933642258116</c:v>
                </c:pt>
                <c:pt idx="5">
                  <c:v>9663.640194134221</c:v>
                </c:pt>
                <c:pt idx="6">
                  <c:v>9936.5019925119323</c:v>
                </c:pt>
                <c:pt idx="7">
                  <c:v>9944.3443615526485</c:v>
                </c:pt>
                <c:pt idx="8">
                  <c:v>10600.983071322813</c:v>
                </c:pt>
                <c:pt idx="9">
                  <c:v>10518.041523203563</c:v>
                </c:pt>
                <c:pt idx="10">
                  <c:v>10724.212897512909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8-48A1-9424-1470FFD23884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Summary!$G$3:$AJ$4</c15:sqref>
                  </c15:fullRef>
                </c:ext>
              </c:extLst>
              <c:f>Summary!$Z$3:$AJ$4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Summary!$G$24:$AJ$24</c15:sqref>
                  </c15:fullRef>
                </c:ext>
              </c:extLst>
              <c:f>Summary!$Z$24:$AJ$24</c:f>
              <c:numCache>
                <c:formatCode>#,##0</c:formatCode>
                <c:ptCount val="11"/>
                <c:pt idx="0">
                  <c:v>9278.5271003065118</c:v>
                </c:pt>
                <c:pt idx="1">
                  <c:v>9234.8175514906034</c:v>
                </c:pt>
                <c:pt idx="2">
                  <c:v>9420.3237741264056</c:v>
                </c:pt>
                <c:pt idx="3">
                  <c:v>9734.925492540453</c:v>
                </c:pt>
                <c:pt idx="4">
                  <c:v>9802.8034047626588</c:v>
                </c:pt>
                <c:pt idx="5">
                  <c:v>9741.2770004504255</c:v>
                </c:pt>
                <c:pt idx="6">
                  <c:v>9892.6037955382726</c:v>
                </c:pt>
                <c:pt idx="7">
                  <c:v>10248.152158001969</c:v>
                </c:pt>
                <c:pt idx="8">
                  <c:v>10530.77112780459</c:v>
                </c:pt>
                <c:pt idx="9">
                  <c:v>10656.157178828737</c:v>
                </c:pt>
                <c:pt idx="10">
                  <c:v>10709.978326328728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8-48A1-9424-1470FFD2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620836888"/>
        <c:axId val="620837672"/>
      </c:barChart>
      <c:catAx>
        <c:axId val="620836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20837672"/>
        <c:crosses val="autoZero"/>
        <c:auto val="1"/>
        <c:lblAlgn val="ctr"/>
        <c:lblOffset val="100"/>
        <c:noMultiLvlLbl val="0"/>
      </c:catAx>
      <c:valAx>
        <c:axId val="620837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20836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441335120879675E-3"/>
          <c:y val="0.90557844476082561"/>
          <c:w val="0.9724132204654042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Services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Summary!$G$3:$AJ$4</c15:sqref>
                  </c15:fullRef>
                </c:ext>
              </c:extLst>
              <c:f>Summary!$Z$3:$AJ$4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Summary!$G$17:$AJ$17</c15:sqref>
                  </c15:fullRef>
                </c:ext>
              </c:extLst>
              <c:f>Summary!$Z$17:$AJ$17</c:f>
              <c:numCache>
                <c:formatCode>#,##0</c:formatCode>
                <c:ptCount val="11"/>
                <c:pt idx="0">
                  <c:v>15682.888271074331</c:v>
                </c:pt>
                <c:pt idx="1">
                  <c:v>15548.481286620925</c:v>
                </c:pt>
                <c:pt idx="2">
                  <c:v>15413.744586418756</c:v>
                </c:pt>
                <c:pt idx="3">
                  <c:v>16196.653015008542</c:v>
                </c:pt>
                <c:pt idx="4">
                  <c:v>16169.199212068106</c:v>
                </c:pt>
                <c:pt idx="5">
                  <c:v>16990.296965484951</c:v>
                </c:pt>
                <c:pt idx="6">
                  <c:v>16754.800312760468</c:v>
                </c:pt>
                <c:pt idx="7">
                  <c:v>17254.228503003018</c:v>
                </c:pt>
                <c:pt idx="8">
                  <c:v>17104.902103597335</c:v>
                </c:pt>
                <c:pt idx="9">
                  <c:v>17339.811467566611</c:v>
                </c:pt>
                <c:pt idx="10">
                  <c:v>18150.267260465796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6-4776-B198-7CBF1D648EA3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Summary!$G$3:$AJ$4</c15:sqref>
                  </c15:fullRef>
                </c:ext>
              </c:extLst>
              <c:f>Summary!$Z$3:$AJ$4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Summary!$G$25:$AJ$25</c15:sqref>
                  </c15:fullRef>
                </c:ext>
              </c:extLst>
              <c:f>Summary!$Z$25:$AJ$25</c:f>
              <c:numCache>
                <c:formatCode>#,##0</c:formatCode>
                <c:ptCount val="11"/>
                <c:pt idx="0">
                  <c:v>15195.837543978732</c:v>
                </c:pt>
                <c:pt idx="1">
                  <c:v>15427.568200172571</c:v>
                </c:pt>
                <c:pt idx="2">
                  <c:v>15682.460351477428</c:v>
                </c:pt>
                <c:pt idx="3">
                  <c:v>16030.064972019725</c:v>
                </c:pt>
                <c:pt idx="4">
                  <c:v>16314.149097942181</c:v>
                </c:pt>
                <c:pt idx="5">
                  <c:v>16460.909597465725</c:v>
                </c:pt>
                <c:pt idx="6">
                  <c:v>16838.978990868578</c:v>
                </c:pt>
                <c:pt idx="7">
                  <c:v>17207.451953306787</c:v>
                </c:pt>
                <c:pt idx="8">
                  <c:v>17316.50159991769</c:v>
                </c:pt>
                <c:pt idx="9">
                  <c:v>17503.265736846199</c:v>
                </c:pt>
                <c:pt idx="10">
                  <c:v>17896.08190462429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06-4776-B198-7CBF1D648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620837280"/>
        <c:axId val="163897968"/>
      </c:barChart>
      <c:catAx>
        <c:axId val="620837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3897968"/>
        <c:crosses val="autoZero"/>
        <c:auto val="1"/>
        <c:lblAlgn val="ctr"/>
        <c:lblOffset val="100"/>
        <c:noMultiLvlLbl val="0"/>
      </c:catAx>
      <c:valAx>
        <c:axId val="163897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20837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486351709489496E-2"/>
          <c:y val="0.88589824795885752"/>
          <c:w val="0.96427454632687049"/>
          <c:h val="0.11410175204114247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Agriculture sector Value Added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Summary!$G$32:$AJ$33</c15:sqref>
                  </c15:fullRef>
                </c:ext>
              </c:extLst>
              <c:f>Summary!$V$32:$AJ$33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2021/22</c:v>
                  </c:pt>
                  <c:pt idx="4">
                    <c:v>2022/23</c:v>
                  </c:pt>
                  <c:pt idx="8">
                    <c:v>2023/24</c:v>
                  </c:pt>
                  <c:pt idx="12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Summary!$G$44:$AJ$44</c15:sqref>
                  </c15:fullRef>
                </c:ext>
              </c:extLst>
              <c:f>Summary!$V$44:$AJ$44</c:f>
              <c:numCache>
                <c:formatCode>#,##0.0</c:formatCode>
                <c:ptCount val="15"/>
                <c:pt idx="0">
                  <c:v>4.0145596061372135</c:v>
                </c:pt>
                <c:pt idx="1">
                  <c:v>-3.423974204539415</c:v>
                </c:pt>
                <c:pt idx="2">
                  <c:v>4.5039932909744618</c:v>
                </c:pt>
                <c:pt idx="3">
                  <c:v>5.4566780255526748</c:v>
                </c:pt>
                <c:pt idx="4">
                  <c:v>-3.1560494935982009</c:v>
                </c:pt>
                <c:pt idx="5">
                  <c:v>4.7832548727013258</c:v>
                </c:pt>
                <c:pt idx="6">
                  <c:v>-2.7292972628423673</c:v>
                </c:pt>
                <c:pt idx="7">
                  <c:v>-1.3790635421756514</c:v>
                </c:pt>
                <c:pt idx="8">
                  <c:v>4.2304861905588353</c:v>
                </c:pt>
                <c:pt idx="9">
                  <c:v>1.7225691916490149</c:v>
                </c:pt>
                <c:pt idx="10">
                  <c:v>0.99104452165410528</c:v>
                </c:pt>
                <c:pt idx="11">
                  <c:v>4.1098605584439118</c:v>
                </c:pt>
                <c:pt idx="12">
                  <c:v>1.1613926614749692</c:v>
                </c:pt>
                <c:pt idx="13">
                  <c:v>0.75135905692491622</c:v>
                </c:pt>
                <c:pt idx="14">
                  <c:v>3.5708652175073796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F22-4B61-A019-FEBC80B9656E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Summary!$G$32:$AJ$33</c15:sqref>
                  </c15:fullRef>
                </c:ext>
              </c:extLst>
              <c:f>Summary!$V$32:$AJ$33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2021/22</c:v>
                  </c:pt>
                  <c:pt idx="4">
                    <c:v>2022/23</c:v>
                  </c:pt>
                  <c:pt idx="8">
                    <c:v>2023/24</c:v>
                  </c:pt>
                  <c:pt idx="12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Summary!$G$52:$AJ$52</c15:sqref>
                  </c15:fullRef>
                </c:ext>
              </c:extLst>
              <c:f>Summary!$V$52:$AJ$52</c:f>
              <c:numCache>
                <c:formatCode>0.0</c:formatCode>
                <c:ptCount val="15"/>
                <c:pt idx="0">
                  <c:v>1.140201200551072</c:v>
                </c:pt>
                <c:pt idx="1">
                  <c:v>1.5714188290200992</c:v>
                </c:pt>
                <c:pt idx="2">
                  <c:v>2.2499478040025389</c:v>
                </c:pt>
                <c:pt idx="3">
                  <c:v>2.9432834953202924</c:v>
                </c:pt>
                <c:pt idx="4">
                  <c:v>1.3148950437392282</c:v>
                </c:pt>
                <c:pt idx="5">
                  <c:v>-0.19324151884887453</c:v>
                </c:pt>
                <c:pt idx="6">
                  <c:v>-0.24490735293414279</c:v>
                </c:pt>
                <c:pt idx="7">
                  <c:v>7.2137801674609925E-2</c:v>
                </c:pt>
                <c:pt idx="8">
                  <c:v>1.3814511144591757</c:v>
                </c:pt>
                <c:pt idx="9">
                  <c:v>2.891386793579942</c:v>
                </c:pt>
                <c:pt idx="10">
                  <c:v>2.6939548058288354</c:v>
                </c:pt>
                <c:pt idx="11">
                  <c:v>1.76784030419459</c:v>
                </c:pt>
                <c:pt idx="12">
                  <c:v>1.3580286448458434</c:v>
                </c:pt>
                <c:pt idx="13">
                  <c:v>1.7245871973634364</c:v>
                </c:pt>
                <c:pt idx="14">
                  <c:v>2.6743724300636762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F22-4B61-A019-FEBC80B96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97184"/>
        <c:axId val="163898360"/>
      </c:lineChart>
      <c:catAx>
        <c:axId val="163897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3898360"/>
        <c:crosses val="autoZero"/>
        <c:auto val="1"/>
        <c:lblAlgn val="ctr"/>
        <c:lblOffset val="100"/>
        <c:noMultiLvlLbl val="0"/>
      </c:catAx>
      <c:valAx>
        <c:axId val="16389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9718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Industry sector Value Added</a:t>
            </a:r>
          </a:p>
        </c:rich>
      </c:tx>
      <c:layout>
        <c:manualLayout>
          <c:xMode val="edge"/>
          <c:yMode val="edge"/>
          <c:x val="0.10274221818710702"/>
          <c:y val="1.4760147601476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Summary!$G$32:$AJ$33</c15:sqref>
                  </c15:fullRef>
                </c:ext>
              </c:extLst>
              <c:f>Summary!$W$32:$AJ$33</c:f>
              <c:multiLvlStrCache>
                <c:ptCount val="14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</c:lvl>
                <c:lvl>
                  <c:pt idx="3">
                    <c:v>2022/23</c:v>
                  </c:pt>
                  <c:pt idx="7">
                    <c:v>2023/24</c:v>
                  </c:pt>
                  <c:pt idx="11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Summary!$G$45:$AJ$45</c15:sqref>
                  </c15:fullRef>
                </c:ext>
              </c:extLst>
              <c:f>Summary!$W$45:$AJ$45</c:f>
              <c:numCache>
                <c:formatCode>0.0</c:formatCode>
                <c:ptCount val="14"/>
                <c:pt idx="0">
                  <c:v>13.415125551706275</c:v>
                </c:pt>
                <c:pt idx="1">
                  <c:v>-1.9270059375951942</c:v>
                </c:pt>
                <c:pt idx="2">
                  <c:v>0.55775543800267169</c:v>
                </c:pt>
                <c:pt idx="3">
                  <c:v>-0.26707875255110869</c:v>
                </c:pt>
                <c:pt idx="4">
                  <c:v>-0.58690748318199759</c:v>
                </c:pt>
                <c:pt idx="5">
                  <c:v>1.1982027828390196</c:v>
                </c:pt>
                <c:pt idx="6">
                  <c:v>5.0434054990579291</c:v>
                </c:pt>
                <c:pt idx="7">
                  <c:v>2.1807433932601983</c:v>
                </c:pt>
                <c:pt idx="8">
                  <c:v>-3.6616077946779457</c:v>
                </c:pt>
                <c:pt idx="9">
                  <c:v>2.8235922788530265</c:v>
                </c:pt>
                <c:pt idx="10">
                  <c:v>7.8924847462680248E-2</c:v>
                </c:pt>
                <c:pt idx="11">
                  <c:v>6.6031372798079691</c:v>
                </c:pt>
                <c:pt idx="12">
                  <c:v>-0.78239487376995376</c:v>
                </c:pt>
                <c:pt idx="13">
                  <c:v>1.9601688570492604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423-4B70-9C5E-4EDC3B65450C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Summary!$G$32:$AJ$33</c15:sqref>
                  </c15:fullRef>
                </c:ext>
              </c:extLst>
              <c:f>Summary!$W$32:$AJ$33</c:f>
              <c:multiLvlStrCache>
                <c:ptCount val="14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</c:lvl>
                <c:lvl>
                  <c:pt idx="3">
                    <c:v>2022/23</c:v>
                  </c:pt>
                  <c:pt idx="7">
                    <c:v>2023/24</c:v>
                  </c:pt>
                  <c:pt idx="11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Summary!$G$53:$AJ$53</c15:sqref>
                  </c15:fullRef>
                </c:ext>
              </c:extLst>
              <c:f>Summary!$W$53:$AJ$53</c:f>
              <c:numCache>
                <c:formatCode>0.0</c:formatCode>
                <c:ptCount val="14"/>
                <c:pt idx="0">
                  <c:v>2.8813134982224042</c:v>
                </c:pt>
                <c:pt idx="1">
                  <c:v>1.7633633352124978</c:v>
                </c:pt>
                <c:pt idx="2">
                  <c:v>8.7286944496645091E-2</c:v>
                </c:pt>
                <c:pt idx="3">
                  <c:v>-0.28136288825576505</c:v>
                </c:pt>
                <c:pt idx="4">
                  <c:v>-0.47108283829299102</c:v>
                </c:pt>
                <c:pt idx="5">
                  <c:v>2.008769762926832</c:v>
                </c:pt>
                <c:pt idx="6">
                  <c:v>3.3396062169128715</c:v>
                </c:pt>
                <c:pt idx="7">
                  <c:v>0.69726175381843447</c:v>
                </c:pt>
                <c:pt idx="8">
                  <c:v>-0.62764090813389739</c:v>
                </c:pt>
                <c:pt idx="9">
                  <c:v>1.5534595215888958</c:v>
                </c:pt>
                <c:pt idx="10">
                  <c:v>3.594082708781432</c:v>
                </c:pt>
                <c:pt idx="11">
                  <c:v>2.7577554025868478</c:v>
                </c:pt>
                <c:pt idx="12">
                  <c:v>1.1906635278881694</c:v>
                </c:pt>
                <c:pt idx="13">
                  <c:v>0.50507088621891683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423-4B70-9C5E-4EDC3B654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3663048"/>
        <c:axId val="963662656"/>
      </c:lineChart>
      <c:catAx>
        <c:axId val="963663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3662656"/>
        <c:crosses val="autoZero"/>
        <c:auto val="1"/>
        <c:lblAlgn val="ctr"/>
        <c:lblOffset val="100"/>
        <c:noMultiLvlLbl val="0"/>
      </c:catAx>
      <c:valAx>
        <c:axId val="96366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630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47985417989346E-2"/>
          <c:y val="0.91697358863352418"/>
          <c:w val="0.89999985108240754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Services Value Added</a:t>
            </a:r>
          </a:p>
        </c:rich>
      </c:tx>
      <c:layout>
        <c:manualLayout>
          <c:xMode val="edge"/>
          <c:yMode val="edge"/>
          <c:x val="0.11097014281665496"/>
          <c:y val="1.968019680196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Summary!$G$32:$AJ$33</c15:sqref>
                  </c15:fullRef>
                </c:ext>
              </c:extLst>
              <c:f>Summary!$Z$32:$AJ$33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Summary!$G$46:$AJ$46</c15:sqref>
                  </c15:fullRef>
                </c:ext>
              </c:extLst>
              <c:f>Summary!$Z$46:$AJ$46</c:f>
              <c:numCache>
                <c:formatCode>0.0</c:formatCode>
                <c:ptCount val="11"/>
                <c:pt idx="0">
                  <c:v>4.9463425625906332</c:v>
                </c:pt>
                <c:pt idx="1">
                  <c:v>-0.85702953518649316</c:v>
                </c:pt>
                <c:pt idx="2">
                  <c:v>-0.86655858998979651</c:v>
                </c:pt>
                <c:pt idx="3">
                  <c:v>5.0792876721184044</c:v>
                </c:pt>
                <c:pt idx="4">
                  <c:v>-0.1695029393726899</c:v>
                </c:pt>
                <c:pt idx="5">
                  <c:v>5.0781596704183585</c:v>
                </c:pt>
                <c:pt idx="6">
                  <c:v>-1.3860655478999839</c:v>
                </c:pt>
                <c:pt idx="7">
                  <c:v>2.9808065803218486</c:v>
                </c:pt>
                <c:pt idx="8">
                  <c:v>-0.86544813858060454</c:v>
                </c:pt>
                <c:pt idx="9">
                  <c:v>1.3733452699496773</c:v>
                </c:pt>
                <c:pt idx="10">
                  <c:v>4.6739596587604737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BA9-4D4D-8981-E76156725738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Summary!$G$32:$AJ$33</c15:sqref>
                  </c15:fullRef>
                </c:ext>
              </c:extLst>
              <c:f>Summary!$Z$32:$AJ$33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Summary!$G$54:$AJ$54</c15:sqref>
                  </c15:fullRef>
                </c:ext>
              </c:extLst>
              <c:f>Summary!$Z$54:$AJ$54</c:f>
              <c:numCache>
                <c:formatCode>0.0</c:formatCode>
                <c:ptCount val="11"/>
                <c:pt idx="0">
                  <c:v>1.2107460520777602</c:v>
                </c:pt>
                <c:pt idx="1">
                  <c:v>1.5249613950081953</c:v>
                </c:pt>
                <c:pt idx="2">
                  <c:v>1.6521861903161517</c:v>
                </c:pt>
                <c:pt idx="3">
                  <c:v>2.2165184081562206</c:v>
                </c:pt>
                <c:pt idx="4">
                  <c:v>1.7721957235876662</c:v>
                </c:pt>
                <c:pt idx="5">
                  <c:v>0.8995902798390798</c:v>
                </c:pt>
                <c:pt idx="6">
                  <c:v>2.2967709722496732</c:v>
                </c:pt>
                <c:pt idx="7">
                  <c:v>2.1882143961223788</c:v>
                </c:pt>
                <c:pt idx="8">
                  <c:v>0.63373500566390462</c:v>
                </c:pt>
                <c:pt idx="9">
                  <c:v>1.0785327270110834</c:v>
                </c:pt>
                <c:pt idx="10">
                  <c:v>2.2442450093822952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BA9-4D4D-8981-E76156725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3661872"/>
        <c:axId val="963662264"/>
      </c:lineChart>
      <c:catAx>
        <c:axId val="96366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3662264"/>
        <c:crosses val="autoZero"/>
        <c:auto val="1"/>
        <c:lblAlgn val="ctr"/>
        <c:lblOffset val="100"/>
        <c:noMultiLvlLbl val="0"/>
      </c:catAx>
      <c:valAx>
        <c:axId val="963662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6187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69986322132268E-2"/>
          <c:y val="0.91697358863352418"/>
          <c:w val="0.9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on Year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[2]Summary!$A$6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solidFill>
              <a:schemeClr val="accent1"/>
            </a:solidFill>
            <a:ln w="23495">
              <a:solidFill>
                <a:srgbClr val="00B050"/>
              </a:solidFill>
            </a:ln>
            <a:effectLst/>
          </c:spPr>
          <c:invertIfNegative val="0"/>
          <c:cat>
            <c:multiLvlStrRef>
              <c:f>[2]Summary!$AH$3:$AS$4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[2]Summary!$AH$6:$AS$6</c:f>
              <c:numCache>
                <c:formatCode>General</c:formatCode>
                <c:ptCount val="12"/>
                <c:pt idx="0">
                  <c:v>24503.419395209567</c:v>
                </c:pt>
                <c:pt idx="1">
                  <c:v>25303.518800953687</c:v>
                </c:pt>
                <c:pt idx="2">
                  <c:v>28485.584832809574</c:v>
                </c:pt>
                <c:pt idx="3">
                  <c:v>26556.753963649604</c:v>
                </c:pt>
                <c:pt idx="4">
                  <c:v>26359.326436509386</c:v>
                </c:pt>
                <c:pt idx="5">
                  <c:v>27116.375688504559</c:v>
                </c:pt>
                <c:pt idx="6">
                  <c:v>30721.310112236315</c:v>
                </c:pt>
                <c:pt idx="7">
                  <c:v>28185.425203876759</c:v>
                </c:pt>
                <c:pt idx="8">
                  <c:v>27567.514433735043</c:v>
                </c:pt>
                <c:pt idx="9">
                  <c:v>28723.158899795002</c:v>
                </c:pt>
                <c:pt idx="10">
                  <c:v>32675.490735636398</c:v>
                </c:pt>
                <c:pt idx="11">
                  <c:v>30235.225030860365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8-47FA-BDE6-3BCE2D0D28CA}"/>
            </c:ext>
          </c:extLst>
        </c:ser>
        <c:ser>
          <c:idx val="1"/>
          <c:order val="1"/>
          <c:tx>
            <c:strRef>
              <c:f>[2]Summary!$A$7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[2]Summary!$AH$3:$AS$4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[2]Summary!$AH$7:$AS$7</c:f>
              <c:numCache>
                <c:formatCode>General</c:formatCode>
                <c:ptCount val="12"/>
                <c:pt idx="0">
                  <c:v>5306.676183325786</c:v>
                </c:pt>
                <c:pt idx="1">
                  <c:v>5631.0089619161381</c:v>
                </c:pt>
                <c:pt idx="2">
                  <c:v>8026.0129412255374</c:v>
                </c:pt>
                <c:pt idx="3">
                  <c:v>6117.3269176169879</c:v>
                </c:pt>
                <c:pt idx="4">
                  <c:v>5355.5905302653164</c:v>
                </c:pt>
                <c:pt idx="5">
                  <c:v>5958.1381910121781</c:v>
                </c:pt>
                <c:pt idx="6">
                  <c:v>8717.2948238839308</c:v>
                </c:pt>
                <c:pt idx="7">
                  <c:v>6155.8184834220701</c:v>
                </c:pt>
                <c:pt idx="8">
                  <c:v>5454.4137644730508</c:v>
                </c:pt>
                <c:pt idx="9">
                  <c:v>6096.2492813545196</c:v>
                </c:pt>
                <c:pt idx="10">
                  <c:v>9065.4997520035176</c:v>
                </c:pt>
                <c:pt idx="11">
                  <c:v>6490.8610878690024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88-47FA-BDE6-3BCE2D0D28CA}"/>
            </c:ext>
          </c:extLst>
        </c:ser>
        <c:ser>
          <c:idx val="2"/>
          <c:order val="2"/>
          <c:tx>
            <c:strRef>
              <c:f>[2]Summary!$A$8</c:f>
              <c:strCache>
                <c:ptCount val="1"/>
                <c:pt idx="0">
                  <c:v>        Industry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[2]Summary!$AH$3:$AS$4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[2]Summary!$AH$8:$AS$8</c:f>
              <c:numCache>
                <c:formatCode>General</c:formatCode>
                <c:ptCount val="12"/>
                <c:pt idx="0">
                  <c:v>6342.9869177342634</c:v>
                </c:pt>
                <c:pt idx="1">
                  <c:v>6523.848444939993</c:v>
                </c:pt>
                <c:pt idx="2">
                  <c:v>6754.5974074643782</c:v>
                </c:pt>
                <c:pt idx="3">
                  <c:v>7105.9577448816881</c:v>
                </c:pt>
                <c:pt idx="4">
                  <c:v>7322.4136952581921</c:v>
                </c:pt>
                <c:pt idx="5">
                  <c:v>7065.3567573903538</c:v>
                </c:pt>
                <c:pt idx="6">
                  <c:v>7287.5716451882163</c:v>
                </c:pt>
                <c:pt idx="7">
                  <c:v>7434.4387634631785</c:v>
                </c:pt>
                <c:pt idx="8">
                  <c:v>7795.8843185656006</c:v>
                </c:pt>
                <c:pt idx="9">
                  <c:v>7988.2964069367745</c:v>
                </c:pt>
                <c:pt idx="10">
                  <c:v>8197.0451156972176</c:v>
                </c:pt>
                <c:pt idx="11">
                  <c:v>8524.8597975982684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88-47FA-BDE6-3BCE2D0D28CA}"/>
            </c:ext>
          </c:extLst>
        </c:ser>
        <c:ser>
          <c:idx val="3"/>
          <c:order val="3"/>
          <c:tx>
            <c:strRef>
              <c:f>[2]Summary!$A$9</c:f>
              <c:strCache>
                <c:ptCount val="1"/>
                <c:pt idx="0">
                  <c:v>        Services</c:v>
                </c:pt>
              </c:strCache>
            </c:strRef>
          </c:tx>
          <c:spPr>
            <a:solidFill>
              <a:srgbClr val="E36D0B"/>
            </a:solidFill>
            <a:ln>
              <a:noFill/>
            </a:ln>
            <a:effectLst/>
          </c:spPr>
          <c:invertIfNegative val="0"/>
          <c:cat>
            <c:multiLvlStrRef>
              <c:f>[2]Summary!$AH$3:$AS$4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[2]Summary!$AH$9:$AS$9</c:f>
              <c:numCache>
                <c:formatCode>General</c:formatCode>
                <c:ptCount val="12"/>
                <c:pt idx="0">
                  <c:v>11186.957054334862</c:v>
                </c:pt>
                <c:pt idx="1">
                  <c:v>11366.044635403869</c:v>
                </c:pt>
                <c:pt idx="2">
                  <c:v>11873.876376670412</c:v>
                </c:pt>
                <c:pt idx="3">
                  <c:v>11586.159187295236</c:v>
                </c:pt>
                <c:pt idx="4">
                  <c:v>11698.707822157248</c:v>
                </c:pt>
                <c:pt idx="5">
                  <c:v>12023.272390294898</c:v>
                </c:pt>
                <c:pt idx="6">
                  <c:v>12747.340764294264</c:v>
                </c:pt>
                <c:pt idx="7">
                  <c:v>12604.938844282253</c:v>
                </c:pt>
                <c:pt idx="8">
                  <c:v>12466.952378877446</c:v>
                </c:pt>
                <c:pt idx="9">
                  <c:v>12656.924322546936</c:v>
                </c:pt>
                <c:pt idx="10">
                  <c:v>13531.096857121407</c:v>
                </c:pt>
                <c:pt idx="11">
                  <c:v>13183.525518588534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88-47FA-BDE6-3BCE2D0D2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898800"/>
        <c:axId val="497897624"/>
      </c:barChart>
      <c:catAx>
        <c:axId val="497898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7897624"/>
        <c:crosses val="autoZero"/>
        <c:auto val="1"/>
        <c:lblAlgn val="ctr"/>
        <c:lblOffset val="100"/>
        <c:noMultiLvlLbl val="0"/>
      </c:catAx>
      <c:valAx>
        <c:axId val="49789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8988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percentage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Summary!$A$35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Summary!$G$32:$AJ$33</c15:sqref>
                  </c15:fullRef>
                </c:ext>
              </c:extLst>
              <c:f>Summary!$Z$32:$AJ$33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Summary!$G$35:$AJ$35</c15:sqref>
                  </c15:fullRef>
                </c:ext>
              </c:extLst>
              <c:f>Summary!$Z$35:$AJ$35</c:f>
              <c:numCache>
                <c:formatCode>0.0</c:formatCode>
                <c:ptCount val="11"/>
                <c:pt idx="0">
                  <c:v>8.8085239240690782</c:v>
                </c:pt>
                <c:pt idx="1">
                  <c:v>4.2973023975025226</c:v>
                </c:pt>
                <c:pt idx="2">
                  <c:v>2.2098819321770602</c:v>
                </c:pt>
                <c:pt idx="3">
                  <c:v>5.7433493881235087</c:v>
                </c:pt>
                <c:pt idx="4">
                  <c:v>5.5993140857575785</c:v>
                </c:pt>
                <c:pt idx="5">
                  <c:v>5.8206725477846</c:v>
                </c:pt>
                <c:pt idx="6">
                  <c:v>7.0600165403057691</c:v>
                </c:pt>
                <c:pt idx="7">
                  <c:v>6.1676598314276632</c:v>
                </c:pt>
                <c:pt idx="8">
                  <c:v>6.7030849364027256</c:v>
                </c:pt>
                <c:pt idx="9">
                  <c:v>5.2766811812134273</c:v>
                </c:pt>
                <c:pt idx="10">
                  <c:v>8.6114769919772627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D-4A86-8F8D-D4E39EEE7FB0}"/>
            </c:ext>
          </c:extLst>
        </c:ser>
        <c:ser>
          <c:idx val="0"/>
          <c:order val="1"/>
          <c:tx>
            <c:strRef>
              <c:f>Summary!$A$36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Summary!$G$32:$AJ$33</c15:sqref>
                  </c15:fullRef>
                </c:ext>
              </c:extLst>
              <c:f>Summary!$Z$32:$AJ$33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Summary!$G$36:$AJ$36</c15:sqref>
                  </c15:fullRef>
                </c:ext>
              </c:extLst>
              <c:f>Summary!$Z$36:$AJ$36</c:f>
              <c:numCache>
                <c:formatCode>0.0</c:formatCode>
                <c:ptCount val="11"/>
                <c:pt idx="0">
                  <c:v>4.5627586913318252</c:v>
                </c:pt>
                <c:pt idx="1">
                  <c:v>11.879337023691861</c:v>
                </c:pt>
                <c:pt idx="2">
                  <c:v>5.332320544729563</c:v>
                </c:pt>
                <c:pt idx="3">
                  <c:v>-3.0139194779956635</c:v>
                </c:pt>
                <c:pt idx="4">
                  <c:v>4.8819963341774963</c:v>
                </c:pt>
                <c:pt idx="5">
                  <c:v>1.746434257598839</c:v>
                </c:pt>
                <c:pt idx="6">
                  <c:v>4.0151175349705248</c:v>
                </c:pt>
                <c:pt idx="7">
                  <c:v>11.314649388296871</c:v>
                </c:pt>
                <c:pt idx="8">
                  <c:v>8.706590986137531</c:v>
                </c:pt>
                <c:pt idx="9">
                  <c:v>7.2312239457755334</c:v>
                </c:pt>
                <c:pt idx="10">
                  <c:v>9.9637617598691719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7FD-4A86-8F8D-D4E39EEE7FB0}"/>
            </c:ext>
          </c:extLst>
        </c:ser>
        <c:ser>
          <c:idx val="1"/>
          <c:order val="2"/>
          <c:tx>
            <c:strRef>
              <c:f>Summary!$A$37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Summary!$G$32:$AJ$33</c15:sqref>
                  </c15:fullRef>
                </c:ext>
              </c:extLst>
              <c:f>Summary!$Z$32:$AJ$33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Summary!$G$37:$AJ$37</c15:sqref>
                  </c15:fullRef>
                </c:ext>
              </c:extLst>
              <c:f>Summary!$Z$37:$AJ$37</c:f>
              <c:numCache>
                <c:formatCode>0.0</c:formatCode>
                <c:ptCount val="11"/>
                <c:pt idx="0">
                  <c:v>12.432747350625718</c:v>
                </c:pt>
                <c:pt idx="1">
                  <c:v>-2.2738350788040762</c:v>
                </c:pt>
                <c:pt idx="2">
                  <c:v>0.71512707489109761</c:v>
                </c:pt>
                <c:pt idx="3">
                  <c:v>6.1223021499580588</c:v>
                </c:pt>
                <c:pt idx="4">
                  <c:v>9.2217168816108206</c:v>
                </c:pt>
                <c:pt idx="5">
                  <c:v>3.7930220625379985</c:v>
                </c:pt>
                <c:pt idx="6">
                  <c:v>6.0716707659263403</c:v>
                </c:pt>
                <c:pt idx="7">
                  <c:v>0.60361273260105541</c:v>
                </c:pt>
                <c:pt idx="8">
                  <c:v>5.8577191059698386</c:v>
                </c:pt>
                <c:pt idx="9">
                  <c:v>8.4483367806742482</c:v>
                </c:pt>
                <c:pt idx="10">
                  <c:v>7.6496049760847118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7FD-4A86-8F8D-D4E39EEE7FB0}"/>
            </c:ext>
          </c:extLst>
        </c:ser>
        <c:ser>
          <c:idx val="2"/>
          <c:order val="3"/>
          <c:tx>
            <c:strRef>
              <c:f>Summary!$A$38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Summary!$G$32:$AJ$33</c15:sqref>
                  </c15:fullRef>
                </c:ext>
              </c:extLst>
              <c:f>Summary!$Z$32:$AJ$33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Summary!$G$38:$AJ$38</c15:sqref>
                  </c15:fullRef>
                </c:ext>
              </c:extLst>
              <c:f>Summary!$Z$38:$AJ$38</c:f>
              <c:numCache>
                <c:formatCode>0.0</c:formatCode>
                <c:ptCount val="11"/>
                <c:pt idx="0">
                  <c:v>8.553297491374634</c:v>
                </c:pt>
                <c:pt idx="1">
                  <c:v>4.6123964947503815</c:v>
                </c:pt>
                <c:pt idx="2">
                  <c:v>1.5327801504652738</c:v>
                </c:pt>
                <c:pt idx="3">
                  <c:v>9.163891559404691</c:v>
                </c:pt>
                <c:pt idx="4">
                  <c:v>2.9710013438495109</c:v>
                </c:pt>
                <c:pt idx="5">
                  <c:v>8.9618096083347698</c:v>
                </c:pt>
                <c:pt idx="6">
                  <c:v>8.686366078922326</c:v>
                </c:pt>
                <c:pt idx="7">
                  <c:v>6.8222070230800513</c:v>
                </c:pt>
                <c:pt idx="8">
                  <c:v>5.581768218195049</c:v>
                </c:pt>
                <c:pt idx="9">
                  <c:v>1.9555415930882614</c:v>
                </c:pt>
                <c:pt idx="10">
                  <c:v>8.3439271878026808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7FD-4A86-8F8D-D4E39EEE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898016"/>
        <c:axId val="509595744"/>
      </c:lineChart>
      <c:catAx>
        <c:axId val="497898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9595744"/>
        <c:crosses val="autoZero"/>
        <c:auto val="1"/>
        <c:lblAlgn val="ctr"/>
        <c:lblOffset val="100"/>
        <c:noMultiLvlLbl val="0"/>
      </c:catAx>
      <c:valAx>
        <c:axId val="50959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8980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change, deseasonalized</a:t>
            </a:r>
          </a:p>
        </c:rich>
      </c:tx>
      <c:layout>
        <c:manualLayout>
          <c:xMode val="edge"/>
          <c:yMode val="edge"/>
          <c:x val="0.16936562576531258"/>
          <c:y val="3.0418547681539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Summary!$A$43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Summary!$G$32:$AJ$33</c15:sqref>
                  </c15:fullRef>
                </c:ext>
              </c:extLst>
              <c:f>Summary!$Z$32:$AJ$33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Summary!$G$43:$AJ$43</c15:sqref>
                  </c15:fullRef>
                </c:ext>
              </c:extLst>
              <c:f>Summary!$Z$43:$AJ$43</c:f>
              <c:numCache>
                <c:formatCode>#,##0.0</c:formatCode>
                <c:ptCount val="11"/>
                <c:pt idx="0">
                  <c:v>1.405780811907098</c:v>
                </c:pt>
                <c:pt idx="1">
                  <c:v>0.73499312317177878</c:v>
                </c:pt>
                <c:pt idx="2">
                  <c:v>-0.50489521771654999</c:v>
                </c:pt>
                <c:pt idx="3">
                  <c:v>3.4557648160622234</c:v>
                </c:pt>
                <c:pt idx="4">
                  <c:v>1.5899241391777341</c:v>
                </c:pt>
                <c:pt idx="5">
                  <c:v>1.5295108757900522</c:v>
                </c:pt>
                <c:pt idx="6">
                  <c:v>0.56690433949331265</c:v>
                </c:pt>
                <c:pt idx="7">
                  <c:v>2.5470401090177397</c:v>
                </c:pt>
                <c:pt idx="8">
                  <c:v>1.6736937174028244</c:v>
                </c:pt>
                <c:pt idx="9">
                  <c:v>0.56662074856690392</c:v>
                </c:pt>
                <c:pt idx="10">
                  <c:v>3.6868828182632818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D-4A86-8F8D-D4E39EEE7FB0}"/>
            </c:ext>
          </c:extLst>
        </c:ser>
        <c:ser>
          <c:idx val="0"/>
          <c:order val="1"/>
          <c:tx>
            <c:strRef>
              <c:f>Summary!$A$44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Summary!$G$32:$AJ$33</c15:sqref>
                  </c15:fullRef>
                </c:ext>
              </c:extLst>
              <c:f>Summary!$Z$32:$AJ$33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Summary!$G$44:$AJ$44</c15:sqref>
                  </c15:fullRef>
                </c:ext>
              </c:extLst>
              <c:f>Summary!$Z$44:$AJ$44</c:f>
              <c:numCache>
                <c:formatCode>#,##0.0</c:formatCode>
                <c:ptCount val="11"/>
                <c:pt idx="0">
                  <c:v>-3.1560494935982009</c:v>
                </c:pt>
                <c:pt idx="1">
                  <c:v>4.7832548727013258</c:v>
                </c:pt>
                <c:pt idx="2">
                  <c:v>-2.7292972628423673</c:v>
                </c:pt>
                <c:pt idx="3">
                  <c:v>-1.3790635421756514</c:v>
                </c:pt>
                <c:pt idx="4">
                  <c:v>4.2304861905588353</c:v>
                </c:pt>
                <c:pt idx="5">
                  <c:v>1.7225691916490149</c:v>
                </c:pt>
                <c:pt idx="6">
                  <c:v>0.99104452165410528</c:v>
                </c:pt>
                <c:pt idx="7">
                  <c:v>4.1098605584439118</c:v>
                </c:pt>
                <c:pt idx="8">
                  <c:v>1.1613926614749692</c:v>
                </c:pt>
                <c:pt idx="9">
                  <c:v>0.75135905692491622</c:v>
                </c:pt>
                <c:pt idx="10">
                  <c:v>3.5708652175073796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7FD-4A86-8F8D-D4E39EEE7FB0}"/>
            </c:ext>
          </c:extLst>
        </c:ser>
        <c:ser>
          <c:idx val="1"/>
          <c:order val="2"/>
          <c:tx>
            <c:strRef>
              <c:f>Summary!$A$45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Summary!$G$32:$AJ$33</c15:sqref>
                  </c15:fullRef>
                </c:ext>
              </c:extLst>
              <c:f>Summary!$Z$32:$AJ$33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Summary!$G$45:$AJ$45</c15:sqref>
                  </c15:fullRef>
                </c:ext>
              </c:extLst>
              <c:f>Summary!$Z$45:$AJ$45</c:f>
              <c:numCache>
                <c:formatCode>0.0</c:formatCode>
                <c:ptCount val="11"/>
                <c:pt idx="0">
                  <c:v>-0.26707875255110869</c:v>
                </c:pt>
                <c:pt idx="1">
                  <c:v>-0.58690748318199759</c:v>
                </c:pt>
                <c:pt idx="2">
                  <c:v>1.1982027828390196</c:v>
                </c:pt>
                <c:pt idx="3">
                  <c:v>5.0434054990579291</c:v>
                </c:pt>
                <c:pt idx="4">
                  <c:v>2.1807433932601983</c:v>
                </c:pt>
                <c:pt idx="5">
                  <c:v>-3.6616077946779457</c:v>
                </c:pt>
                <c:pt idx="6">
                  <c:v>2.8235922788530265</c:v>
                </c:pt>
                <c:pt idx="7">
                  <c:v>7.8924847462680248E-2</c:v>
                </c:pt>
                <c:pt idx="8">
                  <c:v>6.6031372798079691</c:v>
                </c:pt>
                <c:pt idx="9">
                  <c:v>-0.78239487376995376</c:v>
                </c:pt>
                <c:pt idx="10">
                  <c:v>1.9601688570492604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7FD-4A86-8F8D-D4E39EEE7FB0}"/>
            </c:ext>
          </c:extLst>
        </c:ser>
        <c:ser>
          <c:idx val="2"/>
          <c:order val="3"/>
          <c:tx>
            <c:strRef>
              <c:f>Summary!$A$46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Summary!$G$32:$AJ$33</c15:sqref>
                  </c15:fullRef>
                </c:ext>
              </c:extLst>
              <c:f>Summary!$Z$32:$AJ$33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Summary!$G$46:$AJ$46</c15:sqref>
                  </c15:fullRef>
                </c:ext>
              </c:extLst>
              <c:f>Summary!$Z$46:$AJ$46</c:f>
              <c:numCache>
                <c:formatCode>0.0</c:formatCode>
                <c:ptCount val="11"/>
                <c:pt idx="0">
                  <c:v>4.9463425625906332</c:v>
                </c:pt>
                <c:pt idx="1">
                  <c:v>-0.85702953518649316</c:v>
                </c:pt>
                <c:pt idx="2">
                  <c:v>-0.86655858998979651</c:v>
                </c:pt>
                <c:pt idx="3">
                  <c:v>5.0792876721184044</c:v>
                </c:pt>
                <c:pt idx="4">
                  <c:v>-0.1695029393726899</c:v>
                </c:pt>
                <c:pt idx="5">
                  <c:v>5.0781596704183585</c:v>
                </c:pt>
                <c:pt idx="6">
                  <c:v>-1.3860655478999839</c:v>
                </c:pt>
                <c:pt idx="7">
                  <c:v>2.9808065803218486</c:v>
                </c:pt>
                <c:pt idx="8">
                  <c:v>-0.86544813858060454</c:v>
                </c:pt>
                <c:pt idx="9">
                  <c:v>1.3733452699496773</c:v>
                </c:pt>
                <c:pt idx="10">
                  <c:v>4.6739596587604737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7FD-4A86-8F8D-D4E39EEE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597312"/>
        <c:axId val="509596136"/>
      </c:lineChart>
      <c:catAx>
        <c:axId val="50959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9596136"/>
        <c:crosses val="autoZero"/>
        <c:auto val="1"/>
        <c:lblAlgn val="ctr"/>
        <c:lblOffset val="100"/>
        <c:noMultiLvlLbl val="0"/>
      </c:catAx>
      <c:valAx>
        <c:axId val="50959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9731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71502425833134"/>
          <c:y val="0.68830964311279275"/>
          <c:w val="0.65501407778573129"/>
          <c:h val="0.285716330913181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Original_Expenditure!$B$28</c:f>
              <c:strCache>
                <c:ptCount val="1"/>
                <c:pt idx="0">
                  <c:v>Final Consumption Expenditure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Original_Expenditure!$C$26:$AC$27</c15:sqref>
                  </c15:fullRef>
                </c:ext>
              </c:extLst>
              <c:f>Original_Expenditure!$W$26:$AC$27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2023/24</c:v>
                  </c:pt>
                  <c:pt idx="4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Original_Expenditure!$C$28:$AC$28</c15:sqref>
                  </c15:fullRef>
                </c:ext>
              </c:extLst>
              <c:f>Original_Expenditure!$W$28:$AC$28</c:f>
              <c:numCache>
                <c:formatCode>0.0</c:formatCode>
                <c:ptCount val="7"/>
                <c:pt idx="0">
                  <c:v>6.0859384613871859</c:v>
                </c:pt>
                <c:pt idx="1">
                  <c:v>4.1253221600712431</c:v>
                </c:pt>
                <c:pt idx="2">
                  <c:v>-1.1988012469293374</c:v>
                </c:pt>
                <c:pt idx="3">
                  <c:v>-0.50242339383771428</c:v>
                </c:pt>
                <c:pt idx="4">
                  <c:v>2.1763493443828663</c:v>
                </c:pt>
                <c:pt idx="5">
                  <c:v>-2.1570176897380389</c:v>
                </c:pt>
                <c:pt idx="6">
                  <c:v>13.00145494178404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7F0-4C33-ADD8-D571A563ECD9}"/>
            </c:ext>
          </c:extLst>
        </c:ser>
        <c:ser>
          <c:idx val="0"/>
          <c:order val="1"/>
          <c:tx>
            <c:strRef>
              <c:f>Original_Expenditure!$B$32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Original_Expenditure!$C$26:$AC$27</c15:sqref>
                  </c15:fullRef>
                </c:ext>
              </c:extLst>
              <c:f>Original_Expenditure!$W$26:$AC$27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2023/24</c:v>
                  </c:pt>
                  <c:pt idx="4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Original_Expenditure!$C$32:$AC$32</c15:sqref>
                  </c15:fullRef>
                </c:ext>
              </c:extLst>
              <c:f>Original_Expenditure!$W$32:$AC$32</c:f>
              <c:numCache>
                <c:formatCode>0.0</c:formatCode>
                <c:ptCount val="7"/>
                <c:pt idx="0">
                  <c:v>5.4205755400655864</c:v>
                </c:pt>
                <c:pt idx="1">
                  <c:v>0.59599734506015078</c:v>
                </c:pt>
                <c:pt idx="2">
                  <c:v>10.487173591699616</c:v>
                </c:pt>
                <c:pt idx="3">
                  <c:v>5.7778780253876283</c:v>
                </c:pt>
                <c:pt idx="4">
                  <c:v>1.4865566882835912</c:v>
                </c:pt>
                <c:pt idx="5">
                  <c:v>4.4440522896261436</c:v>
                </c:pt>
                <c:pt idx="6">
                  <c:v>5.5522172833812666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7F0-4C33-ADD8-D571A563ECD9}"/>
            </c:ext>
          </c:extLst>
        </c:ser>
        <c:ser>
          <c:idx val="1"/>
          <c:order val="2"/>
          <c:tx>
            <c:strRef>
              <c:f>Original_Expenditure!$B$49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Original_Expenditure!$C$26:$AC$27</c15:sqref>
                  </c15:fullRef>
                </c:ext>
              </c:extLst>
              <c:f>Original_Expenditure!$W$26:$AC$27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2023/24</c:v>
                  </c:pt>
                  <c:pt idx="4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Original_Expenditure!$C$49:$AC$49</c15:sqref>
                  </c15:fullRef>
                </c:ext>
              </c:extLst>
              <c:f>Original_Expenditure!$W$49:$AC$49</c:f>
              <c:numCache>
                <c:formatCode>0.0</c:formatCode>
                <c:ptCount val="7"/>
                <c:pt idx="0">
                  <c:v>5.5993140857575785</c:v>
                </c:pt>
                <c:pt idx="1">
                  <c:v>5.8206725477846</c:v>
                </c:pt>
                <c:pt idx="2">
                  <c:v>7.0600165403057691</c:v>
                </c:pt>
                <c:pt idx="3">
                  <c:v>6.1676598314276632</c:v>
                </c:pt>
                <c:pt idx="4">
                  <c:v>6.7030849364027256</c:v>
                </c:pt>
                <c:pt idx="5">
                  <c:v>5.2766811812134273</c:v>
                </c:pt>
                <c:pt idx="6">
                  <c:v>8.6114769919772627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7F0-4C33-ADD8-D571A563E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0365903"/>
        <c:axId val="1"/>
      </c:lineChart>
      <c:catAx>
        <c:axId val="890365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365903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0.14018186703040073"/>
          <c:y val="0.8216429525256711"/>
          <c:w val="0.81043317419968175"/>
          <c:h val="0.1200598609384353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percentage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Summary!$A$35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Summary!$G$32:$AI$33</c15:sqref>
                  </c15:fullRef>
                </c:ext>
              </c:extLst>
              <c:f>Summary!$Z$32:$AI$33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Summary!$G$35:$AI$35</c15:sqref>
                  </c15:fullRef>
                </c:ext>
              </c:extLst>
              <c:f>Summary!$Z$35:$AI$35</c:f>
              <c:numCache>
                <c:formatCode>0.0</c:formatCode>
                <c:ptCount val="10"/>
                <c:pt idx="0">
                  <c:v>8.8085239240690782</c:v>
                </c:pt>
                <c:pt idx="1">
                  <c:v>4.2973023975025226</c:v>
                </c:pt>
                <c:pt idx="2">
                  <c:v>2.2098819321770602</c:v>
                </c:pt>
                <c:pt idx="3">
                  <c:v>5.7433493881235087</c:v>
                </c:pt>
                <c:pt idx="4">
                  <c:v>5.5993140857575785</c:v>
                </c:pt>
                <c:pt idx="5">
                  <c:v>5.8206725477846</c:v>
                </c:pt>
                <c:pt idx="6">
                  <c:v>7.0600165403057691</c:v>
                </c:pt>
                <c:pt idx="7">
                  <c:v>6.1676598314276632</c:v>
                </c:pt>
                <c:pt idx="8">
                  <c:v>6.7030849364027256</c:v>
                </c:pt>
                <c:pt idx="9">
                  <c:v>5.2766811812134273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63-4DC1-A88F-E9D88E6E08E5}"/>
            </c:ext>
          </c:extLst>
        </c:ser>
        <c:ser>
          <c:idx val="0"/>
          <c:order val="1"/>
          <c:tx>
            <c:strRef>
              <c:f>Summary!$A$36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Summary!$G$32:$AI$33</c15:sqref>
                  </c15:fullRef>
                </c:ext>
              </c:extLst>
              <c:f>Summary!$Z$32:$AI$33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Summary!$G$36:$AI$36</c15:sqref>
                  </c15:fullRef>
                </c:ext>
              </c:extLst>
              <c:f>Summary!$Z$36:$AI$36</c:f>
              <c:numCache>
                <c:formatCode>0.0</c:formatCode>
                <c:ptCount val="10"/>
                <c:pt idx="0">
                  <c:v>4.5627586913318252</c:v>
                </c:pt>
                <c:pt idx="1">
                  <c:v>11.879337023691861</c:v>
                </c:pt>
                <c:pt idx="2">
                  <c:v>5.332320544729563</c:v>
                </c:pt>
                <c:pt idx="3">
                  <c:v>-3.0139194779956635</c:v>
                </c:pt>
                <c:pt idx="4">
                  <c:v>4.8819963341774963</c:v>
                </c:pt>
                <c:pt idx="5">
                  <c:v>1.746434257598839</c:v>
                </c:pt>
                <c:pt idx="6">
                  <c:v>4.0151175349705248</c:v>
                </c:pt>
                <c:pt idx="7">
                  <c:v>11.314649388296871</c:v>
                </c:pt>
                <c:pt idx="8">
                  <c:v>8.706590986137531</c:v>
                </c:pt>
                <c:pt idx="9">
                  <c:v>7.2312239457755334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563-4DC1-A88F-E9D88E6E08E5}"/>
            </c:ext>
          </c:extLst>
        </c:ser>
        <c:ser>
          <c:idx val="1"/>
          <c:order val="2"/>
          <c:tx>
            <c:strRef>
              <c:f>Summary!$A$37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Summary!$G$32:$AI$33</c15:sqref>
                  </c15:fullRef>
                </c:ext>
              </c:extLst>
              <c:f>Summary!$Z$32:$AI$33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Summary!$G$37:$AI$37</c15:sqref>
                  </c15:fullRef>
                </c:ext>
              </c:extLst>
              <c:f>Summary!$Z$37:$AI$37</c:f>
              <c:numCache>
                <c:formatCode>0.0</c:formatCode>
                <c:ptCount val="10"/>
                <c:pt idx="0">
                  <c:v>12.432747350625718</c:v>
                </c:pt>
                <c:pt idx="1">
                  <c:v>-2.2738350788040762</c:v>
                </c:pt>
                <c:pt idx="2">
                  <c:v>0.71512707489109761</c:v>
                </c:pt>
                <c:pt idx="3">
                  <c:v>6.1223021499580588</c:v>
                </c:pt>
                <c:pt idx="4">
                  <c:v>9.2217168816108206</c:v>
                </c:pt>
                <c:pt idx="5">
                  <c:v>3.7930220625379985</c:v>
                </c:pt>
                <c:pt idx="6">
                  <c:v>6.0716707659263403</c:v>
                </c:pt>
                <c:pt idx="7">
                  <c:v>0.60361273260105541</c:v>
                </c:pt>
                <c:pt idx="8">
                  <c:v>5.8577191059698386</c:v>
                </c:pt>
                <c:pt idx="9">
                  <c:v>8.4483367806742482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563-4DC1-A88F-E9D88E6E08E5}"/>
            </c:ext>
          </c:extLst>
        </c:ser>
        <c:ser>
          <c:idx val="2"/>
          <c:order val="3"/>
          <c:tx>
            <c:strRef>
              <c:f>Summary!$A$38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Summary!$G$32:$AI$33</c15:sqref>
                  </c15:fullRef>
                </c:ext>
              </c:extLst>
              <c:f>Summary!$Z$32:$AI$33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2022/23</c:v>
                  </c:pt>
                  <c:pt idx="4">
                    <c:v>2023/24</c:v>
                  </c:pt>
                  <c:pt idx="8">
                    <c:v>2024/25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Summary!$G$38:$AI$38</c15:sqref>
                  </c15:fullRef>
                </c:ext>
              </c:extLst>
              <c:f>Summary!$Z$38:$AI$38</c:f>
              <c:numCache>
                <c:formatCode>0.0</c:formatCode>
                <c:ptCount val="10"/>
                <c:pt idx="0">
                  <c:v>8.553297491374634</c:v>
                </c:pt>
                <c:pt idx="1">
                  <c:v>4.6123964947503815</c:v>
                </c:pt>
                <c:pt idx="2">
                  <c:v>1.5327801504652738</c:v>
                </c:pt>
                <c:pt idx="3">
                  <c:v>9.163891559404691</c:v>
                </c:pt>
                <c:pt idx="4">
                  <c:v>2.9710013438495109</c:v>
                </c:pt>
                <c:pt idx="5">
                  <c:v>8.9618096083347698</c:v>
                </c:pt>
                <c:pt idx="6">
                  <c:v>8.686366078922326</c:v>
                </c:pt>
                <c:pt idx="7">
                  <c:v>6.8222070230800513</c:v>
                </c:pt>
                <c:pt idx="8">
                  <c:v>5.581768218195049</c:v>
                </c:pt>
                <c:pt idx="9">
                  <c:v>1.9555415930882614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563-4DC1-A88F-E9D88E6E0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898016"/>
        <c:axId val="509595744"/>
      </c:lineChart>
      <c:catAx>
        <c:axId val="497898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9595744"/>
        <c:crosses val="autoZero"/>
        <c:auto val="1"/>
        <c:lblAlgn val="ctr"/>
        <c:lblOffset val="100"/>
        <c:noMultiLvlLbl val="0"/>
      </c:catAx>
      <c:valAx>
        <c:axId val="50959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8980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  <a:ln>
              <a:noFill/>
            </a:ln>
            <a:effectLst/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Summary!$B$6:$H$6</c:f>
              <c:numCache>
                <c:formatCode>#,##0</c:formatCode>
                <c:ptCount val="7"/>
                <c:pt idx="0">
                  <c:v>28577.252879360203</c:v>
                </c:pt>
                <c:pt idx="1">
                  <c:v>26610.224168504865</c:v>
                </c:pt>
                <c:pt idx="2">
                  <c:v>26240.150179107546</c:v>
                </c:pt>
                <c:pt idx="3">
                  <c:v>27090.413694500519</c:v>
                </c:pt>
                <c:pt idx="4">
                  <c:v>30772.199401605991</c:v>
                </c:pt>
                <c:pt idx="5">
                  <c:v>28335.280827066927</c:v>
                </c:pt>
                <c:pt idx="6">
                  <c:v>27653.333245277008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3-4BD5-8379-E1AAEAEA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78072"/>
        <c:axId val="221278464"/>
      </c:barChart>
      <c:lineChart>
        <c:grouping val="standard"/>
        <c:varyColors val="0"/>
        <c:ser>
          <c:idx val="1"/>
          <c:order val="1"/>
          <c:tx>
            <c:v>Original series growth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Summary!$B$35:$H$35</c:f>
              <c:numCache>
                <c:formatCode>0.0</c:formatCode>
                <c:ptCount val="7"/>
                <c:pt idx="0">
                  <c:v>-0.26122380062978401</c:v>
                </c:pt>
                <c:pt idx="1">
                  <c:v>0.50760296461467291</c:v>
                </c:pt>
                <c:pt idx="2">
                  <c:v>6.7463266236406305</c:v>
                </c:pt>
                <c:pt idx="3">
                  <c:v>6.1812618973198008</c:v>
                </c:pt>
                <c:pt idx="4">
                  <c:v>7.6807471015909901</c:v>
                </c:pt>
                <c:pt idx="5">
                  <c:v>6.4826836769146468</c:v>
                </c:pt>
                <c:pt idx="6">
                  <c:v>5.3855753740869927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3-4BD5-8379-E1AAEAEA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79248"/>
        <c:axId val="221278856"/>
      </c:lineChart>
      <c:catAx>
        <c:axId val="221278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278464"/>
        <c:crosses val="autoZero"/>
        <c:auto val="1"/>
        <c:lblAlgn val="ctr"/>
        <c:lblOffset val="100"/>
        <c:noMultiLvlLbl val="0"/>
      </c:catAx>
      <c:valAx>
        <c:axId val="221278464"/>
        <c:scaling>
          <c:orientation val="minMax"/>
          <c:max val="14000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278072"/>
        <c:crosses val="autoZero"/>
        <c:crossBetween val="between"/>
        <c:majorUnit val="1000"/>
      </c:valAx>
      <c:valAx>
        <c:axId val="221278856"/>
        <c:scaling>
          <c:orientation val="minMax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279248"/>
        <c:crosses val="max"/>
        <c:crossBetween val="between"/>
      </c:valAx>
      <c:catAx>
        <c:axId val="22127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278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 in QGDP estimates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Summary!$B$43:$H$43</c:f>
              <c:numCache>
                <c:formatCode>#,##0.0</c:formatCode>
                <c:ptCount val="7"/>
                <c:pt idx="0">
                  <c:v>0.89593268593111119</c:v>
                </c:pt>
                <c:pt idx="1">
                  <c:v>1.5141198651015264</c:v>
                </c:pt>
                <c:pt idx="2">
                  <c:v>2.9374454346953627</c:v>
                </c:pt>
                <c:pt idx="3">
                  <c:v>0.91684289015454556</c:v>
                </c:pt>
                <c:pt idx="4">
                  <c:v>1.5590335042080961</c:v>
                </c:pt>
                <c:pt idx="5">
                  <c:v>0.94199264141319183</c:v>
                </c:pt>
                <c:pt idx="6">
                  <c:v>2.2667988538680017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F-4D18-960B-322A6F472181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Summary!$B$51:$H$51</c:f>
              <c:numCache>
                <c:formatCode>0.0</c:formatCode>
                <c:ptCount val="7"/>
                <c:pt idx="0">
                  <c:v>1.8360845791446367</c:v>
                </c:pt>
                <c:pt idx="1">
                  <c:v>1.3411419737214381</c:v>
                </c:pt>
                <c:pt idx="2">
                  <c:v>1.8610634154169192</c:v>
                </c:pt>
                <c:pt idx="3">
                  <c:v>1.7459658998269179</c:v>
                </c:pt>
                <c:pt idx="4">
                  <c:v>1.2254135839432578</c:v>
                </c:pt>
                <c:pt idx="5">
                  <c:v>1.0524466501549146</c:v>
                </c:pt>
                <c:pt idx="6">
                  <c:v>1.316047212006799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F-4D18-960B-322A6F47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413816"/>
        <c:axId val="962412640"/>
      </c:lineChart>
      <c:catAx>
        <c:axId val="962413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12640"/>
        <c:crosses val="autoZero"/>
        <c:auto val="1"/>
        <c:lblAlgn val="ctr"/>
        <c:lblOffset val="100"/>
        <c:noMultiLvlLbl val="0"/>
      </c:catAx>
      <c:valAx>
        <c:axId val="962412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138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Agriculture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09062546426979"/>
          <c:y val="0.14414543200550115"/>
          <c:w val="0.71653518546030803"/>
          <c:h val="0.57733600643093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Summary!$B$7:$H$7</c:f>
              <c:numCache>
                <c:formatCode>#,##0</c:formatCode>
                <c:ptCount val="7"/>
                <c:pt idx="0">
                  <c:v>8012.3934058360846</c:v>
                </c:pt>
                <c:pt idx="1">
                  <c:v>6110.5585107446204</c:v>
                </c:pt>
                <c:pt idx="2">
                  <c:v>5359.3289856016281</c:v>
                </c:pt>
                <c:pt idx="3">
                  <c:v>5974.7876779376893</c:v>
                </c:pt>
                <c:pt idx="4">
                  <c:v>8783.7387545916426</c:v>
                </c:pt>
                <c:pt idx="5">
                  <c:v>6199.5685253956135</c:v>
                </c:pt>
                <c:pt idx="6">
                  <c:v>5495.093060305001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1A-BA64-505EF760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413424"/>
        <c:axId val="962414208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Summary!$B$36:$H$36</c:f>
              <c:numCache>
                <c:formatCode>0.0</c:formatCode>
                <c:ptCount val="7"/>
                <c:pt idx="0">
                  <c:v>1.1733970772631164</c:v>
                </c:pt>
                <c:pt idx="1">
                  <c:v>3.2296724414839106</c:v>
                </c:pt>
                <c:pt idx="2">
                  <c:v>1.063662873248794</c:v>
                </c:pt>
                <c:pt idx="3">
                  <c:v>6.0861140683571735</c:v>
                </c:pt>
                <c:pt idx="4">
                  <c:v>9.6269030948196388</c:v>
                </c:pt>
                <c:pt idx="5">
                  <c:v>1.4566592316312965</c:v>
                </c:pt>
                <c:pt idx="6">
                  <c:v>2.5332289745249259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D-401A-BA64-505EF760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405216"/>
        <c:axId val="962411096"/>
      </c:lineChart>
      <c:catAx>
        <c:axId val="96241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14208"/>
        <c:crosses val="autoZero"/>
        <c:auto val="1"/>
        <c:lblAlgn val="ctr"/>
        <c:lblOffset val="100"/>
        <c:noMultiLvlLbl val="0"/>
      </c:catAx>
      <c:valAx>
        <c:axId val="9624142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13424"/>
        <c:crosses val="autoZero"/>
        <c:crossBetween val="between"/>
      </c:valAx>
      <c:valAx>
        <c:axId val="96241109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962405216"/>
        <c:crosses val="max"/>
        <c:crossBetween val="between"/>
      </c:valAx>
      <c:catAx>
        <c:axId val="96240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2411096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Industry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667756908907606"/>
          <c:y val="0.14414543200550115"/>
          <c:w val="0.7013179703326372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Summary!$B$8:$H$8</c:f>
              <c:numCache>
                <c:formatCode>#,##0</c:formatCode>
                <c:ptCount val="7"/>
                <c:pt idx="0">
                  <c:v>6768.717136120431</c:v>
                </c:pt>
                <c:pt idx="1">
                  <c:v>7106.9099128189064</c:v>
                </c:pt>
                <c:pt idx="2">
                  <c:v>7305.3932879457634</c:v>
                </c:pt>
                <c:pt idx="3">
                  <c:v>7067.3052681095105</c:v>
                </c:pt>
                <c:pt idx="4">
                  <c:v>7134.8753291259109</c:v>
                </c:pt>
                <c:pt idx="5">
                  <c:v>7312.6298595501639</c:v>
                </c:pt>
                <c:pt idx="6">
                  <c:v>7537.2011542418231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F-4C82-A029-7880E292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406784"/>
        <c:axId val="962410704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Summary!$B$53:$H$53</c:f>
              <c:numCache>
                <c:formatCode>0.0</c:formatCode>
                <c:ptCount val="7"/>
                <c:pt idx="0">
                  <c:v>6.5971476357603809</c:v>
                </c:pt>
                <c:pt idx="1">
                  <c:v>2.4241957508134959</c:v>
                </c:pt>
                <c:pt idx="2">
                  <c:v>1.2833619882997915</c:v>
                </c:pt>
                <c:pt idx="3">
                  <c:v>-0.1521676580707676</c:v>
                </c:pt>
                <c:pt idx="4">
                  <c:v>-0.24311081531204204</c:v>
                </c:pt>
                <c:pt idx="5">
                  <c:v>1.5016588493504734</c:v>
                </c:pt>
                <c:pt idx="6">
                  <c:v>2.9453592339021784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F-4C82-A029-7880E292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406392"/>
        <c:axId val="962408744"/>
      </c:lineChart>
      <c:catAx>
        <c:axId val="96240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10704"/>
        <c:crosses val="autoZero"/>
        <c:auto val="1"/>
        <c:lblAlgn val="ctr"/>
        <c:lblOffset val="100"/>
        <c:noMultiLvlLbl val="0"/>
      </c:catAx>
      <c:valAx>
        <c:axId val="9624107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06784"/>
        <c:crosses val="autoZero"/>
        <c:crossBetween val="between"/>
      </c:valAx>
      <c:valAx>
        <c:axId val="96240874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962406392"/>
        <c:crosses val="max"/>
        <c:crossBetween val="between"/>
      </c:valAx>
      <c:catAx>
        <c:axId val="96240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240874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Services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8997413458911"/>
          <c:y val="0.14414543200550115"/>
          <c:w val="0.7297922505449531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Summary!$B$9:$H$9</c:f>
              <c:numCache>
                <c:formatCode>#,##0</c:formatCode>
                <c:ptCount val="7"/>
                <c:pt idx="0">
                  <c:v>11937.716594580494</c:v>
                </c:pt>
                <c:pt idx="1">
                  <c:v>11574.903237523273</c:v>
                </c:pt>
                <c:pt idx="2">
                  <c:v>11626.76679734111</c:v>
                </c:pt>
                <c:pt idx="3">
                  <c:v>12042.629146972929</c:v>
                </c:pt>
                <c:pt idx="4">
                  <c:v>12862.309333440169</c:v>
                </c:pt>
                <c:pt idx="5">
                  <c:v>12815.192383693344</c:v>
                </c:pt>
                <c:pt idx="6">
                  <c:v>12685.298833724539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3-49F3-8743-8C1D2B94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409136"/>
        <c:axId val="962407176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Summary!$B$38:$H$38</c:f>
              <c:numCache>
                <c:formatCode>0.0</c:formatCode>
                <c:ptCount val="7"/>
                <c:pt idx="0">
                  <c:v>-2.4907580618145797</c:v>
                </c:pt>
                <c:pt idx="1">
                  <c:v>-3.7360198274979051</c:v>
                </c:pt>
                <c:pt idx="2">
                  <c:v>2.517507941927577</c:v>
                </c:pt>
                <c:pt idx="3">
                  <c:v>4.5088647940956683</c:v>
                </c:pt>
                <c:pt idx="4">
                  <c:v>7.7451389596518316</c:v>
                </c:pt>
                <c:pt idx="5">
                  <c:v>10.715330579605432</c:v>
                </c:pt>
                <c:pt idx="6">
                  <c:v>9.1042682358220226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13-49F3-8743-8C1D2B94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407568"/>
        <c:axId val="962409528"/>
      </c:lineChart>
      <c:catAx>
        <c:axId val="96240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07176"/>
        <c:crosses val="autoZero"/>
        <c:auto val="1"/>
        <c:lblAlgn val="ctr"/>
        <c:lblOffset val="100"/>
        <c:noMultiLvlLbl val="0"/>
      </c:catAx>
      <c:valAx>
        <c:axId val="9624071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09136"/>
        <c:crosses val="autoZero"/>
        <c:crossBetween val="between"/>
      </c:valAx>
      <c:valAx>
        <c:axId val="96240952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962407568"/>
        <c:crosses val="max"/>
        <c:crossBetween val="between"/>
      </c:valAx>
      <c:catAx>
        <c:axId val="962407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240952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Agriculture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Summary!$B$44:$H$44</c:f>
              <c:numCache>
                <c:formatCode>#,##0.0</c:formatCode>
                <c:ptCount val="7"/>
                <c:pt idx="0">
                  <c:v>-1.0136892075304216</c:v>
                </c:pt>
                <c:pt idx="1">
                  <c:v>4.1122456726198298</c:v>
                </c:pt>
                <c:pt idx="2">
                  <c:v>3.4524929115876013</c:v>
                </c:pt>
                <c:pt idx="3">
                  <c:v>-0.52065940996182114</c:v>
                </c:pt>
                <c:pt idx="4">
                  <c:v>1.124480578127085</c:v>
                </c:pt>
                <c:pt idx="5">
                  <c:v>-1.3565916143185364</c:v>
                </c:pt>
                <c:pt idx="6">
                  <c:v>5.416493743150963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4-4B66-A336-806C50CDAB83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Summary!$B$52:$H$52</c:f>
              <c:numCache>
                <c:formatCode>0.0</c:formatCode>
                <c:ptCount val="7"/>
                <c:pt idx="0">
                  <c:v>-0.19429281589058434</c:v>
                </c:pt>
                <c:pt idx="1">
                  <c:v>1.898280528367069</c:v>
                </c:pt>
                <c:pt idx="2">
                  <c:v>2.4737176676786543</c:v>
                </c:pt>
                <c:pt idx="3">
                  <c:v>1.5030697316197772</c:v>
                </c:pt>
                <c:pt idx="4">
                  <c:v>0.1050225231477242</c:v>
                </c:pt>
                <c:pt idx="5">
                  <c:v>-0.52018686155704819</c:v>
                </c:pt>
                <c:pt idx="6">
                  <c:v>0.4393148022732607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4-4B66-A336-806C50CDA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406000"/>
        <c:axId val="962407960"/>
      </c:lineChart>
      <c:catAx>
        <c:axId val="96240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07960"/>
        <c:crosses val="autoZero"/>
        <c:auto val="1"/>
        <c:lblAlgn val="ctr"/>
        <c:lblOffset val="100"/>
        <c:noMultiLvlLbl val="0"/>
      </c:catAx>
      <c:valAx>
        <c:axId val="9624079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060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Industry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Summary!$B$45:$H$45</c:f>
              <c:numCache>
                <c:formatCode>0.0</c:formatCode>
                <c:ptCount val="7"/>
                <c:pt idx="0">
                  <c:v>3.4483341403141576</c:v>
                </c:pt>
                <c:pt idx="1">
                  <c:v>3.7448480190352074</c:v>
                </c:pt>
                <c:pt idx="2">
                  <c:v>2.323142906560971</c:v>
                </c:pt>
                <c:pt idx="3">
                  <c:v>-1.5504283408170672</c:v>
                </c:pt>
                <c:pt idx="4">
                  <c:v>0.71891464565514429</c:v>
                </c:pt>
                <c:pt idx="5">
                  <c:v>0.77427815220232343</c:v>
                </c:pt>
                <c:pt idx="6">
                  <c:v>3.4329370153601602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4-4175-A40F-DE5A4D5636A2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Summary!$B$53:$H$53</c:f>
              <c:numCache>
                <c:formatCode>0.0</c:formatCode>
                <c:ptCount val="7"/>
                <c:pt idx="0">
                  <c:v>6.5971476357603809</c:v>
                </c:pt>
                <c:pt idx="1">
                  <c:v>2.4241957508134959</c:v>
                </c:pt>
                <c:pt idx="2">
                  <c:v>1.2833619882997915</c:v>
                </c:pt>
                <c:pt idx="3">
                  <c:v>-0.1521676580707676</c:v>
                </c:pt>
                <c:pt idx="4">
                  <c:v>-0.24311081531204204</c:v>
                </c:pt>
                <c:pt idx="5">
                  <c:v>1.5016588493504734</c:v>
                </c:pt>
                <c:pt idx="6">
                  <c:v>2.9453592339021784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54-4175-A40F-DE5A4D563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411488"/>
        <c:axId val="962404824"/>
      </c:lineChart>
      <c:catAx>
        <c:axId val="96241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04824"/>
        <c:crosses val="autoZero"/>
        <c:auto val="1"/>
        <c:lblAlgn val="ctr"/>
        <c:lblOffset val="100"/>
        <c:noMultiLvlLbl val="0"/>
      </c:catAx>
      <c:valAx>
        <c:axId val="962404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11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Services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Summary!$B$46:$H$46</c:f>
              <c:numCache>
                <c:formatCode>0.0</c:formatCode>
                <c:ptCount val="7"/>
                <c:pt idx="0">
                  <c:v>-0.28924195691519827</c:v>
                </c:pt>
                <c:pt idx="1">
                  <c:v>-0.26152799734435739</c:v>
                </c:pt>
                <c:pt idx="2">
                  <c:v>2.069602455184838</c:v>
                </c:pt>
                <c:pt idx="3">
                  <c:v>3.3355534320867575</c:v>
                </c:pt>
                <c:pt idx="4">
                  <c:v>2.2469015455729435</c:v>
                </c:pt>
                <c:pt idx="5">
                  <c:v>2.5815208018776792</c:v>
                </c:pt>
                <c:pt idx="6">
                  <c:v>0.54579954489697435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4-4C97-9BD6-570D7F91C33F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Summary!$B$54:$H$54</c:f>
              <c:numCache>
                <c:formatCode>0.0</c:formatCode>
                <c:ptCount val="7"/>
                <c:pt idx="0">
                  <c:v>-0.21109016041094275</c:v>
                </c:pt>
                <c:pt idx="1">
                  <c:v>0.18531760705458034</c:v>
                </c:pt>
                <c:pt idx="2">
                  <c:v>1.844682425415245</c:v>
                </c:pt>
                <c:pt idx="3">
                  <c:v>2.9873219865010903</c:v>
                </c:pt>
                <c:pt idx="4">
                  <c:v>2.8104106103902016</c:v>
                </c:pt>
                <c:pt idx="5">
                  <c:v>1.8909898128484981</c:v>
                </c:pt>
                <c:pt idx="6">
                  <c:v>1.1234835261136888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4-4C97-9BD6-570D7F91C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9643632"/>
        <c:axId val="479642064"/>
      </c:lineChart>
      <c:catAx>
        <c:axId val="47964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9642064"/>
        <c:crosses val="autoZero"/>
        <c:auto val="1"/>
        <c:lblAlgn val="ctr"/>
        <c:lblOffset val="100"/>
        <c:noMultiLvlLbl val="0"/>
      </c:catAx>
      <c:valAx>
        <c:axId val="4796420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9643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713679657969"/>
          <c:y val="3.8821868964492655E-2"/>
          <c:w val="0.87683231813004503"/>
          <c:h val="0.685282516768737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Deseason_Growth_Decomp!$A$6</c:f>
              <c:strCache>
                <c:ptCount val="1"/>
                <c:pt idx="0">
                  <c:v>AGRICULTURE,FORESTRY&amp;FISHING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Deseason_Growth_Decomp!#REF!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Deseason_Growth_Decomp!#REF!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EE0-4092-99AD-1D86CBC9938A}"/>
            </c:ext>
          </c:extLst>
        </c:ser>
        <c:ser>
          <c:idx val="1"/>
          <c:order val="1"/>
          <c:tx>
            <c:strRef>
              <c:f>Deseason_Growth_Decomp!$A$13</c:f>
              <c:strCache>
                <c:ptCount val="1"/>
                <c:pt idx="0">
                  <c:v>INDUSTRY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Deseason_Growth_Decomp!#REF!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Deseason_Growth_Decomp!#REF!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EE0-4092-99AD-1D86CBC9938A}"/>
            </c:ext>
          </c:extLst>
        </c:ser>
        <c:ser>
          <c:idx val="2"/>
          <c:order val="2"/>
          <c:tx>
            <c:strRef>
              <c:f>Deseason_Growth_Decomp!$A$19</c:f>
              <c:strCache>
                <c:ptCount val="1"/>
                <c:pt idx="0">
                  <c:v>SERVICES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Deseason_Growth_Decomp!#REF!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Deseason_Growth_Decomp!#REF!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EE0-4092-99AD-1D86CBC9938A}"/>
            </c:ext>
          </c:extLst>
        </c:ser>
        <c:ser>
          <c:idx val="3"/>
          <c:order val="3"/>
          <c:tx>
            <c:strRef>
              <c:f>Deseason_Growth_Decomp!$A$36</c:f>
              <c:strCache>
                <c:ptCount val="1"/>
                <c:pt idx="0">
                  <c:v>Taxes on products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Deseason_Growth_Decomp!#REF!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Deseason_Growth_Decomp!#REF!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EE0-4092-99AD-1D86CBC99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479644024"/>
        <c:axId val="479641672"/>
      </c:barChart>
      <c:catAx>
        <c:axId val="479644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9641672"/>
        <c:crosses val="autoZero"/>
        <c:auto val="1"/>
        <c:lblAlgn val="ctr"/>
        <c:lblOffset val="700"/>
        <c:noMultiLvlLbl val="0"/>
      </c:catAx>
      <c:valAx>
        <c:axId val="479641672"/>
        <c:scaling>
          <c:orientation val="minMax"/>
          <c:min val="-4"/>
        </c:scaling>
        <c:delete val="0"/>
        <c:axPos val="l"/>
        <c:numFmt formatCode="General" sourceLinked="1"/>
        <c:majorTickMark val="out"/>
        <c:minorTickMark val="none"/>
        <c:tickLblPos val="nextTo"/>
        <c:crossAx val="479644024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v>Original series growth</c:v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Summary!$B$35:$H$35</c:f>
              <c:numCache>
                <c:formatCode>0.0</c:formatCode>
                <c:ptCount val="7"/>
                <c:pt idx="0">
                  <c:v>-0.26122380062978401</c:v>
                </c:pt>
                <c:pt idx="1">
                  <c:v>0.50760296461467291</c:v>
                </c:pt>
                <c:pt idx="2">
                  <c:v>6.7463266236406305</c:v>
                </c:pt>
                <c:pt idx="3">
                  <c:v>6.1812618973198008</c:v>
                </c:pt>
                <c:pt idx="4">
                  <c:v>7.6807471015909901</c:v>
                </c:pt>
                <c:pt idx="5">
                  <c:v>6.4826836769146468</c:v>
                </c:pt>
                <c:pt idx="6">
                  <c:v>5.3855753740869927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4-4DFC-AB0C-55585DFF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646768"/>
        <c:axId val="479649120"/>
      </c:barChart>
      <c:catAx>
        <c:axId val="479646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649120"/>
        <c:crosses val="autoZero"/>
        <c:auto val="1"/>
        <c:lblAlgn val="ctr"/>
        <c:lblOffset val="100"/>
        <c:noMultiLvlLbl val="0"/>
      </c:catAx>
      <c:valAx>
        <c:axId val="479649120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64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Summary!$B$43:$H$43</c:f>
              <c:numCache>
                <c:formatCode>#,##0.0</c:formatCode>
                <c:ptCount val="7"/>
                <c:pt idx="0">
                  <c:v>0.89593268593111119</c:v>
                </c:pt>
                <c:pt idx="1">
                  <c:v>1.5141198651015264</c:v>
                </c:pt>
                <c:pt idx="2">
                  <c:v>2.9374454346953627</c:v>
                </c:pt>
                <c:pt idx="3">
                  <c:v>0.91684289015454556</c:v>
                </c:pt>
                <c:pt idx="4">
                  <c:v>1.5590335042080961</c:v>
                </c:pt>
                <c:pt idx="5">
                  <c:v>0.94199264141319183</c:v>
                </c:pt>
                <c:pt idx="6">
                  <c:v>2.2667988538680017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7-4AC4-8049-4B1FD4FF6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642848"/>
        <c:axId val="479645200"/>
      </c:barChart>
      <c:catAx>
        <c:axId val="47964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645200"/>
        <c:crosses val="autoZero"/>
        <c:auto val="1"/>
        <c:lblAlgn val="ctr"/>
        <c:lblOffset val="100"/>
        <c:noMultiLvlLbl val="0"/>
      </c:catAx>
      <c:valAx>
        <c:axId val="479645200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64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476251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352426</xdr:colOff>
      <xdr:row>0</xdr:row>
      <xdr:rowOff>152400</xdr:rowOff>
    </xdr:from>
    <xdr:to>
      <xdr:col>14</xdr:col>
      <xdr:colOff>85725</xdr:colOff>
      <xdr:row>14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16</xdr:row>
      <xdr:rowOff>0</xdr:rowOff>
    </xdr:from>
    <xdr:to>
      <xdr:col>6</xdr:col>
      <xdr:colOff>466725</xdr:colOff>
      <xdr:row>29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31</xdr:row>
      <xdr:rowOff>19050</xdr:rowOff>
    </xdr:from>
    <xdr:to>
      <xdr:col>6</xdr:col>
      <xdr:colOff>466725</xdr:colOff>
      <xdr:row>44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46</xdr:row>
      <xdr:rowOff>0</xdr:rowOff>
    </xdr:from>
    <xdr:to>
      <xdr:col>6</xdr:col>
      <xdr:colOff>495301</xdr:colOff>
      <xdr:row>59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333376</xdr:colOff>
      <xdr:row>16</xdr:row>
      <xdr:rowOff>9525</xdr:rowOff>
    </xdr:from>
    <xdr:to>
      <xdr:col>14</xdr:col>
      <xdr:colOff>104776</xdr:colOff>
      <xdr:row>29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352426</xdr:colOff>
      <xdr:row>30</xdr:row>
      <xdr:rowOff>171450</xdr:rowOff>
    </xdr:from>
    <xdr:to>
      <xdr:col>14</xdr:col>
      <xdr:colOff>114300</xdr:colOff>
      <xdr:row>44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361951</xdr:colOff>
      <xdr:row>45</xdr:row>
      <xdr:rowOff>171450</xdr:rowOff>
    </xdr:from>
    <xdr:to>
      <xdr:col>14</xdr:col>
      <xdr:colOff>152401</xdr:colOff>
      <xdr:row>59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21</xdr:col>
      <xdr:colOff>342899</xdr:colOff>
      <xdr:row>14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24</xdr:col>
      <xdr:colOff>0</xdr:colOff>
      <xdr:row>29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33</xdr:row>
      <xdr:rowOff>0</xdr:rowOff>
    </xdr:from>
    <xdr:to>
      <xdr:col>24</xdr:col>
      <xdr:colOff>542926</xdr:colOff>
      <xdr:row>48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6</xdr:col>
      <xdr:colOff>117475</xdr:colOff>
      <xdr:row>82</xdr:row>
      <xdr:rowOff>12065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40D8340-3492-45E1-B347-BC7E1C25BB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30</xdr:col>
      <xdr:colOff>0</xdr:colOff>
      <xdr:row>16</xdr:row>
      <xdr:rowOff>0</xdr:rowOff>
    </xdr:from>
    <xdr:to>
      <xdr:col>39</xdr:col>
      <xdr:colOff>0</xdr:colOff>
      <xdr:row>29</xdr:row>
      <xdr:rowOff>104775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BFD1717-A2D3-4FA9-A5BD-E4919DEF2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133350</xdr:rowOff>
    </xdr:from>
    <xdr:to>
      <xdr:col>7</xdr:col>
      <xdr:colOff>228600</xdr:colOff>
      <xdr:row>14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9526</xdr:colOff>
      <xdr:row>0</xdr:row>
      <xdr:rowOff>180975</xdr:rowOff>
    </xdr:from>
    <xdr:to>
      <xdr:col>14</xdr:col>
      <xdr:colOff>352425</xdr:colOff>
      <xdr:row>14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457200</xdr:colOff>
      <xdr:row>16</xdr:row>
      <xdr:rowOff>0</xdr:rowOff>
    </xdr:from>
    <xdr:to>
      <xdr:col>7</xdr:col>
      <xdr:colOff>228600</xdr:colOff>
      <xdr:row>29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466726</xdr:colOff>
      <xdr:row>31</xdr:row>
      <xdr:rowOff>19050</xdr:rowOff>
    </xdr:from>
    <xdr:to>
      <xdr:col>7</xdr:col>
      <xdr:colOff>228600</xdr:colOff>
      <xdr:row>44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476250</xdr:colOff>
      <xdr:row>46</xdr:row>
      <xdr:rowOff>0</xdr:rowOff>
    </xdr:from>
    <xdr:to>
      <xdr:col>7</xdr:col>
      <xdr:colOff>142875</xdr:colOff>
      <xdr:row>59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28576</xdr:colOff>
      <xdr:row>16</xdr:row>
      <xdr:rowOff>0</xdr:rowOff>
    </xdr:from>
    <xdr:to>
      <xdr:col>14</xdr:col>
      <xdr:colOff>409576</xdr:colOff>
      <xdr:row>29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28576</xdr:colOff>
      <xdr:row>31</xdr:row>
      <xdr:rowOff>19050</xdr:rowOff>
    </xdr:from>
    <xdr:to>
      <xdr:col>14</xdr:col>
      <xdr:colOff>400050</xdr:colOff>
      <xdr:row>44</xdr:row>
      <xdr:rowOff>123825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19051</xdr:colOff>
      <xdr:row>46</xdr:row>
      <xdr:rowOff>9525</xdr:rowOff>
    </xdr:from>
    <xdr:to>
      <xdr:col>14</xdr:col>
      <xdr:colOff>419101</xdr:colOff>
      <xdr:row>59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61</xdr:row>
      <xdr:rowOff>9525</xdr:rowOff>
    </xdr:from>
    <xdr:to>
      <xdr:col>8</xdr:col>
      <xdr:colOff>361950</xdr:colOff>
      <xdr:row>71</xdr:row>
      <xdr:rowOff>123825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22</xdr:col>
      <xdr:colOff>400050</xdr:colOff>
      <xdr:row>14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17</xdr:row>
      <xdr:rowOff>0</xdr:rowOff>
    </xdr:from>
    <xdr:to>
      <xdr:col>22</xdr:col>
      <xdr:colOff>400050</xdr:colOff>
      <xdr:row>30</xdr:row>
      <xdr:rowOff>104775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QGDP%20Q32024_25\Seasonal%20Adjustment%20Tool%20V8.1%20KP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olders/valuable%20files/QGDP%20201617%20rebase/QGDP%20Q22019_20/QGDP%20Constant%20Prices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A_Trans"/>
      <sheetName val="Trend_Trans"/>
      <sheetName val="SA"/>
      <sheetName val="Trend"/>
      <sheetName val="IndResults"/>
      <sheetName val="IndData"/>
      <sheetName val="X12Metafile"/>
      <sheetName val="X12Spec"/>
      <sheetName val="X12Results"/>
      <sheetName val="X12ResultsE18"/>
      <sheetName val="X12ForecastsOriginal"/>
      <sheetName val="X12ForecastsCalendarAdj"/>
      <sheetName val="X12ForecastsSAOnly"/>
      <sheetName val="X12ForecastsARIMA"/>
      <sheetName val="X12ForecastsSA"/>
      <sheetName val="X12ForecastsTrend"/>
      <sheetName val="X12ForecastsTC"/>
      <sheetName val="X12ForecastsFactors"/>
      <sheetName val="X12ForecastsIrregulars"/>
      <sheetName val="X12OriginalInput"/>
      <sheetName val="RawForecast"/>
      <sheetName val="CalcResults"/>
      <sheetName val="CalcResults2"/>
      <sheetName val="Lookups"/>
      <sheetName val="Sheet1"/>
    </sheetNames>
    <sheetDataSet>
      <sheetData sheetId="0"/>
      <sheetData sheetId="1">
        <row r="4">
          <cell r="F4">
            <v>588.46521856229197</v>
          </cell>
        </row>
      </sheetData>
      <sheetData sheetId="2">
        <row r="5">
          <cell r="G5">
            <v>472.01857749475499</v>
          </cell>
          <cell r="AI5">
            <v>593.95178051682899</v>
          </cell>
          <cell r="AJ5">
            <v>625.07168670380099</v>
          </cell>
          <cell r="AK5">
            <v>660.57852997540601</v>
          </cell>
          <cell r="AL5">
            <v>690.84469651883296</v>
          </cell>
          <cell r="AM5">
            <v>699.671327261388</v>
          </cell>
          <cell r="AN5">
            <v>679.56872441217604</v>
          </cell>
          <cell r="AO5">
            <v>659.79426719040998</v>
          </cell>
          <cell r="AP5">
            <v>673.64541833746205</v>
          </cell>
          <cell r="AQ5">
            <v>700.12744227635403</v>
          </cell>
          <cell r="AR5">
            <v>699.520372480638</v>
          </cell>
          <cell r="AS5">
            <v>699.14507255306705</v>
          </cell>
          <cell r="AT5">
            <v>718.60303740067195</v>
          </cell>
          <cell r="AU5">
            <v>740.39430600629805</v>
          </cell>
          <cell r="AV5">
            <v>768.48194810443499</v>
          </cell>
          <cell r="AW5">
            <v>789.16612968956304</v>
          </cell>
          <cell r="AX5">
            <v>770.72558333913503</v>
          </cell>
          <cell r="AY5">
            <v>785.71935917925498</v>
          </cell>
          <cell r="AZ5">
            <v>852.88628238778006</v>
          </cell>
          <cell r="BA5">
            <v>897.92744589895904</v>
          </cell>
          <cell r="BB5">
            <v>915.38473305148705</v>
          </cell>
          <cell r="BC5">
            <v>931.19694897698798</v>
          </cell>
          <cell r="BD5">
            <v>910.506098473571</v>
          </cell>
          <cell r="BE5">
            <v>888.240575170223</v>
          </cell>
          <cell r="BF5">
            <v>910.62450835694904</v>
          </cell>
          <cell r="BG5">
            <v>920.08131727201703</v>
          </cell>
          <cell r="BH5">
            <v>903.75226139938297</v>
          </cell>
          <cell r="BI5">
            <v>905.80002272869501</v>
          </cell>
          <cell r="BJ5">
            <v>929.51815692560899</v>
          </cell>
          <cell r="BK5">
            <v>966.23011758306995</v>
          </cell>
          <cell r="BL5">
            <v>1019.16046835471</v>
          </cell>
          <cell r="BM5">
            <v>1048.77247748426</v>
          </cell>
          <cell r="BN5">
            <v>1049.0141448367999</v>
          </cell>
          <cell r="BO5">
            <v>1051.6093730658799</v>
          </cell>
          <cell r="BP5">
            <v>1095.0417029749799</v>
          </cell>
          <cell r="BQ5">
            <v>1156.1168162433501</v>
          </cell>
        </row>
        <row r="6">
          <cell r="AI6">
            <v>3262.4808878692502</v>
          </cell>
          <cell r="AJ6">
            <v>3335.42253113488</v>
          </cell>
          <cell r="AK6">
            <v>3445.8886704870501</v>
          </cell>
          <cell r="AL6">
            <v>3529.8520164853198</v>
          </cell>
          <cell r="AM6">
            <v>3574.8688053381502</v>
          </cell>
          <cell r="AN6">
            <v>3598.0085806696102</v>
          </cell>
          <cell r="AO6">
            <v>3616.3226300087499</v>
          </cell>
          <cell r="AP6">
            <v>3589.4215192269999</v>
          </cell>
          <cell r="AQ6">
            <v>3574.2550237199298</v>
          </cell>
          <cell r="AR6">
            <v>3608.5203088502999</v>
          </cell>
          <cell r="AS6">
            <v>3676.4833690136302</v>
          </cell>
          <cell r="AT6">
            <v>3722.7533716392099</v>
          </cell>
          <cell r="AU6">
            <v>3749.6437068585601</v>
          </cell>
          <cell r="AV6">
            <v>3827.2017633784499</v>
          </cell>
          <cell r="AW6">
            <v>3966.16439330303</v>
          </cell>
          <cell r="AX6">
            <v>4096.6342386916604</v>
          </cell>
          <cell r="AY6">
            <v>4123.5448705587596</v>
          </cell>
          <cell r="AZ6">
            <v>4048.21593560172</v>
          </cell>
          <cell r="BA6">
            <v>3985.1563267861602</v>
          </cell>
          <cell r="BB6">
            <v>3961.6057466522898</v>
          </cell>
          <cell r="BC6">
            <v>3977.1752129285001</v>
          </cell>
          <cell r="BD6">
            <v>4095.8631558642901</v>
          </cell>
          <cell r="BE6">
            <v>4258.3076572187001</v>
          </cell>
          <cell r="BF6">
            <v>4430.0834227229898</v>
          </cell>
          <cell r="BG6">
            <v>4487.4125239360201</v>
          </cell>
          <cell r="BH6">
            <v>4381.0319886573798</v>
          </cell>
          <cell r="BI6">
            <v>4286.1077920278303</v>
          </cell>
          <cell r="BJ6">
            <v>4305.5810555565904</v>
          </cell>
          <cell r="BK6">
            <v>4409.3636043790102</v>
          </cell>
          <cell r="BL6">
            <v>4549.58095793967</v>
          </cell>
          <cell r="BM6">
            <v>4662.0514172660796</v>
          </cell>
          <cell r="BN6">
            <v>4768.0790111325696</v>
          </cell>
          <cell r="BO6">
            <v>4890.1613150421799</v>
          </cell>
          <cell r="BP6">
            <v>4936.2851431858298</v>
          </cell>
          <cell r="BQ6">
            <v>4983.7069167925802</v>
          </cell>
        </row>
        <row r="7">
          <cell r="AI7">
            <v>803.54959205462603</v>
          </cell>
          <cell r="AJ7">
            <v>820.12222719734098</v>
          </cell>
          <cell r="AK7">
            <v>835.87406122859102</v>
          </cell>
          <cell r="AL7">
            <v>851.07138659288398</v>
          </cell>
          <cell r="AM7">
            <v>866.06985738100195</v>
          </cell>
          <cell r="AN7">
            <v>880.377147811707</v>
          </cell>
          <cell r="AO7">
            <v>893.42871475884601</v>
          </cell>
          <cell r="AP7">
            <v>907.93975319604999</v>
          </cell>
          <cell r="AQ7">
            <v>924.62600029087002</v>
          </cell>
          <cell r="AR7">
            <v>942.07190377904703</v>
          </cell>
          <cell r="AS7">
            <v>959.40441192567403</v>
          </cell>
          <cell r="AT7">
            <v>978.33504865183897</v>
          </cell>
          <cell r="AU7">
            <v>997.90116966499897</v>
          </cell>
          <cell r="AV7">
            <v>1017.31433689311</v>
          </cell>
          <cell r="AW7">
            <v>1036.53325653311</v>
          </cell>
          <cell r="AX7">
            <v>1054.32065447983</v>
          </cell>
          <cell r="AY7">
            <v>1072.98216317993</v>
          </cell>
          <cell r="AZ7">
            <v>1094.3137948133101</v>
          </cell>
          <cell r="BA7">
            <v>1117.4222996757601</v>
          </cell>
          <cell r="BB7">
            <v>1140.68968865038</v>
          </cell>
          <cell r="BC7">
            <v>1162.77423256424</v>
          </cell>
          <cell r="BD7">
            <v>1184.6770172650599</v>
          </cell>
          <cell r="BE7">
            <v>1209.2081368367801</v>
          </cell>
          <cell r="BF7">
            <v>1236.7962709097301</v>
          </cell>
          <cell r="BG7">
            <v>1264.5529903408201</v>
          </cell>
          <cell r="BH7">
            <v>1290.0632255994999</v>
          </cell>
          <cell r="BI7">
            <v>1313.78315649093</v>
          </cell>
          <cell r="BJ7">
            <v>1337.4707085437799</v>
          </cell>
          <cell r="BK7">
            <v>1363.16236377517</v>
          </cell>
          <cell r="BL7">
            <v>1391.26415539152</v>
          </cell>
          <cell r="BM7">
            <v>1420.95879572335</v>
          </cell>
          <cell r="BN7">
            <v>1450.9527331566801</v>
          </cell>
          <cell r="BO7">
            <v>1482.08525048045</v>
          </cell>
          <cell r="BP7">
            <v>1516.4204522157399</v>
          </cell>
          <cell r="BQ7">
            <v>1552.5797963233699</v>
          </cell>
        </row>
        <row r="8">
          <cell r="AI8">
            <v>4.0690000975922098</v>
          </cell>
          <cell r="AJ8">
            <v>4.1076478358103001</v>
          </cell>
          <cell r="AK8">
            <v>4.1313445420778798</v>
          </cell>
          <cell r="AL8">
            <v>4.1507864470208098</v>
          </cell>
          <cell r="AM8">
            <v>4.1008700409073304</v>
          </cell>
          <cell r="AN8">
            <v>4.03163087636573</v>
          </cell>
          <cell r="AO8">
            <v>4.0891562757161903</v>
          </cell>
          <cell r="AP8">
            <v>4.2142177417857498</v>
          </cell>
          <cell r="AQ8">
            <v>4.3004700971293097</v>
          </cell>
          <cell r="AR8">
            <v>4.3777504927064497</v>
          </cell>
          <cell r="AS8">
            <v>4.5853051818041601</v>
          </cell>
          <cell r="AT8">
            <v>4.8425882034541301</v>
          </cell>
          <cell r="AU8">
            <v>5.0960228160626304</v>
          </cell>
          <cell r="AV8">
            <v>5.2586114709553904</v>
          </cell>
          <cell r="AW8">
            <v>4.1352878410021496</v>
          </cell>
          <cell r="AX8">
            <v>4.3032006104272202</v>
          </cell>
          <cell r="AY8">
            <v>4.6046778842177201</v>
          </cell>
          <cell r="AZ8">
            <v>4.8892433666198301</v>
          </cell>
          <cell r="BA8">
            <v>5.0327270548278902</v>
          </cell>
          <cell r="BB8">
            <v>5.0459512266190503</v>
          </cell>
          <cell r="BC8">
            <v>4.9705390433394401</v>
          </cell>
          <cell r="BD8">
            <v>4.9998298189735797</v>
          </cell>
          <cell r="BE8">
            <v>5.11117322058118</v>
          </cell>
          <cell r="BF8">
            <v>5.1730373416257303</v>
          </cell>
          <cell r="BG8">
            <v>5.1661430083732096</v>
          </cell>
          <cell r="BH8">
            <v>5.1824709287652704</v>
          </cell>
          <cell r="BI8">
            <v>5.2006330155595499</v>
          </cell>
          <cell r="BJ8">
            <v>5.2151821240264598</v>
          </cell>
          <cell r="BK8">
            <v>5.3332173125333497</v>
          </cell>
          <cell r="BL8">
            <v>5.5167528167247397</v>
          </cell>
          <cell r="BM8">
            <v>5.7127505539148302</v>
          </cell>
          <cell r="BN8">
            <v>5.8944457885258599</v>
          </cell>
          <cell r="BO8">
            <v>5.9583304001121897</v>
          </cell>
          <cell r="BP8">
            <v>6.0060016706634203</v>
          </cell>
          <cell r="BQ8">
            <v>6.1319951511866604</v>
          </cell>
        </row>
        <row r="9">
          <cell r="AI9">
            <v>978.980141380242</v>
          </cell>
          <cell r="AJ9">
            <v>987.14444759521302</v>
          </cell>
          <cell r="AK9">
            <v>1004.00662119668</v>
          </cell>
          <cell r="AL9">
            <v>1019.85620680032</v>
          </cell>
          <cell r="AM9">
            <v>1015.2742693607699</v>
          </cell>
          <cell r="AN9">
            <v>1014.14698328092</v>
          </cell>
          <cell r="AO9">
            <v>1036.54933744816</v>
          </cell>
          <cell r="AP9">
            <v>1061.2577053616801</v>
          </cell>
          <cell r="AQ9">
            <v>1067.0765206082201</v>
          </cell>
          <cell r="AR9">
            <v>1061.19499824591</v>
          </cell>
          <cell r="AS9">
            <v>1067.0006532585801</v>
          </cell>
          <cell r="AT9">
            <v>1087.15228642476</v>
          </cell>
          <cell r="AU9">
            <v>1114.18578983475</v>
          </cell>
          <cell r="AV9">
            <v>1119.0122602201</v>
          </cell>
          <cell r="AW9">
            <v>1101.9733125049599</v>
          </cell>
          <cell r="AX9">
            <v>1089.5917311561</v>
          </cell>
          <cell r="AY9">
            <v>1110.4076054260599</v>
          </cell>
          <cell r="AZ9">
            <v>1140.6486652041001</v>
          </cell>
          <cell r="BA9">
            <v>1150.4390743546701</v>
          </cell>
          <cell r="BB9">
            <v>1142.4347045182999</v>
          </cell>
          <cell r="BC9">
            <v>1136.01167934969</v>
          </cell>
          <cell r="BD9">
            <v>1157.5319325276701</v>
          </cell>
          <cell r="BE9">
            <v>1192.84914499192</v>
          </cell>
          <cell r="BF9">
            <v>1202.1591807144</v>
          </cell>
          <cell r="BG9">
            <v>1189.2429906309801</v>
          </cell>
          <cell r="BH9">
            <v>1202.5919229000301</v>
          </cell>
          <cell r="BI9">
            <v>1225.40376523242</v>
          </cell>
          <cell r="BJ9">
            <v>1236.7572735751401</v>
          </cell>
          <cell r="BK9">
            <v>1235.71835223465</v>
          </cell>
          <cell r="BL9">
            <v>1233.2550163639601</v>
          </cell>
          <cell r="BM9">
            <v>1243.0899171257099</v>
          </cell>
          <cell r="BN9">
            <v>1276.2035546684699</v>
          </cell>
          <cell r="BO9">
            <v>1307.2604144869699</v>
          </cell>
          <cell r="BP9">
            <v>1303.20312656691</v>
          </cell>
          <cell r="BQ9">
            <v>1280.77872270938</v>
          </cell>
        </row>
        <row r="10">
          <cell r="AI10">
            <v>575.53308212266302</v>
          </cell>
          <cell r="AJ10">
            <v>564.74174231866198</v>
          </cell>
          <cell r="AK10">
            <v>542.880903453114</v>
          </cell>
          <cell r="AL10">
            <v>495.18476873090998</v>
          </cell>
          <cell r="AM10">
            <v>437.896724539351</v>
          </cell>
          <cell r="AN10">
            <v>387.427472325633</v>
          </cell>
          <cell r="AO10">
            <v>382.21112670017698</v>
          </cell>
          <cell r="AP10">
            <v>427.45724241991297</v>
          </cell>
          <cell r="AQ10">
            <v>491.50103245972298</v>
          </cell>
          <cell r="AR10">
            <v>552.85917090934095</v>
          </cell>
          <cell r="AS10">
            <v>601.11474869047299</v>
          </cell>
          <cell r="AT10">
            <v>626.99133034254305</v>
          </cell>
          <cell r="AU10">
            <v>619.96342761374399</v>
          </cell>
          <cell r="AV10">
            <v>584.31025522571304</v>
          </cell>
          <cell r="AW10">
            <v>536.049276060941</v>
          </cell>
          <cell r="AX10">
            <v>531.13309366190094</v>
          </cell>
          <cell r="AY10">
            <v>560.93320830018899</v>
          </cell>
          <cell r="AZ10">
            <v>544.51799665434498</v>
          </cell>
          <cell r="BA10">
            <v>481.39354787167201</v>
          </cell>
          <cell r="BB10">
            <v>481.46633471873798</v>
          </cell>
          <cell r="BC10">
            <v>521.68548062156106</v>
          </cell>
          <cell r="BD10">
            <v>501.76667040117502</v>
          </cell>
          <cell r="BE10">
            <v>478.36917258490598</v>
          </cell>
          <cell r="BF10">
            <v>483.65649742543002</v>
          </cell>
          <cell r="BG10">
            <v>510.75895584667097</v>
          </cell>
          <cell r="BH10">
            <v>578.40479419917995</v>
          </cell>
          <cell r="BI10">
            <v>604.25452510865705</v>
          </cell>
          <cell r="BJ10">
            <v>532.02420722048601</v>
          </cell>
          <cell r="BK10">
            <v>482.06266575419301</v>
          </cell>
          <cell r="BL10">
            <v>507.75837112441297</v>
          </cell>
          <cell r="BM10">
            <v>560.500501341465</v>
          </cell>
          <cell r="BN10">
            <v>549.00608936852598</v>
          </cell>
          <cell r="BO10">
            <v>485.64435862762502</v>
          </cell>
          <cell r="BP10">
            <v>524.81644733800704</v>
          </cell>
          <cell r="BQ10">
            <v>653.36217392443098</v>
          </cell>
        </row>
        <row r="11">
          <cell r="AI11">
            <v>414.92661721852801</v>
          </cell>
          <cell r="AJ11">
            <v>349.41787580540699</v>
          </cell>
          <cell r="AK11">
            <v>347.74883879534502</v>
          </cell>
          <cell r="AL11">
            <v>349.54680714883699</v>
          </cell>
          <cell r="AM11">
            <v>320.522691286846</v>
          </cell>
          <cell r="AN11">
            <v>286.761721906888</v>
          </cell>
          <cell r="AO11">
            <v>314.75942686789301</v>
          </cell>
          <cell r="AP11">
            <v>368.93488160723803</v>
          </cell>
          <cell r="AQ11">
            <v>365.82311663430499</v>
          </cell>
          <cell r="AR11">
            <v>366.70118526693199</v>
          </cell>
          <cell r="AS11">
            <v>385.56951313647602</v>
          </cell>
          <cell r="AT11">
            <v>391.99359452149997</v>
          </cell>
          <cell r="AU11">
            <v>438.87544843614103</v>
          </cell>
          <cell r="AV11">
            <v>521.77106130088498</v>
          </cell>
          <cell r="AW11">
            <v>509.718682902674</v>
          </cell>
          <cell r="AX11">
            <v>503.31491809178402</v>
          </cell>
          <cell r="AY11">
            <v>553.32613608876295</v>
          </cell>
          <cell r="AZ11">
            <v>532.66894817883303</v>
          </cell>
          <cell r="BA11">
            <v>422.750044655907</v>
          </cell>
          <cell r="BB11">
            <v>353.05085859634102</v>
          </cell>
          <cell r="BC11">
            <v>403.41768693464599</v>
          </cell>
          <cell r="BD11">
            <v>540.62519730869303</v>
          </cell>
          <cell r="BE11">
            <v>647.36062626507999</v>
          </cell>
          <cell r="BF11">
            <v>608.03982030702298</v>
          </cell>
          <cell r="BG11">
            <v>463.91886207159303</v>
          </cell>
          <cell r="BH11">
            <v>383.089155740617</v>
          </cell>
          <cell r="BI11">
            <v>584.014040220129</v>
          </cell>
          <cell r="BJ11">
            <v>848.77947358921494</v>
          </cell>
          <cell r="BK11">
            <v>884.24948612327103</v>
          </cell>
          <cell r="BL11">
            <v>723.334243408313</v>
          </cell>
          <cell r="BM11">
            <v>557.94708485098204</v>
          </cell>
          <cell r="BN11">
            <v>583.53905228982796</v>
          </cell>
          <cell r="BO11">
            <v>816.23801549869904</v>
          </cell>
          <cell r="BP11">
            <v>882.20168397147597</v>
          </cell>
          <cell r="BQ11">
            <v>751.76680559365604</v>
          </cell>
        </row>
        <row r="12">
          <cell r="AI12">
            <v>4044.0209276762098</v>
          </cell>
          <cell r="AJ12">
            <v>4209.6234936535402</v>
          </cell>
          <cell r="AK12">
            <v>4309.8034018749904</v>
          </cell>
          <cell r="AL12">
            <v>4297.4910382881899</v>
          </cell>
          <cell r="AM12">
            <v>4267.0078237247899</v>
          </cell>
          <cell r="AN12">
            <v>4347.4356814491703</v>
          </cell>
          <cell r="AO12">
            <v>4458.9301368005699</v>
          </cell>
          <cell r="AP12">
            <v>4538.4041370115401</v>
          </cell>
          <cell r="AQ12">
            <v>4603.8226423774804</v>
          </cell>
          <cell r="AR12">
            <v>4710.6830411721203</v>
          </cell>
          <cell r="AS12">
            <v>4801.6099126685504</v>
          </cell>
          <cell r="AT12">
            <v>4914.0938746310703</v>
          </cell>
          <cell r="AU12">
            <v>5081.2888719195798</v>
          </cell>
          <cell r="AV12">
            <v>5092.7408234039403</v>
          </cell>
          <cell r="AW12">
            <v>4988.3705951039801</v>
          </cell>
          <cell r="AX12">
            <v>4944.9568002982396</v>
          </cell>
          <cell r="AY12">
            <v>4918.3894333728003</v>
          </cell>
          <cell r="AZ12">
            <v>4873.3512978459003</v>
          </cell>
          <cell r="BA12">
            <v>4914.7324699835099</v>
          </cell>
          <cell r="BB12">
            <v>4927.15509756142</v>
          </cell>
          <cell r="BC12">
            <v>4990.0235253844503</v>
          </cell>
          <cell r="BD12">
            <v>5164.8128354849796</v>
          </cell>
          <cell r="BE12">
            <v>5305.1636842212201</v>
          </cell>
          <cell r="BF12">
            <v>5301.2160108507296</v>
          </cell>
          <cell r="BG12">
            <v>5297.0350241576398</v>
          </cell>
          <cell r="BH12">
            <v>5288.9236183018702</v>
          </cell>
          <cell r="BI12">
            <v>5240.0772222735995</v>
          </cell>
          <cell r="BJ12">
            <v>5238.4671769685901</v>
          </cell>
          <cell r="BK12">
            <v>5260.8939941282797</v>
          </cell>
          <cell r="BL12">
            <v>5308.2891439237201</v>
          </cell>
          <cell r="BM12">
            <v>5490.9393864018602</v>
          </cell>
          <cell r="BN12">
            <v>5755.7997159936403</v>
          </cell>
          <cell r="BO12">
            <v>5801.6236689878997</v>
          </cell>
          <cell r="BP12">
            <v>5737.2897026348801</v>
          </cell>
          <cell r="BQ12">
            <v>5716.6912338152597</v>
          </cell>
        </row>
        <row r="13">
          <cell r="AI13">
            <v>329.32010918702099</v>
          </cell>
          <cell r="AJ13">
            <v>339.92738958191899</v>
          </cell>
          <cell r="AK13">
            <v>351.561338156793</v>
          </cell>
          <cell r="AL13">
            <v>359.09108405840601</v>
          </cell>
          <cell r="AM13">
            <v>363.66387408037099</v>
          </cell>
          <cell r="AN13">
            <v>365.83432254678598</v>
          </cell>
          <cell r="AO13">
            <v>363.70896342106602</v>
          </cell>
          <cell r="AP13">
            <v>361.510872419686</v>
          </cell>
          <cell r="AQ13">
            <v>362.31590054482501</v>
          </cell>
          <cell r="AR13">
            <v>365.06843913157797</v>
          </cell>
          <cell r="AS13">
            <v>372.692438303524</v>
          </cell>
          <cell r="AT13">
            <v>389.55975802571697</v>
          </cell>
          <cell r="AU13">
            <v>407.87863966230702</v>
          </cell>
          <cell r="AV13">
            <v>422.711210270371</v>
          </cell>
          <cell r="AW13">
            <v>433.34017200847398</v>
          </cell>
          <cell r="AX13">
            <v>439.88544280713398</v>
          </cell>
          <cell r="AY13">
            <v>446.820728242982</v>
          </cell>
          <cell r="AZ13">
            <v>457.58463237271002</v>
          </cell>
          <cell r="BA13">
            <v>467.78690203666599</v>
          </cell>
          <cell r="BB13">
            <v>471.29661789890002</v>
          </cell>
          <cell r="BC13">
            <v>471.227045616331</v>
          </cell>
          <cell r="BD13">
            <v>472.441144915405</v>
          </cell>
          <cell r="BE13">
            <v>477.029671745136</v>
          </cell>
          <cell r="BF13">
            <v>484.37332212120901</v>
          </cell>
          <cell r="BG13">
            <v>496.79606556326797</v>
          </cell>
          <cell r="BH13">
            <v>509.33970588715903</v>
          </cell>
          <cell r="BI13">
            <v>521.459308273121</v>
          </cell>
          <cell r="BJ13">
            <v>535.63399873647404</v>
          </cell>
          <cell r="BK13">
            <v>548.01639555002498</v>
          </cell>
          <cell r="BL13">
            <v>556.42647833859803</v>
          </cell>
          <cell r="BM13">
            <v>563.53126390546799</v>
          </cell>
          <cell r="BN13">
            <v>573.07015300049204</v>
          </cell>
          <cell r="BO13">
            <v>586.95111371348605</v>
          </cell>
          <cell r="BP13">
            <v>609.1291493901</v>
          </cell>
          <cell r="BQ13">
            <v>633.91738518513398</v>
          </cell>
        </row>
        <row r="14">
          <cell r="AI14">
            <v>631.949756916458</v>
          </cell>
          <cell r="AJ14">
            <v>640.99787133549501</v>
          </cell>
          <cell r="AK14">
            <v>648.96140107116798</v>
          </cell>
          <cell r="AL14">
            <v>655.53895952065398</v>
          </cell>
          <cell r="AM14">
            <v>661.24802235500897</v>
          </cell>
          <cell r="AN14">
            <v>666.74605257662199</v>
          </cell>
          <cell r="AO14">
            <v>673.360560279384</v>
          </cell>
          <cell r="AP14">
            <v>680.99604830808903</v>
          </cell>
          <cell r="AQ14">
            <v>689.89264037814405</v>
          </cell>
          <cell r="AR14">
            <v>698.47558409550504</v>
          </cell>
          <cell r="AS14">
            <v>706.37322625466697</v>
          </cell>
          <cell r="AT14">
            <v>713.48867754606295</v>
          </cell>
          <cell r="AU14">
            <v>719.68073840202601</v>
          </cell>
          <cell r="AV14">
            <v>726.31780481326302</v>
          </cell>
          <cell r="AW14">
            <v>734.35384740698396</v>
          </cell>
          <cell r="AX14">
            <v>743.00640703551505</v>
          </cell>
          <cell r="AY14">
            <v>752.00687192160694</v>
          </cell>
          <cell r="AZ14">
            <v>760.99460180471101</v>
          </cell>
          <cell r="BA14">
            <v>769.76914705515696</v>
          </cell>
          <cell r="BB14">
            <v>780.96770496963302</v>
          </cell>
          <cell r="BC14">
            <v>795.166617889235</v>
          </cell>
          <cell r="BD14">
            <v>809.145515194013</v>
          </cell>
          <cell r="BE14">
            <v>820.73403271806797</v>
          </cell>
          <cell r="BF14">
            <v>829.45702934565895</v>
          </cell>
          <cell r="BG14">
            <v>836.17589096147105</v>
          </cell>
          <cell r="BH14">
            <v>843.60155038862797</v>
          </cell>
          <cell r="BI14">
            <v>852.14591307878595</v>
          </cell>
          <cell r="BJ14">
            <v>860.12397210755501</v>
          </cell>
          <cell r="BK14">
            <v>866.96351139793398</v>
          </cell>
          <cell r="BL14">
            <v>874.18984204145397</v>
          </cell>
          <cell r="BM14">
            <v>883.58658935774304</v>
          </cell>
          <cell r="BN14">
            <v>894.84011662916998</v>
          </cell>
          <cell r="BO14">
            <v>905.24548725516502</v>
          </cell>
          <cell r="BP14">
            <v>913.52296337946996</v>
          </cell>
          <cell r="BQ14">
            <v>921.03596796946897</v>
          </cell>
        </row>
        <row r="15">
          <cell r="AI15">
            <v>1506.66337680216</v>
          </cell>
          <cell r="AJ15">
            <v>1554.83530714579</v>
          </cell>
          <cell r="AK15">
            <v>1527.77894883517</v>
          </cell>
          <cell r="AL15">
            <v>1513.25149408164</v>
          </cell>
          <cell r="AM15">
            <v>1545.03396664048</v>
          </cell>
          <cell r="AN15">
            <v>1598.1794770297499</v>
          </cell>
          <cell r="AO15">
            <v>1668.1772575044899</v>
          </cell>
          <cell r="AP15">
            <v>1745.5072743401299</v>
          </cell>
          <cell r="AQ15">
            <v>1807.8618193889999</v>
          </cell>
          <cell r="AR15">
            <v>1850.87495628999</v>
          </cell>
          <cell r="AS15">
            <v>1899.30335304593</v>
          </cell>
          <cell r="AT15">
            <v>1929.83068473403</v>
          </cell>
          <cell r="AU15">
            <v>1948.3004264792601</v>
          </cell>
          <cell r="AV15">
            <v>1984.77469765311</v>
          </cell>
          <cell r="AW15">
            <v>1977.85435666425</v>
          </cell>
          <cell r="AX15">
            <v>1877.2939289552</v>
          </cell>
          <cell r="AY15">
            <v>1838.92178446399</v>
          </cell>
          <cell r="AZ15">
            <v>1965.9071123993599</v>
          </cell>
          <cell r="BA15">
            <v>2116.92932139711</v>
          </cell>
          <cell r="BB15">
            <v>2200.1468976235701</v>
          </cell>
          <cell r="BC15">
            <v>2219.8148951222202</v>
          </cell>
          <cell r="BD15">
            <v>2148.4756254889598</v>
          </cell>
          <cell r="BE15">
            <v>2046.3043665452899</v>
          </cell>
          <cell r="BF15">
            <v>2081.6209103022902</v>
          </cell>
          <cell r="BG15">
            <v>2184.6012575525401</v>
          </cell>
          <cell r="BH15">
            <v>2209.8635211723299</v>
          </cell>
          <cell r="BI15">
            <v>2222.62729028077</v>
          </cell>
          <cell r="BJ15">
            <v>2251.92087113862</v>
          </cell>
          <cell r="BK15">
            <v>2242.6800175631502</v>
          </cell>
          <cell r="BL15">
            <v>2279.0372927383401</v>
          </cell>
          <cell r="BM15">
            <v>2396.5994710222199</v>
          </cell>
          <cell r="BN15">
            <v>2440.9031200888398</v>
          </cell>
          <cell r="BO15">
            <v>2420.71284234934</v>
          </cell>
          <cell r="BP15">
            <v>2514.0136794528098</v>
          </cell>
          <cell r="BQ15">
            <v>2686.5669337652098</v>
          </cell>
        </row>
        <row r="16">
          <cell r="AI16">
            <v>2392.9948817261902</v>
          </cell>
          <cell r="AJ16">
            <v>2415.0787696960001</v>
          </cell>
          <cell r="AK16">
            <v>2485.03512733344</v>
          </cell>
          <cell r="AL16">
            <v>2534.6639436056698</v>
          </cell>
          <cell r="AM16">
            <v>2575.9288849371801</v>
          </cell>
          <cell r="AN16">
            <v>2634.8840156914498</v>
          </cell>
          <cell r="AO16">
            <v>2676.8165809861098</v>
          </cell>
          <cell r="AP16">
            <v>2704.2572363195</v>
          </cell>
          <cell r="AQ16">
            <v>2733.8732942141801</v>
          </cell>
          <cell r="AR16">
            <v>2769.0285217375699</v>
          </cell>
          <cell r="AS16">
            <v>2782.6777038421401</v>
          </cell>
          <cell r="AT16">
            <v>2814.9085428411299</v>
          </cell>
          <cell r="AU16">
            <v>2865.92461013509</v>
          </cell>
          <cell r="AV16">
            <v>2865.06944565598</v>
          </cell>
          <cell r="AW16">
            <v>2746.5086061138099</v>
          </cell>
          <cell r="AX16">
            <v>2657.2494906831298</v>
          </cell>
          <cell r="AY16">
            <v>2651.1336355343001</v>
          </cell>
          <cell r="AZ16">
            <v>2667.9862001350298</v>
          </cell>
          <cell r="BA16">
            <v>2690.1623748700299</v>
          </cell>
          <cell r="BB16">
            <v>2680.3315098574399</v>
          </cell>
          <cell r="BC16">
            <v>2687.2260991962298</v>
          </cell>
          <cell r="BD16">
            <v>2788.4644133082302</v>
          </cell>
          <cell r="BE16">
            <v>2901.8837206222502</v>
          </cell>
          <cell r="BF16">
            <v>2876.8276115899598</v>
          </cell>
          <cell r="BG16">
            <v>2831.9125255703402</v>
          </cell>
          <cell r="BH16">
            <v>2849.2387534487002</v>
          </cell>
          <cell r="BI16">
            <v>2941.2513729468201</v>
          </cell>
          <cell r="BJ16">
            <v>3067.75252073308</v>
          </cell>
          <cell r="BK16">
            <v>3145.4070725687502</v>
          </cell>
          <cell r="BL16">
            <v>3145.7889864551998</v>
          </cell>
          <cell r="BM16">
            <v>3189.8386603478202</v>
          </cell>
          <cell r="BN16">
            <v>3321.9590895176598</v>
          </cell>
          <cell r="BO16">
            <v>3409.2048070542801</v>
          </cell>
          <cell r="BP16">
            <v>3452.61251822752</v>
          </cell>
          <cell r="BQ16">
            <v>3510.4390401413998</v>
          </cell>
        </row>
        <row r="17">
          <cell r="AI17">
            <v>877.84791582265098</v>
          </cell>
          <cell r="AJ17">
            <v>889.78733400715998</v>
          </cell>
          <cell r="AK17">
            <v>910.49246685002697</v>
          </cell>
          <cell r="AL17">
            <v>942.14592803124594</v>
          </cell>
          <cell r="AM17">
            <v>975.51667444755901</v>
          </cell>
          <cell r="AN17">
            <v>999.35951912597704</v>
          </cell>
          <cell r="AO17">
            <v>1019.6159384834</v>
          </cell>
          <cell r="AP17">
            <v>1027.09780219189</v>
          </cell>
          <cell r="AQ17">
            <v>1016.03161099855</v>
          </cell>
          <cell r="AR17">
            <v>1004.7241403791</v>
          </cell>
          <cell r="AS17">
            <v>1011.3304151436899</v>
          </cell>
          <cell r="AT17">
            <v>1036.11984706864</v>
          </cell>
          <cell r="AU17">
            <v>1050.11468437643</v>
          </cell>
          <cell r="AV17">
            <v>1024.80793391162</v>
          </cell>
          <cell r="AW17">
            <v>970.91779077021795</v>
          </cell>
          <cell r="AX17">
            <v>955.16484415363198</v>
          </cell>
          <cell r="AY17">
            <v>975.61931889792197</v>
          </cell>
          <cell r="AZ17">
            <v>986.87494863474603</v>
          </cell>
          <cell r="BA17">
            <v>987.21681602055901</v>
          </cell>
          <cell r="BB17">
            <v>980.54206087707996</v>
          </cell>
          <cell r="BC17">
            <v>959.12047099050994</v>
          </cell>
          <cell r="BD17">
            <v>957.99229264556197</v>
          </cell>
          <cell r="BE17">
            <v>961.68933767240401</v>
          </cell>
          <cell r="BF17">
            <v>927.54773198701901</v>
          </cell>
          <cell r="BG17">
            <v>906.34540651969996</v>
          </cell>
          <cell r="BH17">
            <v>910.20015608476899</v>
          </cell>
          <cell r="BI17">
            <v>903.35227849218802</v>
          </cell>
          <cell r="BJ17">
            <v>896.95256656658</v>
          </cell>
          <cell r="BK17">
            <v>921.04187618515698</v>
          </cell>
          <cell r="BL17">
            <v>954.46976459173197</v>
          </cell>
          <cell r="BM17">
            <v>989.913903262551</v>
          </cell>
          <cell r="BN17">
            <v>1018.89581704339</v>
          </cell>
          <cell r="BO17">
            <v>1021.38441653742</v>
          </cell>
          <cell r="BP17">
            <v>1019.26081910314</v>
          </cell>
          <cell r="BQ17">
            <v>1033.5519077706001</v>
          </cell>
        </row>
        <row r="18">
          <cell r="AI18">
            <v>751.20164654966004</v>
          </cell>
          <cell r="AJ18">
            <v>788.07724414981396</v>
          </cell>
          <cell r="AK18">
            <v>819.18320891545704</v>
          </cell>
          <cell r="AL18">
            <v>858.09529850243598</v>
          </cell>
          <cell r="AM18">
            <v>886.25631588678903</v>
          </cell>
          <cell r="AN18">
            <v>889.12688810961504</v>
          </cell>
          <cell r="AO18">
            <v>886.29449725609197</v>
          </cell>
          <cell r="AP18">
            <v>890.90401932952898</v>
          </cell>
          <cell r="AQ18">
            <v>889.05353589906599</v>
          </cell>
          <cell r="AR18">
            <v>884.01733926234499</v>
          </cell>
          <cell r="AS18">
            <v>881.299985705371</v>
          </cell>
          <cell r="AT18">
            <v>910.64929706878695</v>
          </cell>
          <cell r="AU18">
            <v>951.32774410234902</v>
          </cell>
          <cell r="AV18">
            <v>946.221393742185</v>
          </cell>
          <cell r="AW18">
            <v>876.63220383281805</v>
          </cell>
          <cell r="AX18">
            <v>795.69813164970606</v>
          </cell>
          <cell r="AY18">
            <v>750.61690999255097</v>
          </cell>
          <cell r="AZ18">
            <v>775.61465887422401</v>
          </cell>
          <cell r="BA18">
            <v>821.49427099717195</v>
          </cell>
          <cell r="BB18">
            <v>813.28023616171697</v>
          </cell>
          <cell r="BC18">
            <v>784.92589426052996</v>
          </cell>
          <cell r="BD18">
            <v>776.74425551430204</v>
          </cell>
          <cell r="BE18">
            <v>758.57475763629805</v>
          </cell>
          <cell r="BF18">
            <v>741.78167229906296</v>
          </cell>
          <cell r="BG18">
            <v>794.97838035105997</v>
          </cell>
          <cell r="BH18">
            <v>862.00468353792405</v>
          </cell>
          <cell r="BI18">
            <v>914.21042110093799</v>
          </cell>
          <cell r="BJ18">
            <v>958.01599324059896</v>
          </cell>
          <cell r="BK18">
            <v>957.93609902553999</v>
          </cell>
          <cell r="BL18">
            <v>940.54837128521899</v>
          </cell>
          <cell r="BM18">
            <v>1015.5493324731</v>
          </cell>
          <cell r="BN18">
            <v>1079.9067583753299</v>
          </cell>
          <cell r="BO18">
            <v>1035.59274110712</v>
          </cell>
          <cell r="BP18">
            <v>1012.91158037968</v>
          </cell>
          <cell r="BQ18">
            <v>1049.3080379431401</v>
          </cell>
        </row>
        <row r="19">
          <cell r="AI19">
            <v>500.55673535454503</v>
          </cell>
          <cell r="AJ19">
            <v>526.85228658693995</v>
          </cell>
          <cell r="AK19">
            <v>549.53405499059295</v>
          </cell>
          <cell r="AL19">
            <v>560.10273363789702</v>
          </cell>
          <cell r="AM19">
            <v>566.31314498667405</v>
          </cell>
          <cell r="AN19">
            <v>585.11851652476003</v>
          </cell>
          <cell r="AO19">
            <v>605.42454168482902</v>
          </cell>
          <cell r="AP19">
            <v>592.53406314113499</v>
          </cell>
          <cell r="AQ19">
            <v>552.42888314167203</v>
          </cell>
          <cell r="AR19">
            <v>528.20900740136199</v>
          </cell>
          <cell r="AS19">
            <v>538.18468715385404</v>
          </cell>
          <cell r="AT19">
            <v>584.542452714501</v>
          </cell>
          <cell r="AU19">
            <v>653.30715233975195</v>
          </cell>
          <cell r="AV19">
            <v>684.66975028118497</v>
          </cell>
          <cell r="AW19">
            <v>652.93274487552196</v>
          </cell>
          <cell r="AX19">
            <v>628.41034776134904</v>
          </cell>
          <cell r="AY19">
            <v>655.187444916446</v>
          </cell>
          <cell r="AZ19">
            <v>709.27386357100499</v>
          </cell>
          <cell r="BA19">
            <v>761.52740930399796</v>
          </cell>
          <cell r="BB19">
            <v>788.47509598275099</v>
          </cell>
          <cell r="BC19">
            <v>785.88438175992201</v>
          </cell>
          <cell r="BD19">
            <v>785.29956490211498</v>
          </cell>
          <cell r="BE19">
            <v>800.35800458598806</v>
          </cell>
          <cell r="BF19">
            <v>798.15450500078896</v>
          </cell>
          <cell r="BG19">
            <v>790.82707791567304</v>
          </cell>
          <cell r="BH19">
            <v>822.47067643285197</v>
          </cell>
          <cell r="BI19">
            <v>892.60451482698204</v>
          </cell>
          <cell r="BJ19">
            <v>977.672003735815</v>
          </cell>
          <cell r="BK19">
            <v>1041.96663903487</v>
          </cell>
          <cell r="BL19">
            <v>1050.6143412327399</v>
          </cell>
          <cell r="BM19">
            <v>1033.4656229628399</v>
          </cell>
          <cell r="BN19">
            <v>1033.4019068976099</v>
          </cell>
          <cell r="BO19">
            <v>1039.3760413535799</v>
          </cell>
          <cell r="BP19">
            <v>1066.5232543429099</v>
          </cell>
          <cell r="BQ19">
            <v>1113.6268382792</v>
          </cell>
        </row>
        <row r="20">
          <cell r="AI20">
            <v>696.849641498805</v>
          </cell>
          <cell r="AJ20">
            <v>700.22102025854201</v>
          </cell>
          <cell r="AK20">
            <v>729.88679382797602</v>
          </cell>
          <cell r="AL20">
            <v>742.24362391128898</v>
          </cell>
          <cell r="AM20">
            <v>737.07878695614602</v>
          </cell>
          <cell r="AN20">
            <v>724.28276521435896</v>
          </cell>
          <cell r="AO20">
            <v>721.38085539377096</v>
          </cell>
          <cell r="AP20">
            <v>738.18446970649597</v>
          </cell>
          <cell r="AQ20">
            <v>770.23796477288704</v>
          </cell>
          <cell r="AR20">
            <v>797.21145853464498</v>
          </cell>
          <cell r="AS20">
            <v>830.13668914560799</v>
          </cell>
          <cell r="AT20">
            <v>870.39827205158804</v>
          </cell>
          <cell r="AU20">
            <v>919.50377200887101</v>
          </cell>
          <cell r="AV20">
            <v>939.43628515074101</v>
          </cell>
          <cell r="AW20">
            <v>904.03363302022899</v>
          </cell>
          <cell r="AX20">
            <v>889.89749244161101</v>
          </cell>
          <cell r="AY20">
            <v>909.37414843873205</v>
          </cell>
          <cell r="AZ20">
            <v>953.86756517313802</v>
          </cell>
          <cell r="BA20">
            <v>980.82162991035398</v>
          </cell>
          <cell r="BB20">
            <v>983.49816510947505</v>
          </cell>
          <cell r="BC20">
            <v>945.49311678655101</v>
          </cell>
          <cell r="BD20">
            <v>984.71351163936697</v>
          </cell>
          <cell r="BE20">
            <v>1047.17187029875</v>
          </cell>
          <cell r="BF20">
            <v>1040.17772652656</v>
          </cell>
          <cell r="BG20">
            <v>1018.77155365654</v>
          </cell>
          <cell r="BH20">
            <v>1029.0933540133899</v>
          </cell>
          <cell r="BI20">
            <v>1045.52325081617</v>
          </cell>
          <cell r="BJ20">
            <v>1045.47168910561</v>
          </cell>
          <cell r="BK20">
            <v>1059.2540074879801</v>
          </cell>
          <cell r="BL20">
            <v>1019.75575622899</v>
          </cell>
          <cell r="BM20">
            <v>1019.13260656357</v>
          </cell>
          <cell r="BN20">
            <v>1076.8921977535499</v>
          </cell>
          <cell r="BO20">
            <v>1120.1669969279201</v>
          </cell>
          <cell r="BP20">
            <v>1084.61878220226</v>
          </cell>
          <cell r="BQ20">
            <v>1055.97068921597</v>
          </cell>
        </row>
        <row r="21">
          <cell r="AI21">
            <v>1589.79142903809</v>
          </cell>
          <cell r="AJ21">
            <v>1598.66419637373</v>
          </cell>
          <cell r="AK21">
            <v>1639.7290115758301</v>
          </cell>
          <cell r="AL21">
            <v>1687.50731427303</v>
          </cell>
          <cell r="AM21">
            <v>1746.8761358929401</v>
          </cell>
          <cell r="AN21">
            <v>1802.1553118045899</v>
          </cell>
          <cell r="AO21">
            <v>1841.08165054456</v>
          </cell>
          <cell r="AP21">
            <v>1894.2236427878399</v>
          </cell>
          <cell r="AQ21">
            <v>1966.8590227355101</v>
          </cell>
          <cell r="AR21">
            <v>2013.6094810015099</v>
          </cell>
          <cell r="AS21">
            <v>2017.10048517787</v>
          </cell>
          <cell r="AT21">
            <v>2015.16324943836</v>
          </cell>
          <cell r="AU21">
            <v>2030.02306143703</v>
          </cell>
          <cell r="AV21">
            <v>2084.3824631909401</v>
          </cell>
          <cell r="AW21">
            <v>2141.1692272100099</v>
          </cell>
          <cell r="AX21">
            <v>2164.1253765290098</v>
          </cell>
          <cell r="AY21">
            <v>2155.5257586039402</v>
          </cell>
          <cell r="AZ21">
            <v>2158.13014253758</v>
          </cell>
          <cell r="BA21">
            <v>2189.7925161948401</v>
          </cell>
          <cell r="BB21">
            <v>2243.37290723366</v>
          </cell>
          <cell r="BC21">
            <v>2306.69765746862</v>
          </cell>
          <cell r="BD21">
            <v>2361.8338930978098</v>
          </cell>
          <cell r="BE21">
            <v>2408.0718212777901</v>
          </cell>
          <cell r="BF21">
            <v>2455.68035274472</v>
          </cell>
          <cell r="BG21">
            <v>2503.2519460355502</v>
          </cell>
          <cell r="BH21">
            <v>2532.1093674809299</v>
          </cell>
          <cell r="BI21">
            <v>2569.7944012983598</v>
          </cell>
          <cell r="BJ21">
            <v>2629.0630508365098</v>
          </cell>
          <cell r="BK21">
            <v>2690.1100620011498</v>
          </cell>
          <cell r="BL21">
            <v>2739.0321869965201</v>
          </cell>
          <cell r="BM21">
            <v>2775.0990974512702</v>
          </cell>
          <cell r="BN21">
            <v>2785.3548129485898</v>
          </cell>
          <cell r="BO21">
            <v>2804.39036951556</v>
          </cell>
          <cell r="BP21">
            <v>2872.9532298550198</v>
          </cell>
          <cell r="BQ21">
            <v>2963.81472427481</v>
          </cell>
        </row>
        <row r="22">
          <cell r="AI22">
            <v>645.39604037364199</v>
          </cell>
          <cell r="AJ22">
            <v>587.886133765605</v>
          </cell>
          <cell r="AK22">
            <v>544.13012628680303</v>
          </cell>
          <cell r="AL22">
            <v>562.13519132706199</v>
          </cell>
          <cell r="AM22">
            <v>601.78912558262698</v>
          </cell>
          <cell r="AN22">
            <v>619.87606207704005</v>
          </cell>
          <cell r="AO22">
            <v>629.78416379109103</v>
          </cell>
          <cell r="AP22">
            <v>645.03447870990999</v>
          </cell>
          <cell r="AQ22">
            <v>625.25210543906599</v>
          </cell>
          <cell r="AR22">
            <v>615.77666943006898</v>
          </cell>
          <cell r="AS22">
            <v>669.54339577248197</v>
          </cell>
          <cell r="AT22">
            <v>774.96031333640497</v>
          </cell>
          <cell r="AU22">
            <v>823.34247102786196</v>
          </cell>
          <cell r="AV22">
            <v>755.82385496157997</v>
          </cell>
          <cell r="AW22">
            <v>650.62368927144405</v>
          </cell>
          <cell r="AX22">
            <v>606.03675386180203</v>
          </cell>
          <cell r="AY22">
            <v>623.92162450694002</v>
          </cell>
          <cell r="AZ22">
            <v>686.085180969921</v>
          </cell>
          <cell r="BA22">
            <v>737.640353966867</v>
          </cell>
          <cell r="BB22">
            <v>760.14174121143196</v>
          </cell>
          <cell r="BC22">
            <v>763.21754223132302</v>
          </cell>
          <cell r="BD22">
            <v>720.15465893678095</v>
          </cell>
          <cell r="BE22">
            <v>667.37603081918303</v>
          </cell>
          <cell r="BF22">
            <v>669.74821791873103</v>
          </cell>
          <cell r="BG22">
            <v>741.93794798665601</v>
          </cell>
          <cell r="BH22">
            <v>820.38572183725796</v>
          </cell>
          <cell r="BI22">
            <v>842.80666819160604</v>
          </cell>
          <cell r="BJ22">
            <v>784.859469071543</v>
          </cell>
          <cell r="BK22">
            <v>760.30425558956404</v>
          </cell>
          <cell r="BL22">
            <v>821.29277093573796</v>
          </cell>
          <cell r="BM22">
            <v>910.12740132645797</v>
          </cell>
          <cell r="BN22">
            <v>928.77652555858401</v>
          </cell>
          <cell r="BO22">
            <v>908.18335544601405</v>
          </cell>
          <cell r="BP22">
            <v>952.61704870308699</v>
          </cell>
          <cell r="BQ22">
            <v>1042.7436403936399</v>
          </cell>
        </row>
        <row r="23">
          <cell r="AI23">
            <v>464.00473276571802</v>
          </cell>
          <cell r="AJ23">
            <v>472.33461158168399</v>
          </cell>
          <cell r="AK23">
            <v>480.03813709083602</v>
          </cell>
          <cell r="AL23">
            <v>483.64666507439301</v>
          </cell>
          <cell r="AM23">
            <v>482.199612606166</v>
          </cell>
          <cell r="AN23">
            <v>486.00251466628202</v>
          </cell>
          <cell r="AO23">
            <v>503.317033536201</v>
          </cell>
          <cell r="AP23">
            <v>528.81532209894897</v>
          </cell>
          <cell r="AQ23">
            <v>551.09149802150398</v>
          </cell>
          <cell r="AR23">
            <v>571.54577136737396</v>
          </cell>
          <cell r="AS23">
            <v>597.86092148192404</v>
          </cell>
          <cell r="AT23">
            <v>623.71830997615405</v>
          </cell>
          <cell r="AU23">
            <v>637.22850188309201</v>
          </cell>
          <cell r="AV23">
            <v>633.65110597685498</v>
          </cell>
          <cell r="AW23">
            <v>622.23618321393803</v>
          </cell>
          <cell r="AX23">
            <v>618.11598179564305</v>
          </cell>
          <cell r="AY23">
            <v>631.12721196398797</v>
          </cell>
          <cell r="AZ23">
            <v>646.90760037733003</v>
          </cell>
          <cell r="BA23">
            <v>650.51630050546396</v>
          </cell>
          <cell r="BB23">
            <v>644.29953596584403</v>
          </cell>
          <cell r="BC23">
            <v>651.172684242831</v>
          </cell>
          <cell r="BD23">
            <v>662.34413313492405</v>
          </cell>
          <cell r="BE23">
            <v>666.31076668759704</v>
          </cell>
          <cell r="BF23">
            <v>695.47962272275197</v>
          </cell>
          <cell r="BG23">
            <v>748.15962606988103</v>
          </cell>
          <cell r="BH23">
            <v>781.82950661866596</v>
          </cell>
          <cell r="BI23">
            <v>795.06188360238195</v>
          </cell>
          <cell r="BJ23">
            <v>796.21415687833303</v>
          </cell>
          <cell r="BK23">
            <v>781.07285374195703</v>
          </cell>
          <cell r="BL23">
            <v>793.54579522575102</v>
          </cell>
          <cell r="BM23">
            <v>836.69666064892101</v>
          </cell>
          <cell r="BN23">
            <v>845.448702895721</v>
          </cell>
          <cell r="BO23">
            <v>809.37167972165003</v>
          </cell>
          <cell r="BP23">
            <v>777.52053482241399</v>
          </cell>
          <cell r="BQ23">
            <v>757.95097159289401</v>
          </cell>
        </row>
        <row r="24">
          <cell r="AI24">
            <v>625.591559628494</v>
          </cell>
          <cell r="AJ24">
            <v>644.01494398255898</v>
          </cell>
          <cell r="AK24">
            <v>683.974657997235</v>
          </cell>
          <cell r="AL24">
            <v>728.52638068820602</v>
          </cell>
          <cell r="AM24">
            <v>748.99419087867398</v>
          </cell>
          <cell r="AN24">
            <v>743.90215692724996</v>
          </cell>
          <cell r="AO24">
            <v>728.84678561800399</v>
          </cell>
          <cell r="AP24">
            <v>723.26218211306104</v>
          </cell>
          <cell r="AQ24">
            <v>727.83141193322797</v>
          </cell>
          <cell r="AR24">
            <v>739.49534171382697</v>
          </cell>
          <cell r="AS24">
            <v>767.82993831094097</v>
          </cell>
          <cell r="AT24">
            <v>813.50185583289203</v>
          </cell>
          <cell r="AU24">
            <v>854.19032514483195</v>
          </cell>
          <cell r="AV24">
            <v>880.16229789098497</v>
          </cell>
          <cell r="AW24">
            <v>900.08445463528005</v>
          </cell>
          <cell r="AX24">
            <v>925.16751943283805</v>
          </cell>
          <cell r="AY24">
            <v>950.91201523579798</v>
          </cell>
          <cell r="AZ24">
            <v>997.30513002173495</v>
          </cell>
          <cell r="BA24">
            <v>1021.42596898684</v>
          </cell>
          <cell r="BB24">
            <v>1011.8864969966201</v>
          </cell>
          <cell r="BC24">
            <v>997.81772876484297</v>
          </cell>
          <cell r="BD24">
            <v>1022.1039575452101</v>
          </cell>
          <cell r="BE24">
            <v>1043.08695695859</v>
          </cell>
          <cell r="BF24">
            <v>1077.2014683949801</v>
          </cell>
          <cell r="BG24">
            <v>1087.4955526328199</v>
          </cell>
          <cell r="BH24">
            <v>1038.5969825255199</v>
          </cell>
          <cell r="BI24">
            <v>994.17587660368201</v>
          </cell>
          <cell r="BJ24">
            <v>1005.184464095</v>
          </cell>
          <cell r="BK24">
            <v>1049.7732006276799</v>
          </cell>
          <cell r="BL24">
            <v>1084.7026240044099</v>
          </cell>
          <cell r="BM24">
            <v>1107.7303490972599</v>
          </cell>
          <cell r="BN24">
            <v>1087.0937261736001</v>
          </cell>
          <cell r="BO24">
            <v>1100.9007566473399</v>
          </cell>
          <cell r="BP24">
            <v>1159.45312335822</v>
          </cell>
          <cell r="BQ24">
            <v>1227.02365799929</v>
          </cell>
        </row>
        <row r="25">
          <cell r="AI25">
            <v>1242.17723136666</v>
          </cell>
          <cell r="AJ25">
            <v>1191.5648580878601</v>
          </cell>
          <cell r="AK25">
            <v>1155.0335198456501</v>
          </cell>
          <cell r="AL25">
            <v>1189.9550748139</v>
          </cell>
          <cell r="AM25">
            <v>1250.7365188194001</v>
          </cell>
          <cell r="AN25">
            <v>1280.8910611744</v>
          </cell>
          <cell r="AO25">
            <v>1279.9708401604601</v>
          </cell>
          <cell r="AP25">
            <v>1314.38693986268</v>
          </cell>
          <cell r="AQ25">
            <v>1396.0202052817799</v>
          </cell>
          <cell r="AR25">
            <v>1441.6154407479501</v>
          </cell>
          <cell r="AS25">
            <v>1396.13621826689</v>
          </cell>
          <cell r="AT25">
            <v>1316.7361414704201</v>
          </cell>
          <cell r="AU25">
            <v>1312.23290904846</v>
          </cell>
          <cell r="AV25">
            <v>1372.0873623622699</v>
          </cell>
          <cell r="AW25">
            <v>1408.53921413429</v>
          </cell>
          <cell r="AX25">
            <v>1358.00193735619</v>
          </cell>
          <cell r="AY25">
            <v>1299.8466178379399</v>
          </cell>
          <cell r="AZ25">
            <v>1308.6235372538099</v>
          </cell>
          <cell r="BA25">
            <v>1389.1808290327201</v>
          </cell>
          <cell r="BB25">
            <v>1381.04709974002</v>
          </cell>
          <cell r="BC25">
            <v>1298.50478916462</v>
          </cell>
          <cell r="BD25">
            <v>1293.7068368940099</v>
          </cell>
          <cell r="BE25">
            <v>1336.1395143908301</v>
          </cell>
          <cell r="BF25">
            <v>1355.13536403481</v>
          </cell>
          <cell r="BG25">
            <v>1350.7786007253101</v>
          </cell>
          <cell r="BH25">
            <v>1330.07922002797</v>
          </cell>
          <cell r="BI25">
            <v>1342.7041571899399</v>
          </cell>
          <cell r="BJ25">
            <v>1448.9596298751501</v>
          </cell>
          <cell r="BK25">
            <v>1490.58749034844</v>
          </cell>
          <cell r="BL25">
            <v>1438.64435111741</v>
          </cell>
          <cell r="BM25">
            <v>1388.5033021101599</v>
          </cell>
          <cell r="BN25">
            <v>1407.1697118162799</v>
          </cell>
          <cell r="BO25">
            <v>1455.46804333354</v>
          </cell>
          <cell r="BP25">
            <v>1486.3901637456299</v>
          </cell>
          <cell r="BQ25">
            <v>1496.7637640120299</v>
          </cell>
        </row>
        <row r="26">
          <cell r="AI26">
            <v>799.05967056459303</v>
          </cell>
          <cell r="AJ26">
            <v>800.94488529182104</v>
          </cell>
          <cell r="AK26">
            <v>832.98064959180294</v>
          </cell>
          <cell r="AL26">
            <v>889.39267500603</v>
          </cell>
          <cell r="AM26">
            <v>942.10382539959596</v>
          </cell>
          <cell r="AN26">
            <v>974.95497457053796</v>
          </cell>
          <cell r="AO26">
            <v>980.38363106269298</v>
          </cell>
          <cell r="AP26">
            <v>990.39858353059299</v>
          </cell>
          <cell r="AQ26">
            <v>1002.87702591665</v>
          </cell>
          <cell r="AR26">
            <v>1005.38405843597</v>
          </cell>
          <cell r="AS26">
            <v>1012.04011757893</v>
          </cell>
          <cell r="AT26">
            <v>1040.46247712943</v>
          </cell>
          <cell r="AU26">
            <v>1051.6933985718999</v>
          </cell>
          <cell r="AV26">
            <v>1045.72895437387</v>
          </cell>
          <cell r="AW26">
            <v>1043.6305616422801</v>
          </cell>
          <cell r="AX26">
            <v>1060.09299479693</v>
          </cell>
          <cell r="AY26">
            <v>1083.0950989416599</v>
          </cell>
          <cell r="AZ26">
            <v>1079.4121400690599</v>
          </cell>
          <cell r="BA26">
            <v>1068.76070071094</v>
          </cell>
          <cell r="BB26">
            <v>1083.88188379136</v>
          </cell>
          <cell r="BC26">
            <v>1138.5434463081101</v>
          </cell>
          <cell r="BD26">
            <v>1192.80698684544</v>
          </cell>
          <cell r="BE26">
            <v>1210.5090251250999</v>
          </cell>
          <cell r="BF26">
            <v>1221.0191301836201</v>
          </cell>
          <cell r="BG26">
            <v>1258.30279180299</v>
          </cell>
          <cell r="BH26">
            <v>1277.00187861209</v>
          </cell>
          <cell r="BI26">
            <v>1253.29019815842</v>
          </cell>
          <cell r="BJ26">
            <v>1223.1350402133</v>
          </cell>
          <cell r="BK26">
            <v>1215.9371689304301</v>
          </cell>
          <cell r="BL26">
            <v>1267.1629251965901</v>
          </cell>
          <cell r="BM26">
            <v>1358.98474170493</v>
          </cell>
          <cell r="BN26">
            <v>1395.68535295022</v>
          </cell>
          <cell r="BO26">
            <v>1375.2885048442699</v>
          </cell>
          <cell r="BP26">
            <v>1370.7786458761</v>
          </cell>
          <cell r="BQ26">
            <v>1389.1024248337201</v>
          </cell>
        </row>
        <row r="27">
          <cell r="AI27">
            <v>22.658577558935299</v>
          </cell>
          <cell r="AJ27">
            <v>25.715156143463599</v>
          </cell>
          <cell r="AK27">
            <v>32.755417331648097</v>
          </cell>
          <cell r="AL27">
            <v>41.621666261697797</v>
          </cell>
          <cell r="AM27">
            <v>49.167582588505702</v>
          </cell>
          <cell r="AN27">
            <v>54.7748446480404</v>
          </cell>
          <cell r="AO27">
            <v>59.005723986719403</v>
          </cell>
          <cell r="AP27">
            <v>63.294154453982898</v>
          </cell>
          <cell r="AQ27">
            <v>65.907673046604103</v>
          </cell>
          <cell r="AR27">
            <v>66.772707082563201</v>
          </cell>
          <cell r="AS27">
            <v>66.345761983872293</v>
          </cell>
          <cell r="AT27">
            <v>66.005237083284598</v>
          </cell>
          <cell r="AU27">
            <v>65.795650365647603</v>
          </cell>
          <cell r="AV27">
            <v>66.729578330990805</v>
          </cell>
          <cell r="AW27">
            <v>60.684753582191497</v>
          </cell>
          <cell r="AX27">
            <v>50.632559231545898</v>
          </cell>
          <cell r="AY27">
            <v>47.807070572390998</v>
          </cell>
          <cell r="AZ27">
            <v>50.570535478829697</v>
          </cell>
          <cell r="BA27">
            <v>53.439788489176301</v>
          </cell>
          <cell r="BB27">
            <v>57.938404227798301</v>
          </cell>
          <cell r="BC27">
            <v>59.758448945960602</v>
          </cell>
          <cell r="BD27">
            <v>52.485371154865398</v>
          </cell>
          <cell r="BE27">
            <v>47.171382370916298</v>
          </cell>
          <cell r="BF27">
            <v>43.311492715824897</v>
          </cell>
          <cell r="BG27">
            <v>44.037203711465203</v>
          </cell>
          <cell r="BH27">
            <v>50.285755993383503</v>
          </cell>
          <cell r="BI27">
            <v>59.4289236419852</v>
          </cell>
          <cell r="BJ27">
            <v>63.924941166915197</v>
          </cell>
          <cell r="BK27">
            <v>61.377908856265599</v>
          </cell>
          <cell r="BL27">
            <v>57.438178714798298</v>
          </cell>
          <cell r="BM27">
            <v>56.7686721927492</v>
          </cell>
          <cell r="BN27">
            <v>59.353701903949698</v>
          </cell>
          <cell r="BO27">
            <v>58.590934608802598</v>
          </cell>
          <cell r="BP27">
            <v>60.513547587743297</v>
          </cell>
          <cell r="BQ27">
            <v>62.578232405254901</v>
          </cell>
        </row>
        <row r="28">
          <cell r="AI28">
            <v>760.60842194474799</v>
          </cell>
          <cell r="AJ28">
            <v>747.44309916552197</v>
          </cell>
          <cell r="AK28">
            <v>738.40211784541998</v>
          </cell>
          <cell r="AL28">
            <v>732.82163434989195</v>
          </cell>
          <cell r="AM28">
            <v>730.59778790953101</v>
          </cell>
          <cell r="AN28">
            <v>733.43361135106204</v>
          </cell>
          <cell r="AO28">
            <v>738.59706929089805</v>
          </cell>
          <cell r="AP28">
            <v>747.60428505038101</v>
          </cell>
          <cell r="AQ28">
            <v>759.52932977050295</v>
          </cell>
          <cell r="AR28">
            <v>768.98837883467695</v>
          </cell>
          <cell r="AS28">
            <v>774.50973551836501</v>
          </cell>
          <cell r="AT28">
            <v>778.24260405556402</v>
          </cell>
          <cell r="AU28">
            <v>780.12654150368803</v>
          </cell>
          <cell r="AV28">
            <v>780.55675016538498</v>
          </cell>
          <cell r="AW28">
            <v>781.81563981387001</v>
          </cell>
          <cell r="AX28">
            <v>783.67747032192403</v>
          </cell>
          <cell r="AY28">
            <v>788.10059874245599</v>
          </cell>
          <cell r="AZ28">
            <v>797.35053587179198</v>
          </cell>
          <cell r="BA28">
            <v>810.70314645811402</v>
          </cell>
          <cell r="BB28">
            <v>823.07644974638504</v>
          </cell>
          <cell r="BC28">
            <v>831.98678357522999</v>
          </cell>
          <cell r="BD28">
            <v>839.04270300718997</v>
          </cell>
          <cell r="BE28">
            <v>846.68875695598797</v>
          </cell>
          <cell r="BF28">
            <v>853.94195771147895</v>
          </cell>
          <cell r="BG28">
            <v>859.26336952462702</v>
          </cell>
          <cell r="BH28">
            <v>862.74203571908197</v>
          </cell>
          <cell r="BI28">
            <v>864.93023498476998</v>
          </cell>
          <cell r="BJ28">
            <v>867.71918865330201</v>
          </cell>
          <cell r="BK28">
            <v>872.43351486553104</v>
          </cell>
          <cell r="BL28">
            <v>879.15367738852899</v>
          </cell>
          <cell r="BM28">
            <v>886.57637283506006</v>
          </cell>
          <cell r="BN28">
            <v>895.07883906305096</v>
          </cell>
          <cell r="BO28">
            <v>904.298032527445</v>
          </cell>
          <cell r="BP28">
            <v>910.95047053556004</v>
          </cell>
          <cell r="BQ28">
            <v>915.15628633000995</v>
          </cell>
        </row>
        <row r="29">
          <cell r="AI29">
            <v>220.42617674596201</v>
          </cell>
          <cell r="AJ29">
            <v>222.056884475256</v>
          </cell>
          <cell r="AK29">
            <v>223.64559590174099</v>
          </cell>
          <cell r="AL29">
            <v>225.20823007517799</v>
          </cell>
          <cell r="AM29">
            <v>226.76144177551299</v>
          </cell>
          <cell r="AN29">
            <v>228.315763060065</v>
          </cell>
          <cell r="AO29">
            <v>229.882362949634</v>
          </cell>
          <cell r="AP29">
            <v>231.464704879984</v>
          </cell>
          <cell r="AQ29">
            <v>233.07091323704299</v>
          </cell>
          <cell r="AR29">
            <v>234.68462316188899</v>
          </cell>
          <cell r="AS29">
            <v>236.29309751361501</v>
          </cell>
          <cell r="AT29">
            <v>237.90717308509701</v>
          </cell>
          <cell r="AU29">
            <v>239.54198620467</v>
          </cell>
          <cell r="AV29">
            <v>241.18027350749301</v>
          </cell>
          <cell r="AW29">
            <v>242.80156401468301</v>
          </cell>
          <cell r="AX29">
            <v>244.42175422655799</v>
          </cell>
          <cell r="AY29">
            <v>246.06720400493401</v>
          </cell>
          <cell r="AZ29">
            <v>247.74259204567301</v>
          </cell>
          <cell r="BA29">
            <v>249.442683702588</v>
          </cell>
          <cell r="BB29">
            <v>251.15730758263399</v>
          </cell>
          <cell r="BC29">
            <v>252.87861983286501</v>
          </cell>
          <cell r="BD29">
            <v>254.60129783775201</v>
          </cell>
          <cell r="BE29">
            <v>256.32589874278801</v>
          </cell>
          <cell r="BF29">
            <v>258.04860640683501</v>
          </cell>
          <cell r="BG29">
            <v>259.77556147611898</v>
          </cell>
          <cell r="BH29">
            <v>261.53010784003499</v>
          </cell>
          <cell r="BI29">
            <v>263.326169623184</v>
          </cell>
          <cell r="BJ29">
            <v>265.14025784798702</v>
          </cell>
          <cell r="BK29">
            <v>266.946948678865</v>
          </cell>
          <cell r="BL29">
            <v>268.75986809210002</v>
          </cell>
          <cell r="BM29">
            <v>270.59226789189199</v>
          </cell>
          <cell r="BN29">
            <v>272.43481040925201</v>
          </cell>
          <cell r="BO29">
            <v>274.28492029274997</v>
          </cell>
          <cell r="BP29">
            <v>276.16201810691598</v>
          </cell>
          <cell r="BQ29">
            <v>278.05168943232798</v>
          </cell>
        </row>
        <row r="30">
          <cell r="AI30">
            <v>1861.9538256380199</v>
          </cell>
          <cell r="AJ30">
            <v>1911.2077946762099</v>
          </cell>
          <cell r="AK30">
            <v>1950.84378144371</v>
          </cell>
          <cell r="AL30">
            <v>1990.2859426161699</v>
          </cell>
          <cell r="AM30">
            <v>2000.86315411597</v>
          </cell>
          <cell r="AN30">
            <v>1988.5411278609299</v>
          </cell>
          <cell r="AO30">
            <v>1978.45280808396</v>
          </cell>
          <cell r="AP30">
            <v>1988.8545603822199</v>
          </cell>
          <cell r="AQ30">
            <v>2005.45583335421</v>
          </cell>
          <cell r="AR30">
            <v>2066.5393649293601</v>
          </cell>
          <cell r="AS30">
            <v>2121.99903501986</v>
          </cell>
          <cell r="AT30">
            <v>2148.8736968282601</v>
          </cell>
          <cell r="AU30">
            <v>2203.2396813117198</v>
          </cell>
          <cell r="AV30">
            <v>2221.8294532076802</v>
          </cell>
          <cell r="AW30">
            <v>2191.2554836914401</v>
          </cell>
          <cell r="AX30">
            <v>2171.0284466524799</v>
          </cell>
          <cell r="AY30">
            <v>2168.4311261384701</v>
          </cell>
          <cell r="AZ30">
            <v>2123.57250492003</v>
          </cell>
          <cell r="BA30">
            <v>2116.7219880406501</v>
          </cell>
          <cell r="BB30">
            <v>2155.2425733805198</v>
          </cell>
          <cell r="BC30">
            <v>2251.22833935157</v>
          </cell>
          <cell r="BD30">
            <v>2377.17208037399</v>
          </cell>
          <cell r="BE30">
            <v>2451.2509461281002</v>
          </cell>
          <cell r="BF30">
            <v>2437.53306716629</v>
          </cell>
          <cell r="BG30">
            <v>2437.7947303115802</v>
          </cell>
          <cell r="BH30">
            <v>2507.0290779473498</v>
          </cell>
          <cell r="BI30">
            <v>2587.7749547004501</v>
          </cell>
          <cell r="BJ30">
            <v>2675.8050481688801</v>
          </cell>
          <cell r="BK30">
            <v>2712.0798211769602</v>
          </cell>
          <cell r="BL30">
            <v>2724.29988088357</v>
          </cell>
          <cell r="BM30">
            <v>2791.7892414099501</v>
          </cell>
          <cell r="BN30">
            <v>2892.7015931411102</v>
          </cell>
          <cell r="BO30">
            <v>2933.2008712184802</v>
          </cell>
          <cell r="BP30">
            <v>2977.1216951882302</v>
          </cell>
          <cell r="BQ30">
            <v>3055.03581593235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 OF DATA"/>
      <sheetName val="Summary"/>
      <sheetName val="Summary IPD"/>
      <sheetName val="Original_VA"/>
      <sheetName val="Original_Growth"/>
      <sheetName val="Original_IPD"/>
      <sheetName val="Deseason_VA"/>
      <sheetName val="Deseason_Growth"/>
      <sheetName val="Deseason_Growth_Decomp"/>
      <sheetName val="Deseason"/>
      <sheetName val="Trend_VA"/>
      <sheetName val="Trend_Growth"/>
      <sheetName val="TS IPD"/>
      <sheetName val="Graphs (2)"/>
      <sheetName val="Graphs"/>
      <sheetName val="Graphs Original"/>
    </sheetNames>
    <sheetDataSet>
      <sheetData sheetId="0"/>
      <sheetData sheetId="1">
        <row r="3">
          <cell r="AH3">
            <v>0</v>
          </cell>
          <cell r="AI3">
            <v>0</v>
          </cell>
          <cell r="AJ3" t="str">
            <v>2016/17</v>
          </cell>
          <cell r="AK3">
            <v>0</v>
          </cell>
          <cell r="AL3">
            <v>0</v>
          </cell>
          <cell r="AM3">
            <v>0</v>
          </cell>
          <cell r="AN3" t="str">
            <v>2017/18</v>
          </cell>
          <cell r="AO3">
            <v>0</v>
          </cell>
          <cell r="AP3">
            <v>0</v>
          </cell>
          <cell r="AQ3">
            <v>0</v>
          </cell>
          <cell r="AR3" t="str">
            <v>2018/19</v>
          </cell>
          <cell r="AS3">
            <v>0</v>
          </cell>
        </row>
        <row r="4">
          <cell r="AH4" t="str">
            <v>Q3</v>
          </cell>
          <cell r="AI4" t="str">
            <v>Q4</v>
          </cell>
          <cell r="AJ4" t="str">
            <v>Q1</v>
          </cell>
          <cell r="AK4" t="str">
            <v>Q2</v>
          </cell>
          <cell r="AL4" t="str">
            <v>Q3</v>
          </cell>
          <cell r="AM4" t="str">
            <v>Q4</v>
          </cell>
          <cell r="AN4" t="str">
            <v>Q1</v>
          </cell>
          <cell r="AO4" t="str">
            <v>Q2</v>
          </cell>
          <cell r="AP4" t="str">
            <v>Q3</v>
          </cell>
          <cell r="AQ4" t="str">
            <v>Q4</v>
          </cell>
          <cell r="AR4" t="str">
            <v>Q1</v>
          </cell>
          <cell r="AS4" t="str">
            <v>Q2</v>
          </cell>
        </row>
        <row r="6">
          <cell r="A6" t="str">
            <v>GDP at market prices</v>
          </cell>
          <cell r="AH6">
            <v>24503.419395209567</v>
          </cell>
          <cell r="AI6">
            <v>25303.518800953687</v>
          </cell>
          <cell r="AJ6">
            <v>28485.584832809574</v>
          </cell>
          <cell r="AK6">
            <v>26556.753963649604</v>
          </cell>
          <cell r="AL6">
            <v>26359.326436509386</v>
          </cell>
          <cell r="AM6">
            <v>27116.375688504559</v>
          </cell>
          <cell r="AN6">
            <v>30721.310112236315</v>
          </cell>
          <cell r="AO6">
            <v>28185.425203876759</v>
          </cell>
          <cell r="AP6">
            <v>27567.514433735043</v>
          </cell>
          <cell r="AQ6">
            <v>28723.158899795002</v>
          </cell>
          <cell r="AR6">
            <v>32675.490735636398</v>
          </cell>
          <cell r="AS6">
            <v>30235.225030860365</v>
          </cell>
        </row>
        <row r="7">
          <cell r="A7" t="str">
            <v xml:space="preserve">        Agriculture, Forestry &amp; Fishing</v>
          </cell>
          <cell r="AH7">
            <v>5306.676183325786</v>
          </cell>
          <cell r="AI7">
            <v>5631.0089619161381</v>
          </cell>
          <cell r="AJ7">
            <v>8026.0129412255374</v>
          </cell>
          <cell r="AK7">
            <v>6117.3269176169879</v>
          </cell>
          <cell r="AL7">
            <v>5355.5905302653164</v>
          </cell>
          <cell r="AM7">
            <v>5958.1381910121781</v>
          </cell>
          <cell r="AN7">
            <v>8717.2948238839308</v>
          </cell>
          <cell r="AO7">
            <v>6155.8184834220701</v>
          </cell>
          <cell r="AP7">
            <v>5454.4137644730508</v>
          </cell>
          <cell r="AQ7">
            <v>6096.2492813545196</v>
          </cell>
          <cell r="AR7">
            <v>9065.4997520035176</v>
          </cell>
          <cell r="AS7">
            <v>6490.8610878690024</v>
          </cell>
        </row>
        <row r="8">
          <cell r="A8" t="str">
            <v xml:space="preserve">        Industry</v>
          </cell>
          <cell r="AH8">
            <v>6342.9869177342634</v>
          </cell>
          <cell r="AI8">
            <v>6523.848444939993</v>
          </cell>
          <cell r="AJ8">
            <v>6754.5974074643782</v>
          </cell>
          <cell r="AK8">
            <v>7105.9577448816881</v>
          </cell>
          <cell r="AL8">
            <v>7322.4136952581921</v>
          </cell>
          <cell r="AM8">
            <v>7065.3567573903538</v>
          </cell>
          <cell r="AN8">
            <v>7287.5716451882163</v>
          </cell>
          <cell r="AO8">
            <v>7434.4387634631785</v>
          </cell>
          <cell r="AP8">
            <v>7795.8843185656006</v>
          </cell>
          <cell r="AQ8">
            <v>7988.2964069367745</v>
          </cell>
          <cell r="AR8">
            <v>8197.0451156972176</v>
          </cell>
          <cell r="AS8">
            <v>8524.8597975982684</v>
          </cell>
        </row>
        <row r="9">
          <cell r="A9" t="str">
            <v xml:space="preserve">        Services</v>
          </cell>
          <cell r="AH9">
            <v>11186.957054334862</v>
          </cell>
          <cell r="AI9">
            <v>11366.044635403869</v>
          </cell>
          <cell r="AJ9">
            <v>11873.876376670412</v>
          </cell>
          <cell r="AK9">
            <v>11586.159187295236</v>
          </cell>
          <cell r="AL9">
            <v>11698.707822157248</v>
          </cell>
          <cell r="AM9">
            <v>12023.272390294898</v>
          </cell>
          <cell r="AN9">
            <v>12747.340764294264</v>
          </cell>
          <cell r="AO9">
            <v>12604.938844282253</v>
          </cell>
          <cell r="AP9">
            <v>12466.952378877446</v>
          </cell>
          <cell r="AQ9">
            <v>12656.924322546936</v>
          </cell>
          <cell r="AR9">
            <v>13531.096857121407</v>
          </cell>
          <cell r="AS9">
            <v>13183.525518588534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3E5FF"/>
  </sheetPr>
  <dimension ref="B1:E22"/>
  <sheetViews>
    <sheetView workbookViewId="0">
      <selection activeCell="C16" sqref="C16"/>
    </sheetView>
  </sheetViews>
  <sheetFormatPr defaultRowHeight="15" x14ac:dyDescent="0.25"/>
  <cols>
    <col min="1" max="1" width="2.28515625" customWidth="1"/>
    <col min="2" max="2" width="5.5703125" customWidth="1"/>
    <col min="3" max="3" width="64.140625" customWidth="1"/>
    <col min="4" max="4" width="50.28515625" customWidth="1"/>
    <col min="5" max="5" width="39.85546875" customWidth="1"/>
  </cols>
  <sheetData>
    <row r="1" spans="2:5" ht="15.75" x14ac:dyDescent="0.25">
      <c r="B1" s="60"/>
      <c r="C1" s="61" t="s">
        <v>81</v>
      </c>
      <c r="D1" s="60"/>
      <c r="E1" s="60"/>
    </row>
    <row r="2" spans="2:5" ht="15.75" x14ac:dyDescent="0.25">
      <c r="B2" s="62"/>
      <c r="C2" s="63" t="s">
        <v>103</v>
      </c>
      <c r="D2" s="63" t="s">
        <v>104</v>
      </c>
      <c r="E2" s="63" t="s">
        <v>105</v>
      </c>
    </row>
    <row r="3" spans="2:5" ht="18.75" customHeight="1" x14ac:dyDescent="0.25">
      <c r="B3" s="62">
        <v>1</v>
      </c>
      <c r="C3" s="62" t="s">
        <v>83</v>
      </c>
      <c r="D3" s="62" t="s">
        <v>82</v>
      </c>
      <c r="E3" s="62" t="s">
        <v>129</v>
      </c>
    </row>
    <row r="4" spans="2:5" ht="46.5" customHeight="1" x14ac:dyDescent="0.25">
      <c r="B4" s="62">
        <v>2</v>
      </c>
      <c r="C4" s="62" t="s">
        <v>84</v>
      </c>
      <c r="D4" s="64" t="s">
        <v>106</v>
      </c>
      <c r="E4" s="62" t="s">
        <v>130</v>
      </c>
    </row>
    <row r="5" spans="2:5" ht="15.75" x14ac:dyDescent="0.25">
      <c r="B5" s="62">
        <v>3</v>
      </c>
      <c r="C5" s="62" t="s">
        <v>85</v>
      </c>
      <c r="D5" s="62" t="s">
        <v>86</v>
      </c>
      <c r="E5" s="62" t="s">
        <v>129</v>
      </c>
    </row>
    <row r="6" spans="2:5" ht="15.75" x14ac:dyDescent="0.25">
      <c r="B6" s="62">
        <v>4</v>
      </c>
      <c r="C6" s="62" t="s">
        <v>87</v>
      </c>
      <c r="D6" s="62" t="s">
        <v>88</v>
      </c>
      <c r="E6" s="62" t="s">
        <v>131</v>
      </c>
    </row>
    <row r="7" spans="2:5" ht="15.75" x14ac:dyDescent="0.25">
      <c r="B7" s="62">
        <v>5</v>
      </c>
      <c r="C7" s="62" t="s">
        <v>107</v>
      </c>
      <c r="D7" s="62" t="s">
        <v>89</v>
      </c>
      <c r="E7" s="62" t="s">
        <v>132</v>
      </c>
    </row>
    <row r="8" spans="2:5" ht="15.75" x14ac:dyDescent="0.25">
      <c r="B8" s="62">
        <v>6</v>
      </c>
      <c r="C8" s="62" t="s">
        <v>108</v>
      </c>
      <c r="D8" s="62" t="s">
        <v>109</v>
      </c>
      <c r="E8" s="62" t="s">
        <v>129</v>
      </c>
    </row>
    <row r="9" spans="2:5" ht="15.75" x14ac:dyDescent="0.25">
      <c r="B9" s="62">
        <v>7</v>
      </c>
      <c r="C9" s="62" t="s">
        <v>90</v>
      </c>
      <c r="D9" s="62" t="s">
        <v>91</v>
      </c>
      <c r="E9" s="62" t="s">
        <v>132</v>
      </c>
    </row>
    <row r="10" spans="2:5" ht="15.75" x14ac:dyDescent="0.25">
      <c r="B10" s="62"/>
      <c r="C10" s="62"/>
      <c r="D10" s="62"/>
      <c r="E10" s="62"/>
    </row>
    <row r="11" spans="2:5" ht="12" customHeight="1" x14ac:dyDescent="0.25">
      <c r="B11" s="65"/>
      <c r="C11" s="65"/>
      <c r="D11" s="65"/>
      <c r="E11" s="66"/>
    </row>
    <row r="12" spans="2:5" ht="18" x14ac:dyDescent="0.25">
      <c r="B12" s="65"/>
      <c r="C12" s="60" t="s">
        <v>114</v>
      </c>
      <c r="D12" s="65"/>
      <c r="E12" s="66"/>
    </row>
    <row r="13" spans="2:5" ht="31.5" x14ac:dyDescent="0.25">
      <c r="B13" s="68" t="s">
        <v>115</v>
      </c>
      <c r="C13" s="67" t="s">
        <v>176</v>
      </c>
      <c r="D13" s="66"/>
      <c r="E13" s="66"/>
    </row>
    <row r="14" spans="2:5" ht="31.5" x14ac:dyDescent="0.25">
      <c r="B14" s="68" t="s">
        <v>117</v>
      </c>
      <c r="C14" s="67" t="s">
        <v>116</v>
      </c>
      <c r="D14" s="66"/>
      <c r="E14" s="66"/>
    </row>
    <row r="15" spans="2:5" ht="45.75" customHeight="1" x14ac:dyDescent="0.25">
      <c r="B15" s="68" t="s">
        <v>118</v>
      </c>
      <c r="C15" s="67" t="s">
        <v>133</v>
      </c>
      <c r="D15" s="66"/>
      <c r="E15" s="66"/>
    </row>
    <row r="16" spans="2:5" ht="59.25" customHeight="1" x14ac:dyDescent="0.25">
      <c r="B16" s="68" t="s">
        <v>119</v>
      </c>
      <c r="C16" s="67" t="s">
        <v>122</v>
      </c>
      <c r="D16" s="65"/>
      <c r="E16" s="66"/>
    </row>
    <row r="17" spans="2:5" ht="57" customHeight="1" x14ac:dyDescent="0.25">
      <c r="B17" s="68" t="s">
        <v>120</v>
      </c>
      <c r="C17" s="67" t="s">
        <v>121</v>
      </c>
      <c r="D17" s="65"/>
      <c r="E17" s="66"/>
    </row>
    <row r="20" spans="2:5" x14ac:dyDescent="0.25">
      <c r="B20" s="66"/>
      <c r="C20" s="66"/>
      <c r="D20" s="66"/>
      <c r="E20" s="66"/>
    </row>
    <row r="22" spans="2:5" x14ac:dyDescent="0.25">
      <c r="B22" s="66"/>
      <c r="C22" s="66"/>
      <c r="D22" s="66"/>
      <c r="E22" s="6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J57"/>
  <sheetViews>
    <sheetView showGridLines="0" view="pageBreakPreview" zoomScale="110" zoomScaleNormal="100" zoomScaleSheetLayoutView="110" workbookViewId="0">
      <pane xSplit="1" ySplit="3" topLeftCell="B4" activePane="bottomRight" state="frozen"/>
      <selection activeCell="BJ29" sqref="BJ29"/>
      <selection pane="topRight" activeCell="BJ29" sqref="BJ29"/>
      <selection pane="bottomLeft" activeCell="BJ29" sqref="BJ29"/>
      <selection pane="bottomRight" activeCell="A2" sqref="A2"/>
    </sheetView>
  </sheetViews>
  <sheetFormatPr defaultColWidth="9.140625" defaultRowHeight="11.25" x14ac:dyDescent="0.2"/>
  <cols>
    <col min="1" max="1" width="28.140625" style="35" customWidth="1"/>
    <col min="2" max="2" width="6.85546875" style="35" customWidth="1"/>
    <col min="3" max="3" width="7.85546875" style="35" customWidth="1"/>
    <col min="4" max="4" width="7.28515625" style="35" customWidth="1"/>
    <col min="5" max="5" width="8.85546875" style="35" customWidth="1"/>
    <col min="6" max="6" width="7.42578125" style="35" customWidth="1"/>
    <col min="7" max="7" width="8.5703125" style="35" customWidth="1"/>
    <col min="8" max="8" width="7.140625" style="35" customWidth="1"/>
    <col min="9" max="9" width="7.42578125" style="35" customWidth="1"/>
    <col min="10" max="10" width="7.85546875" style="35" customWidth="1"/>
    <col min="11" max="11" width="7.42578125" style="35" customWidth="1"/>
    <col min="12" max="13" width="7.7109375" style="35" customWidth="1"/>
    <col min="14" max="14" width="7.42578125" style="35" customWidth="1"/>
    <col min="15" max="15" width="7.28515625" style="35" customWidth="1"/>
    <col min="16" max="16" width="7.140625" style="35" customWidth="1"/>
    <col min="17" max="17" width="7.42578125" style="35" customWidth="1"/>
    <col min="18" max="18" width="7.28515625" style="35" customWidth="1"/>
    <col min="19" max="19" width="7.42578125" style="35" customWidth="1"/>
    <col min="20" max="20" width="7.28515625" style="35" customWidth="1"/>
    <col min="21" max="21" width="7.42578125" style="35" customWidth="1"/>
    <col min="22" max="22" width="7.7109375" style="35" customWidth="1"/>
    <col min="23" max="23" width="7.85546875" style="35" customWidth="1"/>
    <col min="24" max="24" width="7.5703125" style="35" customWidth="1"/>
    <col min="25" max="25" width="6.7109375" style="35" customWidth="1"/>
    <col min="26" max="27" width="6.140625" style="35" customWidth="1"/>
    <col min="28" max="29" width="6.42578125" style="35" customWidth="1"/>
    <col min="30" max="30" width="6.5703125" style="35" customWidth="1"/>
    <col min="31" max="31" width="6.42578125" style="35" customWidth="1"/>
    <col min="32" max="32" width="6.28515625" style="35" customWidth="1"/>
    <col min="33" max="33" width="6.5703125" style="35" customWidth="1"/>
    <col min="34" max="34" width="6.7109375" style="35" bestFit="1" customWidth="1"/>
    <col min="35" max="36" width="5.85546875" style="35" bestFit="1" customWidth="1"/>
    <col min="37" max="16384" width="9.140625" style="35"/>
  </cols>
  <sheetData>
    <row r="2" spans="1:36" s="87" customFormat="1" ht="12" x14ac:dyDescent="0.2">
      <c r="A2" s="89" t="s">
        <v>166</v>
      </c>
    </row>
    <row r="3" spans="1:36" s="121" customFormat="1" ht="12" customHeight="1" x14ac:dyDescent="0.2">
      <c r="A3" s="120" t="s">
        <v>123</v>
      </c>
      <c r="B3" s="206" t="s">
        <v>80</v>
      </c>
      <c r="C3" s="206"/>
      <c r="D3" s="206"/>
      <c r="E3" s="206"/>
      <c r="F3" s="120" t="s">
        <v>92</v>
      </c>
      <c r="G3" s="206" t="s">
        <v>92</v>
      </c>
      <c r="H3" s="206"/>
      <c r="I3" s="206"/>
      <c r="J3" s="206" t="s">
        <v>134</v>
      </c>
      <c r="K3" s="206"/>
      <c r="L3" s="206"/>
      <c r="M3" s="206"/>
      <c r="N3" s="206" t="s">
        <v>136</v>
      </c>
      <c r="O3" s="206"/>
      <c r="P3" s="206"/>
      <c r="Q3" s="206"/>
      <c r="R3" s="206" t="s">
        <v>137</v>
      </c>
      <c r="S3" s="206"/>
      <c r="T3" s="206"/>
      <c r="U3" s="206"/>
      <c r="V3" s="206" t="s">
        <v>138</v>
      </c>
      <c r="W3" s="206"/>
      <c r="X3" s="206"/>
      <c r="Y3" s="206"/>
      <c r="Z3" s="206" t="s">
        <v>139</v>
      </c>
      <c r="AA3" s="206"/>
      <c r="AB3" s="206"/>
      <c r="AC3" s="206"/>
      <c r="AD3" s="206" t="s">
        <v>140</v>
      </c>
      <c r="AE3" s="206"/>
      <c r="AF3" s="206"/>
      <c r="AG3" s="206"/>
      <c r="AH3" s="206" t="s">
        <v>165</v>
      </c>
      <c r="AI3" s="206"/>
      <c r="AJ3" s="206"/>
    </row>
    <row r="4" spans="1:36" s="123" customFormat="1" ht="12" customHeight="1" x14ac:dyDescent="0.2">
      <c r="A4" s="122" t="s">
        <v>124</v>
      </c>
      <c r="B4" s="84" t="s">
        <v>46</v>
      </c>
      <c r="C4" s="84" t="s">
        <v>47</v>
      </c>
      <c r="D4" s="84" t="s">
        <v>48</v>
      </c>
      <c r="E4" s="84" t="s">
        <v>49</v>
      </c>
      <c r="F4" s="85" t="s">
        <v>46</v>
      </c>
      <c r="G4" s="85" t="s">
        <v>47</v>
      </c>
      <c r="H4" s="85" t="s">
        <v>48</v>
      </c>
      <c r="I4" s="85" t="s">
        <v>49</v>
      </c>
      <c r="J4" s="85" t="s">
        <v>46</v>
      </c>
      <c r="K4" s="85" t="s">
        <v>47</v>
      </c>
      <c r="L4" s="85" t="s">
        <v>48</v>
      </c>
      <c r="M4" s="85" t="s">
        <v>49</v>
      </c>
      <c r="N4" s="85" t="s">
        <v>46</v>
      </c>
      <c r="O4" s="85" t="s">
        <v>47</v>
      </c>
      <c r="P4" s="85" t="s">
        <v>48</v>
      </c>
      <c r="Q4" s="85" t="s">
        <v>49</v>
      </c>
      <c r="R4" s="85" t="s">
        <v>46</v>
      </c>
      <c r="S4" s="85" t="s">
        <v>47</v>
      </c>
      <c r="T4" s="85" t="s">
        <v>48</v>
      </c>
      <c r="U4" s="85" t="s">
        <v>49</v>
      </c>
      <c r="V4" s="85" t="s">
        <v>46</v>
      </c>
      <c r="W4" s="85" t="s">
        <v>47</v>
      </c>
      <c r="X4" s="85" t="s">
        <v>48</v>
      </c>
      <c r="Y4" s="85" t="s">
        <v>49</v>
      </c>
      <c r="Z4" s="85" t="s">
        <v>46</v>
      </c>
      <c r="AA4" s="85" t="s">
        <v>47</v>
      </c>
      <c r="AB4" s="85" t="s">
        <v>48</v>
      </c>
      <c r="AC4" s="85" t="s">
        <v>49</v>
      </c>
      <c r="AD4" s="85" t="s">
        <v>46</v>
      </c>
      <c r="AE4" s="85" t="s">
        <v>47</v>
      </c>
      <c r="AF4" s="85" t="s">
        <v>48</v>
      </c>
      <c r="AG4" s="85" t="s">
        <v>49</v>
      </c>
      <c r="AH4" s="85" t="s">
        <v>46</v>
      </c>
      <c r="AI4" s="85" t="s">
        <v>47</v>
      </c>
      <c r="AJ4" s="85" t="s">
        <v>48</v>
      </c>
    </row>
    <row r="5" spans="1:36" ht="12" customHeight="1" x14ac:dyDescent="0.2">
      <c r="A5" s="37" t="s">
        <v>101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36" s="37" customFormat="1" ht="12" customHeight="1" x14ac:dyDescent="0.2">
      <c r="A6" s="39" t="s">
        <v>0</v>
      </c>
      <c r="B6" s="91">
        <v>28577.252879360203</v>
      </c>
      <c r="C6" s="91">
        <v>26610.224168504865</v>
      </c>
      <c r="D6" s="91">
        <v>26240.150179107546</v>
      </c>
      <c r="E6" s="91">
        <v>27090.413694500519</v>
      </c>
      <c r="F6" s="91">
        <v>30772.199401605991</v>
      </c>
      <c r="G6" s="91">
        <v>28335.280827066927</v>
      </c>
      <c r="H6" s="91">
        <v>27653.333245277008</v>
      </c>
      <c r="I6" s="91">
        <v>28598.122035775963</v>
      </c>
      <c r="J6" s="91">
        <v>32487.675035839249</v>
      </c>
      <c r="K6" s="91">
        <v>29958.643592295477</v>
      </c>
      <c r="L6" s="91">
        <v>29773.209029227713</v>
      </c>
      <c r="M6" s="91">
        <v>30567.075583374499</v>
      </c>
      <c r="N6" s="91">
        <v>34943.575483567562</v>
      </c>
      <c r="O6" s="91">
        <v>32466.441443521082</v>
      </c>
      <c r="P6" s="91">
        <v>30130.112169242428</v>
      </c>
      <c r="Q6" s="91">
        <v>28870.283050687176</v>
      </c>
      <c r="R6" s="91">
        <v>34803.560226368907</v>
      </c>
      <c r="S6" s="91">
        <v>32477.086824139627</v>
      </c>
      <c r="T6" s="91">
        <v>30974.859741642402</v>
      </c>
      <c r="U6" s="91">
        <v>32625.511139460021</v>
      </c>
      <c r="V6" s="91">
        <v>35619.470586767537</v>
      </c>
      <c r="W6" s="91">
        <v>34024.403530240597</v>
      </c>
      <c r="X6" s="91">
        <v>32717.493507506944</v>
      </c>
      <c r="Y6" s="91">
        <v>34524.500101249287</v>
      </c>
      <c r="Z6" s="91">
        <v>38757.020175029706</v>
      </c>
      <c r="AA6" s="91">
        <v>35486.535038881557</v>
      </c>
      <c r="AB6" s="91">
        <v>33440.511485190545</v>
      </c>
      <c r="AC6" s="91">
        <v>36507.362766567087</v>
      </c>
      <c r="AD6" s="91">
        <v>40927.147464910049</v>
      </c>
      <c r="AE6" s="91">
        <v>37552.090042049698</v>
      </c>
      <c r="AF6" s="91">
        <v>35801.417127207846</v>
      </c>
      <c r="AG6" s="91">
        <v>38759.012715434226</v>
      </c>
      <c r="AH6" s="91">
        <v>43670.528921529767</v>
      </c>
      <c r="AI6" s="91">
        <v>39533.59411045086</v>
      </c>
      <c r="AJ6" s="91">
        <v>38884.447925919158</v>
      </c>
    </row>
    <row r="7" spans="1:36" ht="12" customHeight="1" x14ac:dyDescent="0.2">
      <c r="A7" s="40" t="s">
        <v>125</v>
      </c>
      <c r="B7" s="90">
        <v>8012.3934058360846</v>
      </c>
      <c r="C7" s="90">
        <v>6110.5585107446204</v>
      </c>
      <c r="D7" s="90">
        <v>5359.3289856016281</v>
      </c>
      <c r="E7" s="90">
        <v>5974.7876779376893</v>
      </c>
      <c r="F7" s="90">
        <v>8783.7387545916426</v>
      </c>
      <c r="G7" s="90">
        <v>6199.5685253956135</v>
      </c>
      <c r="H7" s="90">
        <v>5495.093060305001</v>
      </c>
      <c r="I7" s="90">
        <v>6096.0255417584576</v>
      </c>
      <c r="J7" s="90">
        <v>8974.6694542348214</v>
      </c>
      <c r="K7" s="90">
        <v>6448.4577725162208</v>
      </c>
      <c r="L7" s="90">
        <v>5935.2647809722876</v>
      </c>
      <c r="M7" s="90">
        <v>6628.6654004088978</v>
      </c>
      <c r="N7" s="90">
        <v>9517.1669090569867</v>
      </c>
      <c r="O7" s="90">
        <v>6941.1746371235367</v>
      </c>
      <c r="P7" s="90">
        <v>5858.5287516413491</v>
      </c>
      <c r="Q7" s="90">
        <v>7019.9494267924365</v>
      </c>
      <c r="R7" s="90">
        <v>10179.891658773126</v>
      </c>
      <c r="S7" s="90">
        <v>7480.3349431069146</v>
      </c>
      <c r="T7" s="90">
        <v>5874.5218820392793</v>
      </c>
      <c r="U7" s="90">
        <v>7069.4506608180045</v>
      </c>
      <c r="V7" s="90">
        <v>10620.725985728341</v>
      </c>
      <c r="W7" s="90">
        <v>7329.8056796716692</v>
      </c>
      <c r="X7" s="90">
        <v>6121.2735809876704</v>
      </c>
      <c r="Y7" s="90">
        <v>7809.469884228195</v>
      </c>
      <c r="Z7" s="90">
        <v>11105.324083724698</v>
      </c>
      <c r="AA7" s="90">
        <v>8200.5379995415751</v>
      </c>
      <c r="AB7" s="90">
        <v>6447.6795097457789</v>
      </c>
      <c r="AC7" s="90">
        <v>7574.0987502592361</v>
      </c>
      <c r="AD7" s="90">
        <v>11647.485598390669</v>
      </c>
      <c r="AE7" s="90">
        <v>8343.7550044729796</v>
      </c>
      <c r="AF7" s="90">
        <v>6706.5614203402829</v>
      </c>
      <c r="AG7" s="90">
        <v>8431.0814681744432</v>
      </c>
      <c r="AH7" s="90">
        <v>12661.584529611817</v>
      </c>
      <c r="AI7" s="90">
        <v>8947.1106143332745</v>
      </c>
      <c r="AJ7" s="90">
        <v>7374.7872225422871</v>
      </c>
    </row>
    <row r="8" spans="1:36" ht="12" customHeight="1" x14ac:dyDescent="0.2">
      <c r="A8" s="40" t="s">
        <v>126</v>
      </c>
      <c r="B8" s="90">
        <v>6768.717136120431</v>
      </c>
      <c r="C8" s="90">
        <v>7106.9099128189064</v>
      </c>
      <c r="D8" s="90">
        <v>7305.3932879457634</v>
      </c>
      <c r="E8" s="90">
        <v>7067.3052681095105</v>
      </c>
      <c r="F8" s="90">
        <v>7134.8753291259109</v>
      </c>
      <c r="G8" s="90">
        <v>7312.6298595501639</v>
      </c>
      <c r="H8" s="90">
        <v>7537.2011542418231</v>
      </c>
      <c r="I8" s="90">
        <v>7631.5677314126597</v>
      </c>
      <c r="J8" s="90">
        <v>7779.6996941263615</v>
      </c>
      <c r="K8" s="90">
        <v>8068.2092686415426</v>
      </c>
      <c r="L8" s="90">
        <v>8243.4960456660228</v>
      </c>
      <c r="M8" s="90">
        <v>8201.8652185301144</v>
      </c>
      <c r="N8" s="90">
        <v>8570.1323592459921</v>
      </c>
      <c r="O8" s="90">
        <v>8886.2759472219932</v>
      </c>
      <c r="P8" s="90">
        <v>8486.8293569567213</v>
      </c>
      <c r="Q8" s="90">
        <v>7398.9854335156433</v>
      </c>
      <c r="R8" s="90">
        <v>8381.3685005224761</v>
      </c>
      <c r="S8" s="90">
        <v>8756.2056557760479</v>
      </c>
      <c r="T8" s="90">
        <v>8669.1269446396618</v>
      </c>
      <c r="U8" s="90">
        <v>8692.7510889925161</v>
      </c>
      <c r="V8" s="90">
        <v>8369.0292907610274</v>
      </c>
      <c r="W8" s="90">
        <v>9438.6535314190041</v>
      </c>
      <c r="X8" s="90">
        <v>9148.3140234797775</v>
      </c>
      <c r="Y8" s="90">
        <v>9312.2297304858439</v>
      </c>
      <c r="Z8" s="90">
        <v>9409.5295581812097</v>
      </c>
      <c r="AA8" s="90">
        <v>9224.034116454819</v>
      </c>
      <c r="AB8" s="90">
        <v>9213.7360939577411</v>
      </c>
      <c r="AC8" s="90">
        <v>9882.3525714844127</v>
      </c>
      <c r="AD8" s="90">
        <v>10277.249733928167</v>
      </c>
      <c r="AE8" s="90">
        <v>9573.9037655479824</v>
      </c>
      <c r="AF8" s="90">
        <v>9773.1638148241764</v>
      </c>
      <c r="AG8" s="90">
        <v>9942.0037098864195</v>
      </c>
      <c r="AH8" s="90">
        <v>10879.262155160712</v>
      </c>
      <c r="AI8" s="90">
        <v>10382.73939871913</v>
      </c>
      <c r="AJ8" s="90">
        <v>10520.772240323877</v>
      </c>
    </row>
    <row r="9" spans="1:36" ht="12" customHeight="1" x14ac:dyDescent="0.2">
      <c r="A9" s="40" t="s">
        <v>127</v>
      </c>
      <c r="B9" s="90">
        <v>11937.716594580494</v>
      </c>
      <c r="C9" s="90">
        <v>11574.903237523273</v>
      </c>
      <c r="D9" s="90">
        <v>11626.76679734111</v>
      </c>
      <c r="E9" s="90">
        <v>12042.629146972929</v>
      </c>
      <c r="F9" s="90">
        <v>12862.309333440169</v>
      </c>
      <c r="G9" s="90">
        <v>12815.192383693344</v>
      </c>
      <c r="H9" s="90">
        <v>12685.298833724539</v>
      </c>
      <c r="I9" s="90">
        <v>12837.356958202658</v>
      </c>
      <c r="J9" s="90">
        <v>13754.200823522398</v>
      </c>
      <c r="K9" s="90">
        <v>13368.731243291226</v>
      </c>
      <c r="L9" s="90">
        <v>13465.070760039476</v>
      </c>
      <c r="M9" s="90">
        <v>13600.794530430529</v>
      </c>
      <c r="N9" s="90">
        <v>14658.90909849381</v>
      </c>
      <c r="O9" s="90">
        <v>14368.013721106416</v>
      </c>
      <c r="P9" s="90">
        <v>13669.773763038049</v>
      </c>
      <c r="Q9" s="90">
        <v>12849.543920231346</v>
      </c>
      <c r="R9" s="90">
        <v>14118.899573941162</v>
      </c>
      <c r="S9" s="90">
        <v>14073.967724310278</v>
      </c>
      <c r="T9" s="90">
        <v>14391.394978529841</v>
      </c>
      <c r="U9" s="90">
        <v>14496.449101922015</v>
      </c>
      <c r="V9" s="90">
        <v>14541.842707237594</v>
      </c>
      <c r="W9" s="90">
        <v>14905.553700055603</v>
      </c>
      <c r="X9" s="90">
        <v>14963.039401321063</v>
      </c>
      <c r="Y9" s="90">
        <v>14975.141164730934</v>
      </c>
      <c r="Z9" s="90">
        <v>15785.649774715392</v>
      </c>
      <c r="AA9" s="90">
        <v>15593.056936440104</v>
      </c>
      <c r="AB9" s="90">
        <v>15192.38989917081</v>
      </c>
      <c r="AC9" s="90">
        <v>16347.446861934648</v>
      </c>
      <c r="AD9" s="90">
        <v>16254.641641657563</v>
      </c>
      <c r="AE9" s="90">
        <v>16990.477011203104</v>
      </c>
      <c r="AF9" s="90">
        <v>16512.056501950006</v>
      </c>
      <c r="AG9" s="90">
        <v>17462.703529843831</v>
      </c>
      <c r="AH9" s="90">
        <v>17161.938062793102</v>
      </c>
      <c r="AI9" s="90">
        <v>17322.732856021281</v>
      </c>
      <c r="AJ9" s="90">
        <v>17889.810473681555</v>
      </c>
    </row>
    <row r="10" spans="1:36" ht="12" customHeight="1" x14ac:dyDescent="0.2">
      <c r="A10" s="39" t="s">
        <v>18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</row>
    <row r="11" spans="1:36" ht="12" customHeight="1" x14ac:dyDescent="0.2">
      <c r="A11" s="92" t="s">
        <v>128</v>
      </c>
      <c r="B11" s="93">
        <v>1858.4257428231954</v>
      </c>
      <c r="C11" s="93">
        <v>1817.8525074180668</v>
      </c>
      <c r="D11" s="93">
        <v>1948.6611082190454</v>
      </c>
      <c r="E11" s="93">
        <v>2005.6916014803903</v>
      </c>
      <c r="F11" s="93">
        <v>1991.2759844482698</v>
      </c>
      <c r="G11" s="93">
        <v>2007.8900584278038</v>
      </c>
      <c r="H11" s="93">
        <v>1935.7401970056465</v>
      </c>
      <c r="I11" s="93">
        <v>2033.1718044021873</v>
      </c>
      <c r="J11" s="93">
        <v>1979.1050639556656</v>
      </c>
      <c r="K11" s="93">
        <v>2073.2453078464905</v>
      </c>
      <c r="L11" s="93">
        <v>2129.3774425499291</v>
      </c>
      <c r="M11" s="93">
        <v>2135.7504340049545</v>
      </c>
      <c r="N11" s="93">
        <v>2197.3671167707753</v>
      </c>
      <c r="O11" s="93">
        <v>2270.9771380691359</v>
      </c>
      <c r="P11" s="93">
        <v>2114.9802976063074</v>
      </c>
      <c r="Q11" s="93">
        <v>1601.8042701477489</v>
      </c>
      <c r="R11" s="93">
        <v>2123.4004931321447</v>
      </c>
      <c r="S11" s="93">
        <v>2166.5785009463862</v>
      </c>
      <c r="T11" s="93">
        <v>2039.8159364336182</v>
      </c>
      <c r="U11" s="93">
        <v>2366.8602877274848</v>
      </c>
      <c r="V11" s="93">
        <v>2087.8726030405765</v>
      </c>
      <c r="W11" s="93">
        <v>2350.3906190943221</v>
      </c>
      <c r="X11" s="93">
        <v>2484.8665017184339</v>
      </c>
      <c r="Y11" s="93">
        <v>2427.6593218043149</v>
      </c>
      <c r="Z11" s="93">
        <v>2456.5167584084038</v>
      </c>
      <c r="AA11" s="93">
        <v>2468.905986445061</v>
      </c>
      <c r="AB11" s="93">
        <v>2586.7059823162099</v>
      </c>
      <c r="AC11" s="93">
        <v>2703.4645828887919</v>
      </c>
      <c r="AD11" s="93">
        <v>2747.7704909336526</v>
      </c>
      <c r="AE11" s="93">
        <v>2643.9542608256306</v>
      </c>
      <c r="AF11" s="93">
        <v>2809.6353900933859</v>
      </c>
      <c r="AG11" s="93">
        <v>2923.2240075295335</v>
      </c>
      <c r="AH11" s="93">
        <v>2967.744173964134</v>
      </c>
      <c r="AI11" s="93">
        <v>2881.0112413771762</v>
      </c>
      <c r="AJ11" s="93">
        <v>3099.0779893714343</v>
      </c>
    </row>
    <row r="12" spans="1:36" ht="12" customHeight="1" x14ac:dyDescent="0.2">
      <c r="A12" s="42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</row>
    <row r="13" spans="1:36" ht="12" customHeight="1" x14ac:dyDescent="0.2">
      <c r="A13" s="37" t="s">
        <v>102</v>
      </c>
      <c r="F13" s="59"/>
      <c r="G13" s="59"/>
    </row>
    <row r="14" spans="1:36" s="37" customFormat="1" ht="12" customHeight="1" x14ac:dyDescent="0.2">
      <c r="A14" s="39" t="s">
        <v>0</v>
      </c>
      <c r="B14" s="91">
        <v>26426.555666081611</v>
      </c>
      <c r="C14" s="91">
        <v>26826.685395083863</v>
      </c>
      <c r="D14" s="91">
        <v>27614.704640501845</v>
      </c>
      <c r="E14" s="91">
        <v>27867.888096635463</v>
      </c>
      <c r="F14" s="91">
        <v>28302.357808977231</v>
      </c>
      <c r="G14" s="91">
        <v>28568.963936884229</v>
      </c>
      <c r="H14" s="91">
        <v>29216.564883967483</v>
      </c>
      <c r="I14" s="91">
        <v>29418.009934038881</v>
      </c>
      <c r="J14" s="91">
        <v>29968.872195780965</v>
      </c>
      <c r="K14" s="91">
        <v>30164.482136842729</v>
      </c>
      <c r="L14" s="91">
        <v>31544.778862988282</v>
      </c>
      <c r="M14" s="91">
        <v>31367.436005084353</v>
      </c>
      <c r="N14" s="91">
        <v>32322.036109202978</v>
      </c>
      <c r="O14" s="91">
        <v>32710.266222610408</v>
      </c>
      <c r="P14" s="91">
        <v>31908.687828671907</v>
      </c>
      <c r="Q14" s="91">
        <v>29638.405302444789</v>
      </c>
      <c r="R14" s="91">
        <v>31950.078447257903</v>
      </c>
      <c r="S14" s="91">
        <v>32709.576607509123</v>
      </c>
      <c r="T14" s="91">
        <v>32855.352171851962</v>
      </c>
      <c r="U14" s="91">
        <v>33261.082693169206</v>
      </c>
      <c r="V14" s="91">
        <v>32735.114894472601</v>
      </c>
      <c r="W14" s="91">
        <v>34309.714473511223</v>
      </c>
      <c r="X14" s="91">
        <v>34916.596161031826</v>
      </c>
      <c r="Y14" s="91">
        <v>35102.305575075596</v>
      </c>
      <c r="Z14" s="91">
        <v>35595.767051387003</v>
      </c>
      <c r="AA14" s="91">
        <v>35857.393491354946</v>
      </c>
      <c r="AB14" s="91">
        <v>35676.35122641929</v>
      </c>
      <c r="AC14" s="91">
        <v>36909.242019756668</v>
      </c>
      <c r="AD14" s="91">
        <v>37496.070968216307</v>
      </c>
      <c r="AE14" s="91">
        <v>38069.577451669131</v>
      </c>
      <c r="AF14" s="91">
        <v>38285.395538269411</v>
      </c>
      <c r="AG14" s="91">
        <v>39260.539918525224</v>
      </c>
      <c r="AH14" s="91">
        <v>39917.641108560012</v>
      </c>
      <c r="AI14" s="91">
        <v>40143.822745419588</v>
      </c>
      <c r="AJ14" s="91">
        <v>41623.878448814532</v>
      </c>
    </row>
    <row r="15" spans="1:36" ht="12" customHeight="1" x14ac:dyDescent="0.2">
      <c r="A15" s="40" t="s">
        <v>125</v>
      </c>
      <c r="B15" s="90">
        <v>6112.1053229178106</v>
      </c>
      <c r="C15" s="90">
        <v>6363.450109565465</v>
      </c>
      <c r="D15" s="90">
        <v>6583.1477735306262</v>
      </c>
      <c r="E15" s="90">
        <v>6548.8719951760468</v>
      </c>
      <c r="F15" s="90">
        <v>6622.5127888482057</v>
      </c>
      <c r="G15" s="90">
        <v>6532.6723356975181</v>
      </c>
      <c r="H15" s="90">
        <v>6886.5141240211278</v>
      </c>
      <c r="I15" s="90">
        <v>6660.8879852065475</v>
      </c>
      <c r="J15" s="90">
        <v>6778.5305866197159</v>
      </c>
      <c r="K15" s="90">
        <v>6778.8495739999871</v>
      </c>
      <c r="L15" s="90">
        <v>7530.1184183579408</v>
      </c>
      <c r="M15" s="90">
        <v>7183.0249081522597</v>
      </c>
      <c r="N15" s="90">
        <v>7189.6866201493112</v>
      </c>
      <c r="O15" s="90">
        <v>7292.3033559017131</v>
      </c>
      <c r="P15" s="90">
        <v>7444.5286638976413</v>
      </c>
      <c r="Q15" s="90">
        <v>7584.9483504824384</v>
      </c>
      <c r="R15" s="90">
        <v>7581.6500783608808</v>
      </c>
      <c r="S15" s="90">
        <v>7834.7242629210677</v>
      </c>
      <c r="T15" s="90">
        <v>7504.7139440676656</v>
      </c>
      <c r="U15" s="90">
        <v>7626.2422946769129</v>
      </c>
      <c r="V15" s="90">
        <v>7932.4023373051632</v>
      </c>
      <c r="W15" s="90">
        <v>7660.7989274755528</v>
      </c>
      <c r="X15" s="90">
        <v>8005.840797204095</v>
      </c>
      <c r="Y15" s="90">
        <v>8442.6937527458613</v>
      </c>
      <c r="Z15" s="90">
        <v>8176.2381593162781</v>
      </c>
      <c r="AA15" s="90">
        <v>8567.3284694754384</v>
      </c>
      <c r="AB15" s="90">
        <v>8333.5006080593303</v>
      </c>
      <c r="AC15" s="90">
        <v>8218.5763393865982</v>
      </c>
      <c r="AD15" s="90">
        <v>8566.2620764848834</v>
      </c>
      <c r="AE15" s="90">
        <v>8713.8218678903249</v>
      </c>
      <c r="AF15" s="90">
        <v>8800.1797221387496</v>
      </c>
      <c r="AG15" s="90">
        <v>9161.8548376111085</v>
      </c>
      <c r="AH15" s="90">
        <v>9268.2599473501141</v>
      </c>
      <c r="AI15" s="90">
        <v>9337.8978578838742</v>
      </c>
      <c r="AJ15" s="90">
        <v>9671.3416045374161</v>
      </c>
    </row>
    <row r="16" spans="1:36" ht="12" customHeight="1" x14ac:dyDescent="0.2">
      <c r="A16" s="40" t="s">
        <v>126</v>
      </c>
      <c r="B16" s="90">
        <v>6821.9335984298559</v>
      </c>
      <c r="C16" s="90">
        <v>7077.4046436505532</v>
      </c>
      <c r="D16" s="90">
        <v>7241.8228675981381</v>
      </c>
      <c r="E16" s="90">
        <v>7129.543593467125</v>
      </c>
      <c r="F16" s="90">
        <v>7180.7989265289289</v>
      </c>
      <c r="G16" s="90">
        <v>7236.3982837706208</v>
      </c>
      <c r="H16" s="90">
        <v>7484.8192790330695</v>
      </c>
      <c r="I16" s="90">
        <v>7719.6927909062797</v>
      </c>
      <c r="J16" s="90">
        <v>7814.8828369895746</v>
      </c>
      <c r="K16" s="90">
        <v>7975.9508742522585</v>
      </c>
      <c r="L16" s="90">
        <v>8206.5563597568234</v>
      </c>
      <c r="M16" s="90">
        <v>8294.4367955805337</v>
      </c>
      <c r="N16" s="90">
        <v>8585.8184492976507</v>
      </c>
      <c r="O16" s="90">
        <v>8820.4742051936446</v>
      </c>
      <c r="P16" s="90">
        <v>8485.494630765621</v>
      </c>
      <c r="Q16" s="90">
        <v>7482.7594185661055</v>
      </c>
      <c r="R16" s="90">
        <v>8347.9609988138636</v>
      </c>
      <c r="S16" s="90">
        <v>8695.4944401103348</v>
      </c>
      <c r="T16" s="90">
        <v>8716.2685097266603</v>
      </c>
      <c r="U16" s="90">
        <v>8748.4005222794276</v>
      </c>
      <c r="V16" s="90">
        <v>8327.4608547422358</v>
      </c>
      <c r="W16" s="90">
        <v>9444.6001836751002</v>
      </c>
      <c r="X16" s="90">
        <v>9262.602177353554</v>
      </c>
      <c r="Y16" s="90">
        <v>9314.2648446982967</v>
      </c>
      <c r="Z16" s="90">
        <v>9289.3884223417699</v>
      </c>
      <c r="AA16" s="90">
        <v>9234.8683065492041</v>
      </c>
      <c r="AB16" s="90">
        <v>9345.520755589796</v>
      </c>
      <c r="AC16" s="90">
        <v>9816.8532632928109</v>
      </c>
      <c r="AD16" s="90">
        <v>10030.933642258116</v>
      </c>
      <c r="AE16" s="90">
        <v>9663.640194134221</v>
      </c>
      <c r="AF16" s="90">
        <v>9936.5019925119323</v>
      </c>
      <c r="AG16" s="90">
        <v>9944.3443615526485</v>
      </c>
      <c r="AH16" s="90">
        <v>10600.983071322813</v>
      </c>
      <c r="AI16" s="90">
        <v>10518.041523203563</v>
      </c>
      <c r="AJ16" s="90">
        <v>10724.212897512909</v>
      </c>
    </row>
    <row r="17" spans="1:36" ht="12" customHeight="1" x14ac:dyDescent="0.2">
      <c r="A17" s="40" t="s">
        <v>127</v>
      </c>
      <c r="B17" s="90">
        <v>11609.956051282483</v>
      </c>
      <c r="C17" s="90">
        <v>11579.592765729003</v>
      </c>
      <c r="D17" s="90">
        <v>11819.244301908937</v>
      </c>
      <c r="E17" s="90">
        <v>12213.481510867978</v>
      </c>
      <c r="F17" s="90">
        <v>12487.906415703936</v>
      </c>
      <c r="G17" s="90">
        <v>12810.28431754435</v>
      </c>
      <c r="H17" s="90">
        <v>12880.202791049516</v>
      </c>
      <c r="I17" s="90">
        <v>13031.857283474794</v>
      </c>
      <c r="J17" s="90">
        <v>13378.870797242964</v>
      </c>
      <c r="K17" s="90">
        <v>13358.581379631043</v>
      </c>
      <c r="L17" s="90">
        <v>13646.743676842629</v>
      </c>
      <c r="M17" s="90">
        <v>13780.619736168499</v>
      </c>
      <c r="N17" s="90">
        <v>14333.397552911749</v>
      </c>
      <c r="O17" s="90">
        <v>14344.95371781155</v>
      </c>
      <c r="P17" s="90">
        <v>13836.523618877576</v>
      </c>
      <c r="Q17" s="90">
        <v>12992.991702005786</v>
      </c>
      <c r="R17" s="90">
        <v>13886.348550008417</v>
      </c>
      <c r="S17" s="90">
        <v>14020.190521950553</v>
      </c>
      <c r="T17" s="90">
        <v>14573.357825918943</v>
      </c>
      <c r="U17" s="90">
        <v>14544.924094365777</v>
      </c>
      <c r="V17" s="90">
        <v>14385.534012317123</v>
      </c>
      <c r="W17" s="90">
        <v>14840.514620527343</v>
      </c>
      <c r="X17" s="90">
        <v>15153.082941029958</v>
      </c>
      <c r="Y17" s="90">
        <v>14943.720655839874</v>
      </c>
      <c r="Z17" s="90">
        <v>15682.888271074331</v>
      </c>
      <c r="AA17" s="90">
        <v>15548.481286620925</v>
      </c>
      <c r="AB17" s="90">
        <v>15413.744586418756</v>
      </c>
      <c r="AC17" s="90">
        <v>16196.653015008542</v>
      </c>
      <c r="AD17" s="90">
        <v>16169.199212068106</v>
      </c>
      <c r="AE17" s="90">
        <v>16990.296965484951</v>
      </c>
      <c r="AF17" s="90">
        <v>16754.800312760468</v>
      </c>
      <c r="AG17" s="90">
        <v>17254.228503003018</v>
      </c>
      <c r="AH17" s="90">
        <v>17104.902103597335</v>
      </c>
      <c r="AI17" s="90">
        <v>17339.811467566611</v>
      </c>
      <c r="AJ17" s="90">
        <v>18150.267260465796</v>
      </c>
    </row>
    <row r="18" spans="1:36" ht="12" customHeight="1" x14ac:dyDescent="0.2">
      <c r="A18" s="39" t="s">
        <v>18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</row>
    <row r="19" spans="1:36" ht="12" customHeight="1" x14ac:dyDescent="0.2">
      <c r="A19" s="92" t="s">
        <v>128</v>
      </c>
      <c r="B19" s="93">
        <v>1882.5606934514601</v>
      </c>
      <c r="C19" s="93">
        <v>1806.23787613884</v>
      </c>
      <c r="D19" s="93">
        <v>1970.4896974641399</v>
      </c>
      <c r="E19" s="93">
        <v>1975.9909971243101</v>
      </c>
      <c r="F19" s="93">
        <v>2011.13967789616</v>
      </c>
      <c r="G19" s="93">
        <v>1989.60899987174</v>
      </c>
      <c r="H19" s="93">
        <v>1965.0286898637701</v>
      </c>
      <c r="I19" s="93">
        <v>2005.5718744512601</v>
      </c>
      <c r="J19" s="93">
        <v>1996.5879749287101</v>
      </c>
      <c r="K19" s="93">
        <v>2051.1003089594401</v>
      </c>
      <c r="L19" s="93">
        <v>2161.3604080308901</v>
      </c>
      <c r="M19" s="93">
        <v>2109.35456518306</v>
      </c>
      <c r="N19" s="93">
        <v>2213.13348684427</v>
      </c>
      <c r="O19" s="93">
        <v>2252.5349437035002</v>
      </c>
      <c r="P19" s="93">
        <v>2142.14091513107</v>
      </c>
      <c r="Q19" s="93">
        <v>1577.7058313904599</v>
      </c>
      <c r="R19" s="93">
        <v>2134.1188200747401</v>
      </c>
      <c r="S19" s="93">
        <v>2159.16738252717</v>
      </c>
      <c r="T19" s="93">
        <v>2061.0118921386902</v>
      </c>
      <c r="U19" s="93">
        <v>2341.5157818470898</v>
      </c>
      <c r="V19" s="93">
        <v>2089.7176901080802</v>
      </c>
      <c r="W19" s="93">
        <v>2363.8007418332299</v>
      </c>
      <c r="X19" s="93">
        <v>2495.0702454442198</v>
      </c>
      <c r="Y19" s="93">
        <v>2401.6263217915598</v>
      </c>
      <c r="Z19" s="93">
        <v>2447.2521986546299</v>
      </c>
      <c r="AA19" s="93">
        <v>2506.7154287093799</v>
      </c>
      <c r="AB19" s="93">
        <v>2583.5852763514099</v>
      </c>
      <c r="AC19" s="93">
        <v>2677.1594020687198</v>
      </c>
      <c r="AD19" s="93">
        <v>2729.6760374052001</v>
      </c>
      <c r="AE19" s="93">
        <v>2701.81842415963</v>
      </c>
      <c r="AF19" s="93">
        <v>2793.91351085826</v>
      </c>
      <c r="AG19" s="93">
        <v>2900.11221635845</v>
      </c>
      <c r="AH19" s="93">
        <v>2943.4959862897499</v>
      </c>
      <c r="AI19" s="93">
        <v>2948.0718967655398</v>
      </c>
      <c r="AJ19" s="93">
        <v>3078.0566862984101</v>
      </c>
    </row>
    <row r="20" spans="1:36" ht="12" customHeight="1" x14ac:dyDescent="0.2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</row>
    <row r="21" spans="1:36" ht="12" customHeight="1" x14ac:dyDescent="0.2">
      <c r="A21" s="37" t="s">
        <v>100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</row>
    <row r="22" spans="1:36" s="37" customFormat="1" ht="12" customHeight="1" x14ac:dyDescent="0.2">
      <c r="A22" s="39" t="s">
        <v>0</v>
      </c>
      <c r="B22" s="91">
        <v>26596.563758418291</v>
      </c>
      <c r="C22" s="91">
        <v>26953.261438550024</v>
      </c>
      <c r="D22" s="91">
        <v>27454.878726444553</v>
      </c>
      <c r="E22" s="91">
        <v>27934.23154684711</v>
      </c>
      <c r="F22" s="91">
        <v>28276.541414792337</v>
      </c>
      <c r="G22" s="91">
        <v>28574.136927691987</v>
      </c>
      <c r="H22" s="91">
        <v>28950.186060083885</v>
      </c>
      <c r="I22" s="91">
        <v>29439.605514528725</v>
      </c>
      <c r="J22" s="91">
        <v>29887.122916538436</v>
      </c>
      <c r="K22" s="91">
        <v>30367.950014734284</v>
      </c>
      <c r="L22" s="91">
        <v>30876.570191647788</v>
      </c>
      <c r="M22" s="91">
        <v>31509.833722101372</v>
      </c>
      <c r="N22" s="91">
        <v>32260.801037155121</v>
      </c>
      <c r="O22" s="91">
        <v>32612.231675444091</v>
      </c>
      <c r="P22" s="91">
        <v>32271.525059840988</v>
      </c>
      <c r="Q22" s="91">
        <v>31962.887100021275</v>
      </c>
      <c r="R22" s="91">
        <v>32104.422622947022</v>
      </c>
      <c r="S22" s="91">
        <v>32465.295646563292</v>
      </c>
      <c r="T22" s="91">
        <v>32858.186083960711</v>
      </c>
      <c r="U22" s="91">
        <v>33037.415803332413</v>
      </c>
      <c r="V22" s="91">
        <v>33327.919867310913</v>
      </c>
      <c r="W22" s="91">
        <v>34060.310979580339</v>
      </c>
      <c r="X22" s="91">
        <v>34731.287031790474</v>
      </c>
      <c r="Y22" s="91">
        <v>35024.788537801469</v>
      </c>
      <c r="Z22" s="91">
        <v>35289.374295631707</v>
      </c>
      <c r="AA22" s="91">
        <v>35530.441493294762</v>
      </c>
      <c r="AB22" s="91">
        <v>36031.108974908377</v>
      </c>
      <c r="AC22" s="91">
        <v>36787.362096674689</v>
      </c>
      <c r="AD22" s="91">
        <v>37290.902644920425</v>
      </c>
      <c r="AE22" s="91">
        <v>37633.022200790714</v>
      </c>
      <c r="AF22" s="91">
        <v>38464.457887311575</v>
      </c>
      <c r="AG22" s="91">
        <v>39447.455683401437</v>
      </c>
      <c r="AH22" s="91">
        <v>40003.192641043985</v>
      </c>
      <c r="AI22" s="91">
        <v>40518.317484815292</v>
      </c>
      <c r="AJ22" s="91">
        <v>41293.772468029667</v>
      </c>
    </row>
    <row r="23" spans="1:36" ht="12" customHeight="1" x14ac:dyDescent="0.2">
      <c r="A23" s="40" t="s">
        <v>125</v>
      </c>
      <c r="B23" s="90">
        <v>6218.5644840412024</v>
      </c>
      <c r="C23" s="90">
        <v>6336.6102827857067</v>
      </c>
      <c r="D23" s="90">
        <v>6493.3601308829193</v>
      </c>
      <c r="E23" s="90">
        <v>6590.9598615752875</v>
      </c>
      <c r="F23" s="90">
        <v>6597.8818539215681</v>
      </c>
      <c r="G23" s="90">
        <v>6563.5605393764117</v>
      </c>
      <c r="H23" s="90">
        <v>6592.3952323820595</v>
      </c>
      <c r="I23" s="90">
        <v>6663.9358562838906</v>
      </c>
      <c r="J23" s="90">
        <v>6761.8864894522276</v>
      </c>
      <c r="K23" s="90">
        <v>6868.5445047579424</v>
      </c>
      <c r="L23" s="90">
        <v>7007.7335606232282</v>
      </c>
      <c r="M23" s="90">
        <v>7138.6776626624787</v>
      </c>
      <c r="N23" s="90">
        <v>7227.1844227944139</v>
      </c>
      <c r="O23" s="90">
        <v>7321.5791752927635</v>
      </c>
      <c r="P23" s="90">
        <v>7434.0216559326063</v>
      </c>
      <c r="Q23" s="90">
        <v>7546.7085019390543</v>
      </c>
      <c r="R23" s="90">
        <v>7658.1918845284117</v>
      </c>
      <c r="S23" s="90">
        <v>7685.4719180278744</v>
      </c>
      <c r="T23" s="90">
        <v>7637.3714216420494</v>
      </c>
      <c r="U23" s="90">
        <v>7646.6271588178133</v>
      </c>
      <c r="V23" s="90">
        <v>7733.8140934843177</v>
      </c>
      <c r="W23" s="90">
        <v>7855.3447043507404</v>
      </c>
      <c r="X23" s="90">
        <v>8032.0858600231095</v>
      </c>
      <c r="Y23" s="90">
        <v>8268.4929174711251</v>
      </c>
      <c r="Z23" s="90">
        <v>8377.2149210348816</v>
      </c>
      <c r="AA23" s="90">
        <v>8361.0266636842389</v>
      </c>
      <c r="AB23" s="90">
        <v>8340.5498946040916</v>
      </c>
      <c r="AC23" s="90">
        <v>8346.5665839456324</v>
      </c>
      <c r="AD23" s="90">
        <v>8461.8703210386266</v>
      </c>
      <c r="AE23" s="90">
        <v>8706.5357219909984</v>
      </c>
      <c r="AF23" s="90">
        <v>8941.0858594947786</v>
      </c>
      <c r="AG23" s="90">
        <v>9099.149978951571</v>
      </c>
      <c r="AH23" s="90">
        <v>9222.7190421032174</v>
      </c>
      <c r="AI23" s="90">
        <v>9381.7728739521299</v>
      </c>
      <c r="AJ23" s="90">
        <v>9632.6764211442987</v>
      </c>
    </row>
    <row r="24" spans="1:36" ht="12" customHeight="1" x14ac:dyDescent="0.2">
      <c r="A24" s="40" t="s">
        <v>126</v>
      </c>
      <c r="B24" s="90">
        <v>6926.8807878003772</v>
      </c>
      <c r="C24" s="90">
        <v>7094.8019375221502</v>
      </c>
      <c r="D24" s="90">
        <v>7185.8539287334661</v>
      </c>
      <c r="E24" s="90">
        <v>7174.9193830977265</v>
      </c>
      <c r="F24" s="90">
        <v>7157.4763780874955</v>
      </c>
      <c r="G24" s="90">
        <v>7264.9572555092163</v>
      </c>
      <c r="H24" s="90">
        <v>7478.936344873403</v>
      </c>
      <c r="I24" s="90">
        <v>7695.3532136866825</v>
      </c>
      <c r="J24" s="90">
        <v>7829.7161193237544</v>
      </c>
      <c r="K24" s="90">
        <v>7991.8032059561256</v>
      </c>
      <c r="L24" s="90">
        <v>8165.5484434091477</v>
      </c>
      <c r="M24" s="90">
        <v>8338.9665894583813</v>
      </c>
      <c r="N24" s="90">
        <v>8596.0241248993134</v>
      </c>
      <c r="O24" s="90">
        <v>8748.3155974415695</v>
      </c>
      <c r="P24" s="90">
        <v>8643.6376540863621</v>
      </c>
      <c r="Q24" s="90">
        <v>8508.4574971878719</v>
      </c>
      <c r="R24" s="90">
        <v>8509.4649540901428</v>
      </c>
      <c r="S24" s="90">
        <v>8590.5065926015141</v>
      </c>
      <c r="T24" s="90">
        <v>8691.9678851283497</v>
      </c>
      <c r="U24" s="90">
        <v>8732.6171766498628</v>
      </c>
      <c r="V24" s="90">
        <v>8879.6497709468822</v>
      </c>
      <c r="W24" s="90">
        <v>9135.5003183920489</v>
      </c>
      <c r="X24" s="90">
        <v>9296.5923814947946</v>
      </c>
      <c r="Y24" s="90">
        <v>9304.7070929269103</v>
      </c>
      <c r="Z24" s="90">
        <v>9278.5271003065118</v>
      </c>
      <c r="AA24" s="90">
        <v>9234.8175514906034</v>
      </c>
      <c r="AB24" s="90">
        <v>9420.3237741264056</v>
      </c>
      <c r="AC24" s="90">
        <v>9734.925492540453</v>
      </c>
      <c r="AD24" s="90">
        <v>9802.8034047626588</v>
      </c>
      <c r="AE24" s="90">
        <v>9741.2770004504255</v>
      </c>
      <c r="AF24" s="90">
        <v>9892.6037955382726</v>
      </c>
      <c r="AG24" s="90">
        <v>10248.152158001969</v>
      </c>
      <c r="AH24" s="90">
        <v>10530.77112780459</v>
      </c>
      <c r="AI24" s="90">
        <v>10656.157178828737</v>
      </c>
      <c r="AJ24" s="90">
        <v>10709.978326328728</v>
      </c>
    </row>
    <row r="25" spans="1:36" ht="12" customHeight="1" x14ac:dyDescent="0.2">
      <c r="A25" s="40" t="s">
        <v>127</v>
      </c>
      <c r="B25" s="90">
        <v>11589.164660938692</v>
      </c>
      <c r="C25" s="90">
        <v>11610.641423565958</v>
      </c>
      <c r="D25" s="90">
        <v>11824.820885384461</v>
      </c>
      <c r="E25" s="90">
        <v>12178.066359557924</v>
      </c>
      <c r="F25" s="90">
        <v>12520.3200286673</v>
      </c>
      <c r="G25" s="90">
        <v>12757.078004945428</v>
      </c>
      <c r="H25" s="90">
        <v>12900.401674744462</v>
      </c>
      <c r="I25" s="90">
        <v>13091.461884175933</v>
      </c>
      <c r="J25" s="90">
        <v>13290.064474408244</v>
      </c>
      <c r="K25" s="90">
        <v>13441.062939090853</v>
      </c>
      <c r="L25" s="90">
        <v>13581.289152595551</v>
      </c>
      <c r="M25" s="90">
        <v>13883.315773152251</v>
      </c>
      <c r="N25" s="90">
        <v>14234.352808149673</v>
      </c>
      <c r="O25" s="90">
        <v>14320.507449502078</v>
      </c>
      <c r="P25" s="90">
        <v>14002.610266130583</v>
      </c>
      <c r="Q25" s="90">
        <v>13736.69265424187</v>
      </c>
      <c r="R25" s="90">
        <v>13768.334658189999</v>
      </c>
      <c r="S25" s="90">
        <v>14065.744631013875</v>
      </c>
      <c r="T25" s="90">
        <v>14412.124789149662</v>
      </c>
      <c r="U25" s="90">
        <v>14502.928894484216</v>
      </c>
      <c r="V25" s="90">
        <v>14463.227663528145</v>
      </c>
      <c r="W25" s="90">
        <v>14692.293876463558</v>
      </c>
      <c r="X25" s="90">
        <v>14951.357844144473</v>
      </c>
      <c r="Y25" s="90">
        <v>15014.055460237145</v>
      </c>
      <c r="Z25" s="90">
        <v>15195.837543978732</v>
      </c>
      <c r="AA25" s="90">
        <v>15427.568200172571</v>
      </c>
      <c r="AB25" s="90">
        <v>15682.460351477428</v>
      </c>
      <c r="AC25" s="90">
        <v>16030.064972019725</v>
      </c>
      <c r="AD25" s="90">
        <v>16314.149097942181</v>
      </c>
      <c r="AE25" s="90">
        <v>16460.909597465725</v>
      </c>
      <c r="AF25" s="90">
        <v>16838.978990868578</v>
      </c>
      <c r="AG25" s="90">
        <v>17207.451953306787</v>
      </c>
      <c r="AH25" s="90">
        <v>17316.50159991769</v>
      </c>
      <c r="AI25" s="90">
        <v>17503.265736846199</v>
      </c>
      <c r="AJ25" s="90">
        <v>17896.08190462429</v>
      </c>
    </row>
    <row r="26" spans="1:36" ht="12" customHeight="1" x14ac:dyDescent="0.2">
      <c r="A26" s="39" t="s">
        <v>18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</row>
    <row r="27" spans="1:36" ht="12" customHeight="1" x14ac:dyDescent="0.2">
      <c r="A27" s="42" t="s">
        <v>128</v>
      </c>
      <c r="B27" s="90">
        <v>1861.9538256380199</v>
      </c>
      <c r="C27" s="90">
        <v>1911.2077946762099</v>
      </c>
      <c r="D27" s="90">
        <v>1950.84378144371</v>
      </c>
      <c r="E27" s="90">
        <v>1990.2859426161699</v>
      </c>
      <c r="F27" s="90">
        <v>2000.86315411597</v>
      </c>
      <c r="G27" s="90">
        <v>1988.5411278609299</v>
      </c>
      <c r="H27" s="90">
        <v>1978.45280808396</v>
      </c>
      <c r="I27" s="90">
        <v>1988.8545603822199</v>
      </c>
      <c r="J27" s="90">
        <v>2005.45583335421</v>
      </c>
      <c r="K27" s="90">
        <v>2066.5393649293601</v>
      </c>
      <c r="L27" s="90">
        <v>2121.99903501986</v>
      </c>
      <c r="M27" s="90">
        <v>2148.8736968282601</v>
      </c>
      <c r="N27" s="90">
        <v>2203.2396813117198</v>
      </c>
      <c r="O27" s="90">
        <v>2221.8294532076802</v>
      </c>
      <c r="P27" s="90">
        <v>2191.2554836914401</v>
      </c>
      <c r="Q27" s="90">
        <v>2171.0284466524799</v>
      </c>
      <c r="R27" s="90">
        <v>2168.4311261384701</v>
      </c>
      <c r="S27" s="90">
        <v>2123.57250492003</v>
      </c>
      <c r="T27" s="90">
        <v>2116.7219880406501</v>
      </c>
      <c r="U27" s="90">
        <v>2155.2425733805198</v>
      </c>
      <c r="V27" s="90">
        <v>2251.22833935157</v>
      </c>
      <c r="W27" s="90">
        <v>2377.17208037399</v>
      </c>
      <c r="X27" s="90">
        <v>2451.2509461281002</v>
      </c>
      <c r="Y27" s="90">
        <v>2437.53306716629</v>
      </c>
      <c r="Z27" s="90">
        <v>2437.7947303115802</v>
      </c>
      <c r="AA27" s="90">
        <v>2507.0290779473498</v>
      </c>
      <c r="AB27" s="90">
        <v>2587.7749547004501</v>
      </c>
      <c r="AC27" s="90">
        <v>2675.8050481688801</v>
      </c>
      <c r="AD27" s="90">
        <v>2712.0798211769602</v>
      </c>
      <c r="AE27" s="90">
        <v>2724.29988088357</v>
      </c>
      <c r="AF27" s="90">
        <v>2791.7892414099501</v>
      </c>
      <c r="AG27" s="90">
        <v>2892.7015931411102</v>
      </c>
      <c r="AH27" s="90">
        <v>2933.2008712184802</v>
      </c>
      <c r="AI27" s="90">
        <v>2977.1216951882302</v>
      </c>
      <c r="AJ27" s="90">
        <v>3055.03581593235</v>
      </c>
    </row>
    <row r="28" spans="1:36" ht="12" customHeight="1" thickBot="1" x14ac:dyDescent="0.25">
      <c r="A28" s="4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</row>
    <row r="29" spans="1:36" ht="12" customHeight="1" x14ac:dyDescent="0.2">
      <c r="A29" s="95" t="s">
        <v>50</v>
      </c>
    </row>
    <row r="30" spans="1:36" ht="12" customHeight="1" x14ac:dyDescent="0.2">
      <c r="A30" s="95"/>
    </row>
    <row r="31" spans="1:36" s="87" customFormat="1" ht="12" customHeight="1" x14ac:dyDescent="0.2">
      <c r="A31" s="89" t="s">
        <v>167</v>
      </c>
    </row>
    <row r="32" spans="1:36" s="121" customFormat="1" ht="12" customHeight="1" x14ac:dyDescent="0.2">
      <c r="A32" s="124" t="s">
        <v>123</v>
      </c>
      <c r="B32" s="207" t="s">
        <v>80</v>
      </c>
      <c r="C32" s="207"/>
      <c r="D32" s="207"/>
      <c r="E32" s="207"/>
      <c r="F32" s="124" t="s">
        <v>92</v>
      </c>
      <c r="G32" s="207" t="s">
        <v>92</v>
      </c>
      <c r="H32" s="207"/>
      <c r="I32" s="207"/>
      <c r="J32" s="206" t="s">
        <v>134</v>
      </c>
      <c r="K32" s="206"/>
      <c r="L32" s="206"/>
      <c r="M32" s="206"/>
      <c r="N32" s="206" t="s">
        <v>136</v>
      </c>
      <c r="O32" s="206"/>
      <c r="P32" s="206"/>
      <c r="Q32" s="206"/>
      <c r="R32" s="206" t="s">
        <v>137</v>
      </c>
      <c r="S32" s="206"/>
      <c r="T32" s="206"/>
      <c r="U32" s="206"/>
      <c r="V32" s="206" t="s">
        <v>138</v>
      </c>
      <c r="W32" s="206"/>
      <c r="X32" s="206"/>
      <c r="Y32" s="206"/>
      <c r="Z32" s="206" t="s">
        <v>139</v>
      </c>
      <c r="AA32" s="206"/>
      <c r="AB32" s="206"/>
      <c r="AC32" s="206"/>
      <c r="AD32" s="206" t="s">
        <v>140</v>
      </c>
      <c r="AE32" s="206"/>
      <c r="AF32" s="206"/>
      <c r="AG32" s="206"/>
      <c r="AH32" s="206" t="s">
        <v>165</v>
      </c>
      <c r="AI32" s="206"/>
      <c r="AJ32" s="206"/>
    </row>
    <row r="33" spans="1:36" s="123" customFormat="1" ht="12" customHeight="1" x14ac:dyDescent="0.2">
      <c r="A33" s="125" t="s">
        <v>124</v>
      </c>
      <c r="B33" s="126" t="s">
        <v>46</v>
      </c>
      <c r="C33" s="126" t="s">
        <v>47</v>
      </c>
      <c r="D33" s="126" t="s">
        <v>48</v>
      </c>
      <c r="E33" s="126" t="s">
        <v>49</v>
      </c>
      <c r="F33" s="127" t="s">
        <v>46</v>
      </c>
      <c r="G33" s="127" t="s">
        <v>47</v>
      </c>
      <c r="H33" s="127" t="s">
        <v>48</v>
      </c>
      <c r="I33" s="127" t="s">
        <v>49</v>
      </c>
      <c r="J33" s="85" t="s">
        <v>46</v>
      </c>
      <c r="K33" s="85" t="s">
        <v>47</v>
      </c>
      <c r="L33" s="85" t="s">
        <v>48</v>
      </c>
      <c r="M33" s="85" t="s">
        <v>49</v>
      </c>
      <c r="N33" s="85" t="s">
        <v>46</v>
      </c>
      <c r="O33" s="85" t="s">
        <v>47</v>
      </c>
      <c r="P33" s="85" t="s">
        <v>48</v>
      </c>
      <c r="Q33" s="85" t="s">
        <v>49</v>
      </c>
      <c r="R33" s="85" t="s">
        <v>46</v>
      </c>
      <c r="S33" s="85" t="s">
        <v>47</v>
      </c>
      <c r="T33" s="85" t="s">
        <v>48</v>
      </c>
      <c r="U33" s="85" t="s">
        <v>49</v>
      </c>
      <c r="V33" s="85" t="s">
        <v>46</v>
      </c>
      <c r="W33" s="85" t="s">
        <v>47</v>
      </c>
      <c r="X33" s="85" t="s">
        <v>48</v>
      </c>
      <c r="Y33" s="85" t="s">
        <v>49</v>
      </c>
      <c r="Z33" s="85" t="s">
        <v>46</v>
      </c>
      <c r="AA33" s="85" t="s">
        <v>47</v>
      </c>
      <c r="AB33" s="85" t="s">
        <v>48</v>
      </c>
      <c r="AC33" s="85" t="s">
        <v>49</v>
      </c>
      <c r="AD33" s="85" t="s">
        <v>46</v>
      </c>
      <c r="AE33" s="85" t="s">
        <v>47</v>
      </c>
      <c r="AF33" s="85" t="s">
        <v>48</v>
      </c>
      <c r="AG33" s="85" t="s">
        <v>49</v>
      </c>
      <c r="AH33" s="85" t="s">
        <v>46</v>
      </c>
      <c r="AI33" s="85" t="s">
        <v>47</v>
      </c>
      <c r="AJ33" s="85" t="s">
        <v>48</v>
      </c>
    </row>
    <row r="34" spans="1:36" ht="12" customHeight="1" x14ac:dyDescent="0.2">
      <c r="A34" s="37" t="s">
        <v>101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</row>
    <row r="35" spans="1:36" ht="12" customHeight="1" x14ac:dyDescent="0.2">
      <c r="A35" s="39" t="s">
        <v>0</v>
      </c>
      <c r="B35" s="71">
        <v>-0.26122380062978401</v>
      </c>
      <c r="C35" s="71">
        <v>0.50760296461467291</v>
      </c>
      <c r="D35" s="71">
        <v>6.7463266236406305</v>
      </c>
      <c r="E35" s="71">
        <v>6.1812618973198008</v>
      </c>
      <c r="F35" s="71">
        <v>7.6807471015909901</v>
      </c>
      <c r="G35" s="71">
        <v>6.4826836769146468</v>
      </c>
      <c r="H35" s="71">
        <v>5.3855753740869927</v>
      </c>
      <c r="I35" s="71">
        <v>5.5654681330374656</v>
      </c>
      <c r="J35" s="71">
        <v>5.5747579555321947</v>
      </c>
      <c r="K35" s="71">
        <v>5.7291218503747965</v>
      </c>
      <c r="L35" s="71">
        <v>7.665896060876376</v>
      </c>
      <c r="M35" s="71">
        <v>6.8849050477349349</v>
      </c>
      <c r="N35" s="71">
        <v>7.5594835426636475</v>
      </c>
      <c r="O35" s="71">
        <v>8.3708658020503321</v>
      </c>
      <c r="P35" s="71">
        <v>1.1987392412566189</v>
      </c>
      <c r="Q35" s="71">
        <v>-5.5510463474307992</v>
      </c>
      <c r="R35" s="71">
        <v>-0.40068955526459948</v>
      </c>
      <c r="S35" s="71">
        <v>3.2788874127342993E-2</v>
      </c>
      <c r="T35" s="71">
        <v>2.8036655411535882</v>
      </c>
      <c r="U35" s="71">
        <v>13.007243753654363</v>
      </c>
      <c r="V35" s="71">
        <v>2.3443301636148606</v>
      </c>
      <c r="W35" s="71">
        <v>4.7643334344596333</v>
      </c>
      <c r="X35" s="71">
        <v>5.625961765120624</v>
      </c>
      <c r="Y35" s="71">
        <v>5.8205646301506375</v>
      </c>
      <c r="Z35" s="71">
        <v>8.8085239240690782</v>
      </c>
      <c r="AA35" s="71">
        <v>4.2973023975025226</v>
      </c>
      <c r="AB35" s="71">
        <v>2.2098819321770602</v>
      </c>
      <c r="AC35" s="71">
        <v>5.7433493881235087</v>
      </c>
      <c r="AD35" s="71">
        <v>5.5993140857575785</v>
      </c>
      <c r="AE35" s="71">
        <v>5.8206725477846</v>
      </c>
      <c r="AF35" s="71">
        <v>7.0600165403057691</v>
      </c>
      <c r="AG35" s="71">
        <v>6.1676598314276632</v>
      </c>
      <c r="AH35" s="71">
        <v>6.7030849364027256</v>
      </c>
      <c r="AI35" s="71">
        <v>5.2766811812134273</v>
      </c>
      <c r="AJ35" s="71">
        <v>8.6114769919772627</v>
      </c>
    </row>
    <row r="36" spans="1:36" ht="12" customHeight="1" x14ac:dyDescent="0.2">
      <c r="A36" s="40" t="s">
        <v>125</v>
      </c>
      <c r="B36" s="71">
        <v>1.1733970772631164</v>
      </c>
      <c r="C36" s="71">
        <v>3.2296724414839106</v>
      </c>
      <c r="D36" s="71">
        <v>1.063662873248794</v>
      </c>
      <c r="E36" s="71">
        <v>6.0861140683571735</v>
      </c>
      <c r="F36" s="71">
        <v>9.6269030948196388</v>
      </c>
      <c r="G36" s="71">
        <v>1.4566592316312965</v>
      </c>
      <c r="H36" s="71">
        <v>2.5332289745249259</v>
      </c>
      <c r="I36" s="71">
        <v>2.0291576932256028</v>
      </c>
      <c r="J36" s="71">
        <v>2.1736837237260831</v>
      </c>
      <c r="K36" s="71">
        <v>4.0146220837961488</v>
      </c>
      <c r="L36" s="71">
        <v>8.0102687222344251</v>
      </c>
      <c r="M36" s="71">
        <v>8.7374938802634148</v>
      </c>
      <c r="N36" s="71">
        <v>6.0447625128542182</v>
      </c>
      <c r="O36" s="71">
        <v>7.6408481219697233</v>
      </c>
      <c r="P36" s="71">
        <v>-1.2928829995410562</v>
      </c>
      <c r="Q36" s="71">
        <v>5.9029080930740774</v>
      </c>
      <c r="R36" s="71">
        <v>6.9634667128245731</v>
      </c>
      <c r="S36" s="71">
        <v>7.767565782018826</v>
      </c>
      <c r="T36" s="71">
        <v>0.27298885225151004</v>
      </c>
      <c r="U36" s="71">
        <v>0.7051508638600934</v>
      </c>
      <c r="V36" s="71">
        <v>4.3304422260260544</v>
      </c>
      <c r="W36" s="71">
        <v>-2.0123331987153548</v>
      </c>
      <c r="X36" s="71">
        <v>4.2003707519212341</v>
      </c>
      <c r="Y36" s="71">
        <v>10.467846214865052</v>
      </c>
      <c r="Z36" s="71">
        <v>4.5627586913318252</v>
      </c>
      <c r="AA36" s="71">
        <v>11.879337023691861</v>
      </c>
      <c r="AB36" s="71">
        <v>5.332320544729563</v>
      </c>
      <c r="AC36" s="71">
        <v>-3.0139194779956635</v>
      </c>
      <c r="AD36" s="71">
        <v>4.8819963341774963</v>
      </c>
      <c r="AE36" s="71">
        <v>1.746434257598839</v>
      </c>
      <c r="AF36" s="71">
        <v>4.0151175349705248</v>
      </c>
      <c r="AG36" s="71">
        <v>11.314649388296871</v>
      </c>
      <c r="AH36" s="71">
        <v>8.706590986137531</v>
      </c>
      <c r="AI36" s="71">
        <v>7.2312239457755334</v>
      </c>
      <c r="AJ36" s="71">
        <v>9.9637617598691719</v>
      </c>
    </row>
    <row r="37" spans="1:36" ht="12" customHeight="1" x14ac:dyDescent="0.2">
      <c r="A37" s="40" t="s">
        <v>126</v>
      </c>
      <c r="B37" s="71">
        <v>-0.60234518564818984</v>
      </c>
      <c r="C37" s="71">
        <v>4.5996673391062837</v>
      </c>
      <c r="D37" s="71">
        <v>16.225157115776966</v>
      </c>
      <c r="E37" s="71">
        <v>7.9281506703687166</v>
      </c>
      <c r="F37" s="71">
        <v>5.4095655888989791</v>
      </c>
      <c r="G37" s="71">
        <v>2.8946468895039157</v>
      </c>
      <c r="H37" s="71">
        <v>3.1731059117454219</v>
      </c>
      <c r="I37" s="71">
        <v>7.9841246684125178</v>
      </c>
      <c r="J37" s="71">
        <v>9.0376402565599978</v>
      </c>
      <c r="K37" s="71">
        <v>10.332526377013407</v>
      </c>
      <c r="L37" s="71">
        <v>9.3707846847991725</v>
      </c>
      <c r="M37" s="71">
        <v>7.4728746070093388</v>
      </c>
      <c r="N37" s="71">
        <v>10.160195074321487</v>
      </c>
      <c r="O37" s="71">
        <v>10.139383490708465</v>
      </c>
      <c r="P37" s="71">
        <v>2.9518217749207265</v>
      </c>
      <c r="Q37" s="71">
        <v>-9.7889902311557151</v>
      </c>
      <c r="R37" s="71">
        <v>-2.2025781027741775</v>
      </c>
      <c r="S37" s="71">
        <v>-1.4637210482599028</v>
      </c>
      <c r="T37" s="71">
        <v>2.1480058101263744</v>
      </c>
      <c r="U37" s="71">
        <v>17.485717022991043</v>
      </c>
      <c r="V37" s="71">
        <v>-0.1472218977208728</v>
      </c>
      <c r="W37" s="71">
        <v>7.7938767369263307</v>
      </c>
      <c r="X37" s="71">
        <v>5.5275125384616652</v>
      </c>
      <c r="Y37" s="71">
        <v>7.1263819146709872</v>
      </c>
      <c r="Z37" s="71">
        <v>12.432747350625718</v>
      </c>
      <c r="AA37" s="71">
        <v>-2.2738350788040762</v>
      </c>
      <c r="AB37" s="71">
        <v>0.71512707489109761</v>
      </c>
      <c r="AC37" s="71">
        <v>6.1223021499580588</v>
      </c>
      <c r="AD37" s="71">
        <v>9.2217168816108206</v>
      </c>
      <c r="AE37" s="71">
        <v>3.7930220625379985</v>
      </c>
      <c r="AF37" s="71">
        <v>6.0716707659263403</v>
      </c>
      <c r="AG37" s="71">
        <v>0.60361273260105541</v>
      </c>
      <c r="AH37" s="71">
        <v>5.8577191059698386</v>
      </c>
      <c r="AI37" s="71">
        <v>8.4483367806742482</v>
      </c>
      <c r="AJ37" s="71">
        <v>7.6496049760847118</v>
      </c>
    </row>
    <row r="38" spans="1:36" ht="12" customHeight="1" x14ac:dyDescent="0.2">
      <c r="A38" s="40" t="s">
        <v>127</v>
      </c>
      <c r="B38" s="71">
        <v>-2.4907580618145797</v>
      </c>
      <c r="C38" s="71">
        <v>-3.7360198274979051</v>
      </c>
      <c r="D38" s="71">
        <v>2.517507941927577</v>
      </c>
      <c r="E38" s="71">
        <v>4.5088647940956683</v>
      </c>
      <c r="F38" s="71">
        <v>7.7451389596518316</v>
      </c>
      <c r="G38" s="71">
        <v>10.715330579605432</v>
      </c>
      <c r="H38" s="71">
        <v>9.1042682358220226</v>
      </c>
      <c r="I38" s="71">
        <v>6.599288257826097</v>
      </c>
      <c r="J38" s="71">
        <v>6.9341474144416493</v>
      </c>
      <c r="K38" s="71">
        <v>4.3193956284435675</v>
      </c>
      <c r="L38" s="71">
        <v>6.147052083959359</v>
      </c>
      <c r="M38" s="71">
        <v>5.9469996410753234</v>
      </c>
      <c r="N38" s="71">
        <v>6.5776869669096349</v>
      </c>
      <c r="O38" s="71">
        <v>7.4747742297284647</v>
      </c>
      <c r="P38" s="71">
        <v>1.5202519663400027</v>
      </c>
      <c r="Q38" s="71">
        <v>-5.5235788506202921</v>
      </c>
      <c r="R38" s="71">
        <v>-3.6838315929534904</v>
      </c>
      <c r="S38" s="71">
        <v>-2.0465319876761257</v>
      </c>
      <c r="T38" s="71">
        <v>5.2789550727093681</v>
      </c>
      <c r="U38" s="71">
        <v>12.816837639642987</v>
      </c>
      <c r="V38" s="71">
        <v>2.995581426735594</v>
      </c>
      <c r="W38" s="71">
        <v>5.9086818446294265</v>
      </c>
      <c r="X38" s="71">
        <v>3.9721265634363068</v>
      </c>
      <c r="Y38" s="71">
        <v>3.3021332289260519</v>
      </c>
      <c r="Z38" s="71">
        <v>8.553297491374634</v>
      </c>
      <c r="AA38" s="71">
        <v>4.6123964947503815</v>
      </c>
      <c r="AB38" s="71">
        <v>1.5327801504652738</v>
      </c>
      <c r="AC38" s="71">
        <v>9.163891559404691</v>
      </c>
      <c r="AD38" s="71">
        <v>2.9710013438495109</v>
      </c>
      <c r="AE38" s="71">
        <v>8.9618096083347698</v>
      </c>
      <c r="AF38" s="71">
        <v>8.686366078922326</v>
      </c>
      <c r="AG38" s="71">
        <v>6.8222070230800513</v>
      </c>
      <c r="AH38" s="71">
        <v>5.581768218195049</v>
      </c>
      <c r="AI38" s="71">
        <v>1.9555415930882614</v>
      </c>
      <c r="AJ38" s="71">
        <v>8.3439271878026808</v>
      </c>
    </row>
    <row r="39" spans="1:36" ht="12" customHeight="1" x14ac:dyDescent="0.2">
      <c r="A39" s="39" t="s">
        <v>18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</row>
    <row r="40" spans="1:36" ht="12" customHeight="1" x14ac:dyDescent="0.2">
      <c r="A40" s="92" t="s">
        <v>128</v>
      </c>
      <c r="B40" s="96">
        <v>10.60440437453687</v>
      </c>
      <c r="C40" s="96">
        <v>4.5985596860979916</v>
      </c>
      <c r="D40" s="96">
        <v>17.953651538713643</v>
      </c>
      <c r="E40" s="96">
        <v>10.804220659811591</v>
      </c>
      <c r="F40" s="96">
        <v>7.1485364501708393</v>
      </c>
      <c r="G40" s="96">
        <v>10.453958736160128</v>
      </c>
      <c r="H40" s="96">
        <v>-0.66306610004691624</v>
      </c>
      <c r="I40" s="96">
        <v>1.3701110829558161</v>
      </c>
      <c r="J40" s="96">
        <v>-0.61121213672330477</v>
      </c>
      <c r="K40" s="96">
        <v>3.2549217097006089</v>
      </c>
      <c r="L40" s="96">
        <v>10.003266236027741</v>
      </c>
      <c r="M40" s="96">
        <v>5.0452514332859577</v>
      </c>
      <c r="N40" s="96">
        <v>11.028320668275505</v>
      </c>
      <c r="O40" s="96">
        <v>9.5373099109063997</v>
      </c>
      <c r="P40" s="96">
        <v>-0.6761199144845409</v>
      </c>
      <c r="Q40" s="96">
        <v>-25.000400578449188</v>
      </c>
      <c r="R40" s="96">
        <v>-3.366147744457515</v>
      </c>
      <c r="S40" s="96">
        <v>-4.5970800574202659</v>
      </c>
      <c r="T40" s="96">
        <v>-3.5539036111948086</v>
      </c>
      <c r="U40" s="96">
        <v>47.762141220235854</v>
      </c>
      <c r="V40" s="96">
        <v>-1.673160113058203</v>
      </c>
      <c r="W40" s="96">
        <v>8.4839814512903455</v>
      </c>
      <c r="X40" s="96">
        <v>21.818172774105051</v>
      </c>
      <c r="Y40" s="96">
        <v>2.5687631159338808</v>
      </c>
      <c r="Z40" s="96">
        <v>17.656448713919115</v>
      </c>
      <c r="AA40" s="96">
        <v>5.0423689742433719</v>
      </c>
      <c r="AB40" s="96">
        <v>4.0983884054675679</v>
      </c>
      <c r="AC40" s="96">
        <v>11.36095409299398</v>
      </c>
      <c r="AD40" s="96">
        <v>11.856370673162209</v>
      </c>
      <c r="AE40" s="96">
        <v>7.0901150283417147</v>
      </c>
      <c r="AF40" s="96">
        <v>8.6182739476853278</v>
      </c>
      <c r="AG40" s="96">
        <v>8.1288072361546337</v>
      </c>
      <c r="AH40" s="96">
        <v>8.0055333499027945</v>
      </c>
      <c r="AI40" s="96">
        <v>8.9660015705990137</v>
      </c>
      <c r="AJ40" s="96">
        <v>10.301785074981851</v>
      </c>
    </row>
    <row r="41" spans="1:36" ht="12" customHeight="1" x14ac:dyDescent="0.2">
      <c r="A41" s="57"/>
      <c r="B41" s="58"/>
      <c r="C41" s="58"/>
      <c r="D41" s="58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</row>
    <row r="42" spans="1:36" ht="12" customHeight="1" x14ac:dyDescent="0.2">
      <c r="A42" s="37" t="s">
        <v>102</v>
      </c>
    </row>
    <row r="43" spans="1:36" ht="12" customHeight="1" x14ac:dyDescent="0.2">
      <c r="A43" s="39" t="s">
        <v>0</v>
      </c>
      <c r="B43" s="70">
        <v>0.89593268593111119</v>
      </c>
      <c r="C43" s="70">
        <v>1.5141198651015264</v>
      </c>
      <c r="D43" s="70">
        <v>2.9374454346953627</v>
      </c>
      <c r="E43" s="70">
        <v>0.91684289015454556</v>
      </c>
      <c r="F43" s="70">
        <v>1.5590335042080961</v>
      </c>
      <c r="G43" s="70">
        <v>0.94199264141319183</v>
      </c>
      <c r="H43" s="70">
        <v>2.2667988538680017</v>
      </c>
      <c r="I43" s="70">
        <v>0.68948916777666902</v>
      </c>
      <c r="J43" s="70">
        <v>1.8725340802359769</v>
      </c>
      <c r="K43" s="70">
        <v>0.65271038490832822</v>
      </c>
      <c r="L43" s="70">
        <v>4.5759006234012745</v>
      </c>
      <c r="M43" s="70">
        <v>-0.56219401211908826</v>
      </c>
      <c r="N43" s="70">
        <v>3.0432838181733812</v>
      </c>
      <c r="O43" s="70">
        <v>1.2011313646694832</v>
      </c>
      <c r="P43" s="70">
        <v>-2.450540721629535</v>
      </c>
      <c r="Q43" s="70">
        <v>-7.1149354007190801</v>
      </c>
      <c r="R43" s="70">
        <v>7.7995867902596938</v>
      </c>
      <c r="S43" s="70">
        <v>2.377140204851047</v>
      </c>
      <c r="T43" s="70">
        <v>0.44566631385065669</v>
      </c>
      <c r="U43" s="70">
        <v>1.2348993223236349</v>
      </c>
      <c r="V43" s="70">
        <v>-1.5813309613178173</v>
      </c>
      <c r="W43" s="70">
        <v>4.8101238810818847</v>
      </c>
      <c r="X43" s="70">
        <v>1.7688333955362623</v>
      </c>
      <c r="Y43" s="70">
        <v>0.53186574426469235</v>
      </c>
      <c r="Z43" s="70">
        <v>1.405780811907098</v>
      </c>
      <c r="AA43" s="70">
        <v>0.73499312317177878</v>
      </c>
      <c r="AB43" s="70">
        <v>-0.50489521771654999</v>
      </c>
      <c r="AC43" s="70">
        <v>3.4557648160622234</v>
      </c>
      <c r="AD43" s="70">
        <v>1.5899241391777341</v>
      </c>
      <c r="AE43" s="70">
        <v>1.5295108757900522</v>
      </c>
      <c r="AF43" s="70">
        <v>0.56690433949331265</v>
      </c>
      <c r="AG43" s="70">
        <v>2.5470401090177397</v>
      </c>
      <c r="AH43" s="70">
        <v>1.6736937174028244</v>
      </c>
      <c r="AI43" s="70">
        <v>0.56662074856690392</v>
      </c>
      <c r="AJ43" s="70">
        <v>3.6868828182632818</v>
      </c>
    </row>
    <row r="44" spans="1:36" ht="12" customHeight="1" x14ac:dyDescent="0.2">
      <c r="A44" s="40" t="s">
        <v>125</v>
      </c>
      <c r="B44" s="70">
        <v>-1.0136892075304216</v>
      </c>
      <c r="C44" s="70">
        <v>4.1122456726198298</v>
      </c>
      <c r="D44" s="70">
        <v>3.4524929115876013</v>
      </c>
      <c r="E44" s="70">
        <v>-0.52065940996182114</v>
      </c>
      <c r="F44" s="70">
        <v>1.124480578127085</v>
      </c>
      <c r="G44" s="70">
        <v>-1.3565916143185364</v>
      </c>
      <c r="H44" s="70">
        <v>5.416493743150963</v>
      </c>
      <c r="I44" s="70">
        <v>-3.2763475795041908</v>
      </c>
      <c r="J44" s="70">
        <v>1.7661699412217402</v>
      </c>
      <c r="K44" s="70">
        <v>4.7058485050044396E-3</v>
      </c>
      <c r="L44" s="70">
        <v>11.082541899726106</v>
      </c>
      <c r="M44" s="70">
        <v>-4.6094030787017797</v>
      </c>
      <c r="N44" s="70">
        <v>9.2742432084436111E-2</v>
      </c>
      <c r="O44" s="70">
        <v>1.4272768922196866</v>
      </c>
      <c r="P44" s="70">
        <v>2.0874790935943688</v>
      </c>
      <c r="Q44" s="70">
        <v>1.8862132570697909</v>
      </c>
      <c r="R44" s="70">
        <v>-4.3484437456287051E-2</v>
      </c>
      <c r="S44" s="70">
        <v>3.3379829185535392</v>
      </c>
      <c r="T44" s="70">
        <v>-4.2121497551001585</v>
      </c>
      <c r="U44" s="70">
        <v>1.6193601983365724</v>
      </c>
      <c r="V44" s="70">
        <v>4.0145596061372135</v>
      </c>
      <c r="W44" s="70">
        <v>-3.423974204539415</v>
      </c>
      <c r="X44" s="70">
        <v>4.5039932909744618</v>
      </c>
      <c r="Y44" s="70">
        <v>5.4566780255526748</v>
      </c>
      <c r="Z44" s="70">
        <v>-3.1560494935982009</v>
      </c>
      <c r="AA44" s="70">
        <v>4.7832548727013258</v>
      </c>
      <c r="AB44" s="70">
        <v>-2.7292972628423673</v>
      </c>
      <c r="AC44" s="70">
        <v>-1.3790635421756514</v>
      </c>
      <c r="AD44" s="70">
        <v>4.2304861905588353</v>
      </c>
      <c r="AE44" s="70">
        <v>1.7225691916490149</v>
      </c>
      <c r="AF44" s="70">
        <v>0.99104452165410528</v>
      </c>
      <c r="AG44" s="70">
        <v>4.1098605584439118</v>
      </c>
      <c r="AH44" s="70">
        <v>1.1613926614749692</v>
      </c>
      <c r="AI44" s="70">
        <v>0.75135905692491622</v>
      </c>
      <c r="AJ44" s="70">
        <v>3.5708652175073796</v>
      </c>
    </row>
    <row r="45" spans="1:36" ht="12" customHeight="1" x14ac:dyDescent="0.2">
      <c r="A45" s="40" t="s">
        <v>126</v>
      </c>
      <c r="B45" s="71">
        <v>3.4483341403141576</v>
      </c>
      <c r="C45" s="71">
        <v>3.7448480190352074</v>
      </c>
      <c r="D45" s="71">
        <v>2.323142906560971</v>
      </c>
      <c r="E45" s="71">
        <v>-1.5504283408170672</v>
      </c>
      <c r="F45" s="71">
        <v>0.71891464565514429</v>
      </c>
      <c r="G45" s="71">
        <v>0.77427815220232343</v>
      </c>
      <c r="H45" s="71">
        <v>3.4329370153601602</v>
      </c>
      <c r="I45" s="71">
        <v>3.1379984354619195</v>
      </c>
      <c r="J45" s="71">
        <v>1.2330807541386601</v>
      </c>
      <c r="K45" s="71">
        <v>2.061042252614631</v>
      </c>
      <c r="L45" s="71">
        <v>2.8912601035319785</v>
      </c>
      <c r="M45" s="71">
        <v>1.0708564222462025</v>
      </c>
      <c r="N45" s="71">
        <v>3.5129769615264594</v>
      </c>
      <c r="O45" s="70">
        <v>2.7330621685250023</v>
      </c>
      <c r="P45" s="70">
        <v>-3.7977501734632546</v>
      </c>
      <c r="Q45" s="71">
        <v>-11.817050812381947</v>
      </c>
      <c r="R45" s="71">
        <v>11.562600530775224</v>
      </c>
      <c r="S45" s="71">
        <v>4.1630937344562469</v>
      </c>
      <c r="T45" s="71">
        <v>0.23890613419863538</v>
      </c>
      <c r="U45" s="71">
        <v>0.36864413386199502</v>
      </c>
      <c r="V45" s="71">
        <v>-4.8116186091982316</v>
      </c>
      <c r="W45" s="71">
        <v>13.415125551706275</v>
      </c>
      <c r="X45" s="71">
        <v>-1.9270059375951942</v>
      </c>
      <c r="Y45" s="71">
        <v>0.55775543800267169</v>
      </c>
      <c r="Z45" s="71">
        <v>-0.26707875255110869</v>
      </c>
      <c r="AA45" s="71">
        <v>-0.58690748318199759</v>
      </c>
      <c r="AB45" s="71">
        <v>1.1982027828390196</v>
      </c>
      <c r="AC45" s="71">
        <v>5.0434054990579291</v>
      </c>
      <c r="AD45" s="71">
        <v>2.1807433932601983</v>
      </c>
      <c r="AE45" s="71">
        <v>-3.6616077946779457</v>
      </c>
      <c r="AF45" s="71">
        <v>2.8235922788530265</v>
      </c>
      <c r="AG45" s="71">
        <v>7.8924847462680248E-2</v>
      </c>
      <c r="AH45" s="71">
        <v>6.6031372798079691</v>
      </c>
      <c r="AI45" s="71">
        <v>-0.78239487376995376</v>
      </c>
      <c r="AJ45" s="71">
        <v>1.9601688570492604</v>
      </c>
    </row>
    <row r="46" spans="1:36" ht="12" customHeight="1" x14ac:dyDescent="0.2">
      <c r="A46" s="40" t="s">
        <v>127</v>
      </c>
      <c r="B46" s="71">
        <v>-0.28924195691519827</v>
      </c>
      <c r="C46" s="71">
        <v>-0.26152799734435739</v>
      </c>
      <c r="D46" s="71">
        <v>2.069602455184838</v>
      </c>
      <c r="E46" s="71">
        <v>3.3355534320867575</v>
      </c>
      <c r="F46" s="71">
        <v>2.2469015455729435</v>
      </c>
      <c r="G46" s="71">
        <v>2.5815208018776792</v>
      </c>
      <c r="H46" s="71">
        <v>0.54579954489697435</v>
      </c>
      <c r="I46" s="71">
        <v>1.1774231732645024</v>
      </c>
      <c r="J46" s="71">
        <v>2.6628093465096869</v>
      </c>
      <c r="K46" s="71">
        <v>-0.15165269116809155</v>
      </c>
      <c r="L46" s="71">
        <v>2.157132475540946</v>
      </c>
      <c r="M46" s="71">
        <v>0.98101101988927741</v>
      </c>
      <c r="N46" s="71">
        <v>4.0112696477099252</v>
      </c>
      <c r="O46" s="71">
        <v>8.0624045046828741E-2</v>
      </c>
      <c r="P46" s="71">
        <v>-3.5443132751462048</v>
      </c>
      <c r="Q46" s="71">
        <v>-6.0964151119645038</v>
      </c>
      <c r="R46" s="71">
        <v>6.8756824332052879</v>
      </c>
      <c r="S46" s="71">
        <v>0.9638384882831863</v>
      </c>
      <c r="T46" s="71">
        <v>3.9455048995399089</v>
      </c>
      <c r="U46" s="71">
        <v>-0.19510761962213685</v>
      </c>
      <c r="V46" s="71">
        <v>-1.0958467779862535</v>
      </c>
      <c r="W46" s="71">
        <v>3.1627648151306698</v>
      </c>
      <c r="X46" s="71">
        <v>2.1061824909378135</v>
      </c>
      <c r="Y46" s="71">
        <v>-1.3816481174480644</v>
      </c>
      <c r="Z46" s="71">
        <v>4.9463425625906332</v>
      </c>
      <c r="AA46" s="71">
        <v>-0.85702953518649316</v>
      </c>
      <c r="AB46" s="71">
        <v>-0.86655858998979651</v>
      </c>
      <c r="AC46" s="71">
        <v>5.0792876721184044</v>
      </c>
      <c r="AD46" s="71">
        <v>-0.1695029393726899</v>
      </c>
      <c r="AE46" s="71">
        <v>5.0781596704183585</v>
      </c>
      <c r="AF46" s="71">
        <v>-1.3860655478999839</v>
      </c>
      <c r="AG46" s="71">
        <v>2.9808065803218486</v>
      </c>
      <c r="AH46" s="71">
        <v>-0.86544813858060454</v>
      </c>
      <c r="AI46" s="71">
        <v>1.3733452699496773</v>
      </c>
      <c r="AJ46" s="71">
        <v>4.6739596587604737</v>
      </c>
    </row>
    <row r="47" spans="1:36" ht="12" customHeight="1" x14ac:dyDescent="0.2">
      <c r="A47" s="39" t="s">
        <v>18</v>
      </c>
    </row>
    <row r="48" spans="1:36" ht="12" customHeight="1" x14ac:dyDescent="0.2">
      <c r="A48" s="92" t="s">
        <v>128</v>
      </c>
      <c r="B48" s="96">
        <v>5.8195060960071432</v>
      </c>
      <c r="C48" s="96">
        <v>-4.0542022139371747</v>
      </c>
      <c r="D48" s="96">
        <v>9.0935874778806927</v>
      </c>
      <c r="E48" s="96">
        <v>0.27918439092831093</v>
      </c>
      <c r="F48" s="96">
        <v>1.7787874956415539</v>
      </c>
      <c r="G48" s="96">
        <v>-1.0705709932063545</v>
      </c>
      <c r="H48" s="96">
        <v>-1.2354341988578876</v>
      </c>
      <c r="I48" s="96">
        <v>2.0632362670644167</v>
      </c>
      <c r="J48" s="96">
        <v>-0.44794702383867957</v>
      </c>
      <c r="K48" s="96">
        <v>2.7302745842028964</v>
      </c>
      <c r="L48" s="96">
        <v>5.3756561095438027</v>
      </c>
      <c r="M48" s="96">
        <v>-2.4061624639090229</v>
      </c>
      <c r="N48" s="96">
        <v>4.9199372819620502</v>
      </c>
      <c r="O48" s="96">
        <v>1.7803470551346123</v>
      </c>
      <c r="P48" s="96">
        <v>-4.9008797346746675</v>
      </c>
      <c r="Q48" s="96">
        <v>-26.349110824302347</v>
      </c>
      <c r="R48" s="96">
        <v>35.267220137856995</v>
      </c>
      <c r="S48" s="96">
        <v>1.1737192051730627</v>
      </c>
      <c r="T48" s="96">
        <v>-4.5459880129161139</v>
      </c>
      <c r="U48" s="96">
        <v>13.610008306032807</v>
      </c>
      <c r="V48" s="96">
        <v>-10.753636327848293</v>
      </c>
      <c r="W48" s="96">
        <v>13.115793249133766</v>
      </c>
      <c r="X48" s="96">
        <v>5.553323564370527</v>
      </c>
      <c r="Y48" s="96">
        <v>-3.7451419984379397</v>
      </c>
      <c r="Z48" s="96">
        <v>1.8997908396104712</v>
      </c>
      <c r="AA48" s="96">
        <v>2.4297957557230854</v>
      </c>
      <c r="AB48" s="96">
        <v>3.066556608765425</v>
      </c>
      <c r="AC48" s="96">
        <v>3.6218709935310178</v>
      </c>
      <c r="AD48" s="96">
        <v>1.9616551519457293</v>
      </c>
      <c r="AE48" s="96">
        <v>-1.0205464994318958</v>
      </c>
      <c r="AF48" s="96">
        <v>3.4086334549767283</v>
      </c>
      <c r="AG48" s="96">
        <v>3.8010734794566625</v>
      </c>
      <c r="AH48" s="96">
        <v>1.4959341809805959</v>
      </c>
      <c r="AI48" s="96">
        <v>0.15545835622348125</v>
      </c>
      <c r="AJ48" s="96">
        <v>4.4091458446275489</v>
      </c>
    </row>
    <row r="49" spans="1:36" ht="12" customHeight="1" x14ac:dyDescent="0.2">
      <c r="A49" s="97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</row>
    <row r="50" spans="1:36" ht="12" customHeight="1" x14ac:dyDescent="0.2">
      <c r="A50" s="37" t="s">
        <v>100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</row>
    <row r="51" spans="1:36" ht="12" customHeight="1" x14ac:dyDescent="0.2">
      <c r="A51" s="39" t="s">
        <v>0</v>
      </c>
      <c r="B51" s="71">
        <v>1.8360845791446367</v>
      </c>
      <c r="C51" s="71">
        <v>1.3411419737214381</v>
      </c>
      <c r="D51" s="71">
        <v>1.8610634154169192</v>
      </c>
      <c r="E51" s="71">
        <v>1.7459658998269179</v>
      </c>
      <c r="F51" s="71">
        <v>1.2254135839432578</v>
      </c>
      <c r="G51" s="71">
        <v>1.0524466501549146</v>
      </c>
      <c r="H51" s="71">
        <v>1.316047212006799</v>
      </c>
      <c r="I51" s="71">
        <v>1.690557198593079</v>
      </c>
      <c r="J51" s="71">
        <v>1.5201202400244807</v>
      </c>
      <c r="K51" s="71">
        <v>1.6088102542977767</v>
      </c>
      <c r="L51" s="71">
        <v>1.6748584499998387</v>
      </c>
      <c r="M51" s="71">
        <v>2.0509516650423887</v>
      </c>
      <c r="N51" s="71">
        <v>2.3832792063482433</v>
      </c>
      <c r="O51" s="71">
        <v>1.0893425674217472</v>
      </c>
      <c r="P51" s="71">
        <v>-1.0447203337502486</v>
      </c>
      <c r="Q51" s="71">
        <v>-0.95637860078631176</v>
      </c>
      <c r="R51" s="71">
        <v>0.44281207289829094</v>
      </c>
      <c r="S51" s="71">
        <v>1.1240601578622833</v>
      </c>
      <c r="T51" s="71">
        <v>1.2101859218368372</v>
      </c>
      <c r="U51" s="71">
        <v>0.54546443590564042</v>
      </c>
      <c r="V51" s="71">
        <v>0.87931836348167369</v>
      </c>
      <c r="W51" s="71">
        <v>2.1975302244643835</v>
      </c>
      <c r="X51" s="71">
        <v>1.9699645508592045</v>
      </c>
      <c r="Y51" s="71">
        <v>0.84506371947099534</v>
      </c>
      <c r="Z51" s="71">
        <v>0.75542428341766055</v>
      </c>
      <c r="AA51" s="71">
        <v>0.68311553399487135</v>
      </c>
      <c r="AB51" s="71">
        <v>1.4091226018345449</v>
      </c>
      <c r="AC51" s="71">
        <v>2.0988893855389268</v>
      </c>
      <c r="AD51" s="71">
        <v>1.3687867777049778</v>
      </c>
      <c r="AE51" s="71">
        <v>0.917434364965386</v>
      </c>
      <c r="AF51" s="71">
        <v>2.2093247841875163</v>
      </c>
      <c r="AG51" s="71">
        <v>2.5556002868147187</v>
      </c>
      <c r="AH51" s="71">
        <v>1.4088030470274182</v>
      </c>
      <c r="AI51" s="71">
        <v>1.2877093295868169</v>
      </c>
      <c r="AJ51" s="71">
        <v>1.9138380647345077</v>
      </c>
    </row>
    <row r="52" spans="1:36" ht="12" customHeight="1" x14ac:dyDescent="0.2">
      <c r="A52" s="40" t="s">
        <v>125</v>
      </c>
      <c r="B52" s="71">
        <v>-0.19429281589058434</v>
      </c>
      <c r="C52" s="71">
        <v>1.898280528367069</v>
      </c>
      <c r="D52" s="71">
        <v>2.4737176676786543</v>
      </c>
      <c r="E52" s="71">
        <v>1.5030697316197772</v>
      </c>
      <c r="F52" s="71">
        <v>0.1050225231477242</v>
      </c>
      <c r="G52" s="71">
        <v>-0.52018686155704819</v>
      </c>
      <c r="H52" s="71">
        <v>0.4393148022732607</v>
      </c>
      <c r="I52" s="71">
        <v>1.0851992542926014</v>
      </c>
      <c r="J52" s="71">
        <v>1.4698615845164964</v>
      </c>
      <c r="K52" s="71">
        <v>1.5773411084626821</v>
      </c>
      <c r="L52" s="71">
        <v>2.0264709032440154</v>
      </c>
      <c r="M52" s="71">
        <v>1.868565648315057</v>
      </c>
      <c r="N52" s="71">
        <v>1.2398200943411819</v>
      </c>
      <c r="O52" s="71">
        <v>1.3061068733853043</v>
      </c>
      <c r="P52" s="71">
        <v>1.5357681443818771</v>
      </c>
      <c r="Q52" s="71">
        <v>1.5158261735291001</v>
      </c>
      <c r="R52" s="71">
        <v>1.477245113690473</v>
      </c>
      <c r="S52" s="71">
        <v>0.35622029208455253</v>
      </c>
      <c r="T52" s="71">
        <v>-0.62586262624934053</v>
      </c>
      <c r="U52" s="71">
        <v>0.12119008837956358</v>
      </c>
      <c r="V52" s="71">
        <v>1.140201200551072</v>
      </c>
      <c r="W52" s="71">
        <v>1.5714188290200992</v>
      </c>
      <c r="X52" s="71">
        <v>2.2499478040025389</v>
      </c>
      <c r="Y52" s="71">
        <v>2.9432834953202924</v>
      </c>
      <c r="Z52" s="71">
        <v>1.3148950437392282</v>
      </c>
      <c r="AA52" s="71">
        <v>-0.19324151884887453</v>
      </c>
      <c r="AB52" s="71">
        <v>-0.24490735293414279</v>
      </c>
      <c r="AC52" s="71">
        <v>7.2137801674609925E-2</v>
      </c>
      <c r="AD52" s="71">
        <v>1.3814511144591757</v>
      </c>
      <c r="AE52" s="71">
        <v>2.891386793579942</v>
      </c>
      <c r="AF52" s="71">
        <v>2.6939548058288354</v>
      </c>
      <c r="AG52" s="71">
        <v>1.76784030419459</v>
      </c>
      <c r="AH52" s="71">
        <v>1.3580286448458434</v>
      </c>
      <c r="AI52" s="71">
        <v>1.7245871973634364</v>
      </c>
      <c r="AJ52" s="71">
        <v>2.6743724300636762</v>
      </c>
    </row>
    <row r="53" spans="1:36" ht="12" customHeight="1" x14ac:dyDescent="0.2">
      <c r="A53" s="40" t="s">
        <v>126</v>
      </c>
      <c r="B53" s="71">
        <v>6.5971476357603809</v>
      </c>
      <c r="C53" s="71">
        <v>2.4241957508134959</v>
      </c>
      <c r="D53" s="71">
        <v>1.2833619882997915</v>
      </c>
      <c r="E53" s="71">
        <v>-0.1521676580707676</v>
      </c>
      <c r="F53" s="71">
        <v>-0.24311081531204204</v>
      </c>
      <c r="G53" s="71">
        <v>1.5016588493504734</v>
      </c>
      <c r="H53" s="71">
        <v>2.9453592339021784</v>
      </c>
      <c r="I53" s="71">
        <v>2.8936851289238064</v>
      </c>
      <c r="J53" s="71">
        <v>1.7460264903513378</v>
      </c>
      <c r="K53" s="71">
        <v>2.0701527892223348</v>
      </c>
      <c r="L53" s="71">
        <v>2.1740429909927306</v>
      </c>
      <c r="M53" s="71">
        <v>2.1237783016180511</v>
      </c>
      <c r="N53" s="71">
        <v>3.0826066117819462</v>
      </c>
      <c r="O53" s="71">
        <v>1.7716501295189202</v>
      </c>
      <c r="P53" s="71">
        <v>-1.1965496922152652</v>
      </c>
      <c r="Q53" s="71">
        <v>-1.5639266973967003</v>
      </c>
      <c r="R53" s="71">
        <v>1.1840652698835719E-2</v>
      </c>
      <c r="S53" s="71">
        <v>0.95237055383157188</v>
      </c>
      <c r="T53" s="71">
        <v>1.1810862541473233</v>
      </c>
      <c r="U53" s="71">
        <v>0.46766499898214242</v>
      </c>
      <c r="V53" s="71">
        <v>1.6837173933396565</v>
      </c>
      <c r="W53" s="71">
        <v>2.8813134982224042</v>
      </c>
      <c r="X53" s="71">
        <v>1.7633633352124978</v>
      </c>
      <c r="Y53" s="71">
        <v>8.7286944496645091E-2</v>
      </c>
      <c r="Z53" s="71">
        <v>-0.28136288825576505</v>
      </c>
      <c r="AA53" s="71">
        <v>-0.47108283829299102</v>
      </c>
      <c r="AB53" s="71">
        <v>2.008769762926832</v>
      </c>
      <c r="AC53" s="71">
        <v>3.3396062169128715</v>
      </c>
      <c r="AD53" s="71">
        <v>0.69726175381843447</v>
      </c>
      <c r="AE53" s="71">
        <v>-0.62764090813389739</v>
      </c>
      <c r="AF53" s="71">
        <v>1.5534595215888958</v>
      </c>
      <c r="AG53" s="71">
        <v>3.594082708781432</v>
      </c>
      <c r="AH53" s="71">
        <v>2.7577554025868478</v>
      </c>
      <c r="AI53" s="71">
        <v>1.1906635278881694</v>
      </c>
      <c r="AJ53" s="71">
        <v>0.50507088621891683</v>
      </c>
    </row>
    <row r="54" spans="1:36" ht="12" customHeight="1" x14ac:dyDescent="0.2">
      <c r="A54" s="40" t="s">
        <v>127</v>
      </c>
      <c r="B54" s="71">
        <v>-0.21109016041094275</v>
      </c>
      <c r="C54" s="71">
        <v>0.18531760705458034</v>
      </c>
      <c r="D54" s="71">
        <v>1.844682425415245</v>
      </c>
      <c r="E54" s="71">
        <v>2.9873219865010903</v>
      </c>
      <c r="F54" s="71">
        <v>2.8104106103902016</v>
      </c>
      <c r="G54" s="71">
        <v>1.8909898128484981</v>
      </c>
      <c r="H54" s="71">
        <v>1.1234835261136888</v>
      </c>
      <c r="I54" s="71">
        <v>1.4810407787961832</v>
      </c>
      <c r="J54" s="71">
        <v>1.5170390594221317</v>
      </c>
      <c r="K54" s="71">
        <v>1.1361755616263292</v>
      </c>
      <c r="L54" s="71">
        <v>1.0432672932203735</v>
      </c>
      <c r="M54" s="71">
        <v>2.2238435332847528</v>
      </c>
      <c r="N54" s="71">
        <v>2.5284812413203239</v>
      </c>
      <c r="O54" s="71">
        <v>0.60525857770701297</v>
      </c>
      <c r="P54" s="71">
        <v>-2.219873733472677</v>
      </c>
      <c r="Q54" s="71">
        <v>-1.8990574388256243</v>
      </c>
      <c r="R54" s="71">
        <v>0.23034659611720354</v>
      </c>
      <c r="S54" s="71">
        <v>2.1601012773680983</v>
      </c>
      <c r="T54" s="71">
        <v>2.4625796018793444</v>
      </c>
      <c r="U54" s="71">
        <v>0.63005356020033876</v>
      </c>
      <c r="V54" s="71">
        <v>-0.27374629804032269</v>
      </c>
      <c r="W54" s="71">
        <v>1.5837834974626652</v>
      </c>
      <c r="X54" s="71">
        <v>1.7632642653297559</v>
      </c>
      <c r="Y54" s="71">
        <v>0.41934396023586284</v>
      </c>
      <c r="Z54" s="71">
        <v>1.2107460520777602</v>
      </c>
      <c r="AA54" s="71">
        <v>1.5249613950081953</v>
      </c>
      <c r="AB54" s="71">
        <v>1.6521861903161517</v>
      </c>
      <c r="AC54" s="71">
        <v>2.2165184081562206</v>
      </c>
      <c r="AD54" s="71">
        <v>1.7721957235876662</v>
      </c>
      <c r="AE54" s="71">
        <v>0.8995902798390798</v>
      </c>
      <c r="AF54" s="71">
        <v>2.2967709722496732</v>
      </c>
      <c r="AG54" s="71">
        <v>2.1882143961223788</v>
      </c>
      <c r="AH54" s="71">
        <v>0.63373500566390462</v>
      </c>
      <c r="AI54" s="71">
        <v>1.0785327270110834</v>
      </c>
      <c r="AJ54" s="71">
        <v>2.2442450093822952</v>
      </c>
    </row>
    <row r="55" spans="1:36" ht="12" customHeight="1" x14ac:dyDescent="0.2">
      <c r="A55" s="39" t="s">
        <v>18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</row>
    <row r="56" spans="1:36" ht="12" customHeight="1" thickBot="1" x14ac:dyDescent="0.25">
      <c r="A56" s="51" t="s">
        <v>128</v>
      </c>
      <c r="B56" s="98">
        <v>4.9285508354626417</v>
      </c>
      <c r="C56" s="98">
        <v>2.6452841289612783</v>
      </c>
      <c r="D56" s="98">
        <v>2.0738711341544702</v>
      </c>
      <c r="E56" s="98">
        <v>2.021800081976366</v>
      </c>
      <c r="F56" s="98">
        <v>0.53144180307562738</v>
      </c>
      <c r="G56" s="98">
        <v>-0.61583553226478571</v>
      </c>
      <c r="H56" s="98">
        <v>-0.50732266160478101</v>
      </c>
      <c r="I56" s="98">
        <v>0.52575185295087312</v>
      </c>
      <c r="J56" s="98">
        <v>0.83471528299181585</v>
      </c>
      <c r="K56" s="98">
        <v>3.0458677054475691</v>
      </c>
      <c r="L56" s="98">
        <v>2.683697733113144</v>
      </c>
      <c r="M56" s="98">
        <v>1.2664785122368682</v>
      </c>
      <c r="N56" s="98">
        <v>2.5299757991223082</v>
      </c>
      <c r="O56" s="98">
        <v>0.84374714442747578</v>
      </c>
      <c r="P56" s="98">
        <v>-1.3760718435026686</v>
      </c>
      <c r="Q56" s="98">
        <v>-0.92307981380999049</v>
      </c>
      <c r="R56" s="98">
        <v>-0.11963548971524185</v>
      </c>
      <c r="S56" s="98">
        <v>-2.068713212871276</v>
      </c>
      <c r="T56" s="98">
        <v>-0.32259397140941282</v>
      </c>
      <c r="U56" s="98">
        <v>1.8198226105038184</v>
      </c>
      <c r="V56" s="98">
        <v>4.4535945585231884</v>
      </c>
      <c r="W56" s="98">
        <v>5.5944454332294002</v>
      </c>
      <c r="X56" s="98">
        <v>3.1162601296602643</v>
      </c>
      <c r="Y56" s="98">
        <v>-0.55962768656869777</v>
      </c>
      <c r="Z56" s="98">
        <v>1.0734752640484402E-2</v>
      </c>
      <c r="AA56" s="98">
        <v>2.8400400893031863</v>
      </c>
      <c r="AB56" s="98">
        <v>3.2207794262686162</v>
      </c>
      <c r="AC56" s="98">
        <v>3.4017677351939613</v>
      </c>
      <c r="AD56" s="98">
        <v>1.3556582918065718</v>
      </c>
      <c r="AE56" s="98">
        <v>0.45057891036948128</v>
      </c>
      <c r="AF56" s="98">
        <v>2.4773102623522947</v>
      </c>
      <c r="AG56" s="98">
        <v>3.6146121001668474</v>
      </c>
      <c r="AH56" s="98">
        <v>1.4000503257369568</v>
      </c>
      <c r="AI56" s="98">
        <v>1.497368434624291</v>
      </c>
      <c r="AJ56" s="98">
        <v>2.6170955950523878</v>
      </c>
    </row>
    <row r="57" spans="1:36" ht="12" customHeight="1" x14ac:dyDescent="0.2">
      <c r="A57" s="95" t="s">
        <v>50</v>
      </c>
    </row>
  </sheetData>
  <mergeCells count="18">
    <mergeCell ref="AH3:AJ3"/>
    <mergeCell ref="AH32:AJ32"/>
    <mergeCell ref="B3:E3"/>
    <mergeCell ref="B32:E32"/>
    <mergeCell ref="AD3:AG3"/>
    <mergeCell ref="AD32:AG32"/>
    <mergeCell ref="G32:I32"/>
    <mergeCell ref="G3:I3"/>
    <mergeCell ref="J32:M32"/>
    <mergeCell ref="J3:M3"/>
    <mergeCell ref="Z3:AC3"/>
    <mergeCell ref="Z32:AC32"/>
    <mergeCell ref="V3:Y3"/>
    <mergeCell ref="V32:Y32"/>
    <mergeCell ref="N32:Q32"/>
    <mergeCell ref="N3:Q3"/>
    <mergeCell ref="R3:U3"/>
    <mergeCell ref="R32:U32"/>
  </mergeCells>
  <phoneticPr fontId="29" type="noConversion"/>
  <conditionalFormatting sqref="B35:AJ56">
    <cfRule type="cellIs" dxfId="18" priority="2" operator="lessThan">
      <formula>0</formula>
    </cfRule>
    <cfRule type="cellIs" dxfId="17" priority="3" operator="lessThan">
      <formula>-40.58231656</formula>
    </cfRule>
    <cfRule type="cellIs" dxfId="16" priority="4" operator="lessThan">
      <formula>0</formula>
    </cfRule>
  </conditionalFormatting>
  <conditionalFormatting sqref="A1:XFD1048576">
    <cfRule type="cellIs" dxfId="15" priority="1" operator="lessThan">
      <formula>0</formula>
    </cfRule>
  </conditionalFormatting>
  <pageMargins left="0.51181102362204722" right="0" top="0.51181102362204722" bottom="0" header="0" footer="0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Q56"/>
  <sheetViews>
    <sheetView view="pageBreakPreview" zoomScaleSheetLayoutView="100" workbookViewId="0">
      <selection activeCell="Z24" sqref="Z24"/>
    </sheetView>
  </sheetViews>
  <sheetFormatPr defaultColWidth="9.140625" defaultRowHeight="11.25" x14ac:dyDescent="0.2"/>
  <cols>
    <col min="1" max="1" width="28.42578125" style="35" customWidth="1"/>
    <col min="2" max="8" width="7.85546875" style="35" hidden="1" customWidth="1"/>
    <col min="9" max="23" width="6.28515625" style="35" hidden="1" customWidth="1"/>
    <col min="24" max="40" width="6.28515625" style="35" customWidth="1"/>
    <col min="41" max="41" width="7.140625" style="35" customWidth="1"/>
    <col min="42" max="43" width="6.28515625" style="35" customWidth="1"/>
    <col min="44" max="16384" width="9.140625" style="35"/>
  </cols>
  <sheetData>
    <row r="2" spans="1:43" ht="12" thickBot="1" x14ac:dyDescent="0.25">
      <c r="X2" s="37" t="s">
        <v>110</v>
      </c>
    </row>
    <row r="3" spans="1:43" s="36" customFormat="1" ht="15" customHeight="1" x14ac:dyDescent="0.2">
      <c r="B3" s="208" t="s">
        <v>67</v>
      </c>
      <c r="C3" s="208"/>
      <c r="D3" s="208" t="s">
        <v>66</v>
      </c>
      <c r="E3" s="208"/>
      <c r="F3" s="208"/>
      <c r="G3" s="208"/>
      <c r="H3" s="208" t="s">
        <v>60</v>
      </c>
      <c r="I3" s="208"/>
      <c r="J3" s="208"/>
      <c r="K3" s="208"/>
      <c r="L3" s="208" t="s">
        <v>61</v>
      </c>
      <c r="M3" s="208"/>
      <c r="N3" s="208"/>
      <c r="O3" s="208"/>
      <c r="P3" s="208" t="s">
        <v>62</v>
      </c>
      <c r="Q3" s="208"/>
      <c r="R3" s="208"/>
      <c r="S3" s="208"/>
      <c r="U3" s="208" t="s">
        <v>63</v>
      </c>
      <c r="V3" s="208"/>
      <c r="W3" s="208"/>
      <c r="X3" s="208" t="s">
        <v>64</v>
      </c>
      <c r="Y3" s="208"/>
      <c r="Z3" s="208"/>
      <c r="AA3" s="208"/>
      <c r="AB3" s="208" t="s">
        <v>65</v>
      </c>
      <c r="AC3" s="208"/>
      <c r="AD3" s="208"/>
      <c r="AE3" s="208"/>
      <c r="AF3" s="208" t="s">
        <v>77</v>
      </c>
      <c r="AG3" s="208"/>
      <c r="AH3" s="208"/>
      <c r="AI3" s="208"/>
      <c r="AJ3" s="208" t="s">
        <v>80</v>
      </c>
      <c r="AK3" s="208"/>
      <c r="AL3" s="208"/>
      <c r="AM3" s="208"/>
      <c r="AN3" s="208" t="s">
        <v>92</v>
      </c>
      <c r="AO3" s="208"/>
      <c r="AP3" s="208"/>
      <c r="AQ3" s="208"/>
    </row>
    <row r="4" spans="1:43" x14ac:dyDescent="0.2">
      <c r="A4" s="21" t="s">
        <v>99</v>
      </c>
      <c r="B4" s="38" t="s">
        <v>48</v>
      </c>
      <c r="C4" s="38" t="s">
        <v>49</v>
      </c>
      <c r="D4" s="38" t="s">
        <v>46</v>
      </c>
      <c r="E4" s="38" t="s">
        <v>47</v>
      </c>
      <c r="F4" s="38" t="s">
        <v>48</v>
      </c>
      <c r="G4" s="38" t="s">
        <v>49</v>
      </c>
      <c r="H4" s="38" t="s">
        <v>46</v>
      </c>
      <c r="I4" s="38" t="s">
        <v>47</v>
      </c>
      <c r="J4" s="38" t="s">
        <v>48</v>
      </c>
      <c r="K4" s="38" t="s">
        <v>49</v>
      </c>
      <c r="L4" s="38" t="s">
        <v>46</v>
      </c>
      <c r="M4" s="38" t="s">
        <v>47</v>
      </c>
      <c r="N4" s="38" t="s">
        <v>48</v>
      </c>
      <c r="O4" s="38" t="s">
        <v>49</v>
      </c>
      <c r="P4" s="38" t="s">
        <v>46</v>
      </c>
      <c r="Q4" s="38" t="s">
        <v>47</v>
      </c>
      <c r="R4" s="38" t="s">
        <v>48</v>
      </c>
      <c r="S4" s="38" t="s">
        <v>49</v>
      </c>
      <c r="T4" s="38" t="s">
        <v>46</v>
      </c>
      <c r="U4" s="38" t="s">
        <v>47</v>
      </c>
      <c r="V4" s="38" t="s">
        <v>48</v>
      </c>
      <c r="W4" s="38" t="s">
        <v>49</v>
      </c>
      <c r="X4" s="38" t="s">
        <v>46</v>
      </c>
      <c r="Y4" s="38" t="s">
        <v>47</v>
      </c>
      <c r="Z4" s="38" t="s">
        <v>48</v>
      </c>
      <c r="AA4" s="38" t="s">
        <v>49</v>
      </c>
      <c r="AB4" s="38" t="s">
        <v>46</v>
      </c>
      <c r="AC4" s="38" t="s">
        <v>47</v>
      </c>
      <c r="AD4" s="38" t="s">
        <v>48</v>
      </c>
      <c r="AE4" s="38" t="s">
        <v>49</v>
      </c>
      <c r="AF4" s="38" t="s">
        <v>46</v>
      </c>
      <c r="AG4" s="38" t="s">
        <v>47</v>
      </c>
      <c r="AH4" s="38" t="s">
        <v>48</v>
      </c>
      <c r="AI4" s="38" t="s">
        <v>49</v>
      </c>
      <c r="AJ4" s="38" t="s">
        <v>46</v>
      </c>
      <c r="AK4" s="38" t="s">
        <v>47</v>
      </c>
      <c r="AL4" s="38" t="s">
        <v>48</v>
      </c>
      <c r="AM4" s="38" t="s">
        <v>49</v>
      </c>
      <c r="AN4" s="50" t="s">
        <v>46</v>
      </c>
      <c r="AO4" s="50" t="s">
        <v>47</v>
      </c>
      <c r="AP4" s="50" t="s">
        <v>48</v>
      </c>
      <c r="AQ4" s="50" t="s">
        <v>49</v>
      </c>
    </row>
    <row r="5" spans="1:43" ht="11.1" customHeight="1" x14ac:dyDescent="0.2">
      <c r="A5" s="37" t="s">
        <v>101</v>
      </c>
      <c r="AF5" s="45"/>
      <c r="AG5" s="45"/>
      <c r="AH5" s="45"/>
      <c r="AI5" s="45"/>
    </row>
    <row r="6" spans="1:43" ht="11.1" customHeight="1" x14ac:dyDescent="0.2">
      <c r="A6" s="39" t="s">
        <v>0</v>
      </c>
      <c r="B6" s="47" t="e">
        <f>#REF!/Summary!#REF!*100</f>
        <v>#REF!</v>
      </c>
      <c r="C6" s="47" t="e">
        <f>#REF!/Summary!#REF!*100</f>
        <v>#REF!</v>
      </c>
      <c r="D6" s="47" t="e">
        <f>#REF!/Summary!#REF!*100</f>
        <v>#REF!</v>
      </c>
      <c r="E6" s="47" t="e">
        <f>#REF!/Summary!#REF!*100</f>
        <v>#REF!</v>
      </c>
      <c r="F6" s="47" t="e">
        <f>#REF!/Summary!#REF!*100</f>
        <v>#REF!</v>
      </c>
      <c r="G6" s="47" t="e">
        <f>#REF!/Summary!#REF!*100</f>
        <v>#REF!</v>
      </c>
      <c r="H6" s="47" t="e">
        <f>#REF!/Summary!#REF!*100</f>
        <v>#REF!</v>
      </c>
      <c r="I6" s="47" t="e">
        <f>#REF!/Summary!#REF!*100</f>
        <v>#REF!</v>
      </c>
      <c r="J6" s="47" t="e">
        <f>#REF!/Summary!#REF!*100</f>
        <v>#REF!</v>
      </c>
      <c r="K6" s="47" t="e">
        <f>#REF!/Summary!#REF!*100</f>
        <v>#REF!</v>
      </c>
      <c r="L6" s="47" t="e">
        <f>#REF!/Summary!#REF!*100</f>
        <v>#REF!</v>
      </c>
      <c r="M6" s="47" t="e">
        <f>#REF!/Summary!#REF!*100</f>
        <v>#REF!</v>
      </c>
      <c r="N6" s="47" t="e">
        <f>#REF!/Summary!#REF!*100</f>
        <v>#REF!</v>
      </c>
      <c r="O6" s="47" t="e">
        <f>#REF!/Summary!#REF!*100</f>
        <v>#REF!</v>
      </c>
      <c r="P6" s="47" t="e">
        <f>#REF!/Summary!#REF!*100</f>
        <v>#REF!</v>
      </c>
      <c r="Q6" s="47" t="e">
        <f>#REF!/Summary!#REF!*100</f>
        <v>#REF!</v>
      </c>
      <c r="R6" s="47" t="e">
        <f>#REF!/Summary!#REF!*100</f>
        <v>#REF!</v>
      </c>
      <c r="S6" s="47" t="e">
        <f>#REF!/Summary!#REF!*100</f>
        <v>#REF!</v>
      </c>
      <c r="T6" s="47" t="e">
        <f>#REF!/Summary!#REF!*100</f>
        <v>#REF!</v>
      </c>
      <c r="U6" s="47" t="e">
        <f>#REF!/Summary!#REF!*100</f>
        <v>#REF!</v>
      </c>
      <c r="V6" s="47" t="e">
        <f>#REF!/Summary!#REF!*100</f>
        <v>#REF!</v>
      </c>
      <c r="W6" s="47" t="e">
        <f>#REF!/Summary!#REF!*100</f>
        <v>#REF!</v>
      </c>
      <c r="X6" s="47" t="e">
        <f>#REF!/Summary!#REF!*100</f>
        <v>#REF!</v>
      </c>
      <c r="Y6" s="47" t="e">
        <f>#REF!/Summary!#REF!*100</f>
        <v>#REF!</v>
      </c>
      <c r="Z6" s="47" t="e">
        <f>#REF!/Summary!#REF!*100</f>
        <v>#REF!</v>
      </c>
      <c r="AA6" s="47" t="e">
        <f>#REF!/Summary!#REF!*100</f>
        <v>#REF!</v>
      </c>
      <c r="AB6" s="47" t="e">
        <f>#REF!/Summary!#REF!*100</f>
        <v>#REF!</v>
      </c>
      <c r="AC6" s="47" t="e">
        <f>#REF!/Summary!#REF!*100</f>
        <v>#REF!</v>
      </c>
      <c r="AD6" s="47" t="e">
        <f>#REF!/Summary!#REF!*100</f>
        <v>#REF!</v>
      </c>
      <c r="AE6" s="47" t="e">
        <f>#REF!/Summary!#REF!*100</f>
        <v>#REF!</v>
      </c>
      <c r="AF6" s="41" t="e">
        <f>#REF!/Summary!#REF!*100</f>
        <v>#REF!</v>
      </c>
      <c r="AG6" s="41" t="e">
        <f>#REF!/Summary!#REF!*100</f>
        <v>#REF!</v>
      </c>
      <c r="AH6" s="41" t="e">
        <f>#REF!/Summary!#REF!*100</f>
        <v>#REF!</v>
      </c>
      <c r="AI6" s="41" t="e">
        <f>#REF!/Summary!#REF!*100</f>
        <v>#REF!</v>
      </c>
      <c r="AJ6" s="41" t="e">
        <f>#REF!/Summary!B6*100</f>
        <v>#REF!</v>
      </c>
      <c r="AK6" s="41" t="e">
        <f>#REF!/Summary!C6*100</f>
        <v>#REF!</v>
      </c>
      <c r="AL6" s="41" t="e">
        <f>#REF!/Summary!D6*100</f>
        <v>#REF!</v>
      </c>
      <c r="AM6" s="41" t="e">
        <f>#REF!/Summary!E6*100</f>
        <v>#REF!</v>
      </c>
      <c r="AN6" s="41" t="e">
        <f>#REF!/Summary!F6*100</f>
        <v>#REF!</v>
      </c>
      <c r="AO6" s="41" t="e">
        <f>#REF!/Summary!G6*100</f>
        <v>#REF!</v>
      </c>
      <c r="AP6" s="41" t="e">
        <f>#REF!/Summary!H6*100</f>
        <v>#REF!</v>
      </c>
      <c r="AQ6" s="41" t="e">
        <f>#REF!/Summary!I6*100</f>
        <v>#REF!</v>
      </c>
    </row>
    <row r="7" spans="1:43" ht="11.1" customHeight="1" x14ac:dyDescent="0.2">
      <c r="A7" s="40" t="s">
        <v>70</v>
      </c>
      <c r="B7" s="47" t="e">
        <f>#REF!/Summary!#REF!*100</f>
        <v>#REF!</v>
      </c>
      <c r="C7" s="47" t="e">
        <f>#REF!/Summary!#REF!*100</f>
        <v>#REF!</v>
      </c>
      <c r="D7" s="47" t="e">
        <f>#REF!/Summary!#REF!*100</f>
        <v>#REF!</v>
      </c>
      <c r="E7" s="47" t="e">
        <f>#REF!/Summary!#REF!*100</f>
        <v>#REF!</v>
      </c>
      <c r="F7" s="47" t="e">
        <f>#REF!/Summary!#REF!*100</f>
        <v>#REF!</v>
      </c>
      <c r="G7" s="47" t="e">
        <f>#REF!/Summary!#REF!*100</f>
        <v>#REF!</v>
      </c>
      <c r="H7" s="47" t="e">
        <f>#REF!/Summary!#REF!*100</f>
        <v>#REF!</v>
      </c>
      <c r="I7" s="47" t="e">
        <f>#REF!/Summary!#REF!*100</f>
        <v>#REF!</v>
      </c>
      <c r="J7" s="47" t="e">
        <f>#REF!/Summary!#REF!*100</f>
        <v>#REF!</v>
      </c>
      <c r="K7" s="47" t="e">
        <f>#REF!/Summary!#REF!*100</f>
        <v>#REF!</v>
      </c>
      <c r="L7" s="47" t="e">
        <f>#REF!/Summary!#REF!*100</f>
        <v>#REF!</v>
      </c>
      <c r="M7" s="47" t="e">
        <f>#REF!/Summary!#REF!*100</f>
        <v>#REF!</v>
      </c>
      <c r="N7" s="47" t="e">
        <f>#REF!/Summary!#REF!*100</f>
        <v>#REF!</v>
      </c>
      <c r="O7" s="47" t="e">
        <f>#REF!/Summary!#REF!*100</f>
        <v>#REF!</v>
      </c>
      <c r="P7" s="47" t="e">
        <f>#REF!/Summary!#REF!*100</f>
        <v>#REF!</v>
      </c>
      <c r="Q7" s="47" t="e">
        <f>#REF!/Summary!#REF!*100</f>
        <v>#REF!</v>
      </c>
      <c r="R7" s="47" t="e">
        <f>#REF!/Summary!#REF!*100</f>
        <v>#REF!</v>
      </c>
      <c r="S7" s="47" t="e">
        <f>#REF!/Summary!#REF!*100</f>
        <v>#REF!</v>
      </c>
      <c r="T7" s="47" t="e">
        <f>#REF!/Summary!#REF!*100</f>
        <v>#REF!</v>
      </c>
      <c r="U7" s="47" t="e">
        <f>#REF!/Summary!#REF!*100</f>
        <v>#REF!</v>
      </c>
      <c r="V7" s="47" t="e">
        <f>#REF!/Summary!#REF!*100</f>
        <v>#REF!</v>
      </c>
      <c r="W7" s="47" t="e">
        <f>#REF!/Summary!#REF!*100</f>
        <v>#REF!</v>
      </c>
      <c r="X7" s="47" t="e">
        <f>#REF!/Summary!#REF!*100</f>
        <v>#REF!</v>
      </c>
      <c r="Y7" s="47" t="e">
        <f>#REF!/Summary!#REF!*100</f>
        <v>#REF!</v>
      </c>
      <c r="Z7" s="47" t="e">
        <f>#REF!/Summary!#REF!*100</f>
        <v>#REF!</v>
      </c>
      <c r="AA7" s="47" t="e">
        <f>#REF!/Summary!#REF!*100</f>
        <v>#REF!</v>
      </c>
      <c r="AB7" s="47" t="e">
        <f>#REF!/Summary!#REF!*100</f>
        <v>#REF!</v>
      </c>
      <c r="AC7" s="47" t="e">
        <f>#REF!/Summary!#REF!*100</f>
        <v>#REF!</v>
      </c>
      <c r="AD7" s="47" t="e">
        <f>#REF!/Summary!#REF!*100</f>
        <v>#REF!</v>
      </c>
      <c r="AE7" s="47" t="e">
        <f>#REF!/Summary!#REF!*100</f>
        <v>#REF!</v>
      </c>
      <c r="AF7" s="41" t="e">
        <f>#REF!/Summary!#REF!*100</f>
        <v>#REF!</v>
      </c>
      <c r="AG7" s="41" t="e">
        <f>#REF!/Summary!#REF!*100</f>
        <v>#REF!</v>
      </c>
      <c r="AH7" s="41" t="e">
        <f>#REF!/Summary!#REF!*100</f>
        <v>#REF!</v>
      </c>
      <c r="AI7" s="41" t="e">
        <f>#REF!/Summary!#REF!*100</f>
        <v>#REF!</v>
      </c>
      <c r="AJ7" s="41" t="e">
        <f>#REF!/Summary!B7*100</f>
        <v>#REF!</v>
      </c>
      <c r="AK7" s="41" t="e">
        <f>#REF!/Summary!C7*100</f>
        <v>#REF!</v>
      </c>
      <c r="AL7" s="41" t="e">
        <f>#REF!/Summary!D7*100</f>
        <v>#REF!</v>
      </c>
      <c r="AM7" s="41" t="e">
        <f>#REF!/Summary!E7*100</f>
        <v>#REF!</v>
      </c>
      <c r="AN7" s="41" t="e">
        <f>#REF!/Summary!F7*100</f>
        <v>#REF!</v>
      </c>
      <c r="AO7" s="41" t="e">
        <f>#REF!/Summary!G7*100</f>
        <v>#REF!</v>
      </c>
      <c r="AP7" s="41" t="e">
        <f>#REF!/Summary!H7*100</f>
        <v>#REF!</v>
      </c>
      <c r="AQ7" s="41" t="e">
        <f>#REF!/Summary!I7*100</f>
        <v>#REF!</v>
      </c>
    </row>
    <row r="8" spans="1:43" ht="11.1" customHeight="1" x14ac:dyDescent="0.2">
      <c r="A8" s="40" t="s">
        <v>7</v>
      </c>
      <c r="B8" s="47" t="e">
        <f>#REF!/Summary!#REF!*100</f>
        <v>#REF!</v>
      </c>
      <c r="C8" s="47" t="e">
        <f>#REF!/Summary!#REF!*100</f>
        <v>#REF!</v>
      </c>
      <c r="D8" s="47" t="e">
        <f>#REF!/Summary!#REF!*100</f>
        <v>#REF!</v>
      </c>
      <c r="E8" s="47" t="e">
        <f>#REF!/Summary!#REF!*100</f>
        <v>#REF!</v>
      </c>
      <c r="F8" s="47" t="e">
        <f>#REF!/Summary!#REF!*100</f>
        <v>#REF!</v>
      </c>
      <c r="G8" s="47" t="e">
        <f>#REF!/Summary!#REF!*100</f>
        <v>#REF!</v>
      </c>
      <c r="H8" s="47" t="e">
        <f>#REF!/Summary!#REF!*100</f>
        <v>#REF!</v>
      </c>
      <c r="I8" s="47" t="e">
        <f>#REF!/Summary!#REF!*100</f>
        <v>#REF!</v>
      </c>
      <c r="J8" s="47" t="e">
        <f>#REF!/Summary!#REF!*100</f>
        <v>#REF!</v>
      </c>
      <c r="K8" s="47" t="e">
        <f>#REF!/Summary!#REF!*100</f>
        <v>#REF!</v>
      </c>
      <c r="L8" s="47" t="e">
        <f>#REF!/Summary!#REF!*100</f>
        <v>#REF!</v>
      </c>
      <c r="M8" s="47" t="e">
        <f>#REF!/Summary!#REF!*100</f>
        <v>#REF!</v>
      </c>
      <c r="N8" s="47" t="e">
        <f>#REF!/Summary!#REF!*100</f>
        <v>#REF!</v>
      </c>
      <c r="O8" s="47" t="e">
        <f>#REF!/Summary!#REF!*100</f>
        <v>#REF!</v>
      </c>
      <c r="P8" s="47" t="e">
        <f>#REF!/Summary!#REF!*100</f>
        <v>#REF!</v>
      </c>
      <c r="Q8" s="47" t="e">
        <f>#REF!/Summary!#REF!*100</f>
        <v>#REF!</v>
      </c>
      <c r="R8" s="47" t="e">
        <f>#REF!/Summary!#REF!*100</f>
        <v>#REF!</v>
      </c>
      <c r="S8" s="47" t="e">
        <f>#REF!/Summary!#REF!*100</f>
        <v>#REF!</v>
      </c>
      <c r="T8" s="47" t="e">
        <f>#REF!/Summary!#REF!*100</f>
        <v>#REF!</v>
      </c>
      <c r="U8" s="47" t="e">
        <f>#REF!/Summary!#REF!*100</f>
        <v>#REF!</v>
      </c>
      <c r="V8" s="47" t="e">
        <f>#REF!/Summary!#REF!*100</f>
        <v>#REF!</v>
      </c>
      <c r="W8" s="47" t="e">
        <f>#REF!/Summary!#REF!*100</f>
        <v>#REF!</v>
      </c>
      <c r="X8" s="47" t="e">
        <f>#REF!/Summary!#REF!*100</f>
        <v>#REF!</v>
      </c>
      <c r="Y8" s="47" t="e">
        <f>#REF!/Summary!#REF!*100</f>
        <v>#REF!</v>
      </c>
      <c r="Z8" s="47" t="e">
        <f>#REF!/Summary!#REF!*100</f>
        <v>#REF!</v>
      </c>
      <c r="AA8" s="47" t="e">
        <f>#REF!/Summary!#REF!*100</f>
        <v>#REF!</v>
      </c>
      <c r="AB8" s="47" t="e">
        <f>#REF!/Summary!#REF!*100</f>
        <v>#REF!</v>
      </c>
      <c r="AC8" s="47" t="e">
        <f>#REF!/Summary!#REF!*100</f>
        <v>#REF!</v>
      </c>
      <c r="AD8" s="47" t="e">
        <f>#REF!/Summary!#REF!*100</f>
        <v>#REF!</v>
      </c>
      <c r="AE8" s="47" t="e">
        <f>#REF!/Summary!#REF!*100</f>
        <v>#REF!</v>
      </c>
      <c r="AF8" s="41" t="e">
        <f>#REF!/Summary!#REF!*100</f>
        <v>#REF!</v>
      </c>
      <c r="AG8" s="41" t="e">
        <f>#REF!/Summary!#REF!*100</f>
        <v>#REF!</v>
      </c>
      <c r="AH8" s="41" t="e">
        <f>#REF!/Summary!#REF!*100</f>
        <v>#REF!</v>
      </c>
      <c r="AI8" s="41" t="e">
        <f>#REF!/Summary!#REF!*100</f>
        <v>#REF!</v>
      </c>
      <c r="AJ8" s="41" t="e">
        <f>#REF!/Summary!B8*100</f>
        <v>#REF!</v>
      </c>
      <c r="AK8" s="41" t="e">
        <f>#REF!/Summary!C8*100</f>
        <v>#REF!</v>
      </c>
      <c r="AL8" s="41" t="e">
        <f>#REF!/Summary!D8*100</f>
        <v>#REF!</v>
      </c>
      <c r="AM8" s="41" t="e">
        <f>#REF!/Summary!E8*100</f>
        <v>#REF!</v>
      </c>
      <c r="AN8" s="41" t="e">
        <f>#REF!/Summary!F8*100</f>
        <v>#REF!</v>
      </c>
      <c r="AO8" s="41" t="e">
        <f>#REF!/Summary!G8*100</f>
        <v>#REF!</v>
      </c>
      <c r="AP8" s="41" t="e">
        <f>#REF!/Summary!H8*100</f>
        <v>#REF!</v>
      </c>
      <c r="AQ8" s="41" t="e">
        <f>#REF!/Summary!I8*100</f>
        <v>#REF!</v>
      </c>
    </row>
    <row r="9" spans="1:43" ht="11.1" customHeight="1" x14ac:dyDescent="0.2">
      <c r="A9" s="40" t="s">
        <v>13</v>
      </c>
      <c r="B9" s="47" t="e">
        <f>#REF!/Summary!#REF!*100</f>
        <v>#REF!</v>
      </c>
      <c r="C9" s="47" t="e">
        <f>#REF!/Summary!#REF!*100</f>
        <v>#REF!</v>
      </c>
      <c r="D9" s="47" t="e">
        <f>#REF!/Summary!#REF!*100</f>
        <v>#REF!</v>
      </c>
      <c r="E9" s="47" t="e">
        <f>#REF!/Summary!#REF!*100</f>
        <v>#REF!</v>
      </c>
      <c r="F9" s="47" t="e">
        <f>#REF!/Summary!#REF!*100</f>
        <v>#REF!</v>
      </c>
      <c r="G9" s="47" t="e">
        <f>#REF!/Summary!#REF!*100</f>
        <v>#REF!</v>
      </c>
      <c r="H9" s="47" t="e">
        <f>#REF!/Summary!#REF!*100</f>
        <v>#REF!</v>
      </c>
      <c r="I9" s="47" t="e">
        <f>#REF!/Summary!#REF!*100</f>
        <v>#REF!</v>
      </c>
      <c r="J9" s="47" t="e">
        <f>#REF!/Summary!#REF!*100</f>
        <v>#REF!</v>
      </c>
      <c r="K9" s="47" t="e">
        <f>#REF!/Summary!#REF!*100</f>
        <v>#REF!</v>
      </c>
      <c r="L9" s="47" t="e">
        <f>#REF!/Summary!#REF!*100</f>
        <v>#REF!</v>
      </c>
      <c r="M9" s="47" t="e">
        <f>#REF!/Summary!#REF!*100</f>
        <v>#REF!</v>
      </c>
      <c r="N9" s="47" t="e">
        <f>#REF!/Summary!#REF!*100</f>
        <v>#REF!</v>
      </c>
      <c r="O9" s="47" t="e">
        <f>#REF!/Summary!#REF!*100</f>
        <v>#REF!</v>
      </c>
      <c r="P9" s="47" t="e">
        <f>#REF!/Summary!#REF!*100</f>
        <v>#REF!</v>
      </c>
      <c r="Q9" s="47" t="e">
        <f>#REF!/Summary!#REF!*100</f>
        <v>#REF!</v>
      </c>
      <c r="R9" s="47" t="e">
        <f>#REF!/Summary!#REF!*100</f>
        <v>#REF!</v>
      </c>
      <c r="S9" s="47" t="e">
        <f>#REF!/Summary!#REF!*100</f>
        <v>#REF!</v>
      </c>
      <c r="T9" s="47" t="e">
        <f>#REF!/Summary!#REF!*100</f>
        <v>#REF!</v>
      </c>
      <c r="U9" s="47" t="e">
        <f>#REF!/Summary!#REF!*100</f>
        <v>#REF!</v>
      </c>
      <c r="V9" s="47" t="e">
        <f>#REF!/Summary!#REF!*100</f>
        <v>#REF!</v>
      </c>
      <c r="W9" s="47" t="e">
        <f>#REF!/Summary!#REF!*100</f>
        <v>#REF!</v>
      </c>
      <c r="X9" s="47" t="e">
        <f>#REF!/Summary!#REF!*100</f>
        <v>#REF!</v>
      </c>
      <c r="Y9" s="47" t="e">
        <f>#REF!/Summary!#REF!*100</f>
        <v>#REF!</v>
      </c>
      <c r="Z9" s="47" t="e">
        <f>#REF!/Summary!#REF!*100</f>
        <v>#REF!</v>
      </c>
      <c r="AA9" s="47" t="e">
        <f>#REF!/Summary!#REF!*100</f>
        <v>#REF!</v>
      </c>
      <c r="AB9" s="47" t="e">
        <f>#REF!/Summary!#REF!*100</f>
        <v>#REF!</v>
      </c>
      <c r="AC9" s="47" t="e">
        <f>#REF!/Summary!#REF!*100</f>
        <v>#REF!</v>
      </c>
      <c r="AD9" s="47" t="e">
        <f>#REF!/Summary!#REF!*100</f>
        <v>#REF!</v>
      </c>
      <c r="AE9" s="47" t="e">
        <f>#REF!/Summary!#REF!*100</f>
        <v>#REF!</v>
      </c>
      <c r="AF9" s="41" t="e">
        <f>#REF!/Summary!#REF!*100</f>
        <v>#REF!</v>
      </c>
      <c r="AG9" s="41" t="e">
        <f>#REF!/Summary!#REF!*100</f>
        <v>#REF!</v>
      </c>
      <c r="AH9" s="41" t="e">
        <f>#REF!/Summary!#REF!*100</f>
        <v>#REF!</v>
      </c>
      <c r="AI9" s="41" t="e">
        <f>#REF!/Summary!#REF!*100</f>
        <v>#REF!</v>
      </c>
      <c r="AJ9" s="41" t="e">
        <f>#REF!/Summary!B9*100</f>
        <v>#REF!</v>
      </c>
      <c r="AK9" s="41" t="e">
        <f>#REF!/Summary!C9*100</f>
        <v>#REF!</v>
      </c>
      <c r="AL9" s="41" t="e">
        <f>#REF!/Summary!D9*100</f>
        <v>#REF!</v>
      </c>
      <c r="AM9" s="41" t="e">
        <f>#REF!/Summary!E9*100</f>
        <v>#REF!</v>
      </c>
      <c r="AN9" s="41" t="e">
        <f>#REF!/Summary!F9*100</f>
        <v>#REF!</v>
      </c>
      <c r="AO9" s="41" t="e">
        <f>#REF!/Summary!G9*100</f>
        <v>#REF!</v>
      </c>
      <c r="AP9" s="41" t="e">
        <f>#REF!/Summary!H9*100</f>
        <v>#REF!</v>
      </c>
      <c r="AQ9" s="41" t="e">
        <f>#REF!/Summary!I9*100</f>
        <v>#REF!</v>
      </c>
    </row>
    <row r="10" spans="1:43" ht="11.1" customHeight="1" x14ac:dyDescent="0.2">
      <c r="A10" s="39" t="s">
        <v>18</v>
      </c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</row>
    <row r="11" spans="1:43" ht="11.1" customHeight="1" x14ac:dyDescent="0.2">
      <c r="A11" s="42" t="s">
        <v>19</v>
      </c>
      <c r="B11" s="47" t="e">
        <f>#REF!/Summary!#REF!*100</f>
        <v>#REF!</v>
      </c>
      <c r="C11" s="47" t="e">
        <f>#REF!/Summary!#REF!*100</f>
        <v>#REF!</v>
      </c>
      <c r="D11" s="47" t="e">
        <f>#REF!/Summary!#REF!*100</f>
        <v>#REF!</v>
      </c>
      <c r="E11" s="47" t="e">
        <f>#REF!/Summary!#REF!*100</f>
        <v>#REF!</v>
      </c>
      <c r="F11" s="47" t="e">
        <f>#REF!/Summary!#REF!*100</f>
        <v>#REF!</v>
      </c>
      <c r="G11" s="47" t="e">
        <f>#REF!/Summary!#REF!*100</f>
        <v>#REF!</v>
      </c>
      <c r="H11" s="47" t="e">
        <f>#REF!/Summary!#REF!*100</f>
        <v>#REF!</v>
      </c>
      <c r="I11" s="47" t="e">
        <f>#REF!/Summary!#REF!*100</f>
        <v>#REF!</v>
      </c>
      <c r="J11" s="47" t="e">
        <f>#REF!/Summary!#REF!*100</f>
        <v>#REF!</v>
      </c>
      <c r="K11" s="47" t="e">
        <f>#REF!/Summary!#REF!*100</f>
        <v>#REF!</v>
      </c>
      <c r="L11" s="47" t="e">
        <f>#REF!/Summary!#REF!*100</f>
        <v>#REF!</v>
      </c>
      <c r="M11" s="47" t="e">
        <f>#REF!/Summary!#REF!*100</f>
        <v>#REF!</v>
      </c>
      <c r="N11" s="47" t="e">
        <f>#REF!/Summary!#REF!*100</f>
        <v>#REF!</v>
      </c>
      <c r="O11" s="47" t="e">
        <f>#REF!/Summary!#REF!*100</f>
        <v>#REF!</v>
      </c>
      <c r="P11" s="47" t="e">
        <f>#REF!/Summary!#REF!*100</f>
        <v>#REF!</v>
      </c>
      <c r="Q11" s="47" t="e">
        <f>#REF!/Summary!#REF!*100</f>
        <v>#REF!</v>
      </c>
      <c r="R11" s="47" t="e">
        <f>#REF!/Summary!#REF!*100</f>
        <v>#REF!</v>
      </c>
      <c r="S11" s="47" t="e">
        <f>#REF!/Summary!#REF!*100</f>
        <v>#REF!</v>
      </c>
      <c r="T11" s="47" t="e">
        <f>#REF!/Summary!#REF!*100</f>
        <v>#REF!</v>
      </c>
      <c r="U11" s="47" t="e">
        <f>#REF!/Summary!#REF!*100</f>
        <v>#REF!</v>
      </c>
      <c r="V11" s="47" t="e">
        <f>#REF!/Summary!#REF!*100</f>
        <v>#REF!</v>
      </c>
      <c r="W11" s="47" t="e">
        <f>#REF!/Summary!#REF!*100</f>
        <v>#REF!</v>
      </c>
      <c r="X11" s="47" t="e">
        <f>#REF!/Summary!#REF!*100</f>
        <v>#REF!</v>
      </c>
      <c r="Y11" s="47" t="e">
        <f>#REF!/Summary!#REF!*100</f>
        <v>#REF!</v>
      </c>
      <c r="Z11" s="47" t="e">
        <f>#REF!/Summary!#REF!*100</f>
        <v>#REF!</v>
      </c>
      <c r="AA11" s="47" t="e">
        <f>#REF!/Summary!#REF!*100</f>
        <v>#REF!</v>
      </c>
      <c r="AB11" s="47" t="e">
        <f>#REF!/Summary!#REF!*100</f>
        <v>#REF!</v>
      </c>
      <c r="AC11" s="47" t="e">
        <f>#REF!/Summary!#REF!*100</f>
        <v>#REF!</v>
      </c>
      <c r="AD11" s="47" t="e">
        <f>#REF!/Summary!#REF!*100</f>
        <v>#REF!</v>
      </c>
      <c r="AE11" s="47" t="e">
        <f>#REF!/Summary!#REF!*100</f>
        <v>#REF!</v>
      </c>
      <c r="AF11" s="41" t="e">
        <f>#REF!/Summary!#REF!*100</f>
        <v>#REF!</v>
      </c>
      <c r="AG11" s="41" t="e">
        <f>#REF!/Summary!#REF!*100</f>
        <v>#REF!</v>
      </c>
      <c r="AH11" s="41" t="e">
        <f>#REF!/Summary!#REF!*100</f>
        <v>#REF!</v>
      </c>
      <c r="AI11" s="41" t="e">
        <f>#REF!/Summary!#REF!*100</f>
        <v>#REF!</v>
      </c>
      <c r="AJ11" s="41" t="e">
        <f>#REF!/Summary!B11*100</f>
        <v>#REF!</v>
      </c>
      <c r="AK11" s="41" t="e">
        <f>#REF!/Summary!C11*100</f>
        <v>#REF!</v>
      </c>
      <c r="AL11" s="41" t="e">
        <f>#REF!/Summary!D11*100</f>
        <v>#REF!</v>
      </c>
      <c r="AM11" s="41" t="e">
        <f>#REF!/Summary!E11*100</f>
        <v>#REF!</v>
      </c>
      <c r="AN11" s="41" t="e">
        <f>#REF!/Summary!F11*100</f>
        <v>#REF!</v>
      </c>
      <c r="AO11" s="41" t="e">
        <f>#REF!/Summary!G11*100</f>
        <v>#REF!</v>
      </c>
      <c r="AP11" s="41" t="e">
        <f>#REF!/Summary!H11*100</f>
        <v>#REF!</v>
      </c>
      <c r="AQ11" s="41" t="e">
        <f>#REF!/Summary!I11*100</f>
        <v>#REF!</v>
      </c>
    </row>
    <row r="12" spans="1:43" x14ac:dyDescent="0.2">
      <c r="A12" s="57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9"/>
      <c r="AO12" s="59"/>
      <c r="AP12" s="59"/>
      <c r="AQ12" s="59"/>
    </row>
    <row r="13" spans="1:43" ht="11.1" customHeight="1" x14ac:dyDescent="0.2">
      <c r="A13" s="37" t="s">
        <v>102</v>
      </c>
    </row>
    <row r="14" spans="1:43" ht="11.1" customHeight="1" x14ac:dyDescent="0.2">
      <c r="A14" s="39" t="s">
        <v>0</v>
      </c>
      <c r="B14" s="47" t="e">
        <f>#REF!/Summary!#REF!*100</f>
        <v>#REF!</v>
      </c>
      <c r="C14" s="47" t="e">
        <f>#REF!/Summary!#REF!*100</f>
        <v>#REF!</v>
      </c>
      <c r="D14" s="47" t="e">
        <f>#REF!/Summary!#REF!*100</f>
        <v>#REF!</v>
      </c>
      <c r="E14" s="47" t="e">
        <f>#REF!/Summary!#REF!*100</f>
        <v>#REF!</v>
      </c>
      <c r="F14" s="47" t="e">
        <f>#REF!/Summary!#REF!*100</f>
        <v>#REF!</v>
      </c>
      <c r="G14" s="47" t="e">
        <f>#REF!/Summary!#REF!*100</f>
        <v>#REF!</v>
      </c>
      <c r="H14" s="47" t="e">
        <f>#REF!/Summary!#REF!*100</f>
        <v>#REF!</v>
      </c>
      <c r="I14" s="47" t="e">
        <f>#REF!/Summary!#REF!*100</f>
        <v>#REF!</v>
      </c>
      <c r="J14" s="47" t="e">
        <f>#REF!/Summary!#REF!*100</f>
        <v>#REF!</v>
      </c>
      <c r="K14" s="47" t="e">
        <f>#REF!/Summary!#REF!*100</f>
        <v>#REF!</v>
      </c>
      <c r="L14" s="47" t="e">
        <f>#REF!/Summary!#REF!*100</f>
        <v>#REF!</v>
      </c>
      <c r="M14" s="47" t="e">
        <f>#REF!/Summary!#REF!*100</f>
        <v>#REF!</v>
      </c>
      <c r="N14" s="47" t="e">
        <f>#REF!/Summary!#REF!*100</f>
        <v>#REF!</v>
      </c>
      <c r="O14" s="47" t="e">
        <f>#REF!/Summary!#REF!*100</f>
        <v>#REF!</v>
      </c>
      <c r="P14" s="47" t="e">
        <f>#REF!/Summary!#REF!*100</f>
        <v>#REF!</v>
      </c>
      <c r="Q14" s="47" t="e">
        <f>#REF!/Summary!#REF!*100</f>
        <v>#REF!</v>
      </c>
      <c r="R14" s="47" t="e">
        <f>#REF!/Summary!#REF!*100</f>
        <v>#REF!</v>
      </c>
      <c r="S14" s="47" t="e">
        <f>#REF!/Summary!#REF!*100</f>
        <v>#REF!</v>
      </c>
      <c r="T14" s="47" t="e">
        <f>#REF!/Summary!#REF!*100</f>
        <v>#REF!</v>
      </c>
      <c r="U14" s="47" t="e">
        <f>#REF!/Summary!#REF!*100</f>
        <v>#REF!</v>
      </c>
      <c r="V14" s="47" t="e">
        <f>#REF!/Summary!#REF!*100</f>
        <v>#REF!</v>
      </c>
      <c r="W14" s="47" t="e">
        <f>#REF!/Summary!#REF!*100</f>
        <v>#REF!</v>
      </c>
      <c r="X14" s="47" t="e">
        <f>#REF!/Summary!#REF!*100</f>
        <v>#REF!</v>
      </c>
      <c r="Y14" s="47" t="e">
        <f>#REF!/Summary!#REF!*100</f>
        <v>#REF!</v>
      </c>
      <c r="Z14" s="47" t="e">
        <f>#REF!/Summary!#REF!*100</f>
        <v>#REF!</v>
      </c>
      <c r="AA14" s="47" t="e">
        <f>#REF!/Summary!#REF!*100</f>
        <v>#REF!</v>
      </c>
      <c r="AB14" s="47" t="e">
        <f>#REF!/Summary!#REF!*100</f>
        <v>#REF!</v>
      </c>
      <c r="AC14" s="47" t="e">
        <f>#REF!/Summary!#REF!*100</f>
        <v>#REF!</v>
      </c>
      <c r="AD14" s="47" t="e">
        <f>#REF!/Summary!#REF!*100</f>
        <v>#REF!</v>
      </c>
      <c r="AE14" s="47" t="e">
        <f>#REF!/Summary!#REF!*100</f>
        <v>#REF!</v>
      </c>
      <c r="AF14" s="41" t="e">
        <f>#REF!/Summary!#REF!*100</f>
        <v>#REF!</v>
      </c>
      <c r="AG14" s="41" t="e">
        <f>#REF!/Summary!#REF!*100</f>
        <v>#REF!</v>
      </c>
      <c r="AH14" s="41" t="e">
        <f>#REF!/Summary!#REF!*100</f>
        <v>#REF!</v>
      </c>
      <c r="AI14" s="41" t="e">
        <f>#REF!/Summary!#REF!*100</f>
        <v>#REF!</v>
      </c>
      <c r="AJ14" s="41" t="e">
        <f>#REF!/Summary!B14*100</f>
        <v>#REF!</v>
      </c>
      <c r="AK14" s="41" t="e">
        <f>#REF!/Summary!C14*100</f>
        <v>#REF!</v>
      </c>
      <c r="AL14" s="41" t="e">
        <f>#REF!/Summary!D14*100</f>
        <v>#REF!</v>
      </c>
      <c r="AM14" s="41" t="e">
        <f>#REF!/Summary!E14*100</f>
        <v>#REF!</v>
      </c>
      <c r="AN14" s="41" t="e">
        <f>#REF!/Summary!F14*100</f>
        <v>#REF!</v>
      </c>
      <c r="AO14" s="41" t="e">
        <f>#REF!/Summary!G14*100</f>
        <v>#REF!</v>
      </c>
      <c r="AP14" s="41" t="e">
        <f>#REF!/Summary!H14*100</f>
        <v>#REF!</v>
      </c>
      <c r="AQ14" s="41" t="e">
        <f>#REF!/Summary!I14*100</f>
        <v>#REF!</v>
      </c>
    </row>
    <row r="15" spans="1:43" ht="11.1" customHeight="1" x14ac:dyDescent="0.2">
      <c r="A15" s="40" t="s">
        <v>70</v>
      </c>
      <c r="B15" s="47" t="e">
        <f>#REF!/Summary!#REF!*100</f>
        <v>#REF!</v>
      </c>
      <c r="C15" s="47" t="e">
        <f>#REF!/Summary!#REF!*100</f>
        <v>#REF!</v>
      </c>
      <c r="D15" s="47" t="e">
        <f>#REF!/Summary!#REF!*100</f>
        <v>#REF!</v>
      </c>
      <c r="E15" s="47" t="e">
        <f>#REF!/Summary!#REF!*100</f>
        <v>#REF!</v>
      </c>
      <c r="F15" s="47" t="e">
        <f>#REF!/Summary!#REF!*100</f>
        <v>#REF!</v>
      </c>
      <c r="G15" s="47" t="e">
        <f>#REF!/Summary!#REF!*100</f>
        <v>#REF!</v>
      </c>
      <c r="H15" s="47" t="e">
        <f>#REF!/Summary!#REF!*100</f>
        <v>#REF!</v>
      </c>
      <c r="I15" s="47" t="e">
        <f>#REF!/Summary!#REF!*100</f>
        <v>#REF!</v>
      </c>
      <c r="J15" s="47" t="e">
        <f>#REF!/Summary!#REF!*100</f>
        <v>#REF!</v>
      </c>
      <c r="K15" s="47" t="e">
        <f>#REF!/Summary!#REF!*100</f>
        <v>#REF!</v>
      </c>
      <c r="L15" s="47" t="e">
        <f>#REF!/Summary!#REF!*100</f>
        <v>#REF!</v>
      </c>
      <c r="M15" s="47" t="e">
        <f>#REF!/Summary!#REF!*100</f>
        <v>#REF!</v>
      </c>
      <c r="N15" s="47" t="e">
        <f>#REF!/Summary!#REF!*100</f>
        <v>#REF!</v>
      </c>
      <c r="O15" s="47" t="e">
        <f>#REF!/Summary!#REF!*100</f>
        <v>#REF!</v>
      </c>
      <c r="P15" s="47" t="e">
        <f>#REF!/Summary!#REF!*100</f>
        <v>#REF!</v>
      </c>
      <c r="Q15" s="47" t="e">
        <f>#REF!/Summary!#REF!*100</f>
        <v>#REF!</v>
      </c>
      <c r="R15" s="47" t="e">
        <f>#REF!/Summary!#REF!*100</f>
        <v>#REF!</v>
      </c>
      <c r="S15" s="47" t="e">
        <f>#REF!/Summary!#REF!*100</f>
        <v>#REF!</v>
      </c>
      <c r="T15" s="47" t="e">
        <f>#REF!/Summary!#REF!*100</f>
        <v>#REF!</v>
      </c>
      <c r="U15" s="47" t="e">
        <f>#REF!/Summary!#REF!*100</f>
        <v>#REF!</v>
      </c>
      <c r="V15" s="47" t="e">
        <f>#REF!/Summary!#REF!*100</f>
        <v>#REF!</v>
      </c>
      <c r="W15" s="47" t="e">
        <f>#REF!/Summary!#REF!*100</f>
        <v>#REF!</v>
      </c>
      <c r="X15" s="47" t="e">
        <f>#REF!/Summary!#REF!*100</f>
        <v>#REF!</v>
      </c>
      <c r="Y15" s="47" t="e">
        <f>#REF!/Summary!#REF!*100</f>
        <v>#REF!</v>
      </c>
      <c r="Z15" s="47" t="e">
        <f>#REF!/Summary!#REF!*100</f>
        <v>#REF!</v>
      </c>
      <c r="AA15" s="47" t="e">
        <f>#REF!/Summary!#REF!*100</f>
        <v>#REF!</v>
      </c>
      <c r="AB15" s="47" t="e">
        <f>#REF!/Summary!#REF!*100</f>
        <v>#REF!</v>
      </c>
      <c r="AC15" s="47" t="e">
        <f>#REF!/Summary!#REF!*100</f>
        <v>#REF!</v>
      </c>
      <c r="AD15" s="47" t="e">
        <f>#REF!/Summary!#REF!*100</f>
        <v>#REF!</v>
      </c>
      <c r="AE15" s="47" t="e">
        <f>#REF!/Summary!#REF!*100</f>
        <v>#REF!</v>
      </c>
      <c r="AF15" s="41" t="e">
        <f>#REF!/Summary!#REF!*100</f>
        <v>#REF!</v>
      </c>
      <c r="AG15" s="41" t="e">
        <f>#REF!/Summary!#REF!*100</f>
        <v>#REF!</v>
      </c>
      <c r="AH15" s="41" t="e">
        <f>#REF!/Summary!#REF!*100</f>
        <v>#REF!</v>
      </c>
      <c r="AI15" s="41" t="e">
        <f>#REF!/Summary!#REF!*100</f>
        <v>#REF!</v>
      </c>
      <c r="AJ15" s="41" t="e">
        <f>#REF!/Summary!B15*100</f>
        <v>#REF!</v>
      </c>
      <c r="AK15" s="41" t="e">
        <f>#REF!/Summary!C15*100</f>
        <v>#REF!</v>
      </c>
      <c r="AL15" s="41" t="e">
        <f>#REF!/Summary!D15*100</f>
        <v>#REF!</v>
      </c>
      <c r="AM15" s="41" t="e">
        <f>#REF!/Summary!E15*100</f>
        <v>#REF!</v>
      </c>
      <c r="AN15" s="41" t="e">
        <f>#REF!/Summary!F15*100</f>
        <v>#REF!</v>
      </c>
      <c r="AO15" s="41" t="e">
        <f>#REF!/Summary!G15*100</f>
        <v>#REF!</v>
      </c>
      <c r="AP15" s="41" t="e">
        <f>#REF!/Summary!H15*100</f>
        <v>#REF!</v>
      </c>
      <c r="AQ15" s="41" t="e">
        <f>#REF!/Summary!I15*100</f>
        <v>#REF!</v>
      </c>
    </row>
    <row r="16" spans="1:43" ht="11.1" customHeight="1" x14ac:dyDescent="0.2">
      <c r="A16" s="40" t="s">
        <v>7</v>
      </c>
      <c r="B16" s="47" t="e">
        <f>#REF!/Summary!#REF!*100</f>
        <v>#REF!</v>
      </c>
      <c r="C16" s="47" t="e">
        <f>#REF!/Summary!#REF!*100</f>
        <v>#REF!</v>
      </c>
      <c r="D16" s="47" t="e">
        <f>#REF!/Summary!#REF!*100</f>
        <v>#REF!</v>
      </c>
      <c r="E16" s="47" t="e">
        <f>#REF!/Summary!#REF!*100</f>
        <v>#REF!</v>
      </c>
      <c r="F16" s="47" t="e">
        <f>#REF!/Summary!#REF!*100</f>
        <v>#REF!</v>
      </c>
      <c r="G16" s="47" t="e">
        <f>#REF!/Summary!#REF!*100</f>
        <v>#REF!</v>
      </c>
      <c r="H16" s="47" t="e">
        <f>#REF!/Summary!#REF!*100</f>
        <v>#REF!</v>
      </c>
      <c r="I16" s="47" t="e">
        <f>#REF!/Summary!#REF!*100</f>
        <v>#REF!</v>
      </c>
      <c r="J16" s="47" t="e">
        <f>#REF!/Summary!#REF!*100</f>
        <v>#REF!</v>
      </c>
      <c r="K16" s="47" t="e">
        <f>#REF!/Summary!#REF!*100</f>
        <v>#REF!</v>
      </c>
      <c r="L16" s="47" t="e">
        <f>#REF!/Summary!#REF!*100</f>
        <v>#REF!</v>
      </c>
      <c r="M16" s="47" t="e">
        <f>#REF!/Summary!#REF!*100</f>
        <v>#REF!</v>
      </c>
      <c r="N16" s="47" t="e">
        <f>#REF!/Summary!#REF!*100</f>
        <v>#REF!</v>
      </c>
      <c r="O16" s="47" t="e">
        <f>#REF!/Summary!#REF!*100</f>
        <v>#REF!</v>
      </c>
      <c r="P16" s="47" t="e">
        <f>#REF!/Summary!#REF!*100</f>
        <v>#REF!</v>
      </c>
      <c r="Q16" s="47" t="e">
        <f>#REF!/Summary!#REF!*100</f>
        <v>#REF!</v>
      </c>
      <c r="R16" s="47" t="e">
        <f>#REF!/Summary!#REF!*100</f>
        <v>#REF!</v>
      </c>
      <c r="S16" s="47" t="e">
        <f>#REF!/Summary!#REF!*100</f>
        <v>#REF!</v>
      </c>
      <c r="T16" s="47" t="e">
        <f>#REF!/Summary!#REF!*100</f>
        <v>#REF!</v>
      </c>
      <c r="U16" s="47" t="e">
        <f>#REF!/Summary!#REF!*100</f>
        <v>#REF!</v>
      </c>
      <c r="V16" s="47" t="e">
        <f>#REF!/Summary!#REF!*100</f>
        <v>#REF!</v>
      </c>
      <c r="W16" s="47" t="e">
        <f>#REF!/Summary!#REF!*100</f>
        <v>#REF!</v>
      </c>
      <c r="X16" s="47" t="e">
        <f>#REF!/Summary!#REF!*100</f>
        <v>#REF!</v>
      </c>
      <c r="Y16" s="47" t="e">
        <f>#REF!/Summary!#REF!*100</f>
        <v>#REF!</v>
      </c>
      <c r="Z16" s="47" t="e">
        <f>#REF!/Summary!#REF!*100</f>
        <v>#REF!</v>
      </c>
      <c r="AA16" s="47" t="e">
        <f>#REF!/Summary!#REF!*100</f>
        <v>#REF!</v>
      </c>
      <c r="AB16" s="47" t="e">
        <f>#REF!/Summary!#REF!*100</f>
        <v>#REF!</v>
      </c>
      <c r="AC16" s="47" t="e">
        <f>#REF!/Summary!#REF!*100</f>
        <v>#REF!</v>
      </c>
      <c r="AD16" s="47" t="e">
        <f>#REF!/Summary!#REF!*100</f>
        <v>#REF!</v>
      </c>
      <c r="AE16" s="47" t="e">
        <f>#REF!/Summary!#REF!*100</f>
        <v>#REF!</v>
      </c>
      <c r="AF16" s="41" t="e">
        <f>#REF!/Summary!#REF!*100</f>
        <v>#REF!</v>
      </c>
      <c r="AG16" s="41" t="e">
        <f>#REF!/Summary!#REF!*100</f>
        <v>#REF!</v>
      </c>
      <c r="AH16" s="41" t="e">
        <f>#REF!/Summary!#REF!*100</f>
        <v>#REF!</v>
      </c>
      <c r="AI16" s="41" t="e">
        <f>#REF!/Summary!#REF!*100</f>
        <v>#REF!</v>
      </c>
      <c r="AJ16" s="41" t="e">
        <f>#REF!/Summary!B16*100</f>
        <v>#REF!</v>
      </c>
      <c r="AK16" s="41" t="e">
        <f>#REF!/Summary!C16*100</f>
        <v>#REF!</v>
      </c>
      <c r="AL16" s="41" t="e">
        <f>#REF!/Summary!D16*100</f>
        <v>#REF!</v>
      </c>
      <c r="AM16" s="41" t="e">
        <f>#REF!/Summary!E16*100</f>
        <v>#REF!</v>
      </c>
      <c r="AN16" s="41" t="e">
        <f>#REF!/Summary!F16*100</f>
        <v>#REF!</v>
      </c>
      <c r="AO16" s="41" t="e">
        <f>#REF!/Summary!G16*100</f>
        <v>#REF!</v>
      </c>
      <c r="AP16" s="41" t="e">
        <f>#REF!/Summary!H16*100</f>
        <v>#REF!</v>
      </c>
      <c r="AQ16" s="41" t="e">
        <f>#REF!/Summary!I16*100</f>
        <v>#REF!</v>
      </c>
    </row>
    <row r="17" spans="1:43" ht="11.1" customHeight="1" x14ac:dyDescent="0.2">
      <c r="A17" s="40" t="s">
        <v>13</v>
      </c>
      <c r="B17" s="47" t="e">
        <f>#REF!/Summary!#REF!*100</f>
        <v>#REF!</v>
      </c>
      <c r="C17" s="47" t="e">
        <f>#REF!/Summary!#REF!*100</f>
        <v>#REF!</v>
      </c>
      <c r="D17" s="47" t="e">
        <f>#REF!/Summary!#REF!*100</f>
        <v>#REF!</v>
      </c>
      <c r="E17" s="47" t="e">
        <f>#REF!/Summary!#REF!*100</f>
        <v>#REF!</v>
      </c>
      <c r="F17" s="47" t="e">
        <f>#REF!/Summary!#REF!*100</f>
        <v>#REF!</v>
      </c>
      <c r="G17" s="47" t="e">
        <f>#REF!/Summary!#REF!*100</f>
        <v>#REF!</v>
      </c>
      <c r="H17" s="47" t="e">
        <f>#REF!/Summary!#REF!*100</f>
        <v>#REF!</v>
      </c>
      <c r="I17" s="47" t="e">
        <f>#REF!/Summary!#REF!*100</f>
        <v>#REF!</v>
      </c>
      <c r="J17" s="47" t="e">
        <f>#REF!/Summary!#REF!*100</f>
        <v>#REF!</v>
      </c>
      <c r="K17" s="47" t="e">
        <f>#REF!/Summary!#REF!*100</f>
        <v>#REF!</v>
      </c>
      <c r="L17" s="47" t="e">
        <f>#REF!/Summary!#REF!*100</f>
        <v>#REF!</v>
      </c>
      <c r="M17" s="47" t="e">
        <f>#REF!/Summary!#REF!*100</f>
        <v>#REF!</v>
      </c>
      <c r="N17" s="47" t="e">
        <f>#REF!/Summary!#REF!*100</f>
        <v>#REF!</v>
      </c>
      <c r="O17" s="47" t="e">
        <f>#REF!/Summary!#REF!*100</f>
        <v>#REF!</v>
      </c>
      <c r="P17" s="47" t="e">
        <f>#REF!/Summary!#REF!*100</f>
        <v>#REF!</v>
      </c>
      <c r="Q17" s="47" t="e">
        <f>#REF!/Summary!#REF!*100</f>
        <v>#REF!</v>
      </c>
      <c r="R17" s="47" t="e">
        <f>#REF!/Summary!#REF!*100</f>
        <v>#REF!</v>
      </c>
      <c r="S17" s="47" t="e">
        <f>#REF!/Summary!#REF!*100</f>
        <v>#REF!</v>
      </c>
      <c r="T17" s="47" t="e">
        <f>#REF!/Summary!#REF!*100</f>
        <v>#REF!</v>
      </c>
      <c r="U17" s="47" t="e">
        <f>#REF!/Summary!#REF!*100</f>
        <v>#REF!</v>
      </c>
      <c r="V17" s="47" t="e">
        <f>#REF!/Summary!#REF!*100</f>
        <v>#REF!</v>
      </c>
      <c r="W17" s="47" t="e">
        <f>#REF!/Summary!#REF!*100</f>
        <v>#REF!</v>
      </c>
      <c r="X17" s="47" t="e">
        <f>#REF!/Summary!#REF!*100</f>
        <v>#REF!</v>
      </c>
      <c r="Y17" s="47" t="e">
        <f>#REF!/Summary!#REF!*100</f>
        <v>#REF!</v>
      </c>
      <c r="Z17" s="47" t="e">
        <f>#REF!/Summary!#REF!*100</f>
        <v>#REF!</v>
      </c>
      <c r="AA17" s="47" t="e">
        <f>#REF!/Summary!#REF!*100</f>
        <v>#REF!</v>
      </c>
      <c r="AB17" s="47" t="e">
        <f>#REF!/Summary!#REF!*100</f>
        <v>#REF!</v>
      </c>
      <c r="AC17" s="47" t="e">
        <f>#REF!/Summary!#REF!*100</f>
        <v>#REF!</v>
      </c>
      <c r="AD17" s="47" t="e">
        <f>#REF!/Summary!#REF!*100</f>
        <v>#REF!</v>
      </c>
      <c r="AE17" s="47" t="e">
        <f>#REF!/Summary!#REF!*100</f>
        <v>#REF!</v>
      </c>
      <c r="AF17" s="41" t="e">
        <f>#REF!/Summary!#REF!*100</f>
        <v>#REF!</v>
      </c>
      <c r="AG17" s="41" t="e">
        <f>#REF!/Summary!#REF!*100</f>
        <v>#REF!</v>
      </c>
      <c r="AH17" s="41" t="e">
        <f>#REF!/Summary!#REF!*100</f>
        <v>#REF!</v>
      </c>
      <c r="AI17" s="41" t="e">
        <f>#REF!/Summary!#REF!*100</f>
        <v>#REF!</v>
      </c>
      <c r="AJ17" s="41" t="e">
        <f>#REF!/Summary!B17*100</f>
        <v>#REF!</v>
      </c>
      <c r="AK17" s="41" t="e">
        <f>#REF!/Summary!C17*100</f>
        <v>#REF!</v>
      </c>
      <c r="AL17" s="41" t="e">
        <f>#REF!/Summary!D17*100</f>
        <v>#REF!</v>
      </c>
      <c r="AM17" s="41" t="e">
        <f>#REF!/Summary!E17*100</f>
        <v>#REF!</v>
      </c>
      <c r="AN17" s="41" t="e">
        <f>#REF!/Summary!F17*100</f>
        <v>#REF!</v>
      </c>
      <c r="AO17" s="41" t="e">
        <f>#REF!/Summary!G17*100</f>
        <v>#REF!</v>
      </c>
      <c r="AP17" s="41" t="e">
        <f>#REF!/Summary!H17*100</f>
        <v>#REF!</v>
      </c>
      <c r="AQ17" s="41" t="e">
        <f>#REF!/Summary!I17*100</f>
        <v>#REF!</v>
      </c>
    </row>
    <row r="18" spans="1:43" ht="11.1" customHeight="1" x14ac:dyDescent="0.2">
      <c r="A18" s="39" t="s">
        <v>18</v>
      </c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</row>
    <row r="19" spans="1:43" ht="11.1" customHeight="1" x14ac:dyDescent="0.2">
      <c r="A19" s="42" t="s">
        <v>19</v>
      </c>
      <c r="B19" s="47" t="e">
        <f>#REF!/Summary!#REF!*100</f>
        <v>#REF!</v>
      </c>
      <c r="C19" s="47" t="e">
        <f>#REF!/Summary!#REF!*100</f>
        <v>#REF!</v>
      </c>
      <c r="D19" s="47" t="e">
        <f>#REF!/Summary!#REF!*100</f>
        <v>#REF!</v>
      </c>
      <c r="E19" s="47" t="e">
        <f>#REF!/Summary!#REF!*100</f>
        <v>#REF!</v>
      </c>
      <c r="F19" s="47" t="e">
        <f>#REF!/Summary!#REF!*100</f>
        <v>#REF!</v>
      </c>
      <c r="G19" s="47" t="e">
        <f>#REF!/Summary!#REF!*100</f>
        <v>#REF!</v>
      </c>
      <c r="H19" s="47" t="e">
        <f>#REF!/Summary!#REF!*100</f>
        <v>#REF!</v>
      </c>
      <c r="I19" s="47" t="e">
        <f>#REF!/Summary!#REF!*100</f>
        <v>#REF!</v>
      </c>
      <c r="J19" s="47" t="e">
        <f>#REF!/Summary!#REF!*100</f>
        <v>#REF!</v>
      </c>
      <c r="K19" s="47" t="e">
        <f>#REF!/Summary!#REF!*100</f>
        <v>#REF!</v>
      </c>
      <c r="L19" s="47" t="e">
        <f>#REF!/Summary!#REF!*100</f>
        <v>#REF!</v>
      </c>
      <c r="M19" s="47" t="e">
        <f>#REF!/Summary!#REF!*100</f>
        <v>#REF!</v>
      </c>
      <c r="N19" s="47" t="e">
        <f>#REF!/Summary!#REF!*100</f>
        <v>#REF!</v>
      </c>
      <c r="O19" s="47" t="e">
        <f>#REF!/Summary!#REF!*100</f>
        <v>#REF!</v>
      </c>
      <c r="P19" s="47" t="e">
        <f>#REF!/Summary!#REF!*100</f>
        <v>#REF!</v>
      </c>
      <c r="Q19" s="47" t="e">
        <f>#REF!/Summary!#REF!*100</f>
        <v>#REF!</v>
      </c>
      <c r="R19" s="47" t="e">
        <f>#REF!/Summary!#REF!*100</f>
        <v>#REF!</v>
      </c>
      <c r="S19" s="47" t="e">
        <f>#REF!/Summary!#REF!*100</f>
        <v>#REF!</v>
      </c>
      <c r="T19" s="47" t="e">
        <f>#REF!/Summary!#REF!*100</f>
        <v>#REF!</v>
      </c>
      <c r="U19" s="47" t="e">
        <f>#REF!/Summary!#REF!*100</f>
        <v>#REF!</v>
      </c>
      <c r="V19" s="47" t="e">
        <f>#REF!/Summary!#REF!*100</f>
        <v>#REF!</v>
      </c>
      <c r="W19" s="47" t="e">
        <f>#REF!/Summary!#REF!*100</f>
        <v>#REF!</v>
      </c>
      <c r="X19" s="47" t="e">
        <f>#REF!/Summary!#REF!*100</f>
        <v>#REF!</v>
      </c>
      <c r="Y19" s="47" t="e">
        <f>#REF!/Summary!#REF!*100</f>
        <v>#REF!</v>
      </c>
      <c r="Z19" s="47" t="e">
        <f>#REF!/Summary!#REF!*100</f>
        <v>#REF!</v>
      </c>
      <c r="AA19" s="47" t="e">
        <f>#REF!/Summary!#REF!*100</f>
        <v>#REF!</v>
      </c>
      <c r="AB19" s="47" t="e">
        <f>#REF!/Summary!#REF!*100</f>
        <v>#REF!</v>
      </c>
      <c r="AC19" s="47" t="e">
        <f>#REF!/Summary!#REF!*100</f>
        <v>#REF!</v>
      </c>
      <c r="AD19" s="47" t="e">
        <f>#REF!/Summary!#REF!*100</f>
        <v>#REF!</v>
      </c>
      <c r="AE19" s="47" t="e">
        <f>#REF!/Summary!#REF!*100</f>
        <v>#REF!</v>
      </c>
      <c r="AF19" s="41" t="e">
        <f>#REF!/Summary!#REF!*100</f>
        <v>#REF!</v>
      </c>
      <c r="AG19" s="41" t="e">
        <f>#REF!/Summary!#REF!*100</f>
        <v>#REF!</v>
      </c>
      <c r="AH19" s="41" t="e">
        <f>#REF!/Summary!#REF!*100</f>
        <v>#REF!</v>
      </c>
      <c r="AI19" s="41" t="e">
        <f>#REF!/Summary!#REF!*100</f>
        <v>#REF!</v>
      </c>
      <c r="AJ19" s="41" t="e">
        <f>#REF!/Summary!B19*100</f>
        <v>#REF!</v>
      </c>
      <c r="AK19" s="41" t="e">
        <f>#REF!/Summary!C19*100</f>
        <v>#REF!</v>
      </c>
      <c r="AL19" s="41" t="e">
        <f>#REF!/Summary!D19*100</f>
        <v>#REF!</v>
      </c>
      <c r="AM19" s="41" t="e">
        <f>#REF!/Summary!E19*100</f>
        <v>#REF!</v>
      </c>
      <c r="AN19" s="41" t="e">
        <f>#REF!/Summary!F19*100</f>
        <v>#REF!</v>
      </c>
      <c r="AO19" s="41" t="e">
        <f>#REF!/Summary!G19*100</f>
        <v>#REF!</v>
      </c>
      <c r="AP19" s="41" t="e">
        <f>#REF!/Summary!H19*100</f>
        <v>#REF!</v>
      </c>
      <c r="AQ19" s="41" t="e">
        <f>#REF!/Summary!I19*100</f>
        <v>#REF!</v>
      </c>
    </row>
    <row r="20" spans="1:43" ht="11.1" customHeight="1" x14ac:dyDescent="0.2">
      <c r="AF20" s="45"/>
      <c r="AG20" s="45"/>
      <c r="AH20" s="45"/>
      <c r="AI20" s="45"/>
    </row>
    <row r="21" spans="1:43" ht="11.1" customHeight="1" x14ac:dyDescent="0.2">
      <c r="A21" s="37" t="s">
        <v>100</v>
      </c>
      <c r="AF21" s="45"/>
      <c r="AG21" s="45"/>
      <c r="AH21" s="45"/>
      <c r="AI21" s="45"/>
    </row>
    <row r="22" spans="1:43" ht="11.1" customHeight="1" x14ac:dyDescent="0.2">
      <c r="A22" s="39" t="s">
        <v>0</v>
      </c>
      <c r="B22" s="47" t="e">
        <f>#REF!/Summary!#REF!*100</f>
        <v>#REF!</v>
      </c>
      <c r="C22" s="47" t="e">
        <f>#REF!/Summary!#REF!*100</f>
        <v>#REF!</v>
      </c>
      <c r="D22" s="47" t="e">
        <f>#REF!/Summary!#REF!*100</f>
        <v>#REF!</v>
      </c>
      <c r="E22" s="47" t="e">
        <f>#REF!/Summary!#REF!*100</f>
        <v>#REF!</v>
      </c>
      <c r="F22" s="47" t="e">
        <f>#REF!/Summary!#REF!*100</f>
        <v>#REF!</v>
      </c>
      <c r="G22" s="47" t="e">
        <f>#REF!/Summary!#REF!*100</f>
        <v>#REF!</v>
      </c>
      <c r="H22" s="47" t="e">
        <f>#REF!/Summary!#REF!*100</f>
        <v>#REF!</v>
      </c>
      <c r="I22" s="47" t="e">
        <f>#REF!/Summary!#REF!*100</f>
        <v>#REF!</v>
      </c>
      <c r="J22" s="47" t="e">
        <f>#REF!/Summary!#REF!*100</f>
        <v>#REF!</v>
      </c>
      <c r="K22" s="47" t="e">
        <f>#REF!/Summary!#REF!*100</f>
        <v>#REF!</v>
      </c>
      <c r="L22" s="47" t="e">
        <f>#REF!/Summary!#REF!*100</f>
        <v>#REF!</v>
      </c>
      <c r="M22" s="47" t="e">
        <f>#REF!/Summary!#REF!*100</f>
        <v>#REF!</v>
      </c>
      <c r="N22" s="47" t="e">
        <f>#REF!/Summary!#REF!*100</f>
        <v>#REF!</v>
      </c>
      <c r="O22" s="47" t="e">
        <f>#REF!/Summary!#REF!*100</f>
        <v>#REF!</v>
      </c>
      <c r="P22" s="47" t="e">
        <f>#REF!/Summary!#REF!*100</f>
        <v>#REF!</v>
      </c>
      <c r="Q22" s="47" t="e">
        <f>#REF!/Summary!#REF!*100</f>
        <v>#REF!</v>
      </c>
      <c r="R22" s="47" t="e">
        <f>#REF!/Summary!#REF!*100</f>
        <v>#REF!</v>
      </c>
      <c r="S22" s="47" t="e">
        <f>#REF!/Summary!#REF!*100</f>
        <v>#REF!</v>
      </c>
      <c r="T22" s="47" t="e">
        <f>#REF!/Summary!#REF!*100</f>
        <v>#REF!</v>
      </c>
      <c r="U22" s="47" t="e">
        <f>#REF!/Summary!#REF!*100</f>
        <v>#REF!</v>
      </c>
      <c r="V22" s="47" t="e">
        <f>#REF!/Summary!#REF!*100</f>
        <v>#REF!</v>
      </c>
      <c r="W22" s="47" t="e">
        <f>#REF!/Summary!#REF!*100</f>
        <v>#REF!</v>
      </c>
      <c r="X22" s="47" t="e">
        <f>#REF!/Summary!#REF!*100</f>
        <v>#REF!</v>
      </c>
      <c r="Y22" s="47" t="e">
        <f>#REF!/Summary!#REF!*100</f>
        <v>#REF!</v>
      </c>
      <c r="Z22" s="47" t="e">
        <f>#REF!/Summary!#REF!*100</f>
        <v>#REF!</v>
      </c>
      <c r="AA22" s="47" t="e">
        <f>#REF!/Summary!#REF!*100</f>
        <v>#REF!</v>
      </c>
      <c r="AB22" s="47" t="e">
        <f>#REF!/Summary!#REF!*100</f>
        <v>#REF!</v>
      </c>
      <c r="AC22" s="47" t="e">
        <f>#REF!/Summary!#REF!*100</f>
        <v>#REF!</v>
      </c>
      <c r="AD22" s="47" t="e">
        <f>#REF!/Summary!#REF!*100</f>
        <v>#REF!</v>
      </c>
      <c r="AE22" s="47" t="e">
        <f>#REF!/Summary!#REF!*100</f>
        <v>#REF!</v>
      </c>
      <c r="AF22" s="41" t="e">
        <f>#REF!/Summary!#REF!*100</f>
        <v>#REF!</v>
      </c>
      <c r="AG22" s="41" t="e">
        <f>#REF!/Summary!#REF!*100</f>
        <v>#REF!</v>
      </c>
      <c r="AH22" s="41" t="e">
        <f>#REF!/Summary!#REF!*100</f>
        <v>#REF!</v>
      </c>
      <c r="AI22" s="41" t="e">
        <f>#REF!/Summary!#REF!*100</f>
        <v>#REF!</v>
      </c>
      <c r="AJ22" s="41" t="e">
        <f>#REF!/Summary!B22*100</f>
        <v>#REF!</v>
      </c>
      <c r="AK22" s="41" t="e">
        <f>#REF!/Summary!C22*100</f>
        <v>#REF!</v>
      </c>
      <c r="AL22" s="41" t="e">
        <f>#REF!/Summary!D22*100</f>
        <v>#REF!</v>
      </c>
      <c r="AM22" s="41" t="e">
        <f>#REF!/Summary!E22*100</f>
        <v>#REF!</v>
      </c>
      <c r="AN22" s="41" t="e">
        <f>#REF!/Summary!F22*100</f>
        <v>#REF!</v>
      </c>
      <c r="AO22" s="41" t="e">
        <f>#REF!/Summary!G22*100</f>
        <v>#REF!</v>
      </c>
      <c r="AP22" s="41" t="e">
        <f>#REF!/Summary!H22*100</f>
        <v>#REF!</v>
      </c>
      <c r="AQ22" s="41" t="e">
        <f>#REF!/Summary!I22*100</f>
        <v>#REF!</v>
      </c>
    </row>
    <row r="23" spans="1:43" ht="11.1" customHeight="1" x14ac:dyDescent="0.2">
      <c r="A23" s="40" t="s">
        <v>70</v>
      </c>
      <c r="B23" s="47" t="e">
        <f>#REF!/Summary!#REF!*100</f>
        <v>#REF!</v>
      </c>
      <c r="C23" s="47" t="e">
        <f>#REF!/Summary!#REF!*100</f>
        <v>#REF!</v>
      </c>
      <c r="D23" s="47" t="e">
        <f>#REF!/Summary!#REF!*100</f>
        <v>#REF!</v>
      </c>
      <c r="E23" s="47" t="e">
        <f>#REF!/Summary!#REF!*100</f>
        <v>#REF!</v>
      </c>
      <c r="F23" s="47" t="e">
        <f>#REF!/Summary!#REF!*100</f>
        <v>#REF!</v>
      </c>
      <c r="G23" s="47" t="e">
        <f>#REF!/Summary!#REF!*100</f>
        <v>#REF!</v>
      </c>
      <c r="H23" s="47" t="e">
        <f>#REF!/Summary!#REF!*100</f>
        <v>#REF!</v>
      </c>
      <c r="I23" s="47" t="e">
        <f>#REF!/Summary!#REF!*100</f>
        <v>#REF!</v>
      </c>
      <c r="J23" s="47" t="e">
        <f>#REF!/Summary!#REF!*100</f>
        <v>#REF!</v>
      </c>
      <c r="K23" s="47" t="e">
        <f>#REF!/Summary!#REF!*100</f>
        <v>#REF!</v>
      </c>
      <c r="L23" s="47" t="e">
        <f>#REF!/Summary!#REF!*100</f>
        <v>#REF!</v>
      </c>
      <c r="M23" s="47" t="e">
        <f>#REF!/Summary!#REF!*100</f>
        <v>#REF!</v>
      </c>
      <c r="N23" s="47" t="e">
        <f>#REF!/Summary!#REF!*100</f>
        <v>#REF!</v>
      </c>
      <c r="O23" s="47" t="e">
        <f>#REF!/Summary!#REF!*100</f>
        <v>#REF!</v>
      </c>
      <c r="P23" s="47" t="e">
        <f>#REF!/Summary!#REF!*100</f>
        <v>#REF!</v>
      </c>
      <c r="Q23" s="47" t="e">
        <f>#REF!/Summary!#REF!*100</f>
        <v>#REF!</v>
      </c>
      <c r="R23" s="47" t="e">
        <f>#REF!/Summary!#REF!*100</f>
        <v>#REF!</v>
      </c>
      <c r="S23" s="47" t="e">
        <f>#REF!/Summary!#REF!*100</f>
        <v>#REF!</v>
      </c>
      <c r="T23" s="47" t="e">
        <f>#REF!/Summary!#REF!*100</f>
        <v>#REF!</v>
      </c>
      <c r="U23" s="47" t="e">
        <f>#REF!/Summary!#REF!*100</f>
        <v>#REF!</v>
      </c>
      <c r="V23" s="47" t="e">
        <f>#REF!/Summary!#REF!*100</f>
        <v>#REF!</v>
      </c>
      <c r="W23" s="47" t="e">
        <f>#REF!/Summary!#REF!*100</f>
        <v>#REF!</v>
      </c>
      <c r="X23" s="47" t="e">
        <f>#REF!/Summary!#REF!*100</f>
        <v>#REF!</v>
      </c>
      <c r="Y23" s="47" t="e">
        <f>#REF!/Summary!#REF!*100</f>
        <v>#REF!</v>
      </c>
      <c r="Z23" s="47" t="e">
        <f>#REF!/Summary!#REF!*100</f>
        <v>#REF!</v>
      </c>
      <c r="AA23" s="47" t="e">
        <f>#REF!/Summary!#REF!*100</f>
        <v>#REF!</v>
      </c>
      <c r="AB23" s="47" t="e">
        <f>#REF!/Summary!#REF!*100</f>
        <v>#REF!</v>
      </c>
      <c r="AC23" s="47" t="e">
        <f>#REF!/Summary!#REF!*100</f>
        <v>#REF!</v>
      </c>
      <c r="AD23" s="47" t="e">
        <f>#REF!/Summary!#REF!*100</f>
        <v>#REF!</v>
      </c>
      <c r="AE23" s="47" t="e">
        <f>#REF!/Summary!#REF!*100</f>
        <v>#REF!</v>
      </c>
      <c r="AF23" s="41" t="e">
        <f>#REF!/Summary!#REF!*100</f>
        <v>#REF!</v>
      </c>
      <c r="AG23" s="41" t="e">
        <f>#REF!/Summary!#REF!*100</f>
        <v>#REF!</v>
      </c>
      <c r="AH23" s="41" t="e">
        <f>#REF!/Summary!#REF!*100</f>
        <v>#REF!</v>
      </c>
      <c r="AI23" s="41" t="e">
        <f>#REF!/Summary!#REF!*100</f>
        <v>#REF!</v>
      </c>
      <c r="AJ23" s="41" t="e">
        <f>#REF!/Summary!B23*100</f>
        <v>#REF!</v>
      </c>
      <c r="AK23" s="41" t="e">
        <f>#REF!/Summary!C23*100</f>
        <v>#REF!</v>
      </c>
      <c r="AL23" s="41" t="e">
        <f>#REF!/Summary!D23*100</f>
        <v>#REF!</v>
      </c>
      <c r="AM23" s="41" t="e">
        <f>#REF!/Summary!E23*100</f>
        <v>#REF!</v>
      </c>
      <c r="AN23" s="41" t="e">
        <f>#REF!/Summary!F23*100</f>
        <v>#REF!</v>
      </c>
      <c r="AO23" s="41" t="e">
        <f>#REF!/Summary!G23*100</f>
        <v>#REF!</v>
      </c>
      <c r="AP23" s="41" t="e">
        <f>#REF!/Summary!H23*100</f>
        <v>#REF!</v>
      </c>
      <c r="AQ23" s="41" t="e">
        <f>#REF!/Summary!I23*100</f>
        <v>#REF!</v>
      </c>
    </row>
    <row r="24" spans="1:43" ht="11.1" customHeight="1" x14ac:dyDescent="0.2">
      <c r="A24" s="40" t="s">
        <v>7</v>
      </c>
      <c r="B24" s="47" t="e">
        <f>#REF!/Summary!#REF!*100</f>
        <v>#REF!</v>
      </c>
      <c r="C24" s="47" t="e">
        <f>#REF!/Summary!#REF!*100</f>
        <v>#REF!</v>
      </c>
      <c r="D24" s="47" t="e">
        <f>#REF!/Summary!#REF!*100</f>
        <v>#REF!</v>
      </c>
      <c r="E24" s="47" t="e">
        <f>#REF!/Summary!#REF!*100</f>
        <v>#REF!</v>
      </c>
      <c r="F24" s="47" t="e">
        <f>#REF!/Summary!#REF!*100</f>
        <v>#REF!</v>
      </c>
      <c r="G24" s="47" t="e">
        <f>#REF!/Summary!#REF!*100</f>
        <v>#REF!</v>
      </c>
      <c r="H24" s="47" t="e">
        <f>#REF!/Summary!#REF!*100</f>
        <v>#REF!</v>
      </c>
      <c r="I24" s="47" t="e">
        <f>#REF!/Summary!#REF!*100</f>
        <v>#REF!</v>
      </c>
      <c r="J24" s="47" t="e">
        <f>#REF!/Summary!#REF!*100</f>
        <v>#REF!</v>
      </c>
      <c r="K24" s="47" t="e">
        <f>#REF!/Summary!#REF!*100</f>
        <v>#REF!</v>
      </c>
      <c r="L24" s="47" t="e">
        <f>#REF!/Summary!#REF!*100</f>
        <v>#REF!</v>
      </c>
      <c r="M24" s="47" t="e">
        <f>#REF!/Summary!#REF!*100</f>
        <v>#REF!</v>
      </c>
      <c r="N24" s="47" t="e">
        <f>#REF!/Summary!#REF!*100</f>
        <v>#REF!</v>
      </c>
      <c r="O24" s="47" t="e">
        <f>#REF!/Summary!#REF!*100</f>
        <v>#REF!</v>
      </c>
      <c r="P24" s="47" t="e">
        <f>#REF!/Summary!#REF!*100</f>
        <v>#REF!</v>
      </c>
      <c r="Q24" s="47" t="e">
        <f>#REF!/Summary!#REF!*100</f>
        <v>#REF!</v>
      </c>
      <c r="R24" s="47" t="e">
        <f>#REF!/Summary!#REF!*100</f>
        <v>#REF!</v>
      </c>
      <c r="S24" s="47" t="e">
        <f>#REF!/Summary!#REF!*100</f>
        <v>#REF!</v>
      </c>
      <c r="T24" s="47" t="e">
        <f>#REF!/Summary!#REF!*100</f>
        <v>#REF!</v>
      </c>
      <c r="U24" s="47" t="e">
        <f>#REF!/Summary!#REF!*100</f>
        <v>#REF!</v>
      </c>
      <c r="V24" s="47" t="e">
        <f>#REF!/Summary!#REF!*100</f>
        <v>#REF!</v>
      </c>
      <c r="W24" s="47" t="e">
        <f>#REF!/Summary!#REF!*100</f>
        <v>#REF!</v>
      </c>
      <c r="X24" s="47" t="e">
        <f>#REF!/Summary!#REF!*100</f>
        <v>#REF!</v>
      </c>
      <c r="Y24" s="47" t="e">
        <f>#REF!/Summary!#REF!*100</f>
        <v>#REF!</v>
      </c>
      <c r="Z24" s="47" t="e">
        <f>#REF!/Summary!#REF!*100</f>
        <v>#REF!</v>
      </c>
      <c r="AA24" s="47" t="e">
        <f>#REF!/Summary!#REF!*100</f>
        <v>#REF!</v>
      </c>
      <c r="AB24" s="47" t="e">
        <f>#REF!/Summary!#REF!*100</f>
        <v>#REF!</v>
      </c>
      <c r="AC24" s="47" t="e">
        <f>#REF!/Summary!#REF!*100</f>
        <v>#REF!</v>
      </c>
      <c r="AD24" s="47" t="e">
        <f>#REF!/Summary!#REF!*100</f>
        <v>#REF!</v>
      </c>
      <c r="AE24" s="47" t="e">
        <f>#REF!/Summary!#REF!*100</f>
        <v>#REF!</v>
      </c>
      <c r="AF24" s="41" t="e">
        <f>#REF!/Summary!#REF!*100</f>
        <v>#REF!</v>
      </c>
      <c r="AG24" s="41" t="e">
        <f>#REF!/Summary!#REF!*100</f>
        <v>#REF!</v>
      </c>
      <c r="AH24" s="41" t="e">
        <f>#REF!/Summary!#REF!*100</f>
        <v>#REF!</v>
      </c>
      <c r="AI24" s="41" t="e">
        <f>#REF!/Summary!#REF!*100</f>
        <v>#REF!</v>
      </c>
      <c r="AJ24" s="41" t="e">
        <f>#REF!/Summary!B24*100</f>
        <v>#REF!</v>
      </c>
      <c r="AK24" s="41" t="e">
        <f>#REF!/Summary!C24*100</f>
        <v>#REF!</v>
      </c>
      <c r="AL24" s="41" t="e">
        <f>#REF!/Summary!D24*100</f>
        <v>#REF!</v>
      </c>
      <c r="AM24" s="41" t="e">
        <f>#REF!/Summary!E24*100</f>
        <v>#REF!</v>
      </c>
      <c r="AN24" s="41" t="e">
        <f>#REF!/Summary!F24*100</f>
        <v>#REF!</v>
      </c>
      <c r="AO24" s="41" t="e">
        <f>#REF!/Summary!G24*100</f>
        <v>#REF!</v>
      </c>
      <c r="AP24" s="41" t="e">
        <f>#REF!/Summary!H24*100</f>
        <v>#REF!</v>
      </c>
      <c r="AQ24" s="41" t="e">
        <f>#REF!/Summary!I24*100</f>
        <v>#REF!</v>
      </c>
    </row>
    <row r="25" spans="1:43" ht="11.1" customHeight="1" x14ac:dyDescent="0.2">
      <c r="A25" s="40" t="s">
        <v>13</v>
      </c>
      <c r="B25" s="47" t="e">
        <f>#REF!/Summary!#REF!*100</f>
        <v>#REF!</v>
      </c>
      <c r="C25" s="47" t="e">
        <f>#REF!/Summary!#REF!*100</f>
        <v>#REF!</v>
      </c>
      <c r="D25" s="47" t="e">
        <f>#REF!/Summary!#REF!*100</f>
        <v>#REF!</v>
      </c>
      <c r="E25" s="47" t="e">
        <f>#REF!/Summary!#REF!*100</f>
        <v>#REF!</v>
      </c>
      <c r="F25" s="47" t="e">
        <f>#REF!/Summary!#REF!*100</f>
        <v>#REF!</v>
      </c>
      <c r="G25" s="47" t="e">
        <f>#REF!/Summary!#REF!*100</f>
        <v>#REF!</v>
      </c>
      <c r="H25" s="47" t="e">
        <f>#REF!/Summary!#REF!*100</f>
        <v>#REF!</v>
      </c>
      <c r="I25" s="47" t="e">
        <f>#REF!/Summary!#REF!*100</f>
        <v>#REF!</v>
      </c>
      <c r="J25" s="47" t="e">
        <f>#REF!/Summary!#REF!*100</f>
        <v>#REF!</v>
      </c>
      <c r="K25" s="47" t="e">
        <f>#REF!/Summary!#REF!*100</f>
        <v>#REF!</v>
      </c>
      <c r="L25" s="47" t="e">
        <f>#REF!/Summary!#REF!*100</f>
        <v>#REF!</v>
      </c>
      <c r="M25" s="47" t="e">
        <f>#REF!/Summary!#REF!*100</f>
        <v>#REF!</v>
      </c>
      <c r="N25" s="47" t="e">
        <f>#REF!/Summary!#REF!*100</f>
        <v>#REF!</v>
      </c>
      <c r="O25" s="47" t="e">
        <f>#REF!/Summary!#REF!*100</f>
        <v>#REF!</v>
      </c>
      <c r="P25" s="47" t="e">
        <f>#REF!/Summary!#REF!*100</f>
        <v>#REF!</v>
      </c>
      <c r="Q25" s="47" t="e">
        <f>#REF!/Summary!#REF!*100</f>
        <v>#REF!</v>
      </c>
      <c r="R25" s="47" t="e">
        <f>#REF!/Summary!#REF!*100</f>
        <v>#REF!</v>
      </c>
      <c r="S25" s="47" t="e">
        <f>#REF!/Summary!#REF!*100</f>
        <v>#REF!</v>
      </c>
      <c r="T25" s="47" t="e">
        <f>#REF!/Summary!#REF!*100</f>
        <v>#REF!</v>
      </c>
      <c r="U25" s="47" t="e">
        <f>#REF!/Summary!#REF!*100</f>
        <v>#REF!</v>
      </c>
      <c r="V25" s="47" t="e">
        <f>#REF!/Summary!#REF!*100</f>
        <v>#REF!</v>
      </c>
      <c r="W25" s="47" t="e">
        <f>#REF!/Summary!#REF!*100</f>
        <v>#REF!</v>
      </c>
      <c r="X25" s="47" t="e">
        <f>#REF!/Summary!#REF!*100</f>
        <v>#REF!</v>
      </c>
      <c r="Y25" s="47" t="e">
        <f>#REF!/Summary!#REF!*100</f>
        <v>#REF!</v>
      </c>
      <c r="Z25" s="47" t="e">
        <f>#REF!/Summary!#REF!*100</f>
        <v>#REF!</v>
      </c>
      <c r="AA25" s="47" t="e">
        <f>#REF!/Summary!#REF!*100</f>
        <v>#REF!</v>
      </c>
      <c r="AB25" s="47" t="e">
        <f>#REF!/Summary!#REF!*100</f>
        <v>#REF!</v>
      </c>
      <c r="AC25" s="47" t="e">
        <f>#REF!/Summary!#REF!*100</f>
        <v>#REF!</v>
      </c>
      <c r="AD25" s="47" t="e">
        <f>#REF!/Summary!#REF!*100</f>
        <v>#REF!</v>
      </c>
      <c r="AE25" s="47" t="e">
        <f>#REF!/Summary!#REF!*100</f>
        <v>#REF!</v>
      </c>
      <c r="AF25" s="41" t="e">
        <f>#REF!/Summary!#REF!*100</f>
        <v>#REF!</v>
      </c>
      <c r="AG25" s="41" t="e">
        <f>#REF!/Summary!#REF!*100</f>
        <v>#REF!</v>
      </c>
      <c r="AH25" s="41" t="e">
        <f>#REF!/Summary!#REF!*100</f>
        <v>#REF!</v>
      </c>
      <c r="AI25" s="41" t="e">
        <f>#REF!/Summary!#REF!*100</f>
        <v>#REF!</v>
      </c>
      <c r="AJ25" s="41" t="e">
        <f>#REF!/Summary!B25*100</f>
        <v>#REF!</v>
      </c>
      <c r="AK25" s="41" t="e">
        <f>#REF!/Summary!C25*100</f>
        <v>#REF!</v>
      </c>
      <c r="AL25" s="41" t="e">
        <f>#REF!/Summary!D25*100</f>
        <v>#REF!</v>
      </c>
      <c r="AM25" s="41" t="e">
        <f>#REF!/Summary!E25*100</f>
        <v>#REF!</v>
      </c>
      <c r="AN25" s="41" t="e">
        <f>#REF!/Summary!F25*100</f>
        <v>#REF!</v>
      </c>
      <c r="AO25" s="41" t="e">
        <f>#REF!/Summary!G25*100</f>
        <v>#REF!</v>
      </c>
      <c r="AP25" s="41" t="e">
        <f>#REF!/Summary!H25*100</f>
        <v>#REF!</v>
      </c>
      <c r="AQ25" s="41" t="e">
        <f>#REF!/Summary!I25*100</f>
        <v>#REF!</v>
      </c>
    </row>
    <row r="26" spans="1:43" ht="11.1" customHeight="1" x14ac:dyDescent="0.2">
      <c r="A26" s="39" t="s">
        <v>18</v>
      </c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</row>
    <row r="27" spans="1:43" s="43" customFormat="1" ht="11.1" customHeight="1" thickBot="1" x14ac:dyDescent="0.25">
      <c r="A27" s="51" t="s">
        <v>19</v>
      </c>
      <c r="B27" s="48" t="e">
        <f>#REF!/Summary!#REF!*100</f>
        <v>#REF!</v>
      </c>
      <c r="C27" s="48" t="e">
        <f>#REF!/Summary!#REF!*100</f>
        <v>#REF!</v>
      </c>
      <c r="D27" s="48" t="e">
        <f>#REF!/Summary!#REF!*100</f>
        <v>#REF!</v>
      </c>
      <c r="E27" s="48" t="e">
        <f>#REF!/Summary!#REF!*100</f>
        <v>#REF!</v>
      </c>
      <c r="F27" s="48" t="e">
        <f>#REF!/Summary!#REF!*100</f>
        <v>#REF!</v>
      </c>
      <c r="G27" s="48" t="e">
        <f>#REF!/Summary!#REF!*100</f>
        <v>#REF!</v>
      </c>
      <c r="H27" s="48" t="e">
        <f>#REF!/Summary!#REF!*100</f>
        <v>#REF!</v>
      </c>
      <c r="I27" s="48" t="e">
        <f>#REF!/Summary!#REF!*100</f>
        <v>#REF!</v>
      </c>
      <c r="J27" s="48" t="e">
        <f>#REF!/Summary!#REF!*100</f>
        <v>#REF!</v>
      </c>
      <c r="K27" s="48" t="e">
        <f>#REF!/Summary!#REF!*100</f>
        <v>#REF!</v>
      </c>
      <c r="L27" s="48" t="e">
        <f>#REF!/Summary!#REF!*100</f>
        <v>#REF!</v>
      </c>
      <c r="M27" s="48" t="e">
        <f>#REF!/Summary!#REF!*100</f>
        <v>#REF!</v>
      </c>
      <c r="N27" s="48" t="e">
        <f>#REF!/Summary!#REF!*100</f>
        <v>#REF!</v>
      </c>
      <c r="O27" s="48" t="e">
        <f>#REF!/Summary!#REF!*100</f>
        <v>#REF!</v>
      </c>
      <c r="P27" s="48" t="e">
        <f>#REF!/Summary!#REF!*100</f>
        <v>#REF!</v>
      </c>
      <c r="Q27" s="48" t="e">
        <f>#REF!/Summary!#REF!*100</f>
        <v>#REF!</v>
      </c>
      <c r="R27" s="48" t="e">
        <f>#REF!/Summary!#REF!*100</f>
        <v>#REF!</v>
      </c>
      <c r="S27" s="48" t="e">
        <f>#REF!/Summary!#REF!*100</f>
        <v>#REF!</v>
      </c>
      <c r="T27" s="48" t="e">
        <f>#REF!/Summary!#REF!*100</f>
        <v>#REF!</v>
      </c>
      <c r="U27" s="48" t="e">
        <f>#REF!/Summary!#REF!*100</f>
        <v>#REF!</v>
      </c>
      <c r="V27" s="48" t="e">
        <f>#REF!/Summary!#REF!*100</f>
        <v>#REF!</v>
      </c>
      <c r="W27" s="48" t="e">
        <f>#REF!/Summary!#REF!*100</f>
        <v>#REF!</v>
      </c>
      <c r="X27" s="48" t="e">
        <f>#REF!/Summary!#REF!*100</f>
        <v>#REF!</v>
      </c>
      <c r="Y27" s="48" t="e">
        <f>#REF!/Summary!#REF!*100</f>
        <v>#REF!</v>
      </c>
      <c r="Z27" s="48" t="e">
        <f>#REF!/Summary!#REF!*100</f>
        <v>#REF!</v>
      </c>
      <c r="AA27" s="48" t="e">
        <f>#REF!/Summary!#REF!*100</f>
        <v>#REF!</v>
      </c>
      <c r="AB27" s="48" t="e">
        <f>#REF!/Summary!#REF!*100</f>
        <v>#REF!</v>
      </c>
      <c r="AC27" s="48" t="e">
        <f>#REF!/Summary!#REF!*100</f>
        <v>#REF!</v>
      </c>
      <c r="AD27" s="48" t="e">
        <f>#REF!/Summary!#REF!*100</f>
        <v>#REF!</v>
      </c>
      <c r="AE27" s="48" t="e">
        <f>#REF!/Summary!#REF!*100</f>
        <v>#REF!</v>
      </c>
      <c r="AF27" s="44" t="e">
        <f>#REF!/Summary!#REF!*100</f>
        <v>#REF!</v>
      </c>
      <c r="AG27" s="44" t="e">
        <f>#REF!/Summary!#REF!*100</f>
        <v>#REF!</v>
      </c>
      <c r="AH27" s="44" t="e">
        <f>#REF!/Summary!#REF!*100</f>
        <v>#REF!</v>
      </c>
      <c r="AI27" s="44" t="e">
        <f>#REF!/Summary!#REF!*100</f>
        <v>#REF!</v>
      </c>
      <c r="AJ27" s="44" t="e">
        <f>#REF!/Summary!B27*100</f>
        <v>#REF!</v>
      </c>
      <c r="AK27" s="44" t="e">
        <f>#REF!/Summary!C27*100</f>
        <v>#REF!</v>
      </c>
      <c r="AL27" s="44" t="e">
        <f>#REF!/Summary!D27*100</f>
        <v>#REF!</v>
      </c>
      <c r="AM27" s="44" t="e">
        <f>#REF!/Summary!E27*100</f>
        <v>#REF!</v>
      </c>
      <c r="AN27" s="44" t="e">
        <f>#REF!/Summary!F27*100</f>
        <v>#REF!</v>
      </c>
      <c r="AO27" s="44" t="e">
        <f>#REF!/Summary!G27*100</f>
        <v>#REF!</v>
      </c>
      <c r="AP27" s="44" t="e">
        <f>#REF!/Summary!H27*100</f>
        <v>#REF!</v>
      </c>
      <c r="AQ27" s="44" t="e">
        <f>#REF!/Summary!I27*100</f>
        <v>#REF!</v>
      </c>
    </row>
    <row r="28" spans="1:43" ht="11.1" customHeight="1" x14ac:dyDescent="0.2">
      <c r="A28" s="52" t="s">
        <v>69</v>
      </c>
      <c r="AF28" s="45"/>
      <c r="AG28" s="45"/>
      <c r="AH28" s="45"/>
    </row>
    <row r="29" spans="1:43" ht="11.1" customHeight="1" x14ac:dyDescent="0.2">
      <c r="AF29" s="45"/>
      <c r="AG29" s="45"/>
      <c r="AH29" s="45"/>
    </row>
    <row r="30" spans="1:43" ht="11.1" customHeight="1" thickBot="1" x14ac:dyDescent="0.25">
      <c r="L30" s="53"/>
      <c r="M30" s="53"/>
      <c r="N30" s="53"/>
      <c r="O30" s="53"/>
      <c r="P30" s="53"/>
      <c r="R30" s="53"/>
      <c r="S30" s="53"/>
      <c r="U30" s="53"/>
      <c r="X30" s="53" t="s">
        <v>111</v>
      </c>
      <c r="AF30" s="45"/>
      <c r="AG30" s="45"/>
      <c r="AH30" s="45"/>
    </row>
    <row r="31" spans="1:43" s="36" customFormat="1" ht="11.1" customHeight="1" x14ac:dyDescent="0.2">
      <c r="B31" s="208" t="s">
        <v>67</v>
      </c>
      <c r="C31" s="208"/>
      <c r="D31" s="208" t="s">
        <v>66</v>
      </c>
      <c r="E31" s="208"/>
      <c r="F31" s="208"/>
      <c r="G31" s="208"/>
      <c r="H31" s="208" t="s">
        <v>60</v>
      </c>
      <c r="I31" s="208"/>
      <c r="J31" s="208"/>
      <c r="K31" s="208"/>
      <c r="L31" s="208" t="s">
        <v>61</v>
      </c>
      <c r="M31" s="208"/>
      <c r="N31" s="208"/>
      <c r="O31" s="208"/>
      <c r="P31" s="208" t="s">
        <v>62</v>
      </c>
      <c r="Q31" s="208"/>
      <c r="R31" s="208"/>
      <c r="S31" s="208"/>
      <c r="U31" s="208" t="s">
        <v>63</v>
      </c>
      <c r="V31" s="208"/>
      <c r="W31" s="208"/>
      <c r="X31" s="208" t="s">
        <v>64</v>
      </c>
      <c r="Y31" s="208"/>
      <c r="Z31" s="208"/>
      <c r="AA31" s="208"/>
      <c r="AB31" s="208" t="s">
        <v>65</v>
      </c>
      <c r="AC31" s="208"/>
      <c r="AD31" s="208"/>
      <c r="AE31" s="208"/>
      <c r="AF31" s="208" t="s">
        <v>77</v>
      </c>
      <c r="AG31" s="208"/>
      <c r="AH31" s="208"/>
      <c r="AI31" s="208"/>
      <c r="AJ31" s="208" t="s">
        <v>80</v>
      </c>
      <c r="AK31" s="208"/>
      <c r="AL31" s="208"/>
      <c r="AN31" s="208" t="s">
        <v>92</v>
      </c>
      <c r="AO31" s="208"/>
      <c r="AP31" s="208"/>
      <c r="AQ31" s="208"/>
    </row>
    <row r="32" spans="1:43" ht="11.1" customHeight="1" x14ac:dyDescent="0.2">
      <c r="A32" s="21" t="s">
        <v>99</v>
      </c>
      <c r="B32" s="38" t="s">
        <v>48</v>
      </c>
      <c r="C32" s="38" t="s">
        <v>49</v>
      </c>
      <c r="D32" s="38" t="s">
        <v>46</v>
      </c>
      <c r="E32" s="38" t="s">
        <v>47</v>
      </c>
      <c r="F32" s="38" t="s">
        <v>48</v>
      </c>
      <c r="G32" s="38" t="s">
        <v>49</v>
      </c>
      <c r="H32" s="38" t="s">
        <v>46</v>
      </c>
      <c r="I32" s="38" t="s">
        <v>47</v>
      </c>
      <c r="J32" s="38" t="s">
        <v>48</v>
      </c>
      <c r="K32" s="38" t="s">
        <v>49</v>
      </c>
      <c r="L32" s="38" t="s">
        <v>46</v>
      </c>
      <c r="M32" s="38" t="s">
        <v>47</v>
      </c>
      <c r="N32" s="38" t="s">
        <v>48</v>
      </c>
      <c r="O32" s="38" t="s">
        <v>49</v>
      </c>
      <c r="P32" s="38" t="s">
        <v>46</v>
      </c>
      <c r="Q32" s="38" t="s">
        <v>47</v>
      </c>
      <c r="R32" s="38" t="s">
        <v>48</v>
      </c>
      <c r="S32" s="38" t="s">
        <v>49</v>
      </c>
      <c r="T32" s="38" t="s">
        <v>46</v>
      </c>
      <c r="U32" s="38" t="s">
        <v>47</v>
      </c>
      <c r="V32" s="38" t="s">
        <v>48</v>
      </c>
      <c r="W32" s="38" t="s">
        <v>49</v>
      </c>
      <c r="X32" s="38" t="s">
        <v>46</v>
      </c>
      <c r="Y32" s="38" t="s">
        <v>47</v>
      </c>
      <c r="Z32" s="38" t="s">
        <v>48</v>
      </c>
      <c r="AA32" s="38" t="s">
        <v>49</v>
      </c>
      <c r="AB32" s="38" t="s">
        <v>46</v>
      </c>
      <c r="AC32" s="38" t="s">
        <v>47</v>
      </c>
      <c r="AD32" s="38" t="s">
        <v>48</v>
      </c>
      <c r="AE32" s="38" t="s">
        <v>49</v>
      </c>
      <c r="AF32" s="38" t="s">
        <v>46</v>
      </c>
      <c r="AG32" s="38" t="s">
        <v>47</v>
      </c>
      <c r="AH32" s="38" t="s">
        <v>48</v>
      </c>
      <c r="AI32" s="38" t="s">
        <v>49</v>
      </c>
      <c r="AJ32" s="38" t="s">
        <v>46</v>
      </c>
      <c r="AK32" s="38" t="s">
        <v>47</v>
      </c>
      <c r="AL32" s="38" t="s">
        <v>48</v>
      </c>
      <c r="AM32" s="38" t="s">
        <v>49</v>
      </c>
      <c r="AN32" s="50" t="s">
        <v>46</v>
      </c>
      <c r="AO32" s="50" t="s">
        <v>47</v>
      </c>
      <c r="AP32" s="50" t="s">
        <v>48</v>
      </c>
      <c r="AQ32" s="50" t="s">
        <v>49</v>
      </c>
    </row>
    <row r="33" spans="1:43" ht="11.1" customHeight="1" x14ac:dyDescent="0.2">
      <c r="A33" s="37" t="s">
        <v>101</v>
      </c>
    </row>
    <row r="34" spans="1:43" s="37" customFormat="1" ht="11.1" customHeight="1" x14ac:dyDescent="0.2">
      <c r="A34" s="39" t="s">
        <v>0</v>
      </c>
      <c r="B34" s="46" t="e">
        <f>Summary!#REF!/Summary!#REF!*100</f>
        <v>#REF!</v>
      </c>
      <c r="C34" s="46" t="e">
        <f>Summary!#REF!/Summary!#REF!*100</f>
        <v>#REF!</v>
      </c>
      <c r="D34" s="46" t="e">
        <f>Summary!#REF!/Summary!#REF!*100</f>
        <v>#REF!</v>
      </c>
      <c r="E34" s="46" t="e">
        <f>Summary!#REF!/Summary!#REF!*100</f>
        <v>#REF!</v>
      </c>
      <c r="F34" s="46" t="e">
        <f>Summary!#REF!/Summary!#REF!*100</f>
        <v>#REF!</v>
      </c>
      <c r="G34" s="46" t="e">
        <f>Summary!#REF!/Summary!#REF!*100</f>
        <v>#REF!</v>
      </c>
      <c r="H34" s="46" t="e">
        <f>Summary!#REF!/Summary!#REF!*100</f>
        <v>#REF!</v>
      </c>
      <c r="I34" s="46" t="e">
        <f>Summary!#REF!/Summary!#REF!*100</f>
        <v>#REF!</v>
      </c>
      <c r="J34" s="46" t="e">
        <f>Summary!#REF!/Summary!#REF!*100</f>
        <v>#REF!</v>
      </c>
      <c r="K34" s="46" t="e">
        <f t="shared" ref="K34:AE34" si="0">SUM(K35:K39)</f>
        <v>#REF!</v>
      </c>
      <c r="L34" s="46" t="e">
        <f t="shared" si="0"/>
        <v>#REF!</v>
      </c>
      <c r="M34" s="46" t="e">
        <f t="shared" si="0"/>
        <v>#REF!</v>
      </c>
      <c r="N34" s="46" t="e">
        <f t="shared" si="0"/>
        <v>#REF!</v>
      </c>
      <c r="O34" s="46" t="e">
        <f t="shared" si="0"/>
        <v>#REF!</v>
      </c>
      <c r="P34" s="46" t="e">
        <f t="shared" si="0"/>
        <v>#REF!</v>
      </c>
      <c r="Q34" s="46" t="e">
        <f t="shared" si="0"/>
        <v>#REF!</v>
      </c>
      <c r="R34" s="46" t="e">
        <f t="shared" si="0"/>
        <v>#REF!</v>
      </c>
      <c r="S34" s="46" t="e">
        <f t="shared" si="0"/>
        <v>#REF!</v>
      </c>
      <c r="T34" s="46" t="e">
        <f t="shared" si="0"/>
        <v>#REF!</v>
      </c>
      <c r="U34" s="46" t="e">
        <f t="shared" si="0"/>
        <v>#REF!</v>
      </c>
      <c r="V34" s="46" t="e">
        <f t="shared" si="0"/>
        <v>#REF!</v>
      </c>
      <c r="W34" s="46" t="e">
        <f t="shared" si="0"/>
        <v>#REF!</v>
      </c>
      <c r="X34" s="46" t="e">
        <f t="shared" si="0"/>
        <v>#REF!</v>
      </c>
      <c r="Y34" s="46" t="e">
        <f t="shared" si="0"/>
        <v>#REF!</v>
      </c>
      <c r="Z34" s="46" t="e">
        <f t="shared" si="0"/>
        <v>#REF!</v>
      </c>
      <c r="AA34" s="46" t="e">
        <f t="shared" si="0"/>
        <v>#REF!</v>
      </c>
      <c r="AB34" s="46" t="e">
        <f t="shared" si="0"/>
        <v>#REF!</v>
      </c>
      <c r="AC34" s="46" t="e">
        <f t="shared" si="0"/>
        <v>#REF!</v>
      </c>
      <c r="AD34" s="46" t="e">
        <f t="shared" si="0"/>
        <v>#REF!</v>
      </c>
      <c r="AE34" s="46" t="e">
        <f t="shared" si="0"/>
        <v>#REF!</v>
      </c>
      <c r="AF34" s="46" t="e">
        <f t="shared" ref="AF34:AK34" si="1">SUM(AF35:AF39)</f>
        <v>#REF!</v>
      </c>
      <c r="AG34" s="46" t="e">
        <f t="shared" si="1"/>
        <v>#REF!</v>
      </c>
      <c r="AH34" s="46" t="e">
        <f t="shared" si="1"/>
        <v>#REF!</v>
      </c>
      <c r="AI34" s="46" t="e">
        <f t="shared" si="1"/>
        <v>#REF!</v>
      </c>
      <c r="AJ34" s="46">
        <f t="shared" si="1"/>
        <v>100.00000000000001</v>
      </c>
      <c r="AK34" s="46">
        <f t="shared" si="1"/>
        <v>100</v>
      </c>
      <c r="AL34" s="46">
        <f t="shared" ref="AL34:AQ34" si="2">SUM(AL35:AL39)</f>
        <v>100</v>
      </c>
      <c r="AM34" s="46">
        <f t="shared" si="2"/>
        <v>100</v>
      </c>
      <c r="AN34" s="46">
        <f t="shared" si="2"/>
        <v>100</v>
      </c>
      <c r="AO34" s="46">
        <f t="shared" si="2"/>
        <v>100</v>
      </c>
      <c r="AP34" s="46">
        <f t="shared" si="2"/>
        <v>100.00000000000001</v>
      </c>
      <c r="AQ34" s="46">
        <f t="shared" si="2"/>
        <v>100</v>
      </c>
    </row>
    <row r="35" spans="1:43" ht="11.1" customHeight="1" x14ac:dyDescent="0.2">
      <c r="A35" s="40" t="s">
        <v>70</v>
      </c>
      <c r="B35" s="47" t="e">
        <f>Summary!#REF!/Summary!#REF!*100</f>
        <v>#REF!</v>
      </c>
      <c r="C35" s="47" t="e">
        <f>Summary!#REF!/Summary!#REF!*100</f>
        <v>#REF!</v>
      </c>
      <c r="D35" s="47" t="e">
        <f>Summary!#REF!/Summary!#REF!*100</f>
        <v>#REF!</v>
      </c>
      <c r="E35" s="47" t="e">
        <f>Summary!#REF!/Summary!#REF!*100</f>
        <v>#REF!</v>
      </c>
      <c r="F35" s="47" t="e">
        <f>Summary!#REF!/Summary!#REF!*100</f>
        <v>#REF!</v>
      </c>
      <c r="G35" s="47" t="e">
        <f>Summary!#REF!/Summary!#REF!*100</f>
        <v>#REF!</v>
      </c>
      <c r="H35" s="47" t="e">
        <f>Summary!#REF!/Summary!#REF!*100</f>
        <v>#REF!</v>
      </c>
      <c r="I35" s="47" t="e">
        <f>Summary!#REF!/Summary!#REF!*100</f>
        <v>#REF!</v>
      </c>
      <c r="J35" s="47" t="e">
        <f>Summary!#REF!/Summary!#REF!*100</f>
        <v>#REF!</v>
      </c>
      <c r="K35" s="47" t="e">
        <f>Summary!#REF!/Summary!#REF!*100</f>
        <v>#REF!</v>
      </c>
      <c r="L35" s="47" t="e">
        <f>Summary!#REF!/Summary!#REF!*100</f>
        <v>#REF!</v>
      </c>
      <c r="M35" s="47" t="e">
        <f>Summary!#REF!/Summary!#REF!*100</f>
        <v>#REF!</v>
      </c>
      <c r="N35" s="47" t="e">
        <f>Summary!#REF!/Summary!#REF!*100</f>
        <v>#REF!</v>
      </c>
      <c r="O35" s="47" t="e">
        <f>Summary!#REF!/Summary!#REF!*100</f>
        <v>#REF!</v>
      </c>
      <c r="P35" s="47" t="e">
        <f>Summary!#REF!/Summary!#REF!*100</f>
        <v>#REF!</v>
      </c>
      <c r="Q35" s="47" t="e">
        <f>Summary!#REF!/Summary!#REF!*100</f>
        <v>#REF!</v>
      </c>
      <c r="R35" s="47" t="e">
        <f>Summary!#REF!/Summary!#REF!*100</f>
        <v>#REF!</v>
      </c>
      <c r="S35" s="47" t="e">
        <f>Summary!#REF!/Summary!#REF!*100</f>
        <v>#REF!</v>
      </c>
      <c r="T35" s="47" t="e">
        <f>Summary!#REF!/Summary!#REF!*100</f>
        <v>#REF!</v>
      </c>
      <c r="U35" s="47" t="e">
        <f>Summary!#REF!/Summary!#REF!*100</f>
        <v>#REF!</v>
      </c>
      <c r="V35" s="47" t="e">
        <f>Summary!#REF!/Summary!#REF!*100</f>
        <v>#REF!</v>
      </c>
      <c r="W35" s="47" t="e">
        <f>Summary!#REF!/Summary!#REF!*100</f>
        <v>#REF!</v>
      </c>
      <c r="X35" s="47" t="e">
        <f>Summary!#REF!/Summary!#REF!*100</f>
        <v>#REF!</v>
      </c>
      <c r="Y35" s="47" t="e">
        <f>Summary!#REF!/Summary!#REF!*100</f>
        <v>#REF!</v>
      </c>
      <c r="Z35" s="47" t="e">
        <f>Summary!#REF!/Summary!#REF!*100</f>
        <v>#REF!</v>
      </c>
      <c r="AA35" s="47" t="e">
        <f>Summary!#REF!/Summary!#REF!*100</f>
        <v>#REF!</v>
      </c>
      <c r="AB35" s="47" t="e">
        <f>Summary!#REF!/Summary!#REF!*100</f>
        <v>#REF!</v>
      </c>
      <c r="AC35" s="47" t="e">
        <f>Summary!#REF!/Summary!#REF!*100</f>
        <v>#REF!</v>
      </c>
      <c r="AD35" s="47" t="e">
        <f>Summary!#REF!/Summary!#REF!*100</f>
        <v>#REF!</v>
      </c>
      <c r="AE35" s="47" t="e">
        <f>Summary!#REF!/Summary!#REF!*100</f>
        <v>#REF!</v>
      </c>
      <c r="AF35" s="47" t="e">
        <f>Summary!#REF!/Summary!#REF!*100</f>
        <v>#REF!</v>
      </c>
      <c r="AG35" s="47" t="e">
        <f>Summary!#REF!/Summary!#REF!*100</f>
        <v>#REF!</v>
      </c>
      <c r="AH35" s="47" t="e">
        <f>Summary!#REF!/Summary!#REF!*100</f>
        <v>#REF!</v>
      </c>
      <c r="AI35" s="47" t="e">
        <f>Summary!#REF!/Summary!#REF!*100</f>
        <v>#REF!</v>
      </c>
      <c r="AJ35" s="47">
        <f>Summary!B7/Summary!B$6*100</f>
        <v>28.03766142134327</v>
      </c>
      <c r="AK35" s="47">
        <f>Summary!C7/Summary!C$6*100</f>
        <v>22.96319817544758</v>
      </c>
      <c r="AL35" s="47">
        <f>Summary!D7/Summary!D$6*100</f>
        <v>20.4241551554409</v>
      </c>
      <c r="AM35" s="47">
        <f>Summary!E7/Summary!E$6*100</f>
        <v>22.054988695689794</v>
      </c>
      <c r="AN35" s="47">
        <f>Summary!F7/Summary!F$6*100</f>
        <v>28.544396973240794</v>
      </c>
      <c r="AO35" s="47">
        <f>Summary!G7/Summary!G$6*100</f>
        <v>21.879326212548253</v>
      </c>
      <c r="AP35" s="47">
        <f>Summary!H7/Summary!H$6*100</f>
        <v>19.871358767368573</v>
      </c>
      <c r="AQ35" s="47">
        <f>Summary!I7/Summary!I$6*100</f>
        <v>21.316174307293291</v>
      </c>
    </row>
    <row r="36" spans="1:43" ht="11.1" customHeight="1" x14ac:dyDescent="0.2">
      <c r="A36" s="40" t="s">
        <v>7</v>
      </c>
      <c r="B36" s="47" t="e">
        <f>Summary!#REF!/Summary!#REF!*100</f>
        <v>#REF!</v>
      </c>
      <c r="C36" s="47" t="e">
        <f>Summary!#REF!/Summary!#REF!*100</f>
        <v>#REF!</v>
      </c>
      <c r="D36" s="47" t="e">
        <f>Summary!#REF!/Summary!#REF!*100</f>
        <v>#REF!</v>
      </c>
      <c r="E36" s="47" t="e">
        <f>Summary!#REF!/Summary!#REF!*100</f>
        <v>#REF!</v>
      </c>
      <c r="F36" s="47" t="e">
        <f>Summary!#REF!/Summary!#REF!*100</f>
        <v>#REF!</v>
      </c>
      <c r="G36" s="47" t="e">
        <f>Summary!#REF!/Summary!#REF!*100</f>
        <v>#REF!</v>
      </c>
      <c r="H36" s="47" t="e">
        <f>Summary!#REF!/Summary!#REF!*100</f>
        <v>#REF!</v>
      </c>
      <c r="I36" s="47" t="e">
        <f>Summary!#REF!/Summary!#REF!*100</f>
        <v>#REF!</v>
      </c>
      <c r="J36" s="47" t="e">
        <f>Summary!#REF!/Summary!#REF!*100</f>
        <v>#REF!</v>
      </c>
      <c r="K36" s="47" t="e">
        <f>Summary!#REF!/Summary!#REF!*100</f>
        <v>#REF!</v>
      </c>
      <c r="L36" s="47" t="e">
        <f>Summary!#REF!/Summary!#REF!*100</f>
        <v>#REF!</v>
      </c>
      <c r="M36" s="47" t="e">
        <f>Summary!#REF!/Summary!#REF!*100</f>
        <v>#REF!</v>
      </c>
      <c r="N36" s="47" t="e">
        <f>Summary!#REF!/Summary!#REF!*100</f>
        <v>#REF!</v>
      </c>
      <c r="O36" s="47" t="e">
        <f>Summary!#REF!/Summary!#REF!*100</f>
        <v>#REF!</v>
      </c>
      <c r="P36" s="47" t="e">
        <f>Summary!#REF!/Summary!#REF!*100</f>
        <v>#REF!</v>
      </c>
      <c r="Q36" s="47" t="e">
        <f>Summary!#REF!/Summary!#REF!*100</f>
        <v>#REF!</v>
      </c>
      <c r="R36" s="47" t="e">
        <f>Summary!#REF!/Summary!#REF!*100</f>
        <v>#REF!</v>
      </c>
      <c r="S36" s="47" t="e">
        <f>Summary!#REF!/Summary!#REF!*100</f>
        <v>#REF!</v>
      </c>
      <c r="T36" s="47" t="e">
        <f>Summary!#REF!/Summary!#REF!*100</f>
        <v>#REF!</v>
      </c>
      <c r="U36" s="47" t="e">
        <f>Summary!#REF!/Summary!#REF!*100</f>
        <v>#REF!</v>
      </c>
      <c r="V36" s="47" t="e">
        <f>Summary!#REF!/Summary!#REF!*100</f>
        <v>#REF!</v>
      </c>
      <c r="W36" s="47" t="e">
        <f>Summary!#REF!/Summary!#REF!*100</f>
        <v>#REF!</v>
      </c>
      <c r="X36" s="47" t="e">
        <f>Summary!#REF!/Summary!#REF!*100</f>
        <v>#REF!</v>
      </c>
      <c r="Y36" s="47" t="e">
        <f>Summary!#REF!/Summary!#REF!*100</f>
        <v>#REF!</v>
      </c>
      <c r="Z36" s="47" t="e">
        <f>Summary!#REF!/Summary!#REF!*100</f>
        <v>#REF!</v>
      </c>
      <c r="AA36" s="47" t="e">
        <f>Summary!#REF!/Summary!#REF!*100</f>
        <v>#REF!</v>
      </c>
      <c r="AB36" s="47" t="e">
        <f>Summary!#REF!/Summary!#REF!*100</f>
        <v>#REF!</v>
      </c>
      <c r="AC36" s="47" t="e">
        <f>Summary!#REF!/Summary!#REF!*100</f>
        <v>#REF!</v>
      </c>
      <c r="AD36" s="47" t="e">
        <f>Summary!#REF!/Summary!#REF!*100</f>
        <v>#REF!</v>
      </c>
      <c r="AE36" s="47" t="e">
        <f>Summary!#REF!/Summary!#REF!*100</f>
        <v>#REF!</v>
      </c>
      <c r="AF36" s="47" t="e">
        <f>Summary!#REF!/Summary!#REF!*100</f>
        <v>#REF!</v>
      </c>
      <c r="AG36" s="47" t="e">
        <f>Summary!#REF!/Summary!#REF!*100</f>
        <v>#REF!</v>
      </c>
      <c r="AH36" s="47" t="e">
        <f>Summary!#REF!/Summary!#REF!*100</f>
        <v>#REF!</v>
      </c>
      <c r="AI36" s="47" t="e">
        <f>Summary!#REF!/Summary!#REF!*100</f>
        <v>#REF!</v>
      </c>
      <c r="AJ36" s="47">
        <f>Summary!B8/Summary!B$6*100</f>
        <v>23.685681631802709</v>
      </c>
      <c r="AK36" s="47">
        <f>Summary!C8/Summary!C$6*100</f>
        <v>26.707440973873688</v>
      </c>
      <c r="AL36" s="47">
        <f>Summary!D8/Summary!D$6*100</f>
        <v>27.840516300712071</v>
      </c>
      <c r="AM36" s="47">
        <f>Summary!E8/Summary!E$6*100</f>
        <v>26.087845493272059</v>
      </c>
      <c r="AN36" s="47">
        <f>Summary!F8/Summary!F$6*100</f>
        <v>23.186107811174342</v>
      </c>
      <c r="AO36" s="47">
        <f>Summary!G8/Summary!G$6*100</f>
        <v>25.807507976292456</v>
      </c>
      <c r="AP36" s="47">
        <f>Summary!H8/Summary!H$6*100</f>
        <v>27.256031261725468</v>
      </c>
      <c r="AQ36" s="47">
        <f>Summary!I8/Summary!I$6*100</f>
        <v>26.685555512581022</v>
      </c>
    </row>
    <row r="37" spans="1:43" ht="11.1" customHeight="1" x14ac:dyDescent="0.2">
      <c r="A37" s="40" t="s">
        <v>13</v>
      </c>
      <c r="B37" s="47" t="e">
        <f>Summary!#REF!/Summary!#REF!*100</f>
        <v>#REF!</v>
      </c>
      <c r="C37" s="47" t="e">
        <f>Summary!#REF!/Summary!#REF!*100</f>
        <v>#REF!</v>
      </c>
      <c r="D37" s="47" t="e">
        <f>Summary!#REF!/Summary!#REF!*100</f>
        <v>#REF!</v>
      </c>
      <c r="E37" s="47" t="e">
        <f>Summary!#REF!/Summary!#REF!*100</f>
        <v>#REF!</v>
      </c>
      <c r="F37" s="47" t="e">
        <f>Summary!#REF!/Summary!#REF!*100</f>
        <v>#REF!</v>
      </c>
      <c r="G37" s="47" t="e">
        <f>Summary!#REF!/Summary!#REF!*100</f>
        <v>#REF!</v>
      </c>
      <c r="H37" s="47" t="e">
        <f>Summary!#REF!/Summary!#REF!*100</f>
        <v>#REF!</v>
      </c>
      <c r="I37" s="47" t="e">
        <f>Summary!#REF!/Summary!#REF!*100</f>
        <v>#REF!</v>
      </c>
      <c r="J37" s="47" t="e">
        <f>Summary!#REF!/Summary!#REF!*100</f>
        <v>#REF!</v>
      </c>
      <c r="K37" s="47" t="e">
        <f>Summary!#REF!/Summary!#REF!*100</f>
        <v>#REF!</v>
      </c>
      <c r="L37" s="47" t="e">
        <f>Summary!#REF!/Summary!#REF!*100</f>
        <v>#REF!</v>
      </c>
      <c r="M37" s="47" t="e">
        <f>Summary!#REF!/Summary!#REF!*100</f>
        <v>#REF!</v>
      </c>
      <c r="N37" s="47" t="e">
        <f>Summary!#REF!/Summary!#REF!*100</f>
        <v>#REF!</v>
      </c>
      <c r="O37" s="47" t="e">
        <f>Summary!#REF!/Summary!#REF!*100</f>
        <v>#REF!</v>
      </c>
      <c r="P37" s="47" t="e">
        <f>Summary!#REF!/Summary!#REF!*100</f>
        <v>#REF!</v>
      </c>
      <c r="Q37" s="47" t="e">
        <f>Summary!#REF!/Summary!#REF!*100</f>
        <v>#REF!</v>
      </c>
      <c r="R37" s="47" t="e">
        <f>Summary!#REF!/Summary!#REF!*100</f>
        <v>#REF!</v>
      </c>
      <c r="S37" s="47" t="e">
        <f>Summary!#REF!/Summary!#REF!*100</f>
        <v>#REF!</v>
      </c>
      <c r="T37" s="47" t="e">
        <f>Summary!#REF!/Summary!#REF!*100</f>
        <v>#REF!</v>
      </c>
      <c r="U37" s="47" t="e">
        <f>Summary!#REF!/Summary!#REF!*100</f>
        <v>#REF!</v>
      </c>
      <c r="V37" s="47" t="e">
        <f>Summary!#REF!/Summary!#REF!*100</f>
        <v>#REF!</v>
      </c>
      <c r="W37" s="47" t="e">
        <f>Summary!#REF!/Summary!#REF!*100</f>
        <v>#REF!</v>
      </c>
      <c r="X37" s="47" t="e">
        <f>Summary!#REF!/Summary!#REF!*100</f>
        <v>#REF!</v>
      </c>
      <c r="Y37" s="47" t="e">
        <f>Summary!#REF!/Summary!#REF!*100</f>
        <v>#REF!</v>
      </c>
      <c r="Z37" s="47" t="e">
        <f>Summary!#REF!/Summary!#REF!*100</f>
        <v>#REF!</v>
      </c>
      <c r="AA37" s="47" t="e">
        <f>Summary!#REF!/Summary!#REF!*100</f>
        <v>#REF!</v>
      </c>
      <c r="AB37" s="47" t="e">
        <f>Summary!#REF!/Summary!#REF!*100</f>
        <v>#REF!</v>
      </c>
      <c r="AC37" s="47" t="e">
        <f>Summary!#REF!/Summary!#REF!*100</f>
        <v>#REF!</v>
      </c>
      <c r="AD37" s="47" t="e">
        <f>Summary!#REF!/Summary!#REF!*100</f>
        <v>#REF!</v>
      </c>
      <c r="AE37" s="47" t="e">
        <f>Summary!#REF!/Summary!#REF!*100</f>
        <v>#REF!</v>
      </c>
      <c r="AF37" s="47" t="e">
        <f>Summary!#REF!/Summary!#REF!*100</f>
        <v>#REF!</v>
      </c>
      <c r="AG37" s="47" t="e">
        <f>Summary!#REF!/Summary!#REF!*100</f>
        <v>#REF!</v>
      </c>
      <c r="AH37" s="47" t="e">
        <f>Summary!#REF!/Summary!#REF!*100</f>
        <v>#REF!</v>
      </c>
      <c r="AI37" s="47" t="e">
        <f>Summary!#REF!/Summary!#REF!*100</f>
        <v>#REF!</v>
      </c>
      <c r="AJ37" s="47">
        <f>Summary!B9/Summary!B$6*100</f>
        <v>41.773492522097733</v>
      </c>
      <c r="AK37" s="47">
        <f>Summary!C9/Summary!C$6*100</f>
        <v>43.497954636635541</v>
      </c>
      <c r="AL37" s="47">
        <f>Summary!D9/Summary!D$6*100</f>
        <v>44.309071091362739</v>
      </c>
      <c r="AM37" s="47">
        <f>Summary!E9/Summary!E$6*100</f>
        <v>44.453470820999826</v>
      </c>
      <c r="AN37" s="47">
        <f>Summary!F9/Summary!F$6*100</f>
        <v>41.798472593963787</v>
      </c>
      <c r="AO37" s="47">
        <f>Summary!G9/Summary!G$6*100</f>
        <v>45.226982086063501</v>
      </c>
      <c r="AP37" s="47">
        <f>Summary!H9/Summary!H$6*100</f>
        <v>45.872585128200043</v>
      </c>
      <c r="AQ37" s="47">
        <f>Summary!I9/Summary!I$6*100</f>
        <v>44.888811028022232</v>
      </c>
    </row>
    <row r="38" spans="1:43" ht="11.1" customHeight="1" x14ac:dyDescent="0.2">
      <c r="A38" s="39" t="s">
        <v>18</v>
      </c>
    </row>
    <row r="39" spans="1:43" ht="11.1" customHeight="1" x14ac:dyDescent="0.2">
      <c r="A39" s="42" t="s">
        <v>19</v>
      </c>
      <c r="B39" s="47" t="e">
        <f>Summary!#REF!/Summary!#REF!*100</f>
        <v>#REF!</v>
      </c>
      <c r="C39" s="47" t="e">
        <f>Summary!#REF!/Summary!#REF!*100</f>
        <v>#REF!</v>
      </c>
      <c r="D39" s="47" t="e">
        <f>Summary!#REF!/Summary!#REF!*100</f>
        <v>#REF!</v>
      </c>
      <c r="E39" s="47" t="e">
        <f>Summary!#REF!/Summary!#REF!*100</f>
        <v>#REF!</v>
      </c>
      <c r="F39" s="47" t="e">
        <f>Summary!#REF!/Summary!#REF!*100</f>
        <v>#REF!</v>
      </c>
      <c r="G39" s="47" t="e">
        <f>Summary!#REF!/Summary!#REF!*100</f>
        <v>#REF!</v>
      </c>
      <c r="H39" s="47" t="e">
        <f>Summary!#REF!/Summary!#REF!*100</f>
        <v>#REF!</v>
      </c>
      <c r="I39" s="47" t="e">
        <f>Summary!#REF!/Summary!#REF!*100</f>
        <v>#REF!</v>
      </c>
      <c r="J39" s="47" t="e">
        <f>Summary!#REF!/Summary!#REF!*100</f>
        <v>#REF!</v>
      </c>
      <c r="K39" s="47" t="e">
        <f>Summary!#REF!/Summary!#REF!*100</f>
        <v>#REF!</v>
      </c>
      <c r="L39" s="47" t="e">
        <f>Summary!#REF!/Summary!#REF!*100</f>
        <v>#REF!</v>
      </c>
      <c r="M39" s="47" t="e">
        <f>Summary!#REF!/Summary!#REF!*100</f>
        <v>#REF!</v>
      </c>
      <c r="N39" s="47" t="e">
        <f>Summary!#REF!/Summary!#REF!*100</f>
        <v>#REF!</v>
      </c>
      <c r="O39" s="47" t="e">
        <f>Summary!#REF!/Summary!#REF!*100</f>
        <v>#REF!</v>
      </c>
      <c r="P39" s="47" t="e">
        <f>Summary!#REF!/Summary!#REF!*100</f>
        <v>#REF!</v>
      </c>
      <c r="Q39" s="47" t="e">
        <f>Summary!#REF!/Summary!#REF!*100</f>
        <v>#REF!</v>
      </c>
      <c r="R39" s="47" t="e">
        <f>Summary!#REF!/Summary!#REF!*100</f>
        <v>#REF!</v>
      </c>
      <c r="S39" s="47" t="e">
        <f>Summary!#REF!/Summary!#REF!*100</f>
        <v>#REF!</v>
      </c>
      <c r="T39" s="47" t="e">
        <f>Summary!#REF!/Summary!#REF!*100</f>
        <v>#REF!</v>
      </c>
      <c r="U39" s="47" t="e">
        <f>Summary!#REF!/Summary!#REF!*100</f>
        <v>#REF!</v>
      </c>
      <c r="V39" s="47" t="e">
        <f>Summary!#REF!/Summary!#REF!*100</f>
        <v>#REF!</v>
      </c>
      <c r="W39" s="47" t="e">
        <f>Summary!#REF!/Summary!#REF!*100</f>
        <v>#REF!</v>
      </c>
      <c r="X39" s="47" t="e">
        <f>Summary!#REF!/Summary!#REF!*100</f>
        <v>#REF!</v>
      </c>
      <c r="Y39" s="47" t="e">
        <f>Summary!#REF!/Summary!#REF!*100</f>
        <v>#REF!</v>
      </c>
      <c r="Z39" s="47" t="e">
        <f>Summary!#REF!/Summary!#REF!*100</f>
        <v>#REF!</v>
      </c>
      <c r="AA39" s="47" t="e">
        <f>Summary!#REF!/Summary!#REF!*100</f>
        <v>#REF!</v>
      </c>
      <c r="AB39" s="47" t="e">
        <f>Summary!#REF!/Summary!#REF!*100</f>
        <v>#REF!</v>
      </c>
      <c r="AC39" s="47" t="e">
        <f>Summary!#REF!/Summary!#REF!*100</f>
        <v>#REF!</v>
      </c>
      <c r="AD39" s="47" t="e">
        <f>Summary!#REF!/Summary!#REF!*100</f>
        <v>#REF!</v>
      </c>
      <c r="AE39" s="47" t="e">
        <f>Summary!#REF!/Summary!#REF!*100</f>
        <v>#REF!</v>
      </c>
      <c r="AF39" s="47" t="e">
        <f>Summary!#REF!/Summary!#REF!*100</f>
        <v>#REF!</v>
      </c>
      <c r="AG39" s="47" t="e">
        <f>Summary!#REF!/Summary!#REF!*100</f>
        <v>#REF!</v>
      </c>
      <c r="AH39" s="47" t="e">
        <f>Summary!#REF!/Summary!#REF!*100</f>
        <v>#REF!</v>
      </c>
      <c r="AI39" s="47" t="e">
        <f>Summary!#REF!/Summary!#REF!*100</f>
        <v>#REF!</v>
      </c>
      <c r="AJ39" s="47">
        <f>Summary!B11/Summary!B$6*100</f>
        <v>6.5031644247562896</v>
      </c>
      <c r="AK39" s="47">
        <f>Summary!C11/Summary!C$6*100</f>
        <v>6.8314062140431995</v>
      </c>
      <c r="AL39" s="47">
        <f>Summary!D11/Summary!D$6*100</f>
        <v>7.4262574524842959</v>
      </c>
      <c r="AM39" s="47">
        <f>Summary!E11/Summary!E$6*100</f>
        <v>7.4036949900383213</v>
      </c>
      <c r="AN39" s="47">
        <f>Summary!F11/Summary!F$6*100</f>
        <v>6.4710226216210778</v>
      </c>
      <c r="AO39" s="47">
        <f>Summary!G11/Summary!G$6*100</f>
        <v>7.086183725095788</v>
      </c>
      <c r="AP39" s="47">
        <f>Summary!H11/Summary!H$6*100</f>
        <v>7.0000248427059226</v>
      </c>
      <c r="AQ39" s="47">
        <f>Summary!I11/Summary!I$6*100</f>
        <v>7.1094591521034491</v>
      </c>
    </row>
    <row r="40" spans="1:43" ht="11.1" customHeight="1" x14ac:dyDescent="0.2">
      <c r="A40" s="57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9"/>
      <c r="AO40" s="59"/>
      <c r="AP40" s="59"/>
      <c r="AQ40" s="59"/>
    </row>
    <row r="41" spans="1:43" ht="11.1" customHeight="1" x14ac:dyDescent="0.2">
      <c r="A41" s="37" t="s">
        <v>102</v>
      </c>
      <c r="AF41" s="45"/>
      <c r="AG41" s="45"/>
      <c r="AH41" s="45"/>
    </row>
    <row r="42" spans="1:43" s="37" customFormat="1" ht="11.1" customHeight="1" x14ac:dyDescent="0.2">
      <c r="A42" s="39" t="s">
        <v>0</v>
      </c>
      <c r="B42" s="46" t="e">
        <f>Summary!#REF!/Summary!#REF!*100</f>
        <v>#REF!</v>
      </c>
      <c r="C42" s="46" t="e">
        <f>Summary!#REF!/Summary!#REF!*100</f>
        <v>#REF!</v>
      </c>
      <c r="D42" s="46" t="e">
        <f>Summary!#REF!/Summary!#REF!*100</f>
        <v>#REF!</v>
      </c>
      <c r="E42" s="46" t="e">
        <f>Summary!#REF!/Summary!#REF!*100</f>
        <v>#REF!</v>
      </c>
      <c r="F42" s="46" t="e">
        <f>Summary!#REF!/Summary!#REF!*100</f>
        <v>#REF!</v>
      </c>
      <c r="G42" s="46" t="e">
        <f>Summary!#REF!/Summary!#REF!*100</f>
        <v>#REF!</v>
      </c>
      <c r="H42" s="46" t="e">
        <f>Summary!#REF!/Summary!#REF!*100</f>
        <v>#REF!</v>
      </c>
      <c r="I42" s="46" t="e">
        <f>Summary!#REF!/Summary!#REF!*100</f>
        <v>#REF!</v>
      </c>
      <c r="J42" s="46" t="e">
        <f>Summary!#REF!/Summary!#REF!*100</f>
        <v>#REF!</v>
      </c>
      <c r="K42" s="46" t="e">
        <f t="shared" ref="K42:AE42" si="3">SUM(K43:K47)</f>
        <v>#REF!</v>
      </c>
      <c r="L42" s="46" t="e">
        <f t="shared" si="3"/>
        <v>#REF!</v>
      </c>
      <c r="M42" s="46" t="e">
        <f t="shared" si="3"/>
        <v>#REF!</v>
      </c>
      <c r="N42" s="46" t="e">
        <f t="shared" si="3"/>
        <v>#REF!</v>
      </c>
      <c r="O42" s="46" t="e">
        <f t="shared" si="3"/>
        <v>#REF!</v>
      </c>
      <c r="P42" s="46" t="e">
        <f t="shared" si="3"/>
        <v>#REF!</v>
      </c>
      <c r="Q42" s="46" t="e">
        <f t="shared" si="3"/>
        <v>#REF!</v>
      </c>
      <c r="R42" s="46" t="e">
        <f t="shared" si="3"/>
        <v>#REF!</v>
      </c>
      <c r="S42" s="46" t="e">
        <f t="shared" si="3"/>
        <v>#REF!</v>
      </c>
      <c r="T42" s="46" t="e">
        <f t="shared" si="3"/>
        <v>#REF!</v>
      </c>
      <c r="U42" s="46" t="e">
        <f t="shared" si="3"/>
        <v>#REF!</v>
      </c>
      <c r="V42" s="46" t="e">
        <f t="shared" si="3"/>
        <v>#REF!</v>
      </c>
      <c r="W42" s="46" t="e">
        <f t="shared" si="3"/>
        <v>#REF!</v>
      </c>
      <c r="X42" s="46" t="e">
        <f t="shared" si="3"/>
        <v>#REF!</v>
      </c>
      <c r="Y42" s="46" t="e">
        <f t="shared" si="3"/>
        <v>#REF!</v>
      </c>
      <c r="Z42" s="46" t="e">
        <f t="shared" si="3"/>
        <v>#REF!</v>
      </c>
      <c r="AA42" s="46" t="e">
        <f t="shared" si="3"/>
        <v>#REF!</v>
      </c>
      <c r="AB42" s="46" t="e">
        <f t="shared" si="3"/>
        <v>#REF!</v>
      </c>
      <c r="AC42" s="46" t="e">
        <f t="shared" si="3"/>
        <v>#REF!</v>
      </c>
      <c r="AD42" s="46" t="e">
        <f t="shared" si="3"/>
        <v>#REF!</v>
      </c>
      <c r="AE42" s="46" t="e">
        <f t="shared" si="3"/>
        <v>#REF!</v>
      </c>
      <c r="AF42" s="54" t="e">
        <f t="shared" ref="AF42:AK42" si="4">SUM(AF43:AF47)</f>
        <v>#REF!</v>
      </c>
      <c r="AG42" s="54" t="e">
        <f t="shared" si="4"/>
        <v>#REF!</v>
      </c>
      <c r="AH42" s="54" t="e">
        <f t="shared" si="4"/>
        <v>#REF!</v>
      </c>
      <c r="AI42" s="54" t="e">
        <f t="shared" si="4"/>
        <v>#REF!</v>
      </c>
      <c r="AJ42" s="54">
        <f t="shared" si="4"/>
        <v>100</v>
      </c>
      <c r="AK42" s="54">
        <f t="shared" si="4"/>
        <v>99.999999999999986</v>
      </c>
      <c r="AL42" s="54">
        <f t="shared" ref="AL42:AQ42" si="5">SUM(AL43:AL47)</f>
        <v>99.999999999999986</v>
      </c>
      <c r="AM42" s="54">
        <f t="shared" si="5"/>
        <v>99.999999999999986</v>
      </c>
      <c r="AN42" s="54">
        <f t="shared" si="5"/>
        <v>99.999999999999986</v>
      </c>
      <c r="AO42" s="54">
        <f t="shared" si="5"/>
        <v>100</v>
      </c>
      <c r="AP42" s="54">
        <f t="shared" si="5"/>
        <v>100</v>
      </c>
      <c r="AQ42" s="54">
        <f t="shared" si="5"/>
        <v>100</v>
      </c>
    </row>
    <row r="43" spans="1:43" ht="11.1" customHeight="1" x14ac:dyDescent="0.2">
      <c r="A43" s="40" t="s">
        <v>70</v>
      </c>
      <c r="B43" s="47" t="e">
        <f>Summary!#REF!/Summary!#REF!*100</f>
        <v>#REF!</v>
      </c>
      <c r="C43" s="47" t="e">
        <f>Summary!#REF!/Summary!#REF!*100</f>
        <v>#REF!</v>
      </c>
      <c r="D43" s="47" t="e">
        <f>Summary!#REF!/Summary!#REF!*100</f>
        <v>#REF!</v>
      </c>
      <c r="E43" s="47" t="e">
        <f>Summary!#REF!/Summary!#REF!*100</f>
        <v>#REF!</v>
      </c>
      <c r="F43" s="47" t="e">
        <f>Summary!#REF!/Summary!#REF!*100</f>
        <v>#REF!</v>
      </c>
      <c r="G43" s="47" t="e">
        <f>Summary!#REF!/Summary!#REF!*100</f>
        <v>#REF!</v>
      </c>
      <c r="H43" s="47" t="e">
        <f>Summary!#REF!/Summary!#REF!*100</f>
        <v>#REF!</v>
      </c>
      <c r="I43" s="47" t="e">
        <f>Summary!#REF!/Summary!#REF!*100</f>
        <v>#REF!</v>
      </c>
      <c r="J43" s="47" t="e">
        <f>Summary!#REF!/Summary!#REF!*100</f>
        <v>#REF!</v>
      </c>
      <c r="K43" s="47" t="e">
        <f>Summary!#REF!/Summary!#REF!*100</f>
        <v>#REF!</v>
      </c>
      <c r="L43" s="47" t="e">
        <f>Summary!#REF!/Summary!#REF!*100</f>
        <v>#REF!</v>
      </c>
      <c r="M43" s="47" t="e">
        <f>Summary!#REF!/Summary!#REF!*100</f>
        <v>#REF!</v>
      </c>
      <c r="N43" s="47" t="e">
        <f>Summary!#REF!/Summary!#REF!*100</f>
        <v>#REF!</v>
      </c>
      <c r="O43" s="47" t="e">
        <f>Summary!#REF!/Summary!#REF!*100</f>
        <v>#REF!</v>
      </c>
      <c r="P43" s="47" t="e">
        <f>Summary!#REF!/Summary!#REF!*100</f>
        <v>#REF!</v>
      </c>
      <c r="Q43" s="47" t="e">
        <f>Summary!#REF!/Summary!#REF!*100</f>
        <v>#REF!</v>
      </c>
      <c r="R43" s="47" t="e">
        <f>Summary!#REF!/Summary!#REF!*100</f>
        <v>#REF!</v>
      </c>
      <c r="S43" s="47" t="e">
        <f>Summary!#REF!/Summary!#REF!*100</f>
        <v>#REF!</v>
      </c>
      <c r="T43" s="47" t="e">
        <f>Summary!#REF!/Summary!#REF!*100</f>
        <v>#REF!</v>
      </c>
      <c r="U43" s="47" t="e">
        <f>Summary!#REF!/Summary!#REF!*100</f>
        <v>#REF!</v>
      </c>
      <c r="V43" s="47" t="e">
        <f>Summary!#REF!/Summary!#REF!*100</f>
        <v>#REF!</v>
      </c>
      <c r="W43" s="47" t="e">
        <f>Summary!#REF!/Summary!#REF!*100</f>
        <v>#REF!</v>
      </c>
      <c r="X43" s="47" t="e">
        <f>Summary!#REF!/Summary!#REF!*100</f>
        <v>#REF!</v>
      </c>
      <c r="Y43" s="47" t="e">
        <f>Summary!#REF!/Summary!#REF!*100</f>
        <v>#REF!</v>
      </c>
      <c r="Z43" s="47" t="e">
        <f>Summary!#REF!/Summary!#REF!*100</f>
        <v>#REF!</v>
      </c>
      <c r="AA43" s="47" t="e">
        <f>Summary!#REF!/Summary!#REF!*100</f>
        <v>#REF!</v>
      </c>
      <c r="AB43" s="47" t="e">
        <f>Summary!#REF!/Summary!#REF!*100</f>
        <v>#REF!</v>
      </c>
      <c r="AC43" s="47" t="e">
        <f>Summary!#REF!/Summary!#REF!*100</f>
        <v>#REF!</v>
      </c>
      <c r="AD43" s="47" t="e">
        <f>Summary!#REF!/Summary!#REF!*100</f>
        <v>#REF!</v>
      </c>
      <c r="AE43" s="47" t="e">
        <f>Summary!#REF!/Summary!#REF!*100</f>
        <v>#REF!</v>
      </c>
      <c r="AF43" s="41" t="e">
        <f>Summary!#REF!/Summary!#REF!*100</f>
        <v>#REF!</v>
      </c>
      <c r="AG43" s="41" t="e">
        <f>Summary!#REF!/Summary!#REF!*100</f>
        <v>#REF!</v>
      </c>
      <c r="AH43" s="41" t="e">
        <f>Summary!#REF!/Summary!#REF!*100</f>
        <v>#REF!</v>
      </c>
      <c r="AI43" s="41" t="e">
        <f>Summary!#REF!/Summary!#REF!*100</f>
        <v>#REF!</v>
      </c>
      <c r="AJ43" s="41">
        <f>Summary!B15/Summary!B$14*100</f>
        <v>23.128649076136227</v>
      </c>
      <c r="AK43" s="41">
        <f>Summary!C15/Summary!C$14*100</f>
        <v>23.720597665530466</v>
      </c>
      <c r="AL43" s="41">
        <f>Summary!D15/Summary!D$14*100</f>
        <v>23.83928366872799</v>
      </c>
      <c r="AM43" s="41">
        <f>Summary!E15/Summary!E$14*100</f>
        <v>23.499706803999629</v>
      </c>
      <c r="AN43" s="41">
        <f>Summary!F15/Summary!F$14*100</f>
        <v>23.399155764851539</v>
      </c>
      <c r="AO43" s="41">
        <f>Summary!G15/Summary!G$14*100</f>
        <v>22.866325674706918</v>
      </c>
      <c r="AP43" s="41">
        <f>Summary!H15/Summary!H$14*100</f>
        <v>23.570581111676429</v>
      </c>
      <c r="AQ43" s="41">
        <f>Summary!I15/Summary!I$14*100</f>
        <v>22.64221135332269</v>
      </c>
    </row>
    <row r="44" spans="1:43" ht="11.1" customHeight="1" x14ac:dyDescent="0.2">
      <c r="A44" s="40" t="s">
        <v>7</v>
      </c>
      <c r="B44" s="47" t="e">
        <f>Summary!#REF!/Summary!#REF!*100</f>
        <v>#REF!</v>
      </c>
      <c r="C44" s="47" t="e">
        <f>Summary!#REF!/Summary!#REF!*100</f>
        <v>#REF!</v>
      </c>
      <c r="D44" s="47" t="e">
        <f>Summary!#REF!/Summary!#REF!*100</f>
        <v>#REF!</v>
      </c>
      <c r="E44" s="47" t="e">
        <f>Summary!#REF!/Summary!#REF!*100</f>
        <v>#REF!</v>
      </c>
      <c r="F44" s="47" t="e">
        <f>Summary!#REF!/Summary!#REF!*100</f>
        <v>#REF!</v>
      </c>
      <c r="G44" s="47" t="e">
        <f>Summary!#REF!/Summary!#REF!*100</f>
        <v>#REF!</v>
      </c>
      <c r="H44" s="47" t="e">
        <f>Summary!#REF!/Summary!#REF!*100</f>
        <v>#REF!</v>
      </c>
      <c r="I44" s="47" t="e">
        <f>Summary!#REF!/Summary!#REF!*100</f>
        <v>#REF!</v>
      </c>
      <c r="J44" s="47" t="e">
        <f>Summary!#REF!/Summary!#REF!*100</f>
        <v>#REF!</v>
      </c>
      <c r="K44" s="47" t="e">
        <f>Summary!#REF!/Summary!#REF!*100</f>
        <v>#REF!</v>
      </c>
      <c r="L44" s="47" t="e">
        <f>Summary!#REF!/Summary!#REF!*100</f>
        <v>#REF!</v>
      </c>
      <c r="M44" s="47" t="e">
        <f>Summary!#REF!/Summary!#REF!*100</f>
        <v>#REF!</v>
      </c>
      <c r="N44" s="47" t="e">
        <f>Summary!#REF!/Summary!#REF!*100</f>
        <v>#REF!</v>
      </c>
      <c r="O44" s="47" t="e">
        <f>Summary!#REF!/Summary!#REF!*100</f>
        <v>#REF!</v>
      </c>
      <c r="P44" s="47" t="e">
        <f>Summary!#REF!/Summary!#REF!*100</f>
        <v>#REF!</v>
      </c>
      <c r="Q44" s="47" t="e">
        <f>Summary!#REF!/Summary!#REF!*100</f>
        <v>#REF!</v>
      </c>
      <c r="R44" s="47" t="e">
        <f>Summary!#REF!/Summary!#REF!*100</f>
        <v>#REF!</v>
      </c>
      <c r="S44" s="47" t="e">
        <f>Summary!#REF!/Summary!#REF!*100</f>
        <v>#REF!</v>
      </c>
      <c r="T44" s="47" t="e">
        <f>Summary!#REF!/Summary!#REF!*100</f>
        <v>#REF!</v>
      </c>
      <c r="U44" s="47" t="e">
        <f>Summary!#REF!/Summary!#REF!*100</f>
        <v>#REF!</v>
      </c>
      <c r="V44" s="47" t="e">
        <f>Summary!#REF!/Summary!#REF!*100</f>
        <v>#REF!</v>
      </c>
      <c r="W44" s="47" t="e">
        <f>Summary!#REF!/Summary!#REF!*100</f>
        <v>#REF!</v>
      </c>
      <c r="X44" s="47" t="e">
        <f>Summary!#REF!/Summary!#REF!*100</f>
        <v>#REF!</v>
      </c>
      <c r="Y44" s="47" t="e">
        <f>Summary!#REF!/Summary!#REF!*100</f>
        <v>#REF!</v>
      </c>
      <c r="Z44" s="47" t="e">
        <f>Summary!#REF!/Summary!#REF!*100</f>
        <v>#REF!</v>
      </c>
      <c r="AA44" s="47" t="e">
        <f>Summary!#REF!/Summary!#REF!*100</f>
        <v>#REF!</v>
      </c>
      <c r="AB44" s="47" t="e">
        <f>Summary!#REF!/Summary!#REF!*100</f>
        <v>#REF!</v>
      </c>
      <c r="AC44" s="47" t="e">
        <f>Summary!#REF!/Summary!#REF!*100</f>
        <v>#REF!</v>
      </c>
      <c r="AD44" s="47" t="e">
        <f>Summary!#REF!/Summary!#REF!*100</f>
        <v>#REF!</v>
      </c>
      <c r="AE44" s="47" t="e">
        <f>Summary!#REF!/Summary!#REF!*100</f>
        <v>#REF!</v>
      </c>
      <c r="AF44" s="41" t="e">
        <f>Summary!#REF!/Summary!#REF!*100</f>
        <v>#REF!</v>
      </c>
      <c r="AG44" s="41" t="e">
        <f>Summary!#REF!/Summary!#REF!*100</f>
        <v>#REF!</v>
      </c>
      <c r="AH44" s="41" t="e">
        <f>Summary!#REF!/Summary!#REF!*100</f>
        <v>#REF!</v>
      </c>
      <c r="AI44" s="41" t="e">
        <f>Summary!#REF!/Summary!#REF!*100</f>
        <v>#REF!</v>
      </c>
      <c r="AJ44" s="41">
        <f>Summary!B16/Summary!B$14*100</f>
        <v>25.814690664306976</v>
      </c>
      <c r="AK44" s="41">
        <f>Summary!C16/Summary!C$14*100</f>
        <v>26.381957142374084</v>
      </c>
      <c r="AL44" s="41">
        <f>Summary!D16/Summary!D$14*100</f>
        <v>26.224516835775695</v>
      </c>
      <c r="AM44" s="41">
        <f>Summary!E16/Summary!E$14*100</f>
        <v>25.583365229343975</v>
      </c>
      <c r="AN44" s="41">
        <f>Summary!F16/Summary!F$14*100</f>
        <v>25.371733955858794</v>
      </c>
      <c r="AO44" s="41">
        <f>Summary!G16/Summary!G$14*100</f>
        <v>25.329578978634228</v>
      </c>
      <c r="AP44" s="41">
        <f>Summary!H16/Summary!H$14*100</f>
        <v>25.618409654792597</v>
      </c>
      <c r="AQ44" s="41">
        <f>Summary!I16/Summary!I$14*100</f>
        <v>26.241383452570005</v>
      </c>
    </row>
    <row r="45" spans="1:43" ht="11.1" customHeight="1" x14ac:dyDescent="0.2">
      <c r="A45" s="40" t="s">
        <v>13</v>
      </c>
      <c r="B45" s="47" t="e">
        <f>Summary!#REF!/Summary!#REF!*100</f>
        <v>#REF!</v>
      </c>
      <c r="C45" s="47" t="e">
        <f>Summary!#REF!/Summary!#REF!*100</f>
        <v>#REF!</v>
      </c>
      <c r="D45" s="47" t="e">
        <f>Summary!#REF!/Summary!#REF!*100</f>
        <v>#REF!</v>
      </c>
      <c r="E45" s="47" t="e">
        <f>Summary!#REF!/Summary!#REF!*100</f>
        <v>#REF!</v>
      </c>
      <c r="F45" s="47" t="e">
        <f>Summary!#REF!/Summary!#REF!*100</f>
        <v>#REF!</v>
      </c>
      <c r="G45" s="47" t="e">
        <f>Summary!#REF!/Summary!#REF!*100</f>
        <v>#REF!</v>
      </c>
      <c r="H45" s="47" t="e">
        <f>Summary!#REF!/Summary!#REF!*100</f>
        <v>#REF!</v>
      </c>
      <c r="I45" s="47" t="e">
        <f>Summary!#REF!/Summary!#REF!*100</f>
        <v>#REF!</v>
      </c>
      <c r="J45" s="47" t="e">
        <f>Summary!#REF!/Summary!#REF!*100</f>
        <v>#REF!</v>
      </c>
      <c r="K45" s="47" t="e">
        <f>Summary!#REF!/Summary!#REF!*100</f>
        <v>#REF!</v>
      </c>
      <c r="L45" s="47" t="e">
        <f>Summary!#REF!/Summary!#REF!*100</f>
        <v>#REF!</v>
      </c>
      <c r="M45" s="47" t="e">
        <f>Summary!#REF!/Summary!#REF!*100</f>
        <v>#REF!</v>
      </c>
      <c r="N45" s="47" t="e">
        <f>Summary!#REF!/Summary!#REF!*100</f>
        <v>#REF!</v>
      </c>
      <c r="O45" s="47" t="e">
        <f>Summary!#REF!/Summary!#REF!*100</f>
        <v>#REF!</v>
      </c>
      <c r="P45" s="47" t="e">
        <f>Summary!#REF!/Summary!#REF!*100</f>
        <v>#REF!</v>
      </c>
      <c r="Q45" s="47" t="e">
        <f>Summary!#REF!/Summary!#REF!*100</f>
        <v>#REF!</v>
      </c>
      <c r="R45" s="47" t="e">
        <f>Summary!#REF!/Summary!#REF!*100</f>
        <v>#REF!</v>
      </c>
      <c r="S45" s="47" t="e">
        <f>Summary!#REF!/Summary!#REF!*100</f>
        <v>#REF!</v>
      </c>
      <c r="T45" s="47" t="e">
        <f>Summary!#REF!/Summary!#REF!*100</f>
        <v>#REF!</v>
      </c>
      <c r="U45" s="47" t="e">
        <f>Summary!#REF!/Summary!#REF!*100</f>
        <v>#REF!</v>
      </c>
      <c r="V45" s="47" t="e">
        <f>Summary!#REF!/Summary!#REF!*100</f>
        <v>#REF!</v>
      </c>
      <c r="W45" s="47" t="e">
        <f>Summary!#REF!/Summary!#REF!*100</f>
        <v>#REF!</v>
      </c>
      <c r="X45" s="47" t="e">
        <f>Summary!#REF!/Summary!#REF!*100</f>
        <v>#REF!</v>
      </c>
      <c r="Y45" s="47" t="e">
        <f>Summary!#REF!/Summary!#REF!*100</f>
        <v>#REF!</v>
      </c>
      <c r="Z45" s="47" t="e">
        <f>Summary!#REF!/Summary!#REF!*100</f>
        <v>#REF!</v>
      </c>
      <c r="AA45" s="47" t="e">
        <f>Summary!#REF!/Summary!#REF!*100</f>
        <v>#REF!</v>
      </c>
      <c r="AB45" s="47" t="e">
        <f>Summary!#REF!/Summary!#REF!*100</f>
        <v>#REF!</v>
      </c>
      <c r="AC45" s="47" t="e">
        <f>Summary!#REF!/Summary!#REF!*100</f>
        <v>#REF!</v>
      </c>
      <c r="AD45" s="47" t="e">
        <f>Summary!#REF!/Summary!#REF!*100</f>
        <v>#REF!</v>
      </c>
      <c r="AE45" s="47" t="e">
        <f>Summary!#REF!/Summary!#REF!*100</f>
        <v>#REF!</v>
      </c>
      <c r="AF45" s="47" t="e">
        <f>Summary!#REF!/Summary!#REF!*100</f>
        <v>#REF!</v>
      </c>
      <c r="AG45" s="47" t="e">
        <f>Summary!#REF!/Summary!#REF!*100</f>
        <v>#REF!</v>
      </c>
      <c r="AH45" s="47" t="e">
        <f>Summary!#REF!/Summary!#REF!*100</f>
        <v>#REF!</v>
      </c>
      <c r="AI45" s="47" t="e">
        <f>Summary!#REF!/Summary!#REF!*100</f>
        <v>#REF!</v>
      </c>
      <c r="AJ45" s="47">
        <f>Summary!B17/Summary!B$14*100</f>
        <v>43.932914292662886</v>
      </c>
      <c r="AK45" s="47">
        <f>Summary!C17/Summary!C$14*100</f>
        <v>43.164455821482242</v>
      </c>
      <c r="AL45" s="47">
        <f>Summary!D17/Summary!D$14*100</f>
        <v>42.800545780866059</v>
      </c>
      <c r="AM45" s="47">
        <f>Summary!E17/Summary!E$14*100</f>
        <v>43.826361970868298</v>
      </c>
      <c r="AN45" s="47">
        <f>Summary!F17/Summary!F$14*100</f>
        <v>44.123201678069712</v>
      </c>
      <c r="AO45" s="47">
        <f>Summary!G17/Summary!G$14*100</f>
        <v>44.839863097049566</v>
      </c>
      <c r="AP45" s="47">
        <f>Summary!H17/Summary!H$14*100</f>
        <v>44.085274371586017</v>
      </c>
      <c r="AQ45" s="47">
        <f>Summary!I17/Summary!I$14*100</f>
        <v>44.298908432945836</v>
      </c>
    </row>
    <row r="46" spans="1:43" ht="11.1" customHeight="1" x14ac:dyDescent="0.2">
      <c r="A46" s="39" t="s">
        <v>18</v>
      </c>
      <c r="Z46" s="35">
        <v>8.5</v>
      </c>
    </row>
    <row r="47" spans="1:43" ht="11.1" customHeight="1" x14ac:dyDescent="0.2">
      <c r="A47" s="42" t="s">
        <v>19</v>
      </c>
      <c r="B47" s="47" t="e">
        <f>Summary!#REF!/Summary!#REF!*100</f>
        <v>#REF!</v>
      </c>
      <c r="C47" s="47" t="e">
        <f>Summary!#REF!/Summary!#REF!*100</f>
        <v>#REF!</v>
      </c>
      <c r="D47" s="47" t="e">
        <f>Summary!#REF!/Summary!#REF!*100</f>
        <v>#REF!</v>
      </c>
      <c r="E47" s="47" t="e">
        <f>Summary!#REF!/Summary!#REF!*100</f>
        <v>#REF!</v>
      </c>
      <c r="F47" s="47" t="e">
        <f>Summary!#REF!/Summary!#REF!*100</f>
        <v>#REF!</v>
      </c>
      <c r="G47" s="47" t="e">
        <f>Summary!#REF!/Summary!#REF!*100</f>
        <v>#REF!</v>
      </c>
      <c r="H47" s="47" t="e">
        <f>Summary!#REF!/Summary!#REF!*100</f>
        <v>#REF!</v>
      </c>
      <c r="I47" s="47" t="e">
        <f>Summary!#REF!/Summary!#REF!*100</f>
        <v>#REF!</v>
      </c>
      <c r="J47" s="47" t="e">
        <f>Summary!#REF!/Summary!#REF!*100</f>
        <v>#REF!</v>
      </c>
      <c r="K47" s="47" t="e">
        <f>Summary!#REF!/Summary!#REF!*100</f>
        <v>#REF!</v>
      </c>
      <c r="L47" s="47" t="e">
        <f>Summary!#REF!/Summary!#REF!*100</f>
        <v>#REF!</v>
      </c>
      <c r="M47" s="47" t="e">
        <f>Summary!#REF!/Summary!#REF!*100</f>
        <v>#REF!</v>
      </c>
      <c r="N47" s="47" t="e">
        <f>Summary!#REF!/Summary!#REF!*100</f>
        <v>#REF!</v>
      </c>
      <c r="O47" s="47" t="e">
        <f>Summary!#REF!/Summary!#REF!*100</f>
        <v>#REF!</v>
      </c>
      <c r="P47" s="47" t="e">
        <f>Summary!#REF!/Summary!#REF!*100</f>
        <v>#REF!</v>
      </c>
      <c r="Q47" s="47" t="e">
        <f>Summary!#REF!/Summary!#REF!*100</f>
        <v>#REF!</v>
      </c>
      <c r="R47" s="47" t="e">
        <f>Summary!#REF!/Summary!#REF!*100</f>
        <v>#REF!</v>
      </c>
      <c r="S47" s="47" t="e">
        <f>Summary!#REF!/Summary!#REF!*100</f>
        <v>#REF!</v>
      </c>
      <c r="T47" s="47" t="e">
        <f>Summary!#REF!/Summary!#REF!*100</f>
        <v>#REF!</v>
      </c>
      <c r="U47" s="47" t="e">
        <f>Summary!#REF!/Summary!#REF!*100</f>
        <v>#REF!</v>
      </c>
      <c r="V47" s="47" t="e">
        <f>Summary!#REF!/Summary!#REF!*100</f>
        <v>#REF!</v>
      </c>
      <c r="W47" s="47" t="e">
        <f>Summary!#REF!/Summary!#REF!*100</f>
        <v>#REF!</v>
      </c>
      <c r="X47" s="47" t="e">
        <f>Summary!#REF!/Summary!#REF!*100</f>
        <v>#REF!</v>
      </c>
      <c r="Y47" s="47" t="e">
        <f>Summary!#REF!/Summary!#REF!*100</f>
        <v>#REF!</v>
      </c>
      <c r="Z47" s="47" t="e">
        <f>Summary!#REF!/Summary!#REF!*100</f>
        <v>#REF!</v>
      </c>
      <c r="AA47" s="47" t="e">
        <f>Summary!#REF!/Summary!#REF!*100</f>
        <v>#REF!</v>
      </c>
      <c r="AB47" s="47" t="e">
        <f>Summary!#REF!/Summary!#REF!*100</f>
        <v>#REF!</v>
      </c>
      <c r="AC47" s="47" t="e">
        <f>Summary!#REF!/Summary!#REF!*100</f>
        <v>#REF!</v>
      </c>
      <c r="AD47" s="47" t="e">
        <f>Summary!#REF!/Summary!#REF!*100</f>
        <v>#REF!</v>
      </c>
      <c r="AE47" s="47" t="e">
        <f>Summary!#REF!/Summary!#REF!*100</f>
        <v>#REF!</v>
      </c>
      <c r="AF47" s="47" t="e">
        <f>Summary!#REF!/Summary!#REF!*100</f>
        <v>#REF!</v>
      </c>
      <c r="AG47" s="47" t="e">
        <f>Summary!#REF!/Summary!#REF!*100</f>
        <v>#REF!</v>
      </c>
      <c r="AH47" s="47" t="e">
        <f>Summary!#REF!/Summary!#REF!*100</f>
        <v>#REF!</v>
      </c>
      <c r="AI47" s="47" t="e">
        <f>Summary!#REF!/Summary!#REF!*100</f>
        <v>#REF!</v>
      </c>
      <c r="AJ47" s="47">
        <f>Summary!B19/Summary!B$14*100</f>
        <v>7.1237459668939005</v>
      </c>
      <c r="AK47" s="47">
        <f>Summary!C19/Summary!C$14*100</f>
        <v>6.7329893706131987</v>
      </c>
      <c r="AL47" s="47">
        <f>Summary!D19/Summary!D$14*100</f>
        <v>7.1356537146302426</v>
      </c>
      <c r="AM47" s="47">
        <f>Summary!E19/Summary!E$14*100</f>
        <v>7.0905659957880864</v>
      </c>
      <c r="AN47" s="47">
        <f>Summary!F19/Summary!F$14*100</f>
        <v>7.1059086012199524</v>
      </c>
      <c r="AO47" s="47">
        <f>Summary!G19/Summary!G$14*100</f>
        <v>6.9642322496092923</v>
      </c>
      <c r="AP47" s="47">
        <f>Summary!H19/Summary!H$14*100</f>
        <v>6.72573486194496</v>
      </c>
      <c r="AQ47" s="47">
        <f>Summary!I19/Summary!I$14*100</f>
        <v>6.8174967611614692</v>
      </c>
    </row>
    <row r="48" spans="1:43" ht="11.1" customHeight="1" x14ac:dyDescent="0.2"/>
    <row r="49" spans="1:43" ht="11.1" customHeight="1" x14ac:dyDescent="0.2">
      <c r="A49" s="37" t="s">
        <v>100</v>
      </c>
    </row>
    <row r="50" spans="1:43" s="37" customFormat="1" ht="11.1" customHeight="1" x14ac:dyDescent="0.2">
      <c r="A50" s="39" t="s">
        <v>0</v>
      </c>
      <c r="B50" s="46" t="e">
        <f>Summary!#REF!/Summary!#REF!*100</f>
        <v>#REF!</v>
      </c>
      <c r="C50" s="46" t="e">
        <f>Summary!#REF!/Summary!#REF!*100</f>
        <v>#REF!</v>
      </c>
      <c r="D50" s="46" t="e">
        <f>Summary!#REF!/Summary!#REF!*100</f>
        <v>#REF!</v>
      </c>
      <c r="E50" s="46" t="e">
        <f>Summary!#REF!/Summary!#REF!*100</f>
        <v>#REF!</v>
      </c>
      <c r="F50" s="46" t="e">
        <f>Summary!#REF!/Summary!#REF!*100</f>
        <v>#REF!</v>
      </c>
      <c r="G50" s="46" t="e">
        <f>Summary!#REF!/Summary!#REF!*100</f>
        <v>#REF!</v>
      </c>
      <c r="H50" s="46" t="e">
        <f>Summary!#REF!/Summary!#REF!*100</f>
        <v>#REF!</v>
      </c>
      <c r="I50" s="46" t="e">
        <f>Summary!#REF!/Summary!#REF!*100</f>
        <v>#REF!</v>
      </c>
      <c r="J50" s="46" t="e">
        <f>Summary!#REF!/Summary!#REF!*100</f>
        <v>#REF!</v>
      </c>
      <c r="K50" s="46" t="e">
        <f t="shared" ref="K50:AE50" si="6">SUM(K51:K55)</f>
        <v>#REF!</v>
      </c>
      <c r="L50" s="46" t="e">
        <f t="shared" si="6"/>
        <v>#REF!</v>
      </c>
      <c r="M50" s="46" t="e">
        <f t="shared" si="6"/>
        <v>#REF!</v>
      </c>
      <c r="N50" s="46" t="e">
        <f t="shared" si="6"/>
        <v>#REF!</v>
      </c>
      <c r="O50" s="46" t="e">
        <f t="shared" si="6"/>
        <v>#REF!</v>
      </c>
      <c r="P50" s="46" t="e">
        <f t="shared" si="6"/>
        <v>#REF!</v>
      </c>
      <c r="Q50" s="46" t="e">
        <f t="shared" si="6"/>
        <v>#REF!</v>
      </c>
      <c r="R50" s="46" t="e">
        <f t="shared" si="6"/>
        <v>#REF!</v>
      </c>
      <c r="S50" s="46" t="e">
        <f t="shared" si="6"/>
        <v>#REF!</v>
      </c>
      <c r="T50" s="46" t="e">
        <f t="shared" si="6"/>
        <v>#REF!</v>
      </c>
      <c r="U50" s="46" t="e">
        <f t="shared" si="6"/>
        <v>#REF!</v>
      </c>
      <c r="V50" s="46" t="e">
        <f t="shared" si="6"/>
        <v>#REF!</v>
      </c>
      <c r="W50" s="46" t="e">
        <f t="shared" si="6"/>
        <v>#REF!</v>
      </c>
      <c r="X50" s="46" t="e">
        <f t="shared" si="6"/>
        <v>#REF!</v>
      </c>
      <c r="Y50" s="46" t="e">
        <f t="shared" si="6"/>
        <v>#REF!</v>
      </c>
      <c r="Z50" s="46" t="e">
        <f t="shared" si="6"/>
        <v>#REF!</v>
      </c>
      <c r="AA50" s="46" t="e">
        <f t="shared" si="6"/>
        <v>#REF!</v>
      </c>
      <c r="AB50" s="46" t="e">
        <f t="shared" si="6"/>
        <v>#REF!</v>
      </c>
      <c r="AC50" s="46" t="e">
        <f t="shared" si="6"/>
        <v>#REF!</v>
      </c>
      <c r="AD50" s="46" t="e">
        <f t="shared" si="6"/>
        <v>#REF!</v>
      </c>
      <c r="AE50" s="46" t="e">
        <f t="shared" si="6"/>
        <v>#REF!</v>
      </c>
      <c r="AF50" s="46" t="e">
        <f t="shared" ref="AF50:AK50" si="7">SUM(AF51:AF55)</f>
        <v>#REF!</v>
      </c>
      <c r="AG50" s="46" t="e">
        <f t="shared" si="7"/>
        <v>#REF!</v>
      </c>
      <c r="AH50" s="46" t="e">
        <f t="shared" si="7"/>
        <v>#REF!</v>
      </c>
      <c r="AI50" s="46" t="e">
        <f t="shared" si="7"/>
        <v>#REF!</v>
      </c>
      <c r="AJ50" s="46">
        <f t="shared" si="7"/>
        <v>100</v>
      </c>
      <c r="AK50" s="46">
        <f t="shared" si="7"/>
        <v>100</v>
      </c>
      <c r="AL50" s="46">
        <f t="shared" ref="AL50:AQ50" si="8">SUM(AL51:AL55)</f>
        <v>100</v>
      </c>
      <c r="AM50" s="46">
        <f t="shared" si="8"/>
        <v>100</v>
      </c>
      <c r="AN50" s="46">
        <f t="shared" si="8"/>
        <v>99.999999999999986</v>
      </c>
      <c r="AO50" s="46">
        <f t="shared" si="8"/>
        <v>100</v>
      </c>
      <c r="AP50" s="46">
        <f t="shared" si="8"/>
        <v>100</v>
      </c>
      <c r="AQ50" s="46">
        <f t="shared" si="8"/>
        <v>100</v>
      </c>
    </row>
    <row r="51" spans="1:43" ht="11.1" customHeight="1" x14ac:dyDescent="0.2">
      <c r="A51" s="40" t="s">
        <v>70</v>
      </c>
      <c r="B51" s="47" t="e">
        <f>Summary!#REF!/Summary!#REF!*100</f>
        <v>#REF!</v>
      </c>
      <c r="C51" s="47" t="e">
        <f>Summary!#REF!/Summary!#REF!*100</f>
        <v>#REF!</v>
      </c>
      <c r="D51" s="47" t="e">
        <f>Summary!#REF!/Summary!#REF!*100</f>
        <v>#REF!</v>
      </c>
      <c r="E51" s="47" t="e">
        <f>Summary!#REF!/Summary!#REF!*100</f>
        <v>#REF!</v>
      </c>
      <c r="F51" s="47" t="e">
        <f>Summary!#REF!/Summary!#REF!*100</f>
        <v>#REF!</v>
      </c>
      <c r="G51" s="47" t="e">
        <f>Summary!#REF!/Summary!#REF!*100</f>
        <v>#REF!</v>
      </c>
      <c r="H51" s="47" t="e">
        <f>Summary!#REF!/Summary!#REF!*100</f>
        <v>#REF!</v>
      </c>
      <c r="I51" s="47" t="e">
        <f>Summary!#REF!/Summary!#REF!*100</f>
        <v>#REF!</v>
      </c>
      <c r="J51" s="47" t="e">
        <f>Summary!#REF!/Summary!#REF!*100</f>
        <v>#REF!</v>
      </c>
      <c r="K51" s="47" t="e">
        <f>Summary!#REF!/Summary!#REF!*100</f>
        <v>#REF!</v>
      </c>
      <c r="L51" s="47" t="e">
        <f>Summary!#REF!/Summary!#REF!*100</f>
        <v>#REF!</v>
      </c>
      <c r="M51" s="47" t="e">
        <f>Summary!#REF!/Summary!#REF!*100</f>
        <v>#REF!</v>
      </c>
      <c r="N51" s="47" t="e">
        <f>Summary!#REF!/Summary!#REF!*100</f>
        <v>#REF!</v>
      </c>
      <c r="O51" s="47" t="e">
        <f>Summary!#REF!/Summary!#REF!*100</f>
        <v>#REF!</v>
      </c>
      <c r="P51" s="47" t="e">
        <f>Summary!#REF!/Summary!#REF!*100</f>
        <v>#REF!</v>
      </c>
      <c r="Q51" s="47" t="e">
        <f>Summary!#REF!/Summary!#REF!*100</f>
        <v>#REF!</v>
      </c>
      <c r="R51" s="47" t="e">
        <f>Summary!#REF!/Summary!#REF!*100</f>
        <v>#REF!</v>
      </c>
      <c r="S51" s="47" t="e">
        <f>Summary!#REF!/Summary!#REF!*100</f>
        <v>#REF!</v>
      </c>
      <c r="T51" s="47" t="e">
        <f>Summary!#REF!/Summary!#REF!*100</f>
        <v>#REF!</v>
      </c>
      <c r="U51" s="47" t="e">
        <f>Summary!#REF!/Summary!#REF!*100</f>
        <v>#REF!</v>
      </c>
      <c r="V51" s="47" t="e">
        <f>Summary!#REF!/Summary!#REF!*100</f>
        <v>#REF!</v>
      </c>
      <c r="W51" s="47" t="e">
        <f>Summary!#REF!/Summary!#REF!*100</f>
        <v>#REF!</v>
      </c>
      <c r="X51" s="47" t="e">
        <f>Summary!#REF!/Summary!#REF!*100</f>
        <v>#REF!</v>
      </c>
      <c r="Y51" s="47" t="e">
        <f>Summary!#REF!/Summary!#REF!*100</f>
        <v>#REF!</v>
      </c>
      <c r="Z51" s="47" t="e">
        <f>Summary!#REF!/Summary!#REF!*100</f>
        <v>#REF!</v>
      </c>
      <c r="AA51" s="47" t="e">
        <f>Summary!#REF!/Summary!#REF!*100</f>
        <v>#REF!</v>
      </c>
      <c r="AB51" s="47" t="e">
        <f>Summary!#REF!/Summary!#REF!*100</f>
        <v>#REF!</v>
      </c>
      <c r="AC51" s="47" t="e">
        <f>Summary!#REF!/Summary!#REF!*100</f>
        <v>#REF!</v>
      </c>
      <c r="AD51" s="47" t="e">
        <f>Summary!#REF!/Summary!#REF!*100</f>
        <v>#REF!</v>
      </c>
      <c r="AE51" s="47" t="e">
        <f>Summary!#REF!/Summary!#REF!*100</f>
        <v>#REF!</v>
      </c>
      <c r="AF51" s="47" t="e">
        <f>Summary!#REF!/Summary!#REF!*100</f>
        <v>#REF!</v>
      </c>
      <c r="AG51" s="47" t="e">
        <f>Summary!#REF!/Summary!#REF!*100</f>
        <v>#REF!</v>
      </c>
      <c r="AH51" s="47" t="e">
        <f>Summary!#REF!/Summary!#REF!*100</f>
        <v>#REF!</v>
      </c>
      <c r="AI51" s="47" t="e">
        <f>Summary!#REF!/Summary!#REF!*100</f>
        <v>#REF!</v>
      </c>
      <c r="AJ51" s="47">
        <f>Summary!B23/Summary!B$22*100</f>
        <v>23.381082385399939</v>
      </c>
      <c r="AK51" s="47">
        <f>Summary!C23/Summary!C$22*100</f>
        <v>23.509623491139894</v>
      </c>
      <c r="AL51" s="47">
        <f>Summary!D23/Summary!D$22*100</f>
        <v>23.651024634206493</v>
      </c>
      <c r="AM51" s="47">
        <f>Summary!E23/Summary!E$22*100</f>
        <v>23.594563002464973</v>
      </c>
      <c r="AN51" s="47">
        <f>Summary!F23/Summary!F$22*100</f>
        <v>23.333411809939427</v>
      </c>
      <c r="AO51" s="47">
        <f>Summary!G23/Summary!G$22*100</f>
        <v>22.970284477833111</v>
      </c>
      <c r="AP51" s="47">
        <f>Summary!H23/Summary!H$22*100</f>
        <v>22.771512482510648</v>
      </c>
      <c r="AQ51" s="47">
        <f>Summary!I23/Summary!I$22*100</f>
        <v>22.635954999448533</v>
      </c>
    </row>
    <row r="52" spans="1:43" ht="11.1" customHeight="1" x14ac:dyDescent="0.2">
      <c r="A52" s="40" t="s">
        <v>7</v>
      </c>
      <c r="B52" s="47" t="e">
        <f>Summary!#REF!/Summary!#REF!*100</f>
        <v>#REF!</v>
      </c>
      <c r="C52" s="47" t="e">
        <f>Summary!#REF!/Summary!#REF!*100</f>
        <v>#REF!</v>
      </c>
      <c r="D52" s="47" t="e">
        <f>Summary!#REF!/Summary!#REF!*100</f>
        <v>#REF!</v>
      </c>
      <c r="E52" s="47" t="e">
        <f>Summary!#REF!/Summary!#REF!*100</f>
        <v>#REF!</v>
      </c>
      <c r="F52" s="47" t="e">
        <f>Summary!#REF!/Summary!#REF!*100</f>
        <v>#REF!</v>
      </c>
      <c r="G52" s="47" t="e">
        <f>Summary!#REF!/Summary!#REF!*100</f>
        <v>#REF!</v>
      </c>
      <c r="H52" s="47" t="e">
        <f>Summary!#REF!/Summary!#REF!*100</f>
        <v>#REF!</v>
      </c>
      <c r="I52" s="47" t="e">
        <f>Summary!#REF!/Summary!#REF!*100</f>
        <v>#REF!</v>
      </c>
      <c r="J52" s="47" t="e">
        <f>Summary!#REF!/Summary!#REF!*100</f>
        <v>#REF!</v>
      </c>
      <c r="K52" s="47" t="e">
        <f>Summary!#REF!/Summary!#REF!*100</f>
        <v>#REF!</v>
      </c>
      <c r="L52" s="47" t="e">
        <f>Summary!#REF!/Summary!#REF!*100</f>
        <v>#REF!</v>
      </c>
      <c r="M52" s="47" t="e">
        <f>Summary!#REF!/Summary!#REF!*100</f>
        <v>#REF!</v>
      </c>
      <c r="N52" s="47" t="e">
        <f>Summary!#REF!/Summary!#REF!*100</f>
        <v>#REF!</v>
      </c>
      <c r="O52" s="47" t="e">
        <f>Summary!#REF!/Summary!#REF!*100</f>
        <v>#REF!</v>
      </c>
      <c r="P52" s="47" t="e">
        <f>Summary!#REF!/Summary!#REF!*100</f>
        <v>#REF!</v>
      </c>
      <c r="Q52" s="47" t="e">
        <f>Summary!#REF!/Summary!#REF!*100</f>
        <v>#REF!</v>
      </c>
      <c r="R52" s="47" t="e">
        <f>Summary!#REF!/Summary!#REF!*100</f>
        <v>#REF!</v>
      </c>
      <c r="S52" s="47" t="e">
        <f>Summary!#REF!/Summary!#REF!*100</f>
        <v>#REF!</v>
      </c>
      <c r="T52" s="47" t="e">
        <f>Summary!#REF!/Summary!#REF!*100</f>
        <v>#REF!</v>
      </c>
      <c r="U52" s="47" t="e">
        <f>Summary!#REF!/Summary!#REF!*100</f>
        <v>#REF!</v>
      </c>
      <c r="V52" s="47" t="e">
        <f>Summary!#REF!/Summary!#REF!*100</f>
        <v>#REF!</v>
      </c>
      <c r="W52" s="47" t="e">
        <f>Summary!#REF!/Summary!#REF!*100</f>
        <v>#REF!</v>
      </c>
      <c r="X52" s="47" t="e">
        <f>Summary!#REF!/Summary!#REF!*100</f>
        <v>#REF!</v>
      </c>
      <c r="Y52" s="47" t="e">
        <f>Summary!#REF!/Summary!#REF!*100</f>
        <v>#REF!</v>
      </c>
      <c r="Z52" s="47" t="e">
        <f>Summary!#REF!/Summary!#REF!*100</f>
        <v>#REF!</v>
      </c>
      <c r="AA52" s="47" t="e">
        <f>Summary!#REF!/Summary!#REF!*100</f>
        <v>#REF!</v>
      </c>
      <c r="AB52" s="47" t="e">
        <f>Summary!#REF!/Summary!#REF!*100</f>
        <v>#REF!</v>
      </c>
      <c r="AC52" s="47" t="e">
        <f>Summary!#REF!/Summary!#REF!*100</f>
        <v>#REF!</v>
      </c>
      <c r="AD52" s="47" t="e">
        <f>Summary!#REF!/Summary!#REF!*100</f>
        <v>#REF!</v>
      </c>
      <c r="AE52" s="47" t="e">
        <f>Summary!#REF!/Summary!#REF!*100</f>
        <v>#REF!</v>
      </c>
      <c r="AF52" s="47" t="e">
        <f>Summary!#REF!/Summary!#REF!*100</f>
        <v>#REF!</v>
      </c>
      <c r="AG52" s="47" t="e">
        <f>Summary!#REF!/Summary!#REF!*100</f>
        <v>#REF!</v>
      </c>
      <c r="AH52" s="47" t="e">
        <f>Summary!#REF!/Summary!#REF!*100</f>
        <v>#REF!</v>
      </c>
      <c r="AI52" s="47" t="e">
        <f>Summary!#REF!/Summary!#REF!*100</f>
        <v>#REF!</v>
      </c>
      <c r="AJ52" s="47">
        <f>Summary!B24/Summary!B$22*100</f>
        <v>26.044269668512705</v>
      </c>
      <c r="AK52" s="47">
        <f>Summary!C24/Summary!C$22*100</f>
        <v>26.322610173530904</v>
      </c>
      <c r="AL52" s="47">
        <f>Summary!D24/Summary!D$22*100</f>
        <v>26.173322418692923</v>
      </c>
      <c r="AM52" s="47">
        <f>Summary!E24/Summary!E$22*100</f>
        <v>25.685042994882558</v>
      </c>
      <c r="AN52" s="47">
        <f>Summary!F24/Summary!F$22*100</f>
        <v>25.312418068014491</v>
      </c>
      <c r="AO52" s="47">
        <f>Summary!G24/Summary!G$22*100</f>
        <v>25.424940301411326</v>
      </c>
      <c r="AP52" s="47">
        <f>Summary!H24/Summary!H$22*100</f>
        <v>25.833810979146886</v>
      </c>
      <c r="AQ52" s="47">
        <f>Summary!I24/Summary!I$22*100</f>
        <v>26.139457642830681</v>
      </c>
    </row>
    <row r="53" spans="1:43" ht="11.1" customHeight="1" x14ac:dyDescent="0.2">
      <c r="A53" s="40" t="s">
        <v>13</v>
      </c>
      <c r="B53" s="47" t="e">
        <f>Summary!#REF!/Summary!#REF!*100</f>
        <v>#REF!</v>
      </c>
      <c r="C53" s="47" t="e">
        <f>Summary!#REF!/Summary!#REF!*100</f>
        <v>#REF!</v>
      </c>
      <c r="D53" s="47" t="e">
        <f>Summary!#REF!/Summary!#REF!*100</f>
        <v>#REF!</v>
      </c>
      <c r="E53" s="47" t="e">
        <f>Summary!#REF!/Summary!#REF!*100</f>
        <v>#REF!</v>
      </c>
      <c r="F53" s="47" t="e">
        <f>Summary!#REF!/Summary!#REF!*100</f>
        <v>#REF!</v>
      </c>
      <c r="G53" s="47" t="e">
        <f>Summary!#REF!/Summary!#REF!*100</f>
        <v>#REF!</v>
      </c>
      <c r="H53" s="47" t="e">
        <f>Summary!#REF!/Summary!#REF!*100</f>
        <v>#REF!</v>
      </c>
      <c r="I53" s="47" t="e">
        <f>Summary!#REF!/Summary!#REF!*100</f>
        <v>#REF!</v>
      </c>
      <c r="J53" s="47" t="e">
        <f>Summary!#REF!/Summary!#REF!*100</f>
        <v>#REF!</v>
      </c>
      <c r="K53" s="47" t="e">
        <f>Summary!#REF!/Summary!#REF!*100</f>
        <v>#REF!</v>
      </c>
      <c r="L53" s="47" t="e">
        <f>Summary!#REF!/Summary!#REF!*100</f>
        <v>#REF!</v>
      </c>
      <c r="M53" s="47" t="e">
        <f>Summary!#REF!/Summary!#REF!*100</f>
        <v>#REF!</v>
      </c>
      <c r="N53" s="47" t="e">
        <f>Summary!#REF!/Summary!#REF!*100</f>
        <v>#REF!</v>
      </c>
      <c r="O53" s="47" t="e">
        <f>Summary!#REF!/Summary!#REF!*100</f>
        <v>#REF!</v>
      </c>
      <c r="P53" s="47" t="e">
        <f>Summary!#REF!/Summary!#REF!*100</f>
        <v>#REF!</v>
      </c>
      <c r="Q53" s="47" t="e">
        <f>Summary!#REF!/Summary!#REF!*100</f>
        <v>#REF!</v>
      </c>
      <c r="R53" s="47" t="e">
        <f>Summary!#REF!/Summary!#REF!*100</f>
        <v>#REF!</v>
      </c>
      <c r="S53" s="47" t="e">
        <f>Summary!#REF!/Summary!#REF!*100</f>
        <v>#REF!</v>
      </c>
      <c r="T53" s="47" t="e">
        <f>Summary!#REF!/Summary!#REF!*100</f>
        <v>#REF!</v>
      </c>
      <c r="U53" s="47" t="e">
        <f>Summary!#REF!/Summary!#REF!*100</f>
        <v>#REF!</v>
      </c>
      <c r="V53" s="47" t="e">
        <f>Summary!#REF!/Summary!#REF!*100</f>
        <v>#REF!</v>
      </c>
      <c r="W53" s="47" t="e">
        <f>Summary!#REF!/Summary!#REF!*100</f>
        <v>#REF!</v>
      </c>
      <c r="X53" s="47" t="e">
        <f>Summary!#REF!/Summary!#REF!*100</f>
        <v>#REF!</v>
      </c>
      <c r="Y53" s="47" t="e">
        <f>Summary!#REF!/Summary!#REF!*100</f>
        <v>#REF!</v>
      </c>
      <c r="Z53" s="47" t="e">
        <f>Summary!#REF!/Summary!#REF!*100</f>
        <v>#REF!</v>
      </c>
      <c r="AA53" s="47" t="e">
        <f>Summary!#REF!/Summary!#REF!*100</f>
        <v>#REF!</v>
      </c>
      <c r="AB53" s="47" t="e">
        <f>Summary!#REF!/Summary!#REF!*100</f>
        <v>#REF!</v>
      </c>
      <c r="AC53" s="47" t="e">
        <f>Summary!#REF!/Summary!#REF!*100</f>
        <v>#REF!</v>
      </c>
      <c r="AD53" s="47" t="e">
        <f>Summary!#REF!/Summary!#REF!*100</f>
        <v>#REF!</v>
      </c>
      <c r="AE53" s="47" t="e">
        <f>Summary!#REF!/Summary!#REF!*100</f>
        <v>#REF!</v>
      </c>
      <c r="AF53" s="47" t="e">
        <f>Summary!#REF!/Summary!#REF!*100</f>
        <v>#REF!</v>
      </c>
      <c r="AG53" s="47" t="e">
        <f>Summary!#REF!/Summary!#REF!*100</f>
        <v>#REF!</v>
      </c>
      <c r="AH53" s="47" t="e">
        <f>Summary!#REF!/Summary!#REF!*100</f>
        <v>#REF!</v>
      </c>
      <c r="AI53" s="47" t="e">
        <f>Summary!#REF!/Summary!#REF!*100</f>
        <v>#REF!</v>
      </c>
      <c r="AJ53" s="47">
        <f>Summary!B25/Summary!B$22*100</f>
        <v>43.57391716541018</v>
      </c>
      <c r="AK53" s="47">
        <f>Summary!C25/Summary!C$22*100</f>
        <v>43.07694432466635</v>
      </c>
      <c r="AL53" s="47">
        <f>Summary!D25/Summary!D$22*100</f>
        <v>43.070016819978839</v>
      </c>
      <c r="AM53" s="47">
        <f>Summary!E25/Summary!E$22*100</f>
        <v>43.595494435329982</v>
      </c>
      <c r="AN53" s="47">
        <f>Summary!F25/Summary!F$22*100</f>
        <v>44.278116778870036</v>
      </c>
      <c r="AO53" s="47">
        <f>Summary!G25/Summary!G$22*100</f>
        <v>44.645540956242115</v>
      </c>
      <c r="AP53" s="47">
        <f>Summary!H25/Summary!H$22*100</f>
        <v>44.560686580634304</v>
      </c>
      <c r="AQ53" s="47">
        <f>Summary!I25/Summary!I$22*100</f>
        <v>44.468876723620404</v>
      </c>
    </row>
    <row r="54" spans="1:43" ht="11.1" customHeight="1" x14ac:dyDescent="0.2">
      <c r="A54" s="39" t="s">
        <v>18</v>
      </c>
    </row>
    <row r="55" spans="1:43" s="43" customFormat="1" ht="11.1" customHeight="1" thickBot="1" x14ac:dyDescent="0.25">
      <c r="A55" s="51" t="s">
        <v>19</v>
      </c>
      <c r="B55" s="48" t="e">
        <f>Summary!#REF!/Summary!#REF!*100</f>
        <v>#REF!</v>
      </c>
      <c r="C55" s="48" t="e">
        <f>Summary!#REF!/Summary!#REF!*100</f>
        <v>#REF!</v>
      </c>
      <c r="D55" s="48" t="e">
        <f>Summary!#REF!/Summary!#REF!*100</f>
        <v>#REF!</v>
      </c>
      <c r="E55" s="48" t="e">
        <f>Summary!#REF!/Summary!#REF!*100</f>
        <v>#REF!</v>
      </c>
      <c r="F55" s="48" t="e">
        <f>Summary!#REF!/Summary!#REF!*100</f>
        <v>#REF!</v>
      </c>
      <c r="G55" s="48" t="e">
        <f>Summary!#REF!/Summary!#REF!*100</f>
        <v>#REF!</v>
      </c>
      <c r="H55" s="48" t="e">
        <f>Summary!#REF!/Summary!#REF!*100</f>
        <v>#REF!</v>
      </c>
      <c r="I55" s="48" t="e">
        <f>Summary!#REF!/Summary!#REF!*100</f>
        <v>#REF!</v>
      </c>
      <c r="J55" s="48" t="e">
        <f>Summary!#REF!/Summary!#REF!*100</f>
        <v>#REF!</v>
      </c>
      <c r="K55" s="48" t="e">
        <f>Summary!#REF!/Summary!#REF!*100</f>
        <v>#REF!</v>
      </c>
      <c r="L55" s="48" t="e">
        <f>Summary!#REF!/Summary!#REF!*100</f>
        <v>#REF!</v>
      </c>
      <c r="M55" s="48" t="e">
        <f>Summary!#REF!/Summary!#REF!*100</f>
        <v>#REF!</v>
      </c>
      <c r="N55" s="48" t="e">
        <f>Summary!#REF!/Summary!#REF!*100</f>
        <v>#REF!</v>
      </c>
      <c r="O55" s="48" t="e">
        <f>Summary!#REF!/Summary!#REF!*100</f>
        <v>#REF!</v>
      </c>
      <c r="P55" s="48" t="e">
        <f>Summary!#REF!/Summary!#REF!*100</f>
        <v>#REF!</v>
      </c>
      <c r="Q55" s="48" t="e">
        <f>Summary!#REF!/Summary!#REF!*100</f>
        <v>#REF!</v>
      </c>
      <c r="R55" s="48" t="e">
        <f>Summary!#REF!/Summary!#REF!*100</f>
        <v>#REF!</v>
      </c>
      <c r="S55" s="48" t="e">
        <f>Summary!#REF!/Summary!#REF!*100</f>
        <v>#REF!</v>
      </c>
      <c r="T55" s="48" t="e">
        <f>Summary!#REF!/Summary!#REF!*100</f>
        <v>#REF!</v>
      </c>
      <c r="U55" s="48" t="e">
        <f>Summary!#REF!/Summary!#REF!*100</f>
        <v>#REF!</v>
      </c>
      <c r="V55" s="48" t="e">
        <f>Summary!#REF!/Summary!#REF!*100</f>
        <v>#REF!</v>
      </c>
      <c r="W55" s="48" t="e">
        <f>Summary!#REF!/Summary!#REF!*100</f>
        <v>#REF!</v>
      </c>
      <c r="X55" s="48" t="e">
        <f>Summary!#REF!/Summary!#REF!*100</f>
        <v>#REF!</v>
      </c>
      <c r="Y55" s="48" t="e">
        <f>Summary!#REF!/Summary!#REF!*100</f>
        <v>#REF!</v>
      </c>
      <c r="Z55" s="48" t="e">
        <f>Summary!#REF!/Summary!#REF!*100</f>
        <v>#REF!</v>
      </c>
      <c r="AA55" s="48" t="e">
        <f>Summary!#REF!/Summary!#REF!*100</f>
        <v>#REF!</v>
      </c>
      <c r="AB55" s="48" t="e">
        <f>Summary!#REF!/Summary!#REF!*100</f>
        <v>#REF!</v>
      </c>
      <c r="AC55" s="48" t="e">
        <f>Summary!#REF!/Summary!#REF!*100</f>
        <v>#REF!</v>
      </c>
      <c r="AD55" s="48" t="e">
        <f>Summary!#REF!/Summary!#REF!*100</f>
        <v>#REF!</v>
      </c>
      <c r="AE55" s="48" t="e">
        <f>Summary!#REF!/Summary!#REF!*100</f>
        <v>#REF!</v>
      </c>
      <c r="AF55" s="48" t="e">
        <f>Summary!#REF!/Summary!#REF!*100</f>
        <v>#REF!</v>
      </c>
      <c r="AG55" s="48" t="e">
        <f>Summary!#REF!/Summary!#REF!*100</f>
        <v>#REF!</v>
      </c>
      <c r="AH55" s="48" t="e">
        <f>Summary!#REF!/Summary!#REF!*100</f>
        <v>#REF!</v>
      </c>
      <c r="AI55" s="48" t="e">
        <f>Summary!#REF!/Summary!#REF!*100</f>
        <v>#REF!</v>
      </c>
      <c r="AJ55" s="48">
        <f>Summary!B27/Summary!B$22*100</f>
        <v>7.0007307806771761</v>
      </c>
      <c r="AK55" s="48">
        <f>Summary!C27/Summary!C$22*100</f>
        <v>7.0908220106628592</v>
      </c>
      <c r="AL55" s="48">
        <f>Summary!D27/Summary!D$22*100</f>
        <v>7.1056361271217572</v>
      </c>
      <c r="AM55" s="48">
        <f>Summary!E27/Summary!E$22*100</f>
        <v>7.1248995673224815</v>
      </c>
      <c r="AN55" s="48">
        <f>Summary!F27/Summary!F$22*100</f>
        <v>7.0760533431760377</v>
      </c>
      <c r="AO55" s="48">
        <f>Summary!G27/Summary!G$22*100</f>
        <v>6.9592342645134444</v>
      </c>
      <c r="AP55" s="48">
        <f>Summary!H27/Summary!H$22*100</f>
        <v>6.8339899577081589</v>
      </c>
      <c r="AQ55" s="48">
        <f>Summary!I27/Summary!I$22*100</f>
        <v>6.7557106341003825</v>
      </c>
    </row>
    <row r="56" spans="1:43" x14ac:dyDescent="0.2">
      <c r="A56" s="52" t="s">
        <v>69</v>
      </c>
    </row>
  </sheetData>
  <mergeCells count="22">
    <mergeCell ref="U3:W3"/>
    <mergeCell ref="U31:W31"/>
    <mergeCell ref="B31:C31"/>
    <mergeCell ref="D31:G31"/>
    <mergeCell ref="H31:K31"/>
    <mergeCell ref="L31:O31"/>
    <mergeCell ref="P31:S31"/>
    <mergeCell ref="B3:C3"/>
    <mergeCell ref="D3:G3"/>
    <mergeCell ref="H3:K3"/>
    <mergeCell ref="L3:O3"/>
    <mergeCell ref="P3:S3"/>
    <mergeCell ref="AN3:AQ3"/>
    <mergeCell ref="AN31:AQ31"/>
    <mergeCell ref="X31:AA31"/>
    <mergeCell ref="AB3:AE3"/>
    <mergeCell ref="AB31:AE31"/>
    <mergeCell ref="AJ3:AM3"/>
    <mergeCell ref="AF3:AI3"/>
    <mergeCell ref="AF31:AI31"/>
    <mergeCell ref="X3:AA3"/>
    <mergeCell ref="AJ31:AL31"/>
  </mergeCells>
  <pageMargins left="0.5" right="0" top="0.5" bottom="0" header="0" footer="0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K37"/>
  <sheetViews>
    <sheetView showGridLines="0" view="pageBreakPreview" zoomScaleNormal="100" zoomScaleSheetLayoutView="100" workbookViewId="0">
      <pane xSplit="1" ySplit="4" topLeftCell="B5" activePane="bottomRight" state="frozen"/>
      <selection activeCell="BJ29" sqref="BJ29"/>
      <selection pane="topRight" activeCell="BJ29" sqref="BJ29"/>
      <selection pane="bottomLeft" activeCell="BJ29" sqref="BJ29"/>
      <selection pane="bottomRight" activeCell="E27" sqref="E27"/>
    </sheetView>
  </sheetViews>
  <sheetFormatPr defaultColWidth="9.140625" defaultRowHeight="11.25" x14ac:dyDescent="0.2"/>
  <cols>
    <col min="1" max="1" width="28.85546875" style="1" customWidth="1"/>
    <col min="2" max="8" width="7.28515625" style="1" customWidth="1"/>
    <col min="9" max="10" width="7.42578125" style="1" customWidth="1"/>
    <col min="11" max="11" width="7.5703125" style="1" customWidth="1"/>
    <col min="12" max="12" width="7.42578125" style="1" customWidth="1"/>
    <col min="13" max="13" width="8" style="112" customWidth="1"/>
    <col min="14" max="14" width="7.42578125" style="1" customWidth="1"/>
    <col min="15" max="15" width="7.5703125" style="1" customWidth="1"/>
    <col min="16" max="17" width="7.5703125" style="112" customWidth="1"/>
    <col min="18" max="20" width="7.5703125" style="1" customWidth="1"/>
    <col min="21" max="21" width="8.85546875" style="1" customWidth="1"/>
    <col min="22" max="25" width="7.5703125" style="1" bestFit="1" customWidth="1"/>
    <col min="26" max="26" width="7.85546875" style="1" customWidth="1"/>
    <col min="27" max="27" width="7.5703125" style="1" bestFit="1" customWidth="1"/>
    <col min="28" max="28" width="8" style="1" customWidth="1"/>
    <col min="29" max="29" width="7.7109375" style="1" customWidth="1"/>
    <col min="30" max="30" width="8.42578125" style="1" customWidth="1"/>
    <col min="31" max="31" width="8.140625" style="1" customWidth="1"/>
    <col min="32" max="32" width="8.85546875" style="1" customWidth="1"/>
    <col min="33" max="33" width="7.85546875" style="1" customWidth="1"/>
    <col min="34" max="36" width="7.5703125" style="1" bestFit="1" customWidth="1"/>
    <col min="37" max="16384" width="9.140625" style="1"/>
  </cols>
  <sheetData>
    <row r="1" spans="1:37" ht="15.75" customHeight="1" thickBot="1" x14ac:dyDescent="0.25">
      <c r="A1" s="31" t="s">
        <v>168</v>
      </c>
      <c r="B1" s="31"/>
      <c r="D1" s="88"/>
      <c r="E1" s="87"/>
      <c r="F1" s="87"/>
      <c r="G1" s="87"/>
      <c r="H1" s="87"/>
      <c r="I1" s="87"/>
      <c r="J1" s="87"/>
      <c r="K1" s="87"/>
      <c r="L1" s="87"/>
      <c r="N1" s="87"/>
      <c r="O1" s="87"/>
    </row>
    <row r="2" spans="1:37" ht="12.75" hidden="1" customHeight="1" thickBo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N2" s="87"/>
      <c r="O2" s="87"/>
    </row>
    <row r="3" spans="1:37" s="81" customFormat="1" ht="12" customHeight="1" x14ac:dyDescent="0.2">
      <c r="A3" s="128" t="s">
        <v>123</v>
      </c>
      <c r="B3" s="210" t="s">
        <v>80</v>
      </c>
      <c r="C3" s="210"/>
      <c r="D3" s="210"/>
      <c r="E3" s="210"/>
      <c r="F3" s="210" t="s">
        <v>92</v>
      </c>
      <c r="G3" s="210"/>
      <c r="H3" s="210"/>
      <c r="I3" s="210"/>
      <c r="J3" s="210" t="s">
        <v>134</v>
      </c>
      <c r="K3" s="210"/>
      <c r="L3" s="210"/>
      <c r="M3" s="210"/>
      <c r="N3" s="210" t="s">
        <v>136</v>
      </c>
      <c r="O3" s="210"/>
      <c r="P3" s="210"/>
      <c r="Q3" s="210"/>
      <c r="R3" s="210" t="s">
        <v>137</v>
      </c>
      <c r="S3" s="210"/>
      <c r="T3" s="210"/>
      <c r="V3" s="211" t="s">
        <v>138</v>
      </c>
      <c r="W3" s="211"/>
      <c r="X3" s="211"/>
      <c r="Y3" s="211"/>
      <c r="Z3" s="211" t="s">
        <v>139</v>
      </c>
      <c r="AA3" s="211"/>
      <c r="AB3" s="211"/>
      <c r="AC3" s="211"/>
      <c r="AD3" s="211" t="s">
        <v>140</v>
      </c>
      <c r="AE3" s="211"/>
      <c r="AF3" s="211"/>
      <c r="AG3" s="211"/>
      <c r="AH3" s="209" t="s">
        <v>165</v>
      </c>
      <c r="AI3" s="209"/>
      <c r="AJ3" s="209"/>
    </row>
    <row r="4" spans="1:37" s="123" customFormat="1" ht="12" customHeight="1" x14ac:dyDescent="0.2">
      <c r="A4" s="129" t="s">
        <v>124</v>
      </c>
      <c r="B4" s="130" t="s">
        <v>46</v>
      </c>
      <c r="C4" s="130" t="s">
        <v>47</v>
      </c>
      <c r="D4" s="130" t="s">
        <v>48</v>
      </c>
      <c r="E4" s="130" t="s">
        <v>49</v>
      </c>
      <c r="F4" s="131" t="s">
        <v>46</v>
      </c>
      <c r="G4" s="130" t="s">
        <v>47</v>
      </c>
      <c r="H4" s="131" t="s">
        <v>48</v>
      </c>
      <c r="I4" s="131" t="s">
        <v>49</v>
      </c>
      <c r="J4" s="131" t="s">
        <v>46</v>
      </c>
      <c r="K4" s="131" t="s">
        <v>47</v>
      </c>
      <c r="L4" s="131" t="s">
        <v>48</v>
      </c>
      <c r="M4" s="131" t="s">
        <v>49</v>
      </c>
      <c r="N4" s="131" t="s">
        <v>46</v>
      </c>
      <c r="O4" s="131" t="s">
        <v>47</v>
      </c>
      <c r="P4" s="131" t="s">
        <v>48</v>
      </c>
      <c r="Q4" s="131" t="s">
        <v>49</v>
      </c>
      <c r="R4" s="131" t="s">
        <v>46</v>
      </c>
      <c r="S4" s="131" t="s">
        <v>47</v>
      </c>
      <c r="T4" s="131" t="s">
        <v>48</v>
      </c>
      <c r="U4" s="131" t="s">
        <v>49</v>
      </c>
      <c r="V4" s="131" t="s">
        <v>46</v>
      </c>
      <c r="W4" s="131" t="s">
        <v>47</v>
      </c>
      <c r="X4" s="131" t="s">
        <v>48</v>
      </c>
      <c r="Y4" s="131" t="s">
        <v>49</v>
      </c>
      <c r="Z4" s="131" t="s">
        <v>46</v>
      </c>
      <c r="AA4" s="131" t="s">
        <v>47</v>
      </c>
      <c r="AB4" s="131" t="s">
        <v>48</v>
      </c>
      <c r="AC4" s="131" t="s">
        <v>49</v>
      </c>
      <c r="AD4" s="131" t="s">
        <v>46</v>
      </c>
      <c r="AE4" s="131" t="s">
        <v>47</v>
      </c>
      <c r="AF4" s="131" t="s">
        <v>48</v>
      </c>
      <c r="AG4" s="131" t="s">
        <v>49</v>
      </c>
      <c r="AH4" s="131" t="s">
        <v>46</v>
      </c>
      <c r="AI4" s="131" t="s">
        <v>47</v>
      </c>
      <c r="AJ4" s="131" t="s">
        <v>48</v>
      </c>
    </row>
    <row r="5" spans="1:37" s="37" customFormat="1" ht="23.1" customHeight="1" x14ac:dyDescent="0.2">
      <c r="A5" s="73" t="s">
        <v>97</v>
      </c>
      <c r="B5" s="75">
        <v>28577.252879360203</v>
      </c>
      <c r="C5" s="75">
        <v>26610.224168504865</v>
      </c>
      <c r="D5" s="75">
        <v>26240.150179107546</v>
      </c>
      <c r="E5" s="75">
        <v>27090.413694500519</v>
      </c>
      <c r="F5" s="75">
        <v>30772.199401605991</v>
      </c>
      <c r="G5" s="75">
        <v>28335.280827066927</v>
      </c>
      <c r="H5" s="75">
        <v>27653.333245277008</v>
      </c>
      <c r="I5" s="75">
        <v>28598.122035775963</v>
      </c>
      <c r="J5" s="75">
        <v>32487.675035839249</v>
      </c>
      <c r="K5" s="75">
        <v>29958.643592295477</v>
      </c>
      <c r="L5" s="75">
        <v>29773.209029227713</v>
      </c>
      <c r="M5" s="75">
        <v>30567.075583374499</v>
      </c>
      <c r="N5" s="75">
        <v>34943.575483567562</v>
      </c>
      <c r="O5" s="75">
        <v>32466.441443521082</v>
      </c>
      <c r="P5" s="75">
        <v>30130.112169242428</v>
      </c>
      <c r="Q5" s="75">
        <v>28870.283050687176</v>
      </c>
      <c r="R5" s="75">
        <v>34803.560226368907</v>
      </c>
      <c r="S5" s="75">
        <v>32477.086824139627</v>
      </c>
      <c r="T5" s="75">
        <v>30974.859741642402</v>
      </c>
      <c r="U5" s="75">
        <v>32625.511139460021</v>
      </c>
      <c r="V5" s="75">
        <v>35619.470586767537</v>
      </c>
      <c r="W5" s="75">
        <v>34024.403530240597</v>
      </c>
      <c r="X5" s="75">
        <v>32717.493507506944</v>
      </c>
      <c r="Y5" s="75">
        <v>34524.500101249287</v>
      </c>
      <c r="Z5" s="75">
        <v>38757.020175029706</v>
      </c>
      <c r="AA5" s="75">
        <v>35486.535038881557</v>
      </c>
      <c r="AB5" s="75">
        <v>33440.511485190545</v>
      </c>
      <c r="AC5" s="75">
        <v>36507.362766567087</v>
      </c>
      <c r="AD5" s="75">
        <v>40927.147464910049</v>
      </c>
      <c r="AE5" s="75">
        <v>37552.090042049698</v>
      </c>
      <c r="AF5" s="75">
        <v>35801.417127207846</v>
      </c>
      <c r="AG5" s="75">
        <v>38759.012715434226</v>
      </c>
      <c r="AH5" s="75">
        <v>43670.528921529767</v>
      </c>
      <c r="AI5" s="75">
        <v>39533.59411045086</v>
      </c>
      <c r="AJ5" s="75">
        <v>38884.447925919158</v>
      </c>
      <c r="AK5" s="203"/>
    </row>
    <row r="6" spans="1:37" s="121" customFormat="1" ht="23.1" customHeight="1" x14ac:dyDescent="0.2">
      <c r="A6" s="137" t="s">
        <v>96</v>
      </c>
      <c r="B6" s="138">
        <v>8012.3934058360846</v>
      </c>
      <c r="C6" s="138">
        <v>6110.5585107446204</v>
      </c>
      <c r="D6" s="138">
        <v>5359.3289856016281</v>
      </c>
      <c r="E6" s="138">
        <v>5974.7876779376893</v>
      </c>
      <c r="F6" s="138">
        <v>8783.7387545916426</v>
      </c>
      <c r="G6" s="138">
        <v>6199.5685253956135</v>
      </c>
      <c r="H6" s="138">
        <v>5495.093060305001</v>
      </c>
      <c r="I6" s="138">
        <v>6096.0255417584576</v>
      </c>
      <c r="J6" s="138">
        <v>8974.6694542348214</v>
      </c>
      <c r="K6" s="138">
        <v>6448.4577725162208</v>
      </c>
      <c r="L6" s="138">
        <v>5935.2647809722876</v>
      </c>
      <c r="M6" s="138">
        <v>6628.6654004088978</v>
      </c>
      <c r="N6" s="138">
        <v>9517.1669090569867</v>
      </c>
      <c r="O6" s="138">
        <v>6941.1746371235367</v>
      </c>
      <c r="P6" s="138">
        <v>5858.5287516413491</v>
      </c>
      <c r="Q6" s="138">
        <v>7019.9494267924365</v>
      </c>
      <c r="R6" s="138">
        <v>10179.891658773126</v>
      </c>
      <c r="S6" s="138">
        <v>7480.3349431069146</v>
      </c>
      <c r="T6" s="138">
        <v>5874.5218820392793</v>
      </c>
      <c r="U6" s="138">
        <v>7069.4506608180045</v>
      </c>
      <c r="V6" s="138">
        <v>10620.725985728341</v>
      </c>
      <c r="W6" s="138">
        <v>7329.8056796716692</v>
      </c>
      <c r="X6" s="138">
        <v>6121.2735809876704</v>
      </c>
      <c r="Y6" s="138">
        <v>7809.469884228195</v>
      </c>
      <c r="Z6" s="138">
        <v>11105.324083724698</v>
      </c>
      <c r="AA6" s="138">
        <v>8200.5379995415751</v>
      </c>
      <c r="AB6" s="138">
        <v>6447.6795097457789</v>
      </c>
      <c r="AC6" s="138">
        <v>7574.0987502592361</v>
      </c>
      <c r="AD6" s="138">
        <v>11647.485598390669</v>
      </c>
      <c r="AE6" s="138">
        <v>8343.7550044729796</v>
      </c>
      <c r="AF6" s="138">
        <v>6706.5614203402829</v>
      </c>
      <c r="AG6" s="138">
        <v>8431.0814681744432</v>
      </c>
      <c r="AH6" s="138">
        <v>12661.584529611817</v>
      </c>
      <c r="AI6" s="138">
        <v>8947.1106143332745</v>
      </c>
      <c r="AJ6" s="138">
        <v>7374.7872225422871</v>
      </c>
    </row>
    <row r="7" spans="1:37" s="35" customFormat="1" ht="23.1" customHeight="1" x14ac:dyDescent="0.2">
      <c r="A7" s="113" t="s">
        <v>1</v>
      </c>
      <c r="B7" s="74">
        <v>503.80364434905721</v>
      </c>
      <c r="C7" s="74">
        <v>751.47256662142945</v>
      </c>
      <c r="D7" s="74">
        <v>756.66377836482184</v>
      </c>
      <c r="E7" s="74">
        <v>540.00971059851668</v>
      </c>
      <c r="F7" s="74">
        <v>711.48914709198323</v>
      </c>
      <c r="G7" s="74">
        <v>721.04202651395849</v>
      </c>
      <c r="H7" s="74">
        <v>772.20712432957703</v>
      </c>
      <c r="I7" s="74">
        <v>498.2100210551302</v>
      </c>
      <c r="J7" s="74">
        <v>708.23825873046792</v>
      </c>
      <c r="K7" s="74">
        <v>768.36277024375295</v>
      </c>
      <c r="L7" s="74">
        <v>790.47098772242452</v>
      </c>
      <c r="M7" s="74">
        <v>563.81426561239823</v>
      </c>
      <c r="N7" s="74">
        <v>726.0009313103568</v>
      </c>
      <c r="O7" s="74">
        <v>837.10883782369945</v>
      </c>
      <c r="P7" s="74">
        <v>928.13172517643852</v>
      </c>
      <c r="Q7" s="74">
        <v>560.91290638518228</v>
      </c>
      <c r="R7" s="74">
        <v>782.46424774803381</v>
      </c>
      <c r="S7" s="74">
        <v>933.49301295569364</v>
      </c>
      <c r="T7" s="74">
        <v>1033.3040265624479</v>
      </c>
      <c r="U7" s="74">
        <v>683.7655223673695</v>
      </c>
      <c r="V7" s="74">
        <v>964.67017800455346</v>
      </c>
      <c r="W7" s="74">
        <v>979.622422982854</v>
      </c>
      <c r="X7" s="74">
        <v>993.88072114659337</v>
      </c>
      <c r="Y7" s="74">
        <v>689.29348354055628</v>
      </c>
      <c r="Z7" s="74">
        <v>971.72212686731712</v>
      </c>
      <c r="AA7" s="74">
        <v>930.16348174587858</v>
      </c>
      <c r="AB7" s="74">
        <v>1072.0509011515169</v>
      </c>
      <c r="AC7" s="74">
        <v>678.11739427578641</v>
      </c>
      <c r="AD7" s="74">
        <v>1019.044990007233</v>
      </c>
      <c r="AE7" s="74">
        <v>1051.8120668831102</v>
      </c>
      <c r="AF7" s="74">
        <v>1215.4918020126947</v>
      </c>
      <c r="AG7" s="74">
        <v>729.60672886658131</v>
      </c>
      <c r="AH7" s="74">
        <v>1153.6131823629157</v>
      </c>
      <c r="AI7" s="74">
        <v>1120.9772373652661</v>
      </c>
      <c r="AJ7" s="74">
        <v>1328.5314085075099</v>
      </c>
    </row>
    <row r="8" spans="1:37" s="35" customFormat="1" ht="23.1" customHeight="1" x14ac:dyDescent="0.2">
      <c r="A8" s="113" t="s">
        <v>2</v>
      </c>
      <c r="B8" s="74">
        <v>5158.2481609434453</v>
      </c>
      <c r="C8" s="74">
        <v>2956.607575419192</v>
      </c>
      <c r="D8" s="74">
        <v>2216.3680325517362</v>
      </c>
      <c r="E8" s="74">
        <v>3063.7212464312447</v>
      </c>
      <c r="F8" s="74">
        <v>5764.4371633019045</v>
      </c>
      <c r="G8" s="74">
        <v>3189.0282786352009</v>
      </c>
      <c r="H8" s="74">
        <v>2406.5106873869154</v>
      </c>
      <c r="I8" s="74">
        <v>3180.2757611755001</v>
      </c>
      <c r="J8" s="74">
        <v>5806.2958721167743</v>
      </c>
      <c r="K8" s="74">
        <v>3120.4809004002332</v>
      </c>
      <c r="L8" s="74">
        <v>2491.5615585385594</v>
      </c>
      <c r="M8" s="74">
        <v>3355.6787904320031</v>
      </c>
      <c r="N8" s="74">
        <v>6087.1109153064745</v>
      </c>
      <c r="O8" s="74">
        <v>3386.2872356426551</v>
      </c>
      <c r="P8" s="74">
        <v>2210.253216900267</v>
      </c>
      <c r="Q8" s="74">
        <v>3771.1607795280124</v>
      </c>
      <c r="R8" s="74">
        <v>6730.4381892346246</v>
      </c>
      <c r="S8" s="74">
        <v>3734.0166611291093</v>
      </c>
      <c r="T8" s="74">
        <v>2032.0932835656859</v>
      </c>
      <c r="U8" s="74">
        <v>3594.0583772810123</v>
      </c>
      <c r="V8" s="74">
        <v>6843.7363466159895</v>
      </c>
      <c r="W8" s="74">
        <v>3552.4932991193755</v>
      </c>
      <c r="X8" s="74">
        <v>2141.7760515060004</v>
      </c>
      <c r="Y8" s="74">
        <v>4117.6347037488567</v>
      </c>
      <c r="Z8" s="74">
        <v>7382.4239835248045</v>
      </c>
      <c r="AA8" s="74">
        <v>4246.9927659522773</v>
      </c>
      <c r="AB8" s="74">
        <v>2044.1960766502632</v>
      </c>
      <c r="AC8" s="74">
        <v>3760.8018617560188</v>
      </c>
      <c r="AD8" s="74">
        <v>7677.4088763895761</v>
      </c>
      <c r="AE8" s="74">
        <v>4216.076271819562</v>
      </c>
      <c r="AF8" s="74">
        <v>2200.9512565029645</v>
      </c>
      <c r="AG8" s="74">
        <v>4233.6490911856054</v>
      </c>
      <c r="AH8" s="74">
        <v>8415.6446478215476</v>
      </c>
      <c r="AI8" s="74">
        <v>4553.2798744156216</v>
      </c>
      <c r="AJ8" s="74">
        <v>2370.1597587688061</v>
      </c>
    </row>
    <row r="9" spans="1:37" s="35" customFormat="1" ht="23.1" customHeight="1" x14ac:dyDescent="0.2">
      <c r="A9" s="113" t="s">
        <v>3</v>
      </c>
      <c r="B9" s="74">
        <v>803.94776888029423</v>
      </c>
      <c r="C9" s="74">
        <v>820.59322438410857</v>
      </c>
      <c r="D9" s="74">
        <v>836.92931596846893</v>
      </c>
      <c r="E9" s="74">
        <v>847.61994033793485</v>
      </c>
      <c r="F9" s="74">
        <v>869.77215151002906</v>
      </c>
      <c r="G9" s="74">
        <v>875.22133319505144</v>
      </c>
      <c r="H9" s="74">
        <v>895.75739213433826</v>
      </c>
      <c r="I9" s="74">
        <v>904.20006522470317</v>
      </c>
      <c r="J9" s="74">
        <v>927.06907430421438</v>
      </c>
      <c r="K9" s="74">
        <v>942.41441997790321</v>
      </c>
      <c r="L9" s="74">
        <v>958.71969585300724</v>
      </c>
      <c r="M9" s="74">
        <v>977.12978910168965</v>
      </c>
      <c r="N9" s="74">
        <v>999.62516195581225</v>
      </c>
      <c r="O9" s="74">
        <v>1016.56909504755</v>
      </c>
      <c r="P9" s="74">
        <v>1037.6779156442956</v>
      </c>
      <c r="Q9" s="74">
        <v>1051.9492038118278</v>
      </c>
      <c r="R9" s="74">
        <v>1075.0945148823998</v>
      </c>
      <c r="S9" s="74">
        <v>1093.5850409507616</v>
      </c>
      <c r="T9" s="74">
        <v>1117.6447408934828</v>
      </c>
      <c r="U9" s="74">
        <v>1139.3727331567511</v>
      </c>
      <c r="V9" s="74">
        <v>1164.8955885730111</v>
      </c>
      <c r="W9" s="74">
        <v>1183.6940482332795</v>
      </c>
      <c r="X9" s="74">
        <v>1209.2193851432373</v>
      </c>
      <c r="Y9" s="74">
        <v>1235.4624751239419</v>
      </c>
      <c r="Z9" s="74">
        <v>1266.7794448269578</v>
      </c>
      <c r="AA9" s="74">
        <v>1289.0796927706185</v>
      </c>
      <c r="AB9" s="74">
        <v>1324.74000706476</v>
      </c>
      <c r="AC9" s="74">
        <v>1336.2148796094825</v>
      </c>
      <c r="AD9" s="74">
        <v>1364.5720931187207</v>
      </c>
      <c r="AE9" s="74">
        <v>1392.2027004346987</v>
      </c>
      <c r="AF9" s="74">
        <v>1421.1774535985401</v>
      </c>
      <c r="AG9" s="74">
        <v>1450.2407945564785</v>
      </c>
      <c r="AH9" s="74">
        <v>1482.0770804319468</v>
      </c>
      <c r="AI9" s="74">
        <v>1514.8951125245867</v>
      </c>
      <c r="AJ9" s="74">
        <v>1553.9192897411642</v>
      </c>
    </row>
    <row r="10" spans="1:37" s="35" customFormat="1" ht="23.1" customHeight="1" x14ac:dyDescent="0.2">
      <c r="A10" s="113" t="s">
        <v>4</v>
      </c>
      <c r="B10" s="74">
        <v>6.2837439464614153</v>
      </c>
      <c r="C10" s="74">
        <v>3.3250417689712211</v>
      </c>
      <c r="D10" s="74">
        <v>2.0494786179537772</v>
      </c>
      <c r="E10" s="74">
        <v>4.814175441160649</v>
      </c>
      <c r="F10" s="74">
        <v>6.2955528181962643</v>
      </c>
      <c r="G10" s="74">
        <v>3.2755708199642131</v>
      </c>
      <c r="H10" s="74">
        <v>2.0080306389222966</v>
      </c>
      <c r="I10" s="74">
        <v>4.8329769563053375</v>
      </c>
      <c r="J10" s="74">
        <v>6.6085183858666667</v>
      </c>
      <c r="K10" s="74">
        <v>3.58848140418023</v>
      </c>
      <c r="L10" s="74">
        <v>2.182893139701791</v>
      </c>
      <c r="M10" s="74">
        <v>5.4788505020755558</v>
      </c>
      <c r="N10" s="74">
        <v>7.7821759316314809</v>
      </c>
      <c r="O10" s="74">
        <v>4.3858826500524621</v>
      </c>
      <c r="P10" s="74">
        <v>2.1542117106648186</v>
      </c>
      <c r="Q10" s="74">
        <v>4.6831193992517113</v>
      </c>
      <c r="R10" s="74">
        <v>7.2306603877354156</v>
      </c>
      <c r="S10" s="74">
        <v>3.980754074886637</v>
      </c>
      <c r="T10" s="74">
        <v>2.7380176323906373</v>
      </c>
      <c r="U10" s="74">
        <v>5.4459316919198217</v>
      </c>
      <c r="V10" s="74">
        <v>7.7513173814975707</v>
      </c>
      <c r="W10" s="74">
        <v>4.0755685499944923</v>
      </c>
      <c r="X10" s="74">
        <v>2.8428620625206324</v>
      </c>
      <c r="Y10" s="74">
        <v>5.5917823204878188</v>
      </c>
      <c r="Z10" s="74">
        <v>7.994706739007988</v>
      </c>
      <c r="AA10" s="74">
        <v>4.261049157480957</v>
      </c>
      <c r="AB10" s="74">
        <v>2.8546941423496959</v>
      </c>
      <c r="AC10" s="74">
        <v>5.6041156605500566</v>
      </c>
      <c r="AD10" s="74">
        <v>8.2752971209532831</v>
      </c>
      <c r="AE10" s="74">
        <v>4.5355173059275131</v>
      </c>
      <c r="AF10" s="74">
        <v>3.1294732278414448</v>
      </c>
      <c r="AG10" s="74">
        <v>6.3382786842041829</v>
      </c>
      <c r="AH10" s="74">
        <v>9.3626037018041846</v>
      </c>
      <c r="AI10" s="74">
        <v>4.8293556568126492</v>
      </c>
      <c r="AJ10" s="74">
        <v>3.4180277838682454</v>
      </c>
    </row>
    <row r="11" spans="1:37" s="35" customFormat="1" ht="23.1" customHeight="1" x14ac:dyDescent="0.2">
      <c r="A11" s="113" t="s">
        <v>5</v>
      </c>
      <c r="B11" s="74">
        <v>977.9303854252006</v>
      </c>
      <c r="C11" s="74">
        <v>992.65361028380687</v>
      </c>
      <c r="D11" s="74">
        <v>1004.7215148479842</v>
      </c>
      <c r="E11" s="74">
        <v>1027.2689624667864</v>
      </c>
      <c r="F11" s="74">
        <v>1007.3806684782052</v>
      </c>
      <c r="G11" s="74">
        <v>1003.7497057815054</v>
      </c>
      <c r="H11" s="74">
        <v>1044.0648079085745</v>
      </c>
      <c r="I11" s="74">
        <v>1082.2862455967027</v>
      </c>
      <c r="J11" s="74">
        <v>1044.1110314642131</v>
      </c>
      <c r="K11" s="74">
        <v>1056.6302395949772</v>
      </c>
      <c r="L11" s="74">
        <v>1070.8267234740417</v>
      </c>
      <c r="M11" s="74">
        <v>1114.9758610153046</v>
      </c>
      <c r="N11" s="74">
        <v>1086.409804803887</v>
      </c>
      <c r="O11" s="74">
        <v>1108.0543322057754</v>
      </c>
      <c r="P11" s="74">
        <v>1120.3884666553388</v>
      </c>
      <c r="Q11" s="74">
        <v>1111.3691288998928</v>
      </c>
      <c r="R11" s="74">
        <v>1056.9083484559294</v>
      </c>
      <c r="S11" s="74">
        <v>1149.287082890597</v>
      </c>
      <c r="T11" s="74">
        <v>1181.6018281077938</v>
      </c>
      <c r="U11" s="74">
        <v>1168.9355774302401</v>
      </c>
      <c r="V11" s="74">
        <v>1107.4743507195217</v>
      </c>
      <c r="W11" s="74">
        <v>1115.6301027162717</v>
      </c>
      <c r="X11" s="74">
        <v>1243.6952002540284</v>
      </c>
      <c r="Y11" s="74">
        <v>1233.8639237123539</v>
      </c>
      <c r="Z11" s="74">
        <v>1153.4564607203326</v>
      </c>
      <c r="AA11" s="74">
        <v>1159.4588462427982</v>
      </c>
      <c r="AB11" s="74">
        <v>1275.3308276382295</v>
      </c>
      <c r="AC11" s="74">
        <v>1259.7183054091483</v>
      </c>
      <c r="AD11" s="74">
        <v>1211.8379271613478</v>
      </c>
      <c r="AE11" s="74">
        <v>1187.8747437684317</v>
      </c>
      <c r="AF11" s="74">
        <v>1200.1027211215439</v>
      </c>
      <c r="AG11" s="74">
        <v>1397.1391155800227</v>
      </c>
      <c r="AH11" s="74">
        <v>1273.3696551055227</v>
      </c>
      <c r="AI11" s="74">
        <v>1270.6628811191222</v>
      </c>
      <c r="AJ11" s="74">
        <v>1312.8177054034816</v>
      </c>
    </row>
    <row r="12" spans="1:37" s="35" customFormat="1" ht="23.1" customHeight="1" x14ac:dyDescent="0.2">
      <c r="A12" s="113" t="s">
        <v>6</v>
      </c>
      <c r="B12" s="74">
        <v>562.17970229162654</v>
      </c>
      <c r="C12" s="74">
        <v>585.9064922671115</v>
      </c>
      <c r="D12" s="74">
        <v>542.59686525066229</v>
      </c>
      <c r="E12" s="74">
        <v>491.35364266204544</v>
      </c>
      <c r="F12" s="74">
        <v>424.36407139132444</v>
      </c>
      <c r="G12" s="74">
        <v>407.25161044993359</v>
      </c>
      <c r="H12" s="74">
        <v>374.54501790667416</v>
      </c>
      <c r="I12" s="74">
        <v>426.22047175011585</v>
      </c>
      <c r="J12" s="74">
        <v>482.34669923328454</v>
      </c>
      <c r="K12" s="74">
        <v>556.98096089517423</v>
      </c>
      <c r="L12" s="74">
        <v>621.50292224455302</v>
      </c>
      <c r="M12" s="74">
        <v>611.58784374542699</v>
      </c>
      <c r="N12" s="74">
        <v>610.23791974882477</v>
      </c>
      <c r="O12" s="74">
        <v>588.76925375380449</v>
      </c>
      <c r="P12" s="74">
        <v>559.92321555434478</v>
      </c>
      <c r="Q12" s="74">
        <v>519.87428876826891</v>
      </c>
      <c r="R12" s="74">
        <v>527.7556980644049</v>
      </c>
      <c r="S12" s="74">
        <v>565.97239110586668</v>
      </c>
      <c r="T12" s="74">
        <v>507.13998527747839</v>
      </c>
      <c r="U12" s="74">
        <v>477.87251889071104</v>
      </c>
      <c r="V12" s="74">
        <v>532.19820443376898</v>
      </c>
      <c r="W12" s="74">
        <v>494.29023806989426</v>
      </c>
      <c r="X12" s="74">
        <v>529.85936087529012</v>
      </c>
      <c r="Y12" s="74">
        <v>527.62351578199866</v>
      </c>
      <c r="Z12" s="74">
        <v>322.94736104627958</v>
      </c>
      <c r="AA12" s="74">
        <v>570.58216367252055</v>
      </c>
      <c r="AB12" s="74">
        <v>728.50700309865886</v>
      </c>
      <c r="AC12" s="74">
        <v>533.64219354825036</v>
      </c>
      <c r="AD12" s="74">
        <v>366.34641459283824</v>
      </c>
      <c r="AE12" s="74">
        <v>491.2537042612488</v>
      </c>
      <c r="AF12" s="74">
        <v>665.70871387669865</v>
      </c>
      <c r="AG12" s="74">
        <v>614.10745930155133</v>
      </c>
      <c r="AH12" s="74">
        <v>327.5173601880814</v>
      </c>
      <c r="AI12" s="74">
        <v>482.46615325186525</v>
      </c>
      <c r="AJ12" s="74">
        <v>805.94103233745693</v>
      </c>
    </row>
    <row r="13" spans="1:37" s="121" customFormat="1" ht="23.1" customHeight="1" x14ac:dyDescent="0.2">
      <c r="A13" s="137" t="s">
        <v>93</v>
      </c>
      <c r="B13" s="138">
        <v>6768.717136120431</v>
      </c>
      <c r="C13" s="138">
        <v>7106.9099128189064</v>
      </c>
      <c r="D13" s="138">
        <v>7305.3932879457634</v>
      </c>
      <c r="E13" s="138">
        <v>7067.3052681095105</v>
      </c>
      <c r="F13" s="138">
        <v>7134.8753291259109</v>
      </c>
      <c r="G13" s="138">
        <v>7312.6298595501639</v>
      </c>
      <c r="H13" s="138">
        <v>7537.2011542418231</v>
      </c>
      <c r="I13" s="138">
        <v>7631.5677314126597</v>
      </c>
      <c r="J13" s="138">
        <v>7779.6996941263615</v>
      </c>
      <c r="K13" s="138">
        <v>8068.2092686415426</v>
      </c>
      <c r="L13" s="138">
        <v>8243.4960456660228</v>
      </c>
      <c r="M13" s="138">
        <v>8201.8652185301144</v>
      </c>
      <c r="N13" s="138">
        <v>8570.1323592459921</v>
      </c>
      <c r="O13" s="138">
        <v>8886.2759472219932</v>
      </c>
      <c r="P13" s="138">
        <v>8486.8293569567213</v>
      </c>
      <c r="Q13" s="138">
        <v>7398.9854335156433</v>
      </c>
      <c r="R13" s="138">
        <v>8381.3685005224761</v>
      </c>
      <c r="S13" s="138">
        <v>8756.2056557760479</v>
      </c>
      <c r="T13" s="138">
        <v>8669.1269446396618</v>
      </c>
      <c r="U13" s="138">
        <v>8692.7510889925161</v>
      </c>
      <c r="V13" s="138">
        <v>8369.0292907610274</v>
      </c>
      <c r="W13" s="138">
        <v>9438.6535314190041</v>
      </c>
      <c r="X13" s="138">
        <v>9148.3140234797775</v>
      </c>
      <c r="Y13" s="138">
        <v>9312.2297304858439</v>
      </c>
      <c r="Z13" s="138">
        <v>9409.5295581812097</v>
      </c>
      <c r="AA13" s="138">
        <v>9224.034116454819</v>
      </c>
      <c r="AB13" s="138">
        <v>9213.7360939577411</v>
      </c>
      <c r="AC13" s="138">
        <v>9882.3525714844127</v>
      </c>
      <c r="AD13" s="138">
        <v>10277.249733928167</v>
      </c>
      <c r="AE13" s="138">
        <v>9573.9037655479824</v>
      </c>
      <c r="AF13" s="138">
        <v>9773.1638148241764</v>
      </c>
      <c r="AG13" s="138">
        <v>9942.0037098864195</v>
      </c>
      <c r="AH13" s="138">
        <v>10879.262155160712</v>
      </c>
      <c r="AI13" s="138">
        <v>10382.73939871913</v>
      </c>
      <c r="AJ13" s="138">
        <v>10520.772240323877</v>
      </c>
    </row>
    <row r="14" spans="1:37" s="35" customFormat="1" ht="23.1" customHeight="1" x14ac:dyDescent="0.2">
      <c r="A14" s="113" t="s">
        <v>8</v>
      </c>
      <c r="B14" s="74">
        <v>282.95311475846347</v>
      </c>
      <c r="C14" s="74">
        <v>276.59945280906527</v>
      </c>
      <c r="D14" s="74">
        <v>375.75682835142999</v>
      </c>
      <c r="E14" s="74">
        <v>401.80794433830783</v>
      </c>
      <c r="F14" s="74">
        <v>319.75463189487391</v>
      </c>
      <c r="G14" s="74">
        <v>224.76130371399174</v>
      </c>
      <c r="H14" s="74">
        <v>339.81129374281079</v>
      </c>
      <c r="I14" s="74">
        <v>399.51809786150659</v>
      </c>
      <c r="J14" s="74">
        <v>397.45810268702684</v>
      </c>
      <c r="K14" s="74">
        <v>270.96905699057839</v>
      </c>
      <c r="L14" s="74">
        <v>456.76439220742174</v>
      </c>
      <c r="M14" s="74">
        <v>382.75636441559726</v>
      </c>
      <c r="N14" s="74">
        <v>454.82588842945518</v>
      </c>
      <c r="O14" s="74">
        <v>474.17079527527574</v>
      </c>
      <c r="P14" s="74">
        <v>511.10247304495482</v>
      </c>
      <c r="Q14" s="74">
        <v>317.02362672472691</v>
      </c>
      <c r="R14" s="74">
        <v>645.45190993147446</v>
      </c>
      <c r="S14" s="74">
        <v>468.71013740878442</v>
      </c>
      <c r="T14" s="74">
        <v>394.77579326388513</v>
      </c>
      <c r="U14" s="74">
        <v>369.88368323669334</v>
      </c>
      <c r="V14" s="74">
        <v>281.34577375390757</v>
      </c>
      <c r="W14" s="74">
        <v>699.03967841908423</v>
      </c>
      <c r="X14" s="74">
        <v>555.53423802858947</v>
      </c>
      <c r="Y14" s="74">
        <v>687.03214774815183</v>
      </c>
      <c r="Z14" s="74">
        <v>534.59866431395324</v>
      </c>
      <c r="AA14" s="74">
        <v>338.80292577176141</v>
      </c>
      <c r="AB14" s="74">
        <v>418.78511226117655</v>
      </c>
      <c r="AC14" s="74">
        <v>1042.9806353819993</v>
      </c>
      <c r="AD14" s="74">
        <v>1034.9661009474808</v>
      </c>
      <c r="AE14" s="74">
        <v>650.33571151249726</v>
      </c>
      <c r="AF14" s="74">
        <v>438.68954839509655</v>
      </c>
      <c r="AG14" s="74">
        <v>267.86184609730719</v>
      </c>
      <c r="AH14" s="74">
        <v>1074.2490817836531</v>
      </c>
      <c r="AI14" s="74">
        <v>835.1144911025134</v>
      </c>
      <c r="AJ14" s="74">
        <v>508.00396533824716</v>
      </c>
    </row>
    <row r="15" spans="1:37" s="35" customFormat="1" ht="23.1" customHeight="1" x14ac:dyDescent="0.2">
      <c r="A15" s="114" t="s">
        <v>9</v>
      </c>
      <c r="B15" s="74">
        <v>4040.704907468124</v>
      </c>
      <c r="C15" s="74">
        <v>4238.5856957698661</v>
      </c>
      <c r="D15" s="74">
        <v>4435.5483990545599</v>
      </c>
      <c r="E15" s="74">
        <v>4130.4122444256691</v>
      </c>
      <c r="F15" s="74">
        <v>4261.4644488886379</v>
      </c>
      <c r="G15" s="74">
        <v>4439.842158660972</v>
      </c>
      <c r="H15" s="74">
        <v>4503.4214757949594</v>
      </c>
      <c r="I15" s="74">
        <v>4419.5593619850006</v>
      </c>
      <c r="J15" s="74">
        <v>4561.6615381363263</v>
      </c>
      <c r="K15" s="74">
        <v>4852.9205523588435</v>
      </c>
      <c r="L15" s="74">
        <v>4835.1148481585069</v>
      </c>
      <c r="M15" s="74">
        <v>4731.8757863410738</v>
      </c>
      <c r="N15" s="74">
        <v>5096.6426399423372</v>
      </c>
      <c r="O15" s="74">
        <v>5278.1471089393144</v>
      </c>
      <c r="P15" s="74">
        <v>4784.5977413030168</v>
      </c>
      <c r="Q15" s="74">
        <v>4060.5170057129326</v>
      </c>
      <c r="R15" s="74">
        <v>4909.312684721217</v>
      </c>
      <c r="S15" s="74">
        <v>5000.3606663781384</v>
      </c>
      <c r="T15" s="74">
        <v>4890.4769117378419</v>
      </c>
      <c r="U15" s="74">
        <v>4843.5865689860639</v>
      </c>
      <c r="V15" s="74">
        <v>4617.3847829639044</v>
      </c>
      <c r="W15" s="74">
        <v>5324.0640364713672</v>
      </c>
      <c r="X15" s="74">
        <v>5273.5050063246526</v>
      </c>
      <c r="Y15" s="74">
        <v>5182.2853942079355</v>
      </c>
      <c r="Z15" s="74">
        <v>5338.3904710051756</v>
      </c>
      <c r="AA15" s="74">
        <v>5394.6460828121153</v>
      </c>
      <c r="AB15" s="74">
        <v>5202.2929141530058</v>
      </c>
      <c r="AC15" s="74">
        <v>5099.7608163833747</v>
      </c>
      <c r="AD15" s="74">
        <v>5593.6725582666068</v>
      </c>
      <c r="AE15" s="74">
        <v>5311.3974846748588</v>
      </c>
      <c r="AF15" s="74">
        <v>5464.8038350246852</v>
      </c>
      <c r="AG15" s="74">
        <v>5660.188279379001</v>
      </c>
      <c r="AH15" s="74">
        <v>5932.8021226326091</v>
      </c>
      <c r="AI15" s="74">
        <v>5713.4667386515648</v>
      </c>
      <c r="AJ15" s="74">
        <v>5740.0741259572587</v>
      </c>
    </row>
    <row r="16" spans="1:37" s="35" customFormat="1" ht="23.1" customHeight="1" x14ac:dyDescent="0.2">
      <c r="A16" s="114" t="s">
        <v>10</v>
      </c>
      <c r="B16" s="74">
        <v>330.50834998149628</v>
      </c>
      <c r="C16" s="74">
        <v>338.39279892979579</v>
      </c>
      <c r="D16" s="74">
        <v>360.04769465537157</v>
      </c>
      <c r="E16" s="74">
        <v>350.52751533937607</v>
      </c>
      <c r="F16" s="74">
        <v>365.8747581842506</v>
      </c>
      <c r="G16" s="74">
        <v>364.64900814190514</v>
      </c>
      <c r="H16" s="74">
        <v>366.75832423986026</v>
      </c>
      <c r="I16" s="74">
        <v>356.45241742163455</v>
      </c>
      <c r="J16" s="74">
        <v>365.71660269171207</v>
      </c>
      <c r="K16" s="74">
        <v>363.92798169409645</v>
      </c>
      <c r="L16" s="74">
        <v>374.53325394341374</v>
      </c>
      <c r="M16" s="74">
        <v>385.58173320695408</v>
      </c>
      <c r="N16" s="74">
        <v>410.67916860026025</v>
      </c>
      <c r="O16" s="74">
        <v>420.90710862434673</v>
      </c>
      <c r="P16" s="74">
        <v>438.26533600166215</v>
      </c>
      <c r="Q16" s="74">
        <v>382.38633743796134</v>
      </c>
      <c r="R16" s="74">
        <v>446.82793610540955</v>
      </c>
      <c r="S16" s="74">
        <v>458.59747019811101</v>
      </c>
      <c r="T16" s="74">
        <v>470.86554314284518</v>
      </c>
      <c r="U16" s="74">
        <v>468.12660068499036</v>
      </c>
      <c r="V16" s="74">
        <v>469.55273184533519</v>
      </c>
      <c r="W16" s="74">
        <v>473.65262340552636</v>
      </c>
      <c r="X16" s="74">
        <v>480.90527256357637</v>
      </c>
      <c r="Y16" s="74">
        <v>478.18681745530159</v>
      </c>
      <c r="Z16" s="74">
        <v>497.98362970093132</v>
      </c>
      <c r="AA16" s="74">
        <v>511.052520464373</v>
      </c>
      <c r="AB16" s="74">
        <v>524.09720909678288</v>
      </c>
      <c r="AC16" s="74">
        <v>529.81601538132611</v>
      </c>
      <c r="AD16" s="74">
        <v>558.17035677896183</v>
      </c>
      <c r="AE16" s="74">
        <v>554.30924875487301</v>
      </c>
      <c r="AF16" s="74">
        <v>569.81957878253422</v>
      </c>
      <c r="AG16" s="74">
        <v>564.67150694122847</v>
      </c>
      <c r="AH16" s="74">
        <v>590.23694669381416</v>
      </c>
      <c r="AI16" s="74">
        <v>607.08604797263274</v>
      </c>
      <c r="AJ16" s="74">
        <v>640.29730108768467</v>
      </c>
    </row>
    <row r="17" spans="1:36" s="35" customFormat="1" ht="23.1" customHeight="1" x14ac:dyDescent="0.2">
      <c r="A17" s="114" t="s">
        <v>11</v>
      </c>
      <c r="B17" s="74">
        <v>633.10408408522119</v>
      </c>
      <c r="C17" s="74">
        <v>640.73561658563483</v>
      </c>
      <c r="D17" s="74">
        <v>648.32156580905746</v>
      </c>
      <c r="E17" s="74">
        <v>655.80547577506979</v>
      </c>
      <c r="F17" s="74">
        <v>661.96132230922058</v>
      </c>
      <c r="G17" s="74">
        <v>666.40326705495204</v>
      </c>
      <c r="H17" s="74">
        <v>673.05655095910708</v>
      </c>
      <c r="I17" s="74">
        <v>680.18897007239468</v>
      </c>
      <c r="J17" s="74">
        <v>691.55373906518093</v>
      </c>
      <c r="K17" s="74">
        <v>698.10084845625704</v>
      </c>
      <c r="L17" s="74">
        <v>705.55569921721656</v>
      </c>
      <c r="M17" s="74">
        <v>713.25329018677962</v>
      </c>
      <c r="N17" s="74">
        <v>721.4274600215515</v>
      </c>
      <c r="O17" s="74">
        <v>725.36402706673266</v>
      </c>
      <c r="P17" s="74">
        <v>735.2430885642915</v>
      </c>
      <c r="Q17" s="74">
        <v>741.52958563051322</v>
      </c>
      <c r="R17" s="74">
        <v>754.24578688987845</v>
      </c>
      <c r="S17" s="74">
        <v>760.32442356915601</v>
      </c>
      <c r="T17" s="74">
        <v>768.93428711758872</v>
      </c>
      <c r="U17" s="74">
        <v>779.40982708843683</v>
      </c>
      <c r="V17" s="74">
        <v>798.16015215493474</v>
      </c>
      <c r="W17" s="74">
        <v>807.96019901919658</v>
      </c>
      <c r="X17" s="74">
        <v>819.60184851853091</v>
      </c>
      <c r="Y17" s="74">
        <v>829.5770311804024</v>
      </c>
      <c r="Z17" s="74">
        <v>838.69601242792044</v>
      </c>
      <c r="AA17" s="74">
        <v>841.73119818586338</v>
      </c>
      <c r="AB17" s="74">
        <v>851.49502597850483</v>
      </c>
      <c r="AC17" s="74">
        <v>859.58640744289073</v>
      </c>
      <c r="AD17" s="74">
        <v>870.62108676628588</v>
      </c>
      <c r="AE17" s="74">
        <v>871.81704112220768</v>
      </c>
      <c r="AF17" s="74">
        <v>882.29035132803256</v>
      </c>
      <c r="AG17" s="74">
        <v>899.14623952423051</v>
      </c>
      <c r="AH17" s="74">
        <v>906.27475091445103</v>
      </c>
      <c r="AI17" s="74">
        <v>911.70479558533623</v>
      </c>
      <c r="AJ17" s="74">
        <v>919.51698348725108</v>
      </c>
    </row>
    <row r="18" spans="1:36" s="35" customFormat="1" ht="23.1" customHeight="1" x14ac:dyDescent="0.2">
      <c r="A18" s="113" t="s">
        <v>12</v>
      </c>
      <c r="B18" s="74">
        <v>1481.4466798271255</v>
      </c>
      <c r="C18" s="74">
        <v>1612.5963487245451</v>
      </c>
      <c r="D18" s="74">
        <v>1485.7188000753442</v>
      </c>
      <c r="E18" s="74">
        <v>1528.7520882310878</v>
      </c>
      <c r="F18" s="74">
        <v>1525.8201678489281</v>
      </c>
      <c r="G18" s="74">
        <v>1616.974121978343</v>
      </c>
      <c r="H18" s="74">
        <v>1654.153509505086</v>
      </c>
      <c r="I18" s="74">
        <v>1775.8488840721227</v>
      </c>
      <c r="J18" s="74">
        <v>1763.309711546116</v>
      </c>
      <c r="K18" s="74">
        <v>1882.2908291417668</v>
      </c>
      <c r="L18" s="74">
        <v>1871.5278521394634</v>
      </c>
      <c r="M18" s="74">
        <v>1988.3980443797091</v>
      </c>
      <c r="N18" s="74">
        <v>1886.5572022523868</v>
      </c>
      <c r="O18" s="74">
        <v>1987.6869073163241</v>
      </c>
      <c r="P18" s="74">
        <v>2017.6207180427966</v>
      </c>
      <c r="Q18" s="74">
        <v>1897.5288780095091</v>
      </c>
      <c r="R18" s="74">
        <v>1625.5301828744973</v>
      </c>
      <c r="S18" s="74">
        <v>2068.2129582218577</v>
      </c>
      <c r="T18" s="74">
        <v>2144.0744093775011</v>
      </c>
      <c r="U18" s="74">
        <v>2231.7444089963324</v>
      </c>
      <c r="V18" s="74">
        <v>2202.5858500429454</v>
      </c>
      <c r="W18" s="74">
        <v>2133.9369941038303</v>
      </c>
      <c r="X18" s="74">
        <v>2018.7676580444277</v>
      </c>
      <c r="Y18" s="74">
        <v>2135.1483398940527</v>
      </c>
      <c r="Z18" s="74">
        <v>2199.8607807332301</v>
      </c>
      <c r="AA18" s="74">
        <v>2137.801389220705</v>
      </c>
      <c r="AB18" s="74">
        <v>2217.0658324682709</v>
      </c>
      <c r="AC18" s="74">
        <v>2350.2086968948215</v>
      </c>
      <c r="AD18" s="74">
        <v>2219.8196311688312</v>
      </c>
      <c r="AE18" s="74">
        <v>2186.0442794835453</v>
      </c>
      <c r="AF18" s="74">
        <v>2417.5605012938281</v>
      </c>
      <c r="AG18" s="74">
        <v>2550.1358379446515</v>
      </c>
      <c r="AH18" s="74">
        <v>2375.6992531361839</v>
      </c>
      <c r="AI18" s="74">
        <v>2315.3673254070836</v>
      </c>
      <c r="AJ18" s="74">
        <v>2712.879864453434</v>
      </c>
    </row>
    <row r="19" spans="1:36" s="121" customFormat="1" ht="23.1" customHeight="1" x14ac:dyDescent="0.2">
      <c r="A19" s="137" t="s">
        <v>94</v>
      </c>
      <c r="B19" s="138">
        <v>11937.716594580494</v>
      </c>
      <c r="C19" s="138">
        <v>11574.903237523273</v>
      </c>
      <c r="D19" s="138">
        <v>11626.76679734111</v>
      </c>
      <c r="E19" s="138">
        <v>12042.629146972929</v>
      </c>
      <c r="F19" s="138">
        <v>12862.309333440169</v>
      </c>
      <c r="G19" s="138">
        <v>12815.192383693344</v>
      </c>
      <c r="H19" s="138">
        <v>12685.298833724539</v>
      </c>
      <c r="I19" s="138">
        <v>12837.356958202658</v>
      </c>
      <c r="J19" s="138">
        <v>13754.200823522398</v>
      </c>
      <c r="K19" s="138">
        <v>13368.731243291226</v>
      </c>
      <c r="L19" s="138">
        <v>13465.070760039476</v>
      </c>
      <c r="M19" s="138">
        <v>13600.794530430529</v>
      </c>
      <c r="N19" s="138">
        <v>14658.90909849381</v>
      </c>
      <c r="O19" s="138">
        <v>14368.013721106416</v>
      </c>
      <c r="P19" s="138">
        <v>13669.773763038049</v>
      </c>
      <c r="Q19" s="138">
        <v>12849.543920231346</v>
      </c>
      <c r="R19" s="138">
        <v>14118.899573941162</v>
      </c>
      <c r="S19" s="138">
        <v>14073.967724310278</v>
      </c>
      <c r="T19" s="138">
        <v>14391.394978529841</v>
      </c>
      <c r="U19" s="138">
        <v>14496.449101922015</v>
      </c>
      <c r="V19" s="138">
        <v>14541.842707237594</v>
      </c>
      <c r="W19" s="138">
        <v>14905.553700055603</v>
      </c>
      <c r="X19" s="138">
        <v>14963.039401321063</v>
      </c>
      <c r="Y19" s="138">
        <v>14975.141164730934</v>
      </c>
      <c r="Z19" s="138">
        <v>15785.649774715392</v>
      </c>
      <c r="AA19" s="138">
        <v>15593.056936440104</v>
      </c>
      <c r="AB19" s="138">
        <v>15192.38989917081</v>
      </c>
      <c r="AC19" s="138">
        <v>16347.446861934648</v>
      </c>
      <c r="AD19" s="138">
        <v>16254.641641657563</v>
      </c>
      <c r="AE19" s="138">
        <v>16990.477011203104</v>
      </c>
      <c r="AF19" s="138">
        <v>16512.056501950006</v>
      </c>
      <c r="AG19" s="138">
        <v>17462.703529843831</v>
      </c>
      <c r="AH19" s="138">
        <v>17161.938062793102</v>
      </c>
      <c r="AI19" s="138">
        <v>17322.732856021281</v>
      </c>
      <c r="AJ19" s="138">
        <v>17889.810473681555</v>
      </c>
    </row>
    <row r="20" spans="1:36" s="35" customFormat="1" ht="23.1" customHeight="1" x14ac:dyDescent="0.2">
      <c r="A20" s="115" t="s">
        <v>52</v>
      </c>
      <c r="B20" s="74">
        <v>2581.7995176425902</v>
      </c>
      <c r="C20" s="74">
        <v>2378.6038681077175</v>
      </c>
      <c r="D20" s="74">
        <v>2381.212338920328</v>
      </c>
      <c r="E20" s="74">
        <v>2490.3873993647767</v>
      </c>
      <c r="F20" s="74">
        <v>2728.7347460664514</v>
      </c>
      <c r="G20" s="74">
        <v>2654.0457744104237</v>
      </c>
      <c r="H20" s="74">
        <v>2561.1413901441474</v>
      </c>
      <c r="I20" s="74">
        <v>2622.9046781733355</v>
      </c>
      <c r="J20" s="74">
        <v>2934.8674429384728</v>
      </c>
      <c r="K20" s="74">
        <v>2739.3984420836437</v>
      </c>
      <c r="L20" s="74">
        <v>2717.6812037511063</v>
      </c>
      <c r="M20" s="74">
        <v>2697.1788127105619</v>
      </c>
      <c r="N20" s="74">
        <v>3063.0207162358815</v>
      </c>
      <c r="O20" s="74">
        <v>2879.0806749658927</v>
      </c>
      <c r="P20" s="74">
        <v>2631.3392771827771</v>
      </c>
      <c r="Q20" s="74">
        <v>2371.8221729882243</v>
      </c>
      <c r="R20" s="74">
        <v>2978.3921268649078</v>
      </c>
      <c r="S20" s="74">
        <v>2672.5094479462896</v>
      </c>
      <c r="T20" s="74">
        <v>2555.1276875662561</v>
      </c>
      <c r="U20" s="74">
        <v>2673.0688772424887</v>
      </c>
      <c r="V20" s="74">
        <v>2816.3805457083527</v>
      </c>
      <c r="W20" s="74">
        <v>2785.6389008968472</v>
      </c>
      <c r="X20" s="74">
        <v>2789.0319282747532</v>
      </c>
      <c r="Y20" s="74">
        <v>2857.10430693017</v>
      </c>
      <c r="Z20" s="74">
        <v>2985.261927731794</v>
      </c>
      <c r="AA20" s="74">
        <v>2847.4970827763609</v>
      </c>
      <c r="AB20" s="74">
        <v>2769.6205304298455</v>
      </c>
      <c r="AC20" s="74">
        <v>3078.3860245187716</v>
      </c>
      <c r="AD20" s="74">
        <v>3345.1877186506986</v>
      </c>
      <c r="AE20" s="74">
        <v>3091.2154390080059</v>
      </c>
      <c r="AF20" s="74">
        <v>3040.3304311340607</v>
      </c>
      <c r="AG20" s="74">
        <v>3311.7710512293793</v>
      </c>
      <c r="AH20" s="74">
        <v>3643.4721391129451</v>
      </c>
      <c r="AI20" s="74">
        <v>3357.2889665360258</v>
      </c>
      <c r="AJ20" s="74">
        <v>3396.3475732460024</v>
      </c>
    </row>
    <row r="21" spans="1:36" s="35" customFormat="1" ht="23.1" customHeight="1" x14ac:dyDescent="0.2">
      <c r="A21" s="115" t="s">
        <v>53</v>
      </c>
      <c r="B21" s="74">
        <v>901.02586901656434</v>
      </c>
      <c r="C21" s="74">
        <v>873.66801435534819</v>
      </c>
      <c r="D21" s="74">
        <v>904.15105524061573</v>
      </c>
      <c r="E21" s="74">
        <v>941.82535292439775</v>
      </c>
      <c r="F21" s="74">
        <v>1000.4559241497518</v>
      </c>
      <c r="G21" s="74">
        <v>978.44846689044903</v>
      </c>
      <c r="H21" s="74">
        <v>1015.7340661537896</v>
      </c>
      <c r="I21" s="74">
        <v>1033.5302416009233</v>
      </c>
      <c r="J21" s="74">
        <v>1031.380436650307</v>
      </c>
      <c r="K21" s="74">
        <v>982.42913936167167</v>
      </c>
      <c r="L21" s="74">
        <v>1020.3885843594776</v>
      </c>
      <c r="M21" s="74">
        <v>1028.201334645252</v>
      </c>
      <c r="N21" s="74">
        <v>1073.4587785448871</v>
      </c>
      <c r="O21" s="74">
        <v>1000.6761134636092</v>
      </c>
      <c r="P21" s="74">
        <v>996.80253694650946</v>
      </c>
      <c r="Q21" s="74">
        <v>922.09461171528994</v>
      </c>
      <c r="R21" s="74">
        <v>995.32621593715817</v>
      </c>
      <c r="S21" s="74">
        <v>973.83543164437515</v>
      </c>
      <c r="T21" s="74">
        <v>1010.8946669351723</v>
      </c>
      <c r="U21" s="74">
        <v>999.77980756354202</v>
      </c>
      <c r="V21" s="74">
        <v>909.04255957860187</v>
      </c>
      <c r="W21" s="74">
        <v>953.1317799122487</v>
      </c>
      <c r="X21" s="74">
        <v>1043.1146939990406</v>
      </c>
      <c r="Y21" s="74">
        <v>921.55942960899449</v>
      </c>
      <c r="Z21" s="74">
        <v>846.56556513959572</v>
      </c>
      <c r="AA21" s="74">
        <v>930.283768959231</v>
      </c>
      <c r="AB21" s="74">
        <v>943.16041332988686</v>
      </c>
      <c r="AC21" s="74">
        <v>900.72996590529078</v>
      </c>
      <c r="AD21" s="74">
        <v>856.01336754984379</v>
      </c>
      <c r="AE21" s="74">
        <v>970.68032807192606</v>
      </c>
      <c r="AF21" s="74">
        <v>1037.9217345627303</v>
      </c>
      <c r="AG21" s="74">
        <v>1024.331978096754</v>
      </c>
      <c r="AH21" s="74">
        <v>959.01136108178514</v>
      </c>
      <c r="AI21" s="74">
        <v>1012.8625229354597</v>
      </c>
      <c r="AJ21" s="74">
        <v>1105.8567605846445</v>
      </c>
    </row>
    <row r="22" spans="1:36" s="35" customFormat="1" ht="23.1" customHeight="1" x14ac:dyDescent="0.2">
      <c r="A22" s="115" t="s">
        <v>55</v>
      </c>
      <c r="B22" s="74">
        <v>797.28792101505064</v>
      </c>
      <c r="C22" s="74">
        <v>775.55140343530582</v>
      </c>
      <c r="D22" s="74">
        <v>794.87157330356229</v>
      </c>
      <c r="E22" s="74">
        <v>843.81511270415683</v>
      </c>
      <c r="F22" s="74">
        <v>947.22582293277742</v>
      </c>
      <c r="G22" s="74">
        <v>867.39547175584448</v>
      </c>
      <c r="H22" s="74">
        <v>863.67099912130266</v>
      </c>
      <c r="I22" s="74">
        <v>875.83292952624276</v>
      </c>
      <c r="J22" s="74">
        <v>947.30853696505346</v>
      </c>
      <c r="K22" s="74">
        <v>864.22823660658014</v>
      </c>
      <c r="L22" s="74">
        <v>855.91897723546595</v>
      </c>
      <c r="M22" s="74">
        <v>903.50373403159278</v>
      </c>
      <c r="N22" s="74">
        <v>995.94101169633666</v>
      </c>
      <c r="O22" s="74">
        <v>944.18612151047807</v>
      </c>
      <c r="P22" s="74">
        <v>832.41314957849238</v>
      </c>
      <c r="Q22" s="74">
        <v>492.67212504157709</v>
      </c>
      <c r="R22" s="74">
        <v>750.45880626232258</v>
      </c>
      <c r="S22" s="74">
        <v>767.76243704683623</v>
      </c>
      <c r="T22" s="74">
        <v>854.74757677163802</v>
      </c>
      <c r="U22" s="74">
        <v>874.06567832485939</v>
      </c>
      <c r="V22" s="74">
        <v>762.03139865927039</v>
      </c>
      <c r="W22" s="74">
        <v>887.46297205282201</v>
      </c>
      <c r="X22" s="74">
        <v>688.9138377865545</v>
      </c>
      <c r="Y22" s="74">
        <v>827.99732706191696</v>
      </c>
      <c r="Z22" s="74">
        <v>764.07680754927617</v>
      </c>
      <c r="AA22" s="74">
        <v>880.04187385785121</v>
      </c>
      <c r="AB22" s="74">
        <v>787.6896768042202</v>
      </c>
      <c r="AC22" s="74">
        <v>1126.7437406835377</v>
      </c>
      <c r="AD22" s="74">
        <v>954.69508413856943</v>
      </c>
      <c r="AE22" s="74">
        <v>876.82590145883694</v>
      </c>
      <c r="AF22" s="74">
        <v>898.89623267167394</v>
      </c>
      <c r="AG22" s="74">
        <v>1307.9540122301698</v>
      </c>
      <c r="AH22" s="74">
        <v>1006.2490720200869</v>
      </c>
      <c r="AI22" s="74">
        <v>937.43966519846731</v>
      </c>
      <c r="AJ22" s="74">
        <v>950.63352589678925</v>
      </c>
    </row>
    <row r="23" spans="1:36" s="35" customFormat="1" ht="23.1" customHeight="1" x14ac:dyDescent="0.2">
      <c r="A23" s="115" t="s">
        <v>54</v>
      </c>
      <c r="B23" s="74">
        <v>494.87980110261526</v>
      </c>
      <c r="C23" s="74">
        <v>543.27024273430879</v>
      </c>
      <c r="D23" s="74">
        <v>548.40994220886012</v>
      </c>
      <c r="E23" s="74">
        <v>543.29768744146224</v>
      </c>
      <c r="F23" s="74">
        <v>566.75076987654188</v>
      </c>
      <c r="G23" s="74">
        <v>601.76264050950749</v>
      </c>
      <c r="H23" s="74">
        <v>604.24216257894091</v>
      </c>
      <c r="I23" s="74">
        <v>578.91479110551995</v>
      </c>
      <c r="J23" s="74">
        <v>552.35130677889913</v>
      </c>
      <c r="K23" s="74">
        <v>545.51898237325111</v>
      </c>
      <c r="L23" s="74">
        <v>536.11042199790847</v>
      </c>
      <c r="M23" s="74">
        <v>556.94884768617146</v>
      </c>
      <c r="N23" s="74">
        <v>665.01417412510898</v>
      </c>
      <c r="O23" s="74">
        <v>710.58523085963816</v>
      </c>
      <c r="P23" s="74">
        <v>644.64463924651193</v>
      </c>
      <c r="Q23" s="74">
        <v>601.16630443519136</v>
      </c>
      <c r="R23" s="74">
        <v>671.91775344658765</v>
      </c>
      <c r="S23" s="74">
        <v>719.15698712835774</v>
      </c>
      <c r="T23" s="74">
        <v>751.76873429901252</v>
      </c>
      <c r="U23" s="74">
        <v>786.87292586198203</v>
      </c>
      <c r="V23" s="74">
        <v>770.10900170388265</v>
      </c>
      <c r="W23" s="74">
        <v>789.64945121177516</v>
      </c>
      <c r="X23" s="74">
        <v>788.70671988955723</v>
      </c>
      <c r="Y23" s="74">
        <v>797.13010621802653</v>
      </c>
      <c r="Z23" s="74">
        <v>802.22780929234716</v>
      </c>
      <c r="AA23" s="74">
        <v>820.9452065222772</v>
      </c>
      <c r="AB23" s="74">
        <v>883.22820600425166</v>
      </c>
      <c r="AC23" s="74">
        <v>963.2628987885879</v>
      </c>
      <c r="AD23" s="74">
        <v>1078.1735174150533</v>
      </c>
      <c r="AE23" s="74">
        <v>1044.4511226062114</v>
      </c>
      <c r="AF23" s="74">
        <v>966.8046256332309</v>
      </c>
      <c r="AG23" s="74">
        <v>841.37809623604835</v>
      </c>
      <c r="AH23" s="74">
        <v>1110.2846918009254</v>
      </c>
      <c r="AI23" s="74">
        <v>1018.0582804173998</v>
      </c>
      <c r="AJ23" s="74">
        <v>1106.1305582176028</v>
      </c>
    </row>
    <row r="24" spans="1:36" s="35" customFormat="1" ht="23.1" customHeight="1" x14ac:dyDescent="0.2">
      <c r="A24" s="115" t="s">
        <v>72</v>
      </c>
      <c r="B24" s="74">
        <v>719.18115485471253</v>
      </c>
      <c r="C24" s="74">
        <v>675.5663643027608</v>
      </c>
      <c r="D24" s="74">
        <v>743.03582826648119</v>
      </c>
      <c r="E24" s="74">
        <v>733.66850753199094</v>
      </c>
      <c r="F24" s="74">
        <v>748.48576390950745</v>
      </c>
      <c r="G24" s="74">
        <v>737.21989150584534</v>
      </c>
      <c r="H24" s="74">
        <v>709.02495514730833</v>
      </c>
      <c r="I24" s="74">
        <v>743.16725487433655</v>
      </c>
      <c r="J24" s="74">
        <v>779.18890350062907</v>
      </c>
      <c r="K24" s="74">
        <v>783.14801220427626</v>
      </c>
      <c r="L24" s="74">
        <v>842.14806951963317</v>
      </c>
      <c r="M24" s="74">
        <v>858.1701713773175</v>
      </c>
      <c r="N24" s="74">
        <v>932.54491359460656</v>
      </c>
      <c r="O24" s="74">
        <v>926.55432892495719</v>
      </c>
      <c r="P24" s="74">
        <v>922.5522583426349</v>
      </c>
      <c r="Q24" s="74">
        <v>794.38238976792945</v>
      </c>
      <c r="R24" s="74">
        <v>954.55199082398826</v>
      </c>
      <c r="S24" s="74">
        <v>910.75551108953812</v>
      </c>
      <c r="T24" s="74">
        <v>1016.3100873600474</v>
      </c>
      <c r="U24" s="74">
        <v>980.97639437212138</v>
      </c>
      <c r="V24" s="74">
        <v>952.20881661202725</v>
      </c>
      <c r="W24" s="74">
        <v>940.0408146067366</v>
      </c>
      <c r="X24" s="74">
        <v>1081.6460377228791</v>
      </c>
      <c r="Y24" s="74">
        <v>1062.7207957503158</v>
      </c>
      <c r="Z24" s="74">
        <v>971.48340445581334</v>
      </c>
      <c r="AA24" s="74">
        <v>1076.7735872657042</v>
      </c>
      <c r="AB24" s="74">
        <v>874.39374111649613</v>
      </c>
      <c r="AC24" s="74">
        <v>1137.8163790326118</v>
      </c>
      <c r="AD24" s="74">
        <v>995.62897995117271</v>
      </c>
      <c r="AE24" s="74">
        <v>1076.6031976417692</v>
      </c>
      <c r="AF24" s="74">
        <v>931.56079904083742</v>
      </c>
      <c r="AG24" s="74">
        <v>1160.0357140013928</v>
      </c>
      <c r="AH24" s="74">
        <v>1100.3811302013814</v>
      </c>
      <c r="AI24" s="74">
        <v>1083.5097605523401</v>
      </c>
      <c r="AJ24" s="74">
        <v>1016.3190040335276</v>
      </c>
    </row>
    <row r="25" spans="1:36" s="35" customFormat="1" ht="23.1" customHeight="1" x14ac:dyDescent="0.2">
      <c r="A25" s="115" t="s">
        <v>14</v>
      </c>
      <c r="B25" s="74">
        <v>1593.4067364880652</v>
      </c>
      <c r="C25" s="74">
        <v>1600.4129288075678</v>
      </c>
      <c r="D25" s="74">
        <v>1632.110092441854</v>
      </c>
      <c r="E25" s="74">
        <v>1689.2671193290603</v>
      </c>
      <c r="F25" s="74">
        <v>1743.1414778000196</v>
      </c>
      <c r="G25" s="74">
        <v>1817.3884017983394</v>
      </c>
      <c r="H25" s="74">
        <v>1834.788236987062</v>
      </c>
      <c r="I25" s="74">
        <v>1875.7395222479231</v>
      </c>
      <c r="J25" s="74">
        <v>1987.6617801543357</v>
      </c>
      <c r="K25" s="74">
        <v>2007.2228906039666</v>
      </c>
      <c r="L25" s="74">
        <v>2028.1000437273199</v>
      </c>
      <c r="M25" s="74">
        <v>1985.6716552044829</v>
      </c>
      <c r="N25" s="74">
        <v>2077.9584070279689</v>
      </c>
      <c r="O25" s="74">
        <v>2032.897270788357</v>
      </c>
      <c r="P25" s="74">
        <v>2151.2893999146249</v>
      </c>
      <c r="Q25" s="74">
        <v>2157.6096248433205</v>
      </c>
      <c r="R25" s="74">
        <v>2156.3545403009307</v>
      </c>
      <c r="S25" s="74">
        <v>2161.8506897202674</v>
      </c>
      <c r="T25" s="74">
        <v>2184.4300707398615</v>
      </c>
      <c r="U25" s="74">
        <v>2244.4957716020162</v>
      </c>
      <c r="V25" s="74">
        <v>2303.7111755472356</v>
      </c>
      <c r="W25" s="74">
        <v>2371.4317673017968</v>
      </c>
      <c r="X25" s="74">
        <v>2399.9844219520137</v>
      </c>
      <c r="Y25" s="74">
        <v>2457.1713979101255</v>
      </c>
      <c r="Z25" s="74">
        <v>2503.0573522298519</v>
      </c>
      <c r="AA25" s="74">
        <v>2540.6665869026901</v>
      </c>
      <c r="AB25" s="74">
        <v>2552.8043544730567</v>
      </c>
      <c r="AC25" s="74">
        <v>2643.3663592525536</v>
      </c>
      <c r="AD25" s="74">
        <v>2679.8895817648399</v>
      </c>
      <c r="AE25" s="74">
        <v>2746.6606168217927</v>
      </c>
      <c r="AF25" s="74">
        <v>2770.895409493638</v>
      </c>
      <c r="AG25" s="74">
        <v>2794.9151846599179</v>
      </c>
      <c r="AH25" s="74">
        <v>2789.8742089312132</v>
      </c>
      <c r="AI25" s="74">
        <v>2854.8701470443584</v>
      </c>
      <c r="AJ25" s="74">
        <v>2988.5641146701037</v>
      </c>
    </row>
    <row r="26" spans="1:36" s="35" customFormat="1" ht="23.1" customHeight="1" x14ac:dyDescent="0.2">
      <c r="A26" s="115" t="s">
        <v>56</v>
      </c>
      <c r="B26" s="74">
        <v>689.75871903249197</v>
      </c>
      <c r="C26" s="74">
        <v>627.4117557893951</v>
      </c>
      <c r="D26" s="74">
        <v>486.69314298292198</v>
      </c>
      <c r="E26" s="74">
        <v>526.51123218218515</v>
      </c>
      <c r="F26" s="74">
        <v>660.70148566685862</v>
      </c>
      <c r="G26" s="74">
        <v>653.02752406369962</v>
      </c>
      <c r="H26" s="74">
        <v>568.29308207055522</v>
      </c>
      <c r="I26" s="74">
        <v>623.02338609308265</v>
      </c>
      <c r="J26" s="74">
        <v>680.9242466364401</v>
      </c>
      <c r="K26" s="74">
        <v>622.0297929406014</v>
      </c>
      <c r="L26" s="74">
        <v>625.55208443561094</v>
      </c>
      <c r="M26" s="74">
        <v>738.06519522531335</v>
      </c>
      <c r="N26" s="74">
        <v>884.0542264339565</v>
      </c>
      <c r="O26" s="74">
        <v>793.30130102142073</v>
      </c>
      <c r="P26" s="74">
        <v>465.32419502534668</v>
      </c>
      <c r="Q26" s="74">
        <v>599.4376652787962</v>
      </c>
      <c r="R26" s="74">
        <v>616.05413128973703</v>
      </c>
      <c r="S26" s="74">
        <v>734.78467159324669</v>
      </c>
      <c r="T26" s="74">
        <v>733.69230985749232</v>
      </c>
      <c r="U26" s="74">
        <v>716.44398834551782</v>
      </c>
      <c r="V26" s="74">
        <v>789.85773501351866</v>
      </c>
      <c r="W26" s="74">
        <v>774.8887903739743</v>
      </c>
      <c r="X26" s="74">
        <v>655.92517817875262</v>
      </c>
      <c r="Y26" s="74">
        <v>667.96526126887272</v>
      </c>
      <c r="Z26" s="74">
        <v>1166.7774338148402</v>
      </c>
      <c r="AA26" s="74">
        <v>909.40454891238073</v>
      </c>
      <c r="AB26" s="74">
        <v>857.226655965855</v>
      </c>
      <c r="AC26" s="74">
        <v>781.05572921204259</v>
      </c>
      <c r="AD26" s="74">
        <v>658.82599578809879</v>
      </c>
      <c r="AE26" s="74">
        <v>1316.9166329384184</v>
      </c>
      <c r="AF26" s="74">
        <v>963.68793352976479</v>
      </c>
      <c r="AG26" s="74">
        <v>910.28540433275305</v>
      </c>
      <c r="AH26" s="74">
        <v>706.69036207249781</v>
      </c>
      <c r="AI26" s="74">
        <v>994.16740628485888</v>
      </c>
      <c r="AJ26" s="74">
        <v>1112.008024869308</v>
      </c>
    </row>
    <row r="27" spans="1:36" s="35" customFormat="1" ht="23.1" customHeight="1" x14ac:dyDescent="0.2">
      <c r="A27" s="115" t="s">
        <v>57</v>
      </c>
      <c r="B27" s="74">
        <v>470.80952055835581</v>
      </c>
      <c r="C27" s="74">
        <v>473.02433449721991</v>
      </c>
      <c r="D27" s="74">
        <v>474.55749511179494</v>
      </c>
      <c r="E27" s="74">
        <v>482.65262257681906</v>
      </c>
      <c r="F27" s="74">
        <v>489.97300195268548</v>
      </c>
      <c r="G27" s="74">
        <v>484.48811411567146</v>
      </c>
      <c r="H27" s="74">
        <v>495.97889874007552</v>
      </c>
      <c r="I27" s="74">
        <v>528.9550409323374</v>
      </c>
      <c r="J27" s="74">
        <v>559.53842256226824</v>
      </c>
      <c r="K27" s="74">
        <v>570.9062951417128</v>
      </c>
      <c r="L27" s="74">
        <v>589.24126125238536</v>
      </c>
      <c r="M27" s="74">
        <v>624.49925433468377</v>
      </c>
      <c r="N27" s="74">
        <v>645.22938665056415</v>
      </c>
      <c r="O27" s="74">
        <v>658.27157876780757</v>
      </c>
      <c r="P27" s="74">
        <v>599.6428242330735</v>
      </c>
      <c r="Q27" s="74">
        <v>616.07185871889692</v>
      </c>
      <c r="R27" s="74">
        <v>638.42736097131535</v>
      </c>
      <c r="S27" s="74">
        <v>645.72089091859095</v>
      </c>
      <c r="T27" s="74">
        <v>647.34586061636242</v>
      </c>
      <c r="U27" s="74">
        <v>645.62849479375075</v>
      </c>
      <c r="V27" s="74">
        <v>652.68342393230603</v>
      </c>
      <c r="W27" s="74">
        <v>662.34232294648234</v>
      </c>
      <c r="X27" s="74">
        <v>664.75730487791952</v>
      </c>
      <c r="Y27" s="74">
        <v>688.67183223098391</v>
      </c>
      <c r="Z27" s="74">
        <v>772.63405264707183</v>
      </c>
      <c r="AA27" s="74">
        <v>761.72499461447114</v>
      </c>
      <c r="AB27" s="74">
        <v>800.36444966844374</v>
      </c>
      <c r="AC27" s="74">
        <v>808.44101540799852</v>
      </c>
      <c r="AD27" s="74">
        <v>781.48075041389495</v>
      </c>
      <c r="AE27" s="74">
        <v>758.75627430653026</v>
      </c>
      <c r="AF27" s="74">
        <v>853.37033353411141</v>
      </c>
      <c r="AG27" s="74">
        <v>860.33564292493168</v>
      </c>
      <c r="AH27" s="74">
        <v>774.78710797401561</v>
      </c>
      <c r="AI27" s="74">
        <v>755.42517402233466</v>
      </c>
      <c r="AJ27" s="74">
        <v>903.68362638097688</v>
      </c>
    </row>
    <row r="28" spans="1:36" s="35" customFormat="1" ht="23.1" customHeight="1" x14ac:dyDescent="0.2">
      <c r="A28" s="115" t="s">
        <v>15</v>
      </c>
      <c r="B28" s="74">
        <v>622.1076792411709</v>
      </c>
      <c r="C28" s="74">
        <v>656.0840158733098</v>
      </c>
      <c r="D28" s="74">
        <v>671.46535406062492</v>
      </c>
      <c r="E28" s="74">
        <v>727.98257741701809</v>
      </c>
      <c r="F28" s="74">
        <v>749.78215269254451</v>
      </c>
      <c r="G28" s="74">
        <v>757.34996268303735</v>
      </c>
      <c r="H28" s="74">
        <v>726.59745871362361</v>
      </c>
      <c r="I28" s="74">
        <v>699.52305855451141</v>
      </c>
      <c r="J28" s="74">
        <v>756.13138128451965</v>
      </c>
      <c r="K28" s="74">
        <v>744.09165938173589</v>
      </c>
      <c r="L28" s="74">
        <v>766.22629746330153</v>
      </c>
      <c r="M28" s="74">
        <v>791.00408533791028</v>
      </c>
      <c r="N28" s="74">
        <v>863.99688720268955</v>
      </c>
      <c r="O28" s="74">
        <v>904.9361375830689</v>
      </c>
      <c r="P28" s="74">
        <v>892.54295767959024</v>
      </c>
      <c r="Q28" s="74">
        <v>891.6823775824663</v>
      </c>
      <c r="R28" s="74">
        <v>969.70148834768452</v>
      </c>
      <c r="S28" s="74">
        <v>1006.2418585253964</v>
      </c>
      <c r="T28" s="74">
        <v>1091.9040221900677</v>
      </c>
      <c r="U28" s="74">
        <v>931.28255763254515</v>
      </c>
      <c r="V28" s="74">
        <v>1026.3325192388843</v>
      </c>
      <c r="W28" s="74">
        <v>1050.6238563172249</v>
      </c>
      <c r="X28" s="74">
        <v>1043.7528245924959</v>
      </c>
      <c r="Y28" s="74">
        <v>1019.5724515676861</v>
      </c>
      <c r="Z28" s="74">
        <v>1104.6194058210276</v>
      </c>
      <c r="AA28" s="74">
        <v>1104.5653477149847</v>
      </c>
      <c r="AB28" s="74">
        <v>947.370494215451</v>
      </c>
      <c r="AC28" s="74">
        <v>1030.7743071860302</v>
      </c>
      <c r="AD28" s="74">
        <v>907.6926652940441</v>
      </c>
      <c r="AE28" s="74">
        <v>1172.7019137949605</v>
      </c>
      <c r="AF28" s="74">
        <v>1073.015379132074</v>
      </c>
      <c r="AG28" s="74">
        <v>1318.4195832394071</v>
      </c>
      <c r="AH28" s="74">
        <v>955.15453692107826</v>
      </c>
      <c r="AI28" s="74">
        <v>1262.7065235764508</v>
      </c>
      <c r="AJ28" s="74">
        <v>1175.560882680744</v>
      </c>
    </row>
    <row r="29" spans="1:36" s="35" customFormat="1" ht="23.1" customHeight="1" x14ac:dyDescent="0.2">
      <c r="A29" s="115" t="s">
        <v>16</v>
      </c>
      <c r="B29" s="74">
        <v>1262.7643769333365</v>
      </c>
      <c r="C29" s="74">
        <v>1177.1819075318977</v>
      </c>
      <c r="D29" s="74">
        <v>1161.0949498264993</v>
      </c>
      <c r="E29" s="74">
        <v>1175.4623050996429</v>
      </c>
      <c r="F29" s="74">
        <v>1271.8286632536583</v>
      </c>
      <c r="G29" s="74">
        <v>1265.1908957186617</v>
      </c>
      <c r="H29" s="74">
        <v>1295.442445797825</v>
      </c>
      <c r="I29" s="74">
        <v>1274.8983853200555</v>
      </c>
      <c r="J29" s="74">
        <v>1410.9423523130538</v>
      </c>
      <c r="K29" s="74">
        <v>1428.3311609442308</v>
      </c>
      <c r="L29" s="74">
        <v>1406.4602244702223</v>
      </c>
      <c r="M29" s="74">
        <v>1326.9049579210771</v>
      </c>
      <c r="N29" s="74">
        <v>1299.9454587187702</v>
      </c>
      <c r="O29" s="74">
        <v>1348.5713525993351</v>
      </c>
      <c r="P29" s="74">
        <v>1420.4130012264038</v>
      </c>
      <c r="Q29" s="74">
        <v>1389.6689327824542</v>
      </c>
      <c r="R29" s="74">
        <v>1140.2587414583547</v>
      </c>
      <c r="S29" s="74">
        <v>1241.9459903649911</v>
      </c>
      <c r="T29" s="74">
        <v>1395.9325332371011</v>
      </c>
      <c r="U29" s="74">
        <v>1452.0263274117526</v>
      </c>
      <c r="V29" s="74">
        <v>1301.9976070120406</v>
      </c>
      <c r="W29" s="74">
        <v>1203.4841838089101</v>
      </c>
      <c r="X29" s="74">
        <v>1459.3964989964854</v>
      </c>
      <c r="Y29" s="74">
        <v>1341.5569977310709</v>
      </c>
      <c r="Z29" s="74">
        <v>1476.2333404261808</v>
      </c>
      <c r="AA29" s="74">
        <v>1194.3189344634377</v>
      </c>
      <c r="AB29" s="74">
        <v>1331.6336703176719</v>
      </c>
      <c r="AC29" s="74">
        <v>1486.196562967242</v>
      </c>
      <c r="AD29" s="74">
        <v>1627.8521876169257</v>
      </c>
      <c r="AE29" s="74">
        <v>1288.398654345229</v>
      </c>
      <c r="AF29" s="74">
        <v>1374.318440331057</v>
      </c>
      <c r="AG29" s="74">
        <v>1437.6231225928645</v>
      </c>
      <c r="AH29" s="74">
        <v>1582.1423275211171</v>
      </c>
      <c r="AI29" s="74">
        <v>1349.6491964700385</v>
      </c>
      <c r="AJ29" s="74">
        <v>1464.7036364914625</v>
      </c>
    </row>
    <row r="30" spans="1:36" s="35" customFormat="1" ht="23.1" customHeight="1" x14ac:dyDescent="0.2">
      <c r="A30" s="115" t="s">
        <v>58</v>
      </c>
      <c r="B30" s="74">
        <v>795.58211481970807</v>
      </c>
      <c r="C30" s="74">
        <v>797.54858118454558</v>
      </c>
      <c r="D30" s="74">
        <v>828.82404729325651</v>
      </c>
      <c r="E30" s="74">
        <v>887.80945312591348</v>
      </c>
      <c r="F30" s="74">
        <v>951.65295327381523</v>
      </c>
      <c r="G30" s="74">
        <v>978.53555930964762</v>
      </c>
      <c r="H30" s="74">
        <v>982.57405467692024</v>
      </c>
      <c r="I30" s="74">
        <v>954.56574081426425</v>
      </c>
      <c r="J30" s="74">
        <v>1046.5299415548179</v>
      </c>
      <c r="K30" s="74">
        <v>1009.6038962697463</v>
      </c>
      <c r="L30" s="74">
        <v>999.91223979758479</v>
      </c>
      <c r="M30" s="74">
        <v>1017.3373506507318</v>
      </c>
      <c r="N30" s="74">
        <v>1065.8861883952843</v>
      </c>
      <c r="O30" s="74">
        <v>1077.9773709245724</v>
      </c>
      <c r="P30" s="74">
        <v>1027.2150022529829</v>
      </c>
      <c r="Q30" s="74">
        <v>943.10674059816802</v>
      </c>
      <c r="R30" s="74">
        <v>1159.5622700680458</v>
      </c>
      <c r="S30" s="74">
        <v>1139.9073842792172</v>
      </c>
      <c r="T30" s="74">
        <v>1040.6316217632955</v>
      </c>
      <c r="U30" s="74">
        <v>1064.293010406589</v>
      </c>
      <c r="V30" s="74">
        <v>1103.8604919157644</v>
      </c>
      <c r="W30" s="74">
        <v>1340.7769908653704</v>
      </c>
      <c r="X30" s="74">
        <v>1206.1119656309081</v>
      </c>
      <c r="Y30" s="74">
        <v>1174.8390297701185</v>
      </c>
      <c r="Z30" s="74">
        <v>1225.8770426607653</v>
      </c>
      <c r="AA30" s="74">
        <v>1350.5252758678905</v>
      </c>
      <c r="AB30" s="74">
        <v>1260.7450405253865</v>
      </c>
      <c r="AC30" s="74">
        <v>1199.7176828289644</v>
      </c>
      <c r="AD30" s="74">
        <v>1154.2364370404932</v>
      </c>
      <c r="AE30" s="74">
        <v>1329.0287641567838</v>
      </c>
      <c r="AF30" s="74">
        <v>1383.145847436947</v>
      </c>
      <c r="AG30" s="74">
        <v>1391.7557502624388</v>
      </c>
      <c r="AH30" s="74">
        <v>1276.8979514668993</v>
      </c>
      <c r="AI30" s="74">
        <v>1452.544634398165</v>
      </c>
      <c r="AJ30" s="74">
        <v>1414.0101139110466</v>
      </c>
    </row>
    <row r="31" spans="1:36" s="35" customFormat="1" ht="23.1" customHeight="1" x14ac:dyDescent="0.2">
      <c r="A31" s="115" t="s">
        <v>71</v>
      </c>
      <c r="B31" s="74">
        <v>23.529968704148175</v>
      </c>
      <c r="C31" s="74">
        <v>25.1398700275201</v>
      </c>
      <c r="D31" s="74">
        <v>34.487971059582591</v>
      </c>
      <c r="E31" s="74">
        <v>47.938412378299049</v>
      </c>
      <c r="F31" s="74">
        <v>42.600396672033661</v>
      </c>
      <c r="G31" s="74">
        <v>54.701623948716225</v>
      </c>
      <c r="H31" s="74">
        <v>61.210848829686107</v>
      </c>
      <c r="I31" s="74">
        <v>58.723988714135778</v>
      </c>
      <c r="J31" s="74">
        <v>69.900536130759065</v>
      </c>
      <c r="K31" s="74">
        <v>64.229530067976043</v>
      </c>
      <c r="L31" s="74">
        <v>69.872216863538824</v>
      </c>
      <c r="M31" s="74">
        <v>61.210406576346301</v>
      </c>
      <c r="N31" s="74">
        <v>68.802391019114168</v>
      </c>
      <c r="O31" s="74">
        <v>65.283545185859452</v>
      </c>
      <c r="P31" s="74">
        <v>64.511995833394707</v>
      </c>
      <c r="Q31" s="74">
        <v>45.10868599892752</v>
      </c>
      <c r="R31" s="74">
        <v>50.879330261046107</v>
      </c>
      <c r="S31" s="74">
        <v>50.763708071898456</v>
      </c>
      <c r="T31" s="74">
        <v>51.914549993655577</v>
      </c>
      <c r="U31" s="74">
        <v>56.831942391515852</v>
      </c>
      <c r="V31" s="74">
        <v>64.783743624415891</v>
      </c>
      <c r="W31" s="74">
        <v>49.082626415427598</v>
      </c>
      <c r="X31" s="74">
        <v>45.466325601323611</v>
      </c>
      <c r="Y31" s="74">
        <v>46.48044672836901</v>
      </c>
      <c r="Z31" s="74">
        <v>43.980568045920876</v>
      </c>
      <c r="AA31" s="74">
        <v>47.897039042676447</v>
      </c>
      <c r="AB31" s="74">
        <v>59.80674621998736</v>
      </c>
      <c r="AC31" s="74">
        <v>62.649728015275556</v>
      </c>
      <c r="AD31" s="74">
        <v>70.981056603603392</v>
      </c>
      <c r="AE31" s="74">
        <v>43.338543063843588</v>
      </c>
      <c r="AF31" s="74">
        <v>64.569974565452426</v>
      </c>
      <c r="AG31" s="74">
        <v>52.415213938228405</v>
      </c>
      <c r="AH31" s="74">
        <v>73.740595880026206</v>
      </c>
      <c r="AI31" s="74">
        <v>48.514309938997158</v>
      </c>
      <c r="AJ31" s="74">
        <v>68.265786656583415</v>
      </c>
    </row>
    <row r="32" spans="1:36" s="35" customFormat="1" ht="23.1" customHeight="1" x14ac:dyDescent="0.2">
      <c r="A32" s="115" t="s">
        <v>17</v>
      </c>
      <c r="B32" s="74">
        <v>765.14884617397763</v>
      </c>
      <c r="C32" s="74">
        <v>749.38341780560836</v>
      </c>
      <c r="D32" s="74">
        <v>742.20570817344526</v>
      </c>
      <c r="E32" s="74">
        <v>726.7992850256926</v>
      </c>
      <c r="F32" s="74">
        <v>734.21959247291102</v>
      </c>
      <c r="G32" s="74">
        <v>737.3222558803526</v>
      </c>
      <c r="H32" s="74">
        <v>736.71692612296715</v>
      </c>
      <c r="I32" s="74">
        <v>736.11197450787085</v>
      </c>
      <c r="J32" s="74">
        <v>764.40520263602627</v>
      </c>
      <c r="K32" s="74">
        <v>772.91151819277627</v>
      </c>
      <c r="L32" s="74">
        <v>771.16576750657794</v>
      </c>
      <c r="M32" s="74">
        <v>774.18732888227919</v>
      </c>
      <c r="N32" s="74">
        <v>783.51416235740282</v>
      </c>
      <c r="O32" s="74">
        <v>784.51761394077459</v>
      </c>
      <c r="P32" s="74">
        <v>778.27926844456329</v>
      </c>
      <c r="Q32" s="74">
        <v>780.2879221167276</v>
      </c>
      <c r="R32" s="74">
        <v>790.94549908328747</v>
      </c>
      <c r="S32" s="74">
        <v>801.01207306190008</v>
      </c>
      <c r="T32" s="74">
        <v>807.25130133976973</v>
      </c>
      <c r="U32" s="74">
        <v>819.50137912465607</v>
      </c>
      <c r="V32" s="74">
        <v>835.96615183696179</v>
      </c>
      <c r="W32" s="74">
        <v>842.42629002732338</v>
      </c>
      <c r="X32" s="74">
        <v>839.90397743256028</v>
      </c>
      <c r="Y32" s="74">
        <v>854.28985117638229</v>
      </c>
      <c r="Z32" s="74">
        <v>863.07863898868823</v>
      </c>
      <c r="AA32" s="74">
        <v>866.92799259250717</v>
      </c>
      <c r="AB32" s="74">
        <v>861.01066876166954</v>
      </c>
      <c r="AC32" s="74">
        <v>863.10636734685966</v>
      </c>
      <c r="AD32" s="74">
        <v>877.0332057743949</v>
      </c>
      <c r="AE32" s="74">
        <v>1006.191518280746</v>
      </c>
      <c r="AF32" s="74">
        <v>882.93550761499694</v>
      </c>
      <c r="AG32" s="74">
        <v>778.97669606659383</v>
      </c>
      <c r="AH32" s="74">
        <v>908.96991015610422</v>
      </c>
      <c r="AI32" s="74">
        <v>919.62951452987124</v>
      </c>
      <c r="AJ32" s="74">
        <v>909.66135991132126</v>
      </c>
    </row>
    <row r="33" spans="1:36" s="35" customFormat="1" ht="23.1" customHeight="1" x14ac:dyDescent="0.2">
      <c r="A33" s="115" t="s">
        <v>59</v>
      </c>
      <c r="B33" s="74">
        <v>220.43436899770489</v>
      </c>
      <c r="C33" s="74">
        <v>222.05653307076795</v>
      </c>
      <c r="D33" s="74">
        <v>223.6472984512813</v>
      </c>
      <c r="E33" s="74">
        <v>225.21207987151337</v>
      </c>
      <c r="F33" s="74">
        <v>226.75658272061085</v>
      </c>
      <c r="G33" s="74">
        <v>228.31580110314695</v>
      </c>
      <c r="H33" s="74">
        <v>229.88330864033372</v>
      </c>
      <c r="I33" s="74">
        <v>231.46596573811917</v>
      </c>
      <c r="J33" s="74">
        <v>233.07033341681677</v>
      </c>
      <c r="K33" s="74">
        <v>234.68168711905932</v>
      </c>
      <c r="L33" s="74">
        <v>236.29336765934269</v>
      </c>
      <c r="M33" s="74">
        <v>237.91139584680781</v>
      </c>
      <c r="N33" s="74">
        <v>239.54239649123684</v>
      </c>
      <c r="O33" s="74">
        <v>241.17508057064251</v>
      </c>
      <c r="P33" s="74">
        <v>242.80325713114556</v>
      </c>
      <c r="Q33" s="74">
        <v>244.43250836337373</v>
      </c>
      <c r="R33" s="74">
        <v>246.06931882579795</v>
      </c>
      <c r="S33" s="74">
        <v>247.72064291937485</v>
      </c>
      <c r="T33" s="74">
        <v>249.44395586011123</v>
      </c>
      <c r="U33" s="74">
        <v>251.18194684867618</v>
      </c>
      <c r="V33" s="74">
        <v>252.87753685433577</v>
      </c>
      <c r="W33" s="74">
        <v>254.57295331866428</v>
      </c>
      <c r="X33" s="74">
        <v>256.3276863858178</v>
      </c>
      <c r="Y33" s="74">
        <v>258.08193077790003</v>
      </c>
      <c r="Z33" s="74">
        <v>259.77642591221627</v>
      </c>
      <c r="AA33" s="74">
        <v>261.4846969476398</v>
      </c>
      <c r="AB33" s="74">
        <v>263.33525133858814</v>
      </c>
      <c r="AC33" s="74">
        <v>265.20010078888146</v>
      </c>
      <c r="AD33" s="74">
        <v>266.95109365593032</v>
      </c>
      <c r="AE33" s="74">
        <v>268.7081047080535</v>
      </c>
      <c r="AF33" s="74">
        <v>270.60385326943185</v>
      </c>
      <c r="AG33" s="74">
        <v>272.50608003294974</v>
      </c>
      <c r="AH33" s="74">
        <v>274.28266765302703</v>
      </c>
      <c r="AI33" s="74">
        <v>276.06675411651406</v>
      </c>
      <c r="AJ33" s="74">
        <v>278.06550613144117</v>
      </c>
    </row>
    <row r="34" spans="1:36" s="35" customFormat="1" ht="18" customHeight="1" x14ac:dyDescent="0.2">
      <c r="A34" s="11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204"/>
      <c r="AE34" s="204"/>
      <c r="AF34" s="204"/>
      <c r="AG34" s="204"/>
      <c r="AH34" s="204"/>
      <c r="AI34" s="204"/>
      <c r="AJ34" s="204"/>
    </row>
    <row r="35" spans="1:36" s="123" customFormat="1" ht="18" customHeight="1" x14ac:dyDescent="0.2">
      <c r="A35" s="137" t="s">
        <v>95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</row>
    <row r="36" spans="1:36" s="43" customFormat="1" ht="18" customHeight="1" thickBot="1" x14ac:dyDescent="0.25">
      <c r="A36" s="117" t="s">
        <v>19</v>
      </c>
      <c r="B36" s="118">
        <v>1858.4257428231954</v>
      </c>
      <c r="C36" s="118">
        <v>1817.8525074180668</v>
      </c>
      <c r="D36" s="118">
        <v>1948.6611082190454</v>
      </c>
      <c r="E36" s="118">
        <v>2005.6916014803903</v>
      </c>
      <c r="F36" s="118">
        <v>1991.2759844482698</v>
      </c>
      <c r="G36" s="118">
        <v>2007.8900584278038</v>
      </c>
      <c r="H36" s="118">
        <v>1935.7401970056465</v>
      </c>
      <c r="I36" s="118">
        <v>2033.1718044021873</v>
      </c>
      <c r="J36" s="118">
        <v>1979.1050639556656</v>
      </c>
      <c r="K36" s="118">
        <v>2073.2453078464905</v>
      </c>
      <c r="L36" s="118">
        <v>2129.3774425499291</v>
      </c>
      <c r="M36" s="118">
        <v>2135.7504340049545</v>
      </c>
      <c r="N36" s="118">
        <v>2197.3671167707753</v>
      </c>
      <c r="O36" s="118">
        <v>2270.9771380691359</v>
      </c>
      <c r="P36" s="118">
        <v>2114.9802976063074</v>
      </c>
      <c r="Q36" s="118">
        <v>1601.8042701477489</v>
      </c>
      <c r="R36" s="118">
        <v>2123.4004931321447</v>
      </c>
      <c r="S36" s="118">
        <v>2166.5785009463862</v>
      </c>
      <c r="T36" s="118">
        <v>2039.8159364336182</v>
      </c>
      <c r="U36" s="118">
        <v>2366.8602877274848</v>
      </c>
      <c r="V36" s="118">
        <v>2087.8726030405765</v>
      </c>
      <c r="W36" s="118">
        <v>2350.3906190943221</v>
      </c>
      <c r="X36" s="118">
        <v>2484.8665017184339</v>
      </c>
      <c r="Y36" s="118">
        <v>2427.6593218043149</v>
      </c>
      <c r="Z36" s="118">
        <v>2456.5167584084038</v>
      </c>
      <c r="AA36" s="118">
        <v>2468.905986445061</v>
      </c>
      <c r="AB36" s="118">
        <v>2586.7059823162099</v>
      </c>
      <c r="AC36" s="118">
        <v>2703.4645828887919</v>
      </c>
      <c r="AD36" s="118">
        <v>2747.7704909336526</v>
      </c>
      <c r="AE36" s="118">
        <v>2643.9542608256306</v>
      </c>
      <c r="AF36" s="118">
        <v>2809.6353900933859</v>
      </c>
      <c r="AG36" s="118">
        <v>2923.2240075295335</v>
      </c>
      <c r="AH36" s="118">
        <v>2967.744173964134</v>
      </c>
      <c r="AI36" s="118">
        <v>2881.0112413771762</v>
      </c>
      <c r="AJ36" s="118">
        <v>3099.0779893714343</v>
      </c>
    </row>
    <row r="37" spans="1:36" ht="15" customHeight="1" x14ac:dyDescent="0.2">
      <c r="A37" s="13" t="s">
        <v>50</v>
      </c>
      <c r="R37" s="119"/>
      <c r="S37" s="119"/>
      <c r="T37" s="119"/>
      <c r="U37" s="119"/>
      <c r="V37" s="119"/>
      <c r="W37" s="119"/>
      <c r="X37" s="119"/>
      <c r="Y37" s="119"/>
      <c r="Z37" s="119"/>
      <c r="AA37" s="119"/>
    </row>
  </sheetData>
  <mergeCells count="9">
    <mergeCell ref="AH3:AJ3"/>
    <mergeCell ref="F3:I3"/>
    <mergeCell ref="V3:Y3"/>
    <mergeCell ref="B3:E3"/>
    <mergeCell ref="Z3:AC3"/>
    <mergeCell ref="R3:T3"/>
    <mergeCell ref="N3:Q3"/>
    <mergeCell ref="J3:M3"/>
    <mergeCell ref="AD3:AG3"/>
  </mergeCells>
  <phoneticPr fontId="29" type="noConversion"/>
  <pageMargins left="0.11811023622047245" right="0" top="0.51181102362204722" bottom="0" header="0" footer="0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K37"/>
  <sheetViews>
    <sheetView showGridLines="0" view="pageBreakPreview" zoomScale="110" zoomScaleNormal="100" zoomScaleSheetLayoutView="110" workbookViewId="0">
      <pane xSplit="1" ySplit="4" topLeftCell="B5" activePane="bottomRight" state="frozen"/>
      <selection activeCell="BJ29" sqref="BJ29"/>
      <selection pane="topRight" activeCell="BJ29" sqref="BJ29"/>
      <selection pane="bottomLeft" activeCell="BJ29" sqref="BJ29"/>
      <selection pane="bottomRight" activeCell="D9" sqref="D9"/>
    </sheetView>
  </sheetViews>
  <sheetFormatPr defaultColWidth="9.140625" defaultRowHeight="11.25" x14ac:dyDescent="0.2"/>
  <cols>
    <col min="1" max="1" width="26.28515625" style="35" customWidth="1"/>
    <col min="2" max="2" width="7.140625" style="35" customWidth="1"/>
    <col min="3" max="3" width="5.42578125" style="35" customWidth="1"/>
    <col min="4" max="4" width="6.140625" style="35" customWidth="1"/>
    <col min="5" max="5" width="5.5703125" style="35" customWidth="1"/>
    <col min="6" max="7" width="6.140625" style="35" customWidth="1"/>
    <col min="8" max="8" width="6.140625" style="110" customWidth="1"/>
    <col min="9" max="9" width="6" style="110" customWidth="1"/>
    <col min="10" max="11" width="6.42578125" style="110" customWidth="1"/>
    <col min="12" max="12" width="6.5703125" style="110" customWidth="1"/>
    <col min="13" max="13" width="6.5703125" style="35" customWidth="1"/>
    <col min="14" max="14" width="6.42578125" style="110" customWidth="1"/>
    <col min="15" max="15" width="6.140625" style="110" customWidth="1"/>
    <col min="16" max="16" width="6.28515625" style="35" customWidth="1"/>
    <col min="17" max="17" width="6.5703125" style="35" customWidth="1"/>
    <col min="18" max="18" width="6.140625" style="35" customWidth="1"/>
    <col min="19" max="19" width="5.5703125" style="35" customWidth="1"/>
    <col min="20" max="20" width="5.85546875" style="35" customWidth="1"/>
    <col min="21" max="21" width="7.140625" style="35" customWidth="1"/>
    <col min="22" max="22" width="6.7109375" style="35" customWidth="1"/>
    <col min="23" max="25" width="6" style="35" customWidth="1"/>
    <col min="26" max="27" width="6.28515625" style="35" customWidth="1"/>
    <col min="28" max="28" width="5.7109375" style="35" customWidth="1"/>
    <col min="29" max="29" width="5.28515625" style="35" customWidth="1"/>
    <col min="30" max="30" width="6.140625" style="35" customWidth="1"/>
    <col min="31" max="31" width="5.7109375" style="35" customWidth="1"/>
    <col min="32" max="32" width="5.28515625" style="35" customWidth="1"/>
    <col min="33" max="33" width="5" style="35" customWidth="1"/>
    <col min="34" max="35" width="4.5703125" style="35" bestFit="1" customWidth="1"/>
    <col min="36" max="36" width="5.5703125" style="35" customWidth="1"/>
    <col min="37" max="16384" width="9.140625" style="35"/>
  </cols>
  <sheetData>
    <row r="1" spans="1:36" s="87" customFormat="1" ht="15.75" customHeight="1" x14ac:dyDescent="0.2">
      <c r="A1" s="31" t="s">
        <v>169</v>
      </c>
      <c r="B1" s="31"/>
      <c r="H1" s="109"/>
      <c r="I1" s="109"/>
      <c r="J1" s="109"/>
      <c r="K1" s="109"/>
      <c r="L1" s="109"/>
      <c r="N1" s="109"/>
      <c r="O1" s="109"/>
    </row>
    <row r="2" spans="1:36" ht="2.25" customHeight="1" thickBot="1" x14ac:dyDescent="0.25"/>
    <row r="3" spans="1:36" s="81" customFormat="1" ht="12" customHeight="1" x14ac:dyDescent="0.2">
      <c r="A3" s="120"/>
      <c r="B3" s="206" t="s">
        <v>80</v>
      </c>
      <c r="C3" s="206"/>
      <c r="D3" s="206"/>
      <c r="E3" s="206"/>
      <c r="F3" s="206" t="s">
        <v>92</v>
      </c>
      <c r="G3" s="206"/>
      <c r="H3" s="206"/>
      <c r="I3" s="206"/>
      <c r="J3" s="206" t="s">
        <v>134</v>
      </c>
      <c r="K3" s="206"/>
      <c r="L3" s="206"/>
      <c r="M3" s="206"/>
      <c r="N3" s="206" t="s">
        <v>136</v>
      </c>
      <c r="O3" s="206"/>
      <c r="P3" s="206"/>
      <c r="Q3" s="206"/>
      <c r="R3" s="206" t="s">
        <v>137</v>
      </c>
      <c r="S3" s="206"/>
      <c r="T3" s="206"/>
      <c r="U3" s="206"/>
      <c r="V3" s="211" t="s">
        <v>138</v>
      </c>
      <c r="W3" s="211"/>
      <c r="X3" s="211"/>
      <c r="Y3" s="211"/>
      <c r="Z3" s="211" t="s">
        <v>139</v>
      </c>
      <c r="AA3" s="211"/>
      <c r="AB3" s="211"/>
      <c r="AC3" s="211"/>
      <c r="AD3" s="211" t="s">
        <v>140</v>
      </c>
      <c r="AE3" s="211"/>
      <c r="AF3" s="211"/>
      <c r="AG3" s="211"/>
      <c r="AH3" s="211" t="s">
        <v>165</v>
      </c>
      <c r="AI3" s="211"/>
      <c r="AJ3" s="211"/>
    </row>
    <row r="4" spans="1:36" s="123" customFormat="1" ht="12" customHeight="1" x14ac:dyDescent="0.2">
      <c r="A4" s="83"/>
      <c r="B4" s="84" t="s">
        <v>46</v>
      </c>
      <c r="C4" s="84" t="s">
        <v>47</v>
      </c>
      <c r="D4" s="84" t="s">
        <v>48</v>
      </c>
      <c r="E4" s="84" t="s">
        <v>49</v>
      </c>
      <c r="F4" s="84" t="s">
        <v>46</v>
      </c>
      <c r="G4" s="84" t="s">
        <v>47</v>
      </c>
      <c r="H4" s="84" t="s">
        <v>48</v>
      </c>
      <c r="I4" s="84" t="s">
        <v>49</v>
      </c>
      <c r="J4" s="84" t="s">
        <v>46</v>
      </c>
      <c r="K4" s="84" t="s">
        <v>47</v>
      </c>
      <c r="L4" s="84" t="s">
        <v>48</v>
      </c>
      <c r="M4" s="84" t="s">
        <v>49</v>
      </c>
      <c r="N4" s="84" t="s">
        <v>46</v>
      </c>
      <c r="O4" s="84" t="s">
        <v>47</v>
      </c>
      <c r="P4" s="84" t="s">
        <v>48</v>
      </c>
      <c r="Q4" s="84" t="s">
        <v>49</v>
      </c>
      <c r="R4" s="84" t="s">
        <v>46</v>
      </c>
      <c r="S4" s="84" t="s">
        <v>47</v>
      </c>
      <c r="T4" s="84" t="s">
        <v>48</v>
      </c>
      <c r="U4" s="84" t="s">
        <v>49</v>
      </c>
      <c r="V4" s="84" t="s">
        <v>46</v>
      </c>
      <c r="W4" s="84" t="s">
        <v>47</v>
      </c>
      <c r="X4" s="84" t="s">
        <v>48</v>
      </c>
      <c r="Y4" s="84" t="s">
        <v>49</v>
      </c>
      <c r="Z4" s="84" t="s">
        <v>46</v>
      </c>
      <c r="AA4" s="84" t="s">
        <v>47</v>
      </c>
      <c r="AB4" s="84" t="s">
        <v>48</v>
      </c>
      <c r="AC4" s="84" t="s">
        <v>49</v>
      </c>
      <c r="AD4" s="84" t="s">
        <v>46</v>
      </c>
      <c r="AE4" s="84" t="s">
        <v>47</v>
      </c>
      <c r="AF4" s="84" t="s">
        <v>48</v>
      </c>
      <c r="AG4" s="84" t="s">
        <v>49</v>
      </c>
      <c r="AH4" s="84" t="s">
        <v>46</v>
      </c>
      <c r="AI4" s="84" t="s">
        <v>47</v>
      </c>
      <c r="AJ4" s="84" t="s">
        <v>48</v>
      </c>
    </row>
    <row r="5" spans="1:36" s="37" customFormat="1" ht="18" customHeight="1" x14ac:dyDescent="0.2">
      <c r="A5" s="39" t="s">
        <v>97</v>
      </c>
      <c r="B5" s="99">
        <v>-0.26122380062978401</v>
      </c>
      <c r="C5" s="99">
        <v>0.50760296461467291</v>
      </c>
      <c r="D5" s="99">
        <v>6.7463266236406305</v>
      </c>
      <c r="E5" s="99">
        <v>6.1812618973198008</v>
      </c>
      <c r="F5" s="99">
        <v>7.6807471015909901</v>
      </c>
      <c r="G5" s="99">
        <v>6.4826836769146468</v>
      </c>
      <c r="H5" s="99">
        <v>5.3855753740869927</v>
      </c>
      <c r="I5" s="99">
        <v>5.5654681330374656</v>
      </c>
      <c r="J5" s="99">
        <v>5.5747579555321947</v>
      </c>
      <c r="K5" s="99">
        <v>5.7291218503747965</v>
      </c>
      <c r="L5" s="99">
        <v>7.665896060876376</v>
      </c>
      <c r="M5" s="99">
        <v>6.8849050477349349</v>
      </c>
      <c r="N5" s="99">
        <v>7.5594835426636475</v>
      </c>
      <c r="O5" s="99">
        <v>8.3708658020503321</v>
      </c>
      <c r="P5" s="99">
        <v>1.1987392412566189</v>
      </c>
      <c r="Q5" s="99">
        <v>-5.5510463474307992</v>
      </c>
      <c r="R5" s="99">
        <v>-0.40068955526459948</v>
      </c>
      <c r="S5" s="99">
        <v>3.2788874127342993E-2</v>
      </c>
      <c r="T5" s="99">
        <v>2.8036655411535882</v>
      </c>
      <c r="U5" s="99">
        <v>13.007243753654363</v>
      </c>
      <c r="V5" s="99">
        <v>2.3443301636148606</v>
      </c>
      <c r="W5" s="99">
        <v>4.7643334344596333</v>
      </c>
      <c r="X5" s="99">
        <v>5.625961765120624</v>
      </c>
      <c r="Y5" s="99">
        <v>5.8205646301506375</v>
      </c>
      <c r="Z5" s="99">
        <v>8.8085239240690782</v>
      </c>
      <c r="AA5" s="99">
        <v>4.2973023975025226</v>
      </c>
      <c r="AB5" s="99">
        <v>2.2098819321770602</v>
      </c>
      <c r="AC5" s="99">
        <v>5.7433493881235087</v>
      </c>
      <c r="AD5" s="99">
        <v>5.5993140857575785</v>
      </c>
      <c r="AE5" s="99">
        <v>5.8206725477846</v>
      </c>
      <c r="AF5" s="99">
        <v>7.0600165403057691</v>
      </c>
      <c r="AG5" s="99">
        <v>6.1676598314276632</v>
      </c>
      <c r="AH5" s="99">
        <v>6.7030849364027256</v>
      </c>
      <c r="AI5" s="99">
        <v>5.2766811812134273</v>
      </c>
      <c r="AJ5" s="99">
        <v>8.6114769919772627</v>
      </c>
    </row>
    <row r="6" spans="1:36" s="121" customFormat="1" ht="17.100000000000001" customHeight="1" x14ac:dyDescent="0.2">
      <c r="A6" s="133" t="s">
        <v>96</v>
      </c>
      <c r="B6" s="139">
        <v>1.1733970772631164</v>
      </c>
      <c r="C6" s="140">
        <v>3.2296724414839106</v>
      </c>
      <c r="D6" s="139">
        <v>1.063662873248794</v>
      </c>
      <c r="E6" s="139">
        <v>6.0861140683571735</v>
      </c>
      <c r="F6" s="139">
        <v>9.6269030948196388</v>
      </c>
      <c r="G6" s="139">
        <v>1.4566592316312965</v>
      </c>
      <c r="H6" s="139">
        <v>2.5332289745249259</v>
      </c>
      <c r="I6" s="139">
        <v>2.0291576932256028</v>
      </c>
      <c r="J6" s="139">
        <v>2.1736837237260831</v>
      </c>
      <c r="K6" s="139">
        <v>4.0146220837961488</v>
      </c>
      <c r="L6" s="139">
        <v>8.0102687222344251</v>
      </c>
      <c r="M6" s="139">
        <v>8.7374938802634148</v>
      </c>
      <c r="N6" s="139">
        <v>6.0447625128542182</v>
      </c>
      <c r="O6" s="139">
        <v>7.6408481219697233</v>
      </c>
      <c r="P6" s="139">
        <v>-1.2928829995410562</v>
      </c>
      <c r="Q6" s="139">
        <v>5.9029080930740774</v>
      </c>
      <c r="R6" s="139">
        <v>6.9634667128245731</v>
      </c>
      <c r="S6" s="139">
        <v>7.767565782018826</v>
      </c>
      <c r="T6" s="139">
        <v>0.27298885225151004</v>
      </c>
      <c r="U6" s="139">
        <v>0.7051508638600934</v>
      </c>
      <c r="V6" s="139">
        <v>4.3304422260260544</v>
      </c>
      <c r="W6" s="139">
        <v>-2.0123331987153548</v>
      </c>
      <c r="X6" s="139">
        <v>4.2003707519212341</v>
      </c>
      <c r="Y6" s="139">
        <v>10.467846214865052</v>
      </c>
      <c r="Z6" s="139">
        <v>4.5627586913318252</v>
      </c>
      <c r="AA6" s="139">
        <v>11.879337023691861</v>
      </c>
      <c r="AB6" s="139">
        <v>5.332320544729563</v>
      </c>
      <c r="AC6" s="139">
        <v>-3.0139194779956635</v>
      </c>
      <c r="AD6" s="139">
        <v>4.8819963341774963</v>
      </c>
      <c r="AE6" s="139">
        <v>1.746434257598839</v>
      </c>
      <c r="AF6" s="139">
        <v>4.0151175349705248</v>
      </c>
      <c r="AG6" s="139">
        <v>11.314649388296871</v>
      </c>
      <c r="AH6" s="139">
        <v>8.706590986137531</v>
      </c>
      <c r="AI6" s="139">
        <v>7.2312239457755334</v>
      </c>
      <c r="AJ6" s="139">
        <v>9.9637617598691719</v>
      </c>
    </row>
    <row r="7" spans="1:36" ht="17.100000000000001" customHeight="1" x14ac:dyDescent="0.2">
      <c r="A7" s="72" t="s">
        <v>1</v>
      </c>
      <c r="B7" s="70">
        <v>-16.007895166271059</v>
      </c>
      <c r="C7" s="70">
        <v>23.751252840438596</v>
      </c>
      <c r="D7" s="70">
        <v>12.020399680137039</v>
      </c>
      <c r="E7" s="70">
        <v>19.986821156126378</v>
      </c>
      <c r="F7" s="70">
        <v>41.223501471742516</v>
      </c>
      <c r="G7" s="70">
        <v>-4.049454558838339</v>
      </c>
      <c r="H7" s="70">
        <v>2.0541945325234012</v>
      </c>
      <c r="I7" s="70">
        <v>-7.7405440537463672</v>
      </c>
      <c r="J7" s="70">
        <v>-0.45691327475653187</v>
      </c>
      <c r="K7" s="70">
        <v>6.562827406687699</v>
      </c>
      <c r="L7" s="70">
        <v>2.3651508536267407</v>
      </c>
      <c r="M7" s="70">
        <v>13.167989760287968</v>
      </c>
      <c r="N7" s="70">
        <v>2.5080080553299799</v>
      </c>
      <c r="O7" s="70">
        <v>8.9470846639456028</v>
      </c>
      <c r="P7" s="70">
        <v>17.415027191656264</v>
      </c>
      <c r="Q7" s="70">
        <v>-0.51459485936642402</v>
      </c>
      <c r="R7" s="70">
        <v>7.7773063370272233</v>
      </c>
      <c r="S7" s="70">
        <v>11.513935915737328</v>
      </c>
      <c r="T7" s="70">
        <v>11.331613663568717</v>
      </c>
      <c r="U7" s="70">
        <v>21.902262291291198</v>
      </c>
      <c r="V7" s="70">
        <v>23.28616684799545</v>
      </c>
      <c r="W7" s="70">
        <v>4.9415913549371027</v>
      </c>
      <c r="X7" s="70">
        <v>-3.8152667949051144</v>
      </c>
      <c r="Y7" s="70">
        <v>0.80845860055178687</v>
      </c>
      <c r="Z7" s="70">
        <v>0.73102175474635267</v>
      </c>
      <c r="AA7" s="70">
        <v>-5.0487759443457625</v>
      </c>
      <c r="AB7" s="70">
        <v>7.8651470283820579</v>
      </c>
      <c r="AC7" s="70">
        <v>-1.6213832760124003</v>
      </c>
      <c r="AD7" s="70">
        <v>4.869999543231307</v>
      </c>
      <c r="AE7" s="70">
        <v>13.078194051319048</v>
      </c>
      <c r="AF7" s="70">
        <v>13.38004573356586</v>
      </c>
      <c r="AG7" s="70">
        <v>7.5929824283278213</v>
      </c>
      <c r="AH7" s="70">
        <v>13.205323972470296</v>
      </c>
      <c r="AI7" s="70">
        <v>6.5758107041989478</v>
      </c>
      <c r="AJ7" s="70">
        <v>9.2999069436450643</v>
      </c>
    </row>
    <row r="8" spans="1:36" ht="17.100000000000001" customHeight="1" x14ac:dyDescent="0.2">
      <c r="A8" s="72" t="s">
        <v>2</v>
      </c>
      <c r="B8" s="70">
        <v>1.7377804096449401</v>
      </c>
      <c r="C8" s="70">
        <v>-3.4994926647994529</v>
      </c>
      <c r="D8" s="70">
        <v>6.1821173333477697</v>
      </c>
      <c r="E8" s="70">
        <v>6.4107811324767505</v>
      </c>
      <c r="F8" s="70">
        <v>11.751838675547299</v>
      </c>
      <c r="G8" s="70">
        <v>7.8610602620490022</v>
      </c>
      <c r="H8" s="70">
        <v>8.579019911971276</v>
      </c>
      <c r="I8" s="70">
        <v>3.8043446308969164</v>
      </c>
      <c r="J8" s="70">
        <v>0.72615430837470463</v>
      </c>
      <c r="K8" s="70">
        <v>-2.1494753964459545</v>
      </c>
      <c r="L8" s="70">
        <v>3.5341987715830969</v>
      </c>
      <c r="M8" s="70">
        <v>5.5153402543831609</v>
      </c>
      <c r="N8" s="70">
        <v>4.8363887988939869</v>
      </c>
      <c r="O8" s="70">
        <v>8.5181208834936193</v>
      </c>
      <c r="P8" s="70">
        <v>-11.29044316301362</v>
      </c>
      <c r="Q8" s="70">
        <v>12.381458865510808</v>
      </c>
      <c r="R8" s="70">
        <v>10.568680000728392</v>
      </c>
      <c r="S8" s="70">
        <v>10.26875162350076</v>
      </c>
      <c r="T8" s="70">
        <v>-8.0606118779656626</v>
      </c>
      <c r="U8" s="70">
        <v>-4.6962304871330796</v>
      </c>
      <c r="V8" s="70">
        <v>1.6833697033661998</v>
      </c>
      <c r="W8" s="70">
        <v>-4.8613431187755847</v>
      </c>
      <c r="X8" s="70">
        <v>5.3975262271353852</v>
      </c>
      <c r="Y8" s="70">
        <v>14.567830332904652</v>
      </c>
      <c r="Z8" s="70">
        <v>7.8712505804695354</v>
      </c>
      <c r="AA8" s="70">
        <v>19.549634815780248</v>
      </c>
      <c r="AB8" s="70">
        <v>-4.5560307197908596</v>
      </c>
      <c r="AC8" s="70">
        <v>-8.6659664507869891</v>
      </c>
      <c r="AD8" s="70">
        <v>3.9957728453836161</v>
      </c>
      <c r="AE8" s="70">
        <v>-0.72796201539522265</v>
      </c>
      <c r="AF8" s="70">
        <v>7.6683045057776011</v>
      </c>
      <c r="AG8" s="70">
        <v>12.573042845942473</v>
      </c>
      <c r="AH8" s="70">
        <v>9.6156891383273333</v>
      </c>
      <c r="AI8" s="70">
        <v>7.9980432244535882</v>
      </c>
      <c r="AJ8" s="70">
        <v>7.6879713608329903</v>
      </c>
    </row>
    <row r="9" spans="1:36" ht="17.100000000000001" customHeight="1" x14ac:dyDescent="0.2">
      <c r="A9" s="72" t="s">
        <v>3</v>
      </c>
      <c r="B9" s="70">
        <v>5.6220568191640341</v>
      </c>
      <c r="C9" s="70">
        <v>7.3369241238515182</v>
      </c>
      <c r="D9" s="70">
        <v>8.0046054766953478</v>
      </c>
      <c r="E9" s="70">
        <v>7.0651453962784272</v>
      </c>
      <c r="F9" s="70">
        <v>8.1876441701445692</v>
      </c>
      <c r="G9" s="70">
        <v>6.6571484125942826</v>
      </c>
      <c r="H9" s="70">
        <v>7.029037583394393</v>
      </c>
      <c r="I9" s="70">
        <v>6.6751762428111983</v>
      </c>
      <c r="J9" s="70">
        <v>6.5875784473796939</v>
      </c>
      <c r="K9" s="70">
        <v>7.6772679360498586</v>
      </c>
      <c r="L9" s="70">
        <v>7.0289460373469614</v>
      </c>
      <c r="M9" s="70">
        <v>8.0656623110132877</v>
      </c>
      <c r="N9" s="70">
        <v>7.8263949971637992</v>
      </c>
      <c r="O9" s="70">
        <v>7.8685845099213836</v>
      </c>
      <c r="P9" s="70">
        <v>8.2357982351699111</v>
      </c>
      <c r="Q9" s="70">
        <v>7.6570600492000596</v>
      </c>
      <c r="R9" s="70">
        <v>7.5497652318923691</v>
      </c>
      <c r="S9" s="70">
        <v>7.5760660321479767</v>
      </c>
      <c r="T9" s="70">
        <v>7.7063242884508831</v>
      </c>
      <c r="U9" s="70">
        <v>8.3106227019457357</v>
      </c>
      <c r="V9" s="70">
        <v>8.3528538605216696</v>
      </c>
      <c r="W9" s="70">
        <v>8.2397805299327498</v>
      </c>
      <c r="X9" s="70">
        <v>8.1935377941783738</v>
      </c>
      <c r="Y9" s="70">
        <v>8.4335651688770987</v>
      </c>
      <c r="Z9" s="70">
        <v>8.7461792501724247</v>
      </c>
      <c r="AA9" s="70">
        <v>8.9031151837446707</v>
      </c>
      <c r="AB9" s="70">
        <v>9.5533220307941757</v>
      </c>
      <c r="AC9" s="70">
        <v>8.155035584988779</v>
      </c>
      <c r="AD9" s="70">
        <v>7.7197848995032681</v>
      </c>
      <c r="AE9" s="70">
        <v>7.9997387471396619</v>
      </c>
      <c r="AF9" s="70">
        <v>7.2797262873835589</v>
      </c>
      <c r="AG9" s="70">
        <v>8.5335013617211519</v>
      </c>
      <c r="AH9" s="70">
        <v>8.6111234361146316</v>
      </c>
      <c r="AI9" s="70">
        <v>8.8128267565907414</v>
      </c>
      <c r="AJ9" s="70">
        <v>9.3402717448486605</v>
      </c>
    </row>
    <row r="10" spans="1:36" ht="17.100000000000001" customHeight="1" x14ac:dyDescent="0.2">
      <c r="A10" s="72" t="s">
        <v>4</v>
      </c>
      <c r="B10" s="70">
        <v>1.7606512279123132</v>
      </c>
      <c r="C10" s="70">
        <v>5.0999676955616469</v>
      </c>
      <c r="D10" s="70">
        <v>4.959324700940293</v>
      </c>
      <c r="E10" s="70">
        <v>5.1444724403197029</v>
      </c>
      <c r="F10" s="70">
        <v>0.1879273222375577</v>
      </c>
      <c r="G10" s="70">
        <v>-1.4878294001796744</v>
      </c>
      <c r="H10" s="70">
        <v>-2.0223669897499463</v>
      </c>
      <c r="I10" s="70">
        <v>0.39054486847192038</v>
      </c>
      <c r="J10" s="70">
        <v>4.9712166144619818</v>
      </c>
      <c r="K10" s="70">
        <v>9.5528566291061203</v>
      </c>
      <c r="L10" s="70">
        <v>8.7081589986765628</v>
      </c>
      <c r="M10" s="70">
        <v>13.36388630878076</v>
      </c>
      <c r="N10" s="70">
        <v>17.759768184573122</v>
      </c>
      <c r="O10" s="70">
        <v>22.221133567623831</v>
      </c>
      <c r="P10" s="70">
        <v>-1.3139181444718151</v>
      </c>
      <c r="Q10" s="70">
        <v>-14.523687085865866</v>
      </c>
      <c r="R10" s="70">
        <v>-7.0869066536310417</v>
      </c>
      <c r="S10" s="70">
        <v>-9.2371047629598362</v>
      </c>
      <c r="T10" s="70">
        <v>27.100675334535641</v>
      </c>
      <c r="U10" s="70">
        <v>16.28855101986073</v>
      </c>
      <c r="V10" s="70">
        <v>7.2006838358124048</v>
      </c>
      <c r="W10" s="70">
        <v>2.3818219695110221</v>
      </c>
      <c r="X10" s="70">
        <v>3.829209457590399</v>
      </c>
      <c r="Y10" s="70">
        <v>2.6781575094743992</v>
      </c>
      <c r="Z10" s="70">
        <v>3.1399740912607887</v>
      </c>
      <c r="AA10" s="70">
        <v>4.5510363820703059</v>
      </c>
      <c r="AB10" s="70">
        <v>0.41620309282865975</v>
      </c>
      <c r="AC10" s="70">
        <v>0.2205618773293283</v>
      </c>
      <c r="AD10" s="70">
        <v>3.5097019953994169</v>
      </c>
      <c r="AE10" s="70">
        <v>6.4413279054686079</v>
      </c>
      <c r="AF10" s="70">
        <v>9.6255175437316218</v>
      </c>
      <c r="AG10" s="70">
        <v>13.100425974828411</v>
      </c>
      <c r="AH10" s="70">
        <v>13.139184792505043</v>
      </c>
      <c r="AI10" s="70">
        <v>6.4786072032205766</v>
      </c>
      <c r="AJ10" s="70">
        <v>9.220547198156769</v>
      </c>
    </row>
    <row r="11" spans="1:36" ht="17.100000000000001" customHeight="1" x14ac:dyDescent="0.2">
      <c r="A11" s="72" t="s">
        <v>5</v>
      </c>
      <c r="B11" s="70">
        <v>9.227094326633889</v>
      </c>
      <c r="C11" s="70">
        <v>12.389956632563258</v>
      </c>
      <c r="D11" s="70">
        <v>-13.360355470598861</v>
      </c>
      <c r="E11" s="70">
        <v>10.596811000293748</v>
      </c>
      <c r="F11" s="70">
        <v>3.0114907453458128</v>
      </c>
      <c r="G11" s="70">
        <v>1.1178215021578453</v>
      </c>
      <c r="H11" s="70">
        <v>3.9158406064931262</v>
      </c>
      <c r="I11" s="70">
        <v>5.3556843572692969</v>
      </c>
      <c r="J11" s="70">
        <v>3.6461254553846523</v>
      </c>
      <c r="K11" s="70">
        <v>5.2682988108374795</v>
      </c>
      <c r="L11" s="70">
        <v>2.5632427568433647</v>
      </c>
      <c r="M11" s="70">
        <v>3.0204223283442966</v>
      </c>
      <c r="N11" s="70">
        <v>4.0511757911757762</v>
      </c>
      <c r="O11" s="70">
        <v>4.8668011461142635</v>
      </c>
      <c r="P11" s="70">
        <v>4.6283625627595359</v>
      </c>
      <c r="Q11" s="70">
        <v>-0.32348073545983569</v>
      </c>
      <c r="R11" s="70">
        <v>-2.7154998249747098</v>
      </c>
      <c r="S11" s="70">
        <v>3.7211849172360312</v>
      </c>
      <c r="T11" s="70">
        <v>5.4635836831838702</v>
      </c>
      <c r="U11" s="70">
        <v>5.1797775404586188</v>
      </c>
      <c r="V11" s="70">
        <v>4.7843318048784278</v>
      </c>
      <c r="W11" s="70">
        <v>-2.9285093929424466</v>
      </c>
      <c r="X11" s="70">
        <v>5.2550165943522797</v>
      </c>
      <c r="Y11" s="70">
        <v>5.5544845700436829</v>
      </c>
      <c r="Z11" s="70">
        <v>4.1519796797945263</v>
      </c>
      <c r="AA11" s="70">
        <v>3.9286089018048864</v>
      </c>
      <c r="AB11" s="70">
        <v>2.5436801056833991</v>
      </c>
      <c r="AC11" s="70">
        <v>2.0953997600485552</v>
      </c>
      <c r="AD11" s="70">
        <v>5.0614365109677317</v>
      </c>
      <c r="AE11" s="70">
        <v>2.4507896608589874</v>
      </c>
      <c r="AF11" s="70">
        <v>-5.8987130936056449</v>
      </c>
      <c r="AG11" s="70">
        <v>10.908852366501165</v>
      </c>
      <c r="AH11" s="70">
        <v>5.0775542310603328</v>
      </c>
      <c r="AI11" s="70">
        <v>6.9694332491700317</v>
      </c>
      <c r="AJ11" s="70">
        <v>9.39211138331566</v>
      </c>
    </row>
    <row r="12" spans="1:36" ht="17.100000000000001" customHeight="1" x14ac:dyDescent="0.2">
      <c r="A12" s="72" t="s">
        <v>6</v>
      </c>
      <c r="B12" s="70">
        <v>-4.2046702973851939</v>
      </c>
      <c r="C12" s="70">
        <v>-1.9276723867131751</v>
      </c>
      <c r="D12" s="70">
        <v>-10.109129372471525</v>
      </c>
      <c r="E12" s="70">
        <v>-14.947675516931058</v>
      </c>
      <c r="F12" s="70">
        <v>-24.51451561458391</v>
      </c>
      <c r="G12" s="70">
        <v>-30.492046798438643</v>
      </c>
      <c r="H12" s="70">
        <v>-30.971768933156952</v>
      </c>
      <c r="I12" s="70">
        <v>-13.255864057311651</v>
      </c>
      <c r="J12" s="70">
        <v>13.663415861728744</v>
      </c>
      <c r="K12" s="70">
        <v>36.765809294116458</v>
      </c>
      <c r="L12" s="70">
        <v>65.935439675081639</v>
      </c>
      <c r="M12" s="70">
        <v>43.490959323039789</v>
      </c>
      <c r="N12" s="70">
        <v>26.514376633825854</v>
      </c>
      <c r="O12" s="70">
        <v>5.7072494556259956</v>
      </c>
      <c r="P12" s="70">
        <v>-9.908192622460021</v>
      </c>
      <c r="Q12" s="70">
        <v>-14.99597415401438</v>
      </c>
      <c r="R12" s="70">
        <v>-13.516403850873393</v>
      </c>
      <c r="S12" s="70">
        <v>-3.8719519578497508</v>
      </c>
      <c r="T12" s="70">
        <v>-9.4268694011211966</v>
      </c>
      <c r="U12" s="70">
        <v>-8.0792166077441774</v>
      </c>
      <c r="V12" s="70">
        <v>0.84177326472407721</v>
      </c>
      <c r="W12" s="70">
        <v>-12.6653091497822</v>
      </c>
      <c r="X12" s="70">
        <v>4.4799022473806627</v>
      </c>
      <c r="Y12" s="70">
        <v>10.410934909330006</v>
      </c>
      <c r="Z12" s="70">
        <v>-39.318216717796204</v>
      </c>
      <c r="AA12" s="70">
        <v>15.43464137599222</v>
      </c>
      <c r="AB12" s="70">
        <v>37.490635608516357</v>
      </c>
      <c r="AC12" s="70">
        <v>1.1407144651866652</v>
      </c>
      <c r="AD12" s="70">
        <v>13.438429534136809</v>
      </c>
      <c r="AE12" s="70">
        <v>-13.90307381862036</v>
      </c>
      <c r="AF12" s="70">
        <v>-8.6201352841979055</v>
      </c>
      <c r="AG12" s="70">
        <v>15.078505171841417</v>
      </c>
      <c r="AH12" s="70">
        <v>-10.598999432794209</v>
      </c>
      <c r="AI12" s="70">
        <v>-1.7888009664168036</v>
      </c>
      <c r="AJ12" s="70">
        <v>21.06511685030037</v>
      </c>
    </row>
    <row r="13" spans="1:36" s="121" customFormat="1" ht="17.100000000000001" customHeight="1" x14ac:dyDescent="0.2">
      <c r="A13" s="133" t="s">
        <v>93</v>
      </c>
      <c r="B13" s="139">
        <v>-0.60234518564818984</v>
      </c>
      <c r="C13" s="139">
        <v>4.5996673391062837</v>
      </c>
      <c r="D13" s="139">
        <v>16.225157115776966</v>
      </c>
      <c r="E13" s="139">
        <v>7.9281506703687166</v>
      </c>
      <c r="F13" s="139">
        <v>5.4095655888989791</v>
      </c>
      <c r="G13" s="139">
        <v>2.8946468895039157</v>
      </c>
      <c r="H13" s="139">
        <v>3.1731059117454219</v>
      </c>
      <c r="I13" s="139">
        <v>7.9841246684125178</v>
      </c>
      <c r="J13" s="139">
        <v>9.0376402565599978</v>
      </c>
      <c r="K13" s="139">
        <v>10.332526377013407</v>
      </c>
      <c r="L13" s="139">
        <v>9.3707846847991725</v>
      </c>
      <c r="M13" s="139">
        <v>7.4728746070093388</v>
      </c>
      <c r="N13" s="139">
        <v>10.160195074321487</v>
      </c>
      <c r="O13" s="139">
        <v>10.139383490708465</v>
      </c>
      <c r="P13" s="139">
        <v>2.9518217749207265</v>
      </c>
      <c r="Q13" s="139">
        <v>-9.7889902311557151</v>
      </c>
      <c r="R13" s="139">
        <v>-2.2025781027741775</v>
      </c>
      <c r="S13" s="139">
        <v>-1.4637210482599028</v>
      </c>
      <c r="T13" s="139">
        <v>2.1480058101263744</v>
      </c>
      <c r="U13" s="139">
        <v>17.485717022991043</v>
      </c>
      <c r="V13" s="139">
        <v>-0.1472218977208728</v>
      </c>
      <c r="W13" s="139">
        <v>7.7938767369263307</v>
      </c>
      <c r="X13" s="139">
        <v>5.5275125384616652</v>
      </c>
      <c r="Y13" s="139">
        <v>7.1263819146709872</v>
      </c>
      <c r="Z13" s="139">
        <v>12.432747350625718</v>
      </c>
      <c r="AA13" s="139">
        <v>-2.2738350788040762</v>
      </c>
      <c r="AB13" s="139">
        <v>0.71512707489109761</v>
      </c>
      <c r="AC13" s="139">
        <v>6.1223021499580588</v>
      </c>
      <c r="AD13" s="139">
        <v>9.2217168816108206</v>
      </c>
      <c r="AE13" s="139">
        <v>3.7930220625379985</v>
      </c>
      <c r="AF13" s="139">
        <v>6.0716707659263403</v>
      </c>
      <c r="AG13" s="139">
        <v>0.60361273260105541</v>
      </c>
      <c r="AH13" s="139">
        <v>5.8577191059698386</v>
      </c>
      <c r="AI13" s="139">
        <v>8.4483367806742482</v>
      </c>
      <c r="AJ13" s="139">
        <v>7.6496049760847118</v>
      </c>
    </row>
    <row r="14" spans="1:36" ht="17.100000000000001" customHeight="1" x14ac:dyDescent="0.2">
      <c r="A14" s="72" t="s">
        <v>8</v>
      </c>
      <c r="B14" s="70">
        <v>-1.017556853143986</v>
      </c>
      <c r="C14" s="70">
        <v>27.163460116995243</v>
      </c>
      <c r="D14" s="70">
        <v>42.921388589679466</v>
      </c>
      <c r="E14" s="70">
        <v>66.601460028977641</v>
      </c>
      <c r="F14" s="70">
        <v>13.006224429734669</v>
      </c>
      <c r="G14" s="70">
        <v>-18.741233422054904</v>
      </c>
      <c r="H14" s="70">
        <v>-9.5661693671208035</v>
      </c>
      <c r="I14" s="70">
        <v>-0.56988581462025234</v>
      </c>
      <c r="J14" s="70">
        <v>24.300968005273372</v>
      </c>
      <c r="K14" s="70">
        <v>20.558589273617088</v>
      </c>
      <c r="L14" s="70">
        <v>34.417072245140837</v>
      </c>
      <c r="M14" s="70">
        <v>-4.195487897952443</v>
      </c>
      <c r="N14" s="70">
        <v>14.433668694786128</v>
      </c>
      <c r="O14" s="70">
        <v>74.99075375671498</v>
      </c>
      <c r="P14" s="70">
        <v>11.896304038703963</v>
      </c>
      <c r="Q14" s="70">
        <v>-17.173519189219199</v>
      </c>
      <c r="R14" s="70">
        <v>41.911867013609097</v>
      </c>
      <c r="S14" s="70">
        <v>-1.1516225631992283</v>
      </c>
      <c r="T14" s="70">
        <v>-22.759952439290586</v>
      </c>
      <c r="U14" s="70">
        <v>16.673853951543194</v>
      </c>
      <c r="V14" s="70">
        <v>-56.411040168154884</v>
      </c>
      <c r="W14" s="70">
        <v>49.141147721628741</v>
      </c>
      <c r="X14" s="70">
        <v>40.721454432553436</v>
      </c>
      <c r="Y14" s="70">
        <v>85.742756137883248</v>
      </c>
      <c r="Z14" s="70">
        <v>90.014819551391341</v>
      </c>
      <c r="AA14" s="70">
        <v>-51.533090862884578</v>
      </c>
      <c r="AB14" s="70">
        <v>-24.615787184007075</v>
      </c>
      <c r="AC14" s="70">
        <v>51.809582535623775</v>
      </c>
      <c r="AD14" s="70">
        <v>93.596836287581368</v>
      </c>
      <c r="AE14" s="70">
        <v>91.951031718835736</v>
      </c>
      <c r="AF14" s="70">
        <v>4.752899649762754</v>
      </c>
      <c r="AG14" s="70">
        <v>-74.317658735897723</v>
      </c>
      <c r="AH14" s="70">
        <v>3.7955814011888744</v>
      </c>
      <c r="AI14" s="70">
        <v>28.412829915225313</v>
      </c>
      <c r="AJ14" s="70">
        <v>15.800334700639841</v>
      </c>
    </row>
    <row r="15" spans="1:36" ht="17.100000000000001" customHeight="1" x14ac:dyDescent="0.2">
      <c r="A15" s="42" t="s">
        <v>9</v>
      </c>
      <c r="B15" s="70">
        <v>-5.7702611182140373</v>
      </c>
      <c r="C15" s="70">
        <v>-0.17316384864212164</v>
      </c>
      <c r="D15" s="70">
        <v>19.811423126467776</v>
      </c>
      <c r="E15" s="70">
        <v>2.5311417408676373</v>
      </c>
      <c r="F15" s="70">
        <v>5.4633918208800925</v>
      </c>
      <c r="G15" s="70">
        <v>4.7481985109316227</v>
      </c>
      <c r="H15" s="70">
        <v>1.5302071048275856</v>
      </c>
      <c r="I15" s="70">
        <v>7.0004420975063431</v>
      </c>
      <c r="J15" s="70">
        <v>7.0444583745378431</v>
      </c>
      <c r="K15" s="70">
        <v>9.3038981778229122</v>
      </c>
      <c r="L15" s="70">
        <v>7.3653637383561898</v>
      </c>
      <c r="M15" s="70">
        <v>7.0666869426503132</v>
      </c>
      <c r="N15" s="70">
        <v>11.727768431161989</v>
      </c>
      <c r="O15" s="70">
        <v>8.7622814342959376</v>
      </c>
      <c r="P15" s="70">
        <v>-1.0447964203938231</v>
      </c>
      <c r="Q15" s="70">
        <v>-14.188005157829176</v>
      </c>
      <c r="R15" s="70">
        <v>-3.6755560170732227</v>
      </c>
      <c r="S15" s="70">
        <v>-5.2629537757805984</v>
      </c>
      <c r="T15" s="70">
        <v>2.2129168669880794</v>
      </c>
      <c r="U15" s="70">
        <v>19.284971893268612</v>
      </c>
      <c r="V15" s="70">
        <v>-5.946410842109362</v>
      </c>
      <c r="W15" s="70">
        <v>6.4736004398597391</v>
      </c>
      <c r="X15" s="70">
        <v>7.8321215190176874</v>
      </c>
      <c r="Y15" s="70">
        <v>6.9927278143554261</v>
      </c>
      <c r="Z15" s="70">
        <v>15.615022830704106</v>
      </c>
      <c r="AA15" s="70">
        <v>1.3257174567631091</v>
      </c>
      <c r="AB15" s="70">
        <v>-1.3503749799467446</v>
      </c>
      <c r="AC15" s="70">
        <v>-1.5924359919813669</v>
      </c>
      <c r="AD15" s="70">
        <v>4.7820047755585682</v>
      </c>
      <c r="AE15" s="70">
        <v>-1.5431707077595891</v>
      </c>
      <c r="AF15" s="70">
        <v>5.0460619039252919</v>
      </c>
      <c r="AG15" s="70">
        <v>10.989289168135286</v>
      </c>
      <c r="AH15" s="70">
        <v>6.0627353645293258</v>
      </c>
      <c r="AI15" s="70">
        <v>7.5699334334665913</v>
      </c>
      <c r="AJ15" s="70">
        <v>5.0371486194678683</v>
      </c>
    </row>
    <row r="16" spans="1:36" ht="17.100000000000001" customHeight="1" x14ac:dyDescent="0.2">
      <c r="A16" s="42" t="s">
        <v>10</v>
      </c>
      <c r="B16" s="70">
        <v>6.1414958290478383</v>
      </c>
      <c r="C16" s="70">
        <v>9.4323216100252072</v>
      </c>
      <c r="D16" s="70">
        <v>14.545286393609636</v>
      </c>
      <c r="E16" s="70">
        <v>9.0047557932605429</v>
      </c>
      <c r="F16" s="70">
        <v>10.700609592687837</v>
      </c>
      <c r="G16" s="70">
        <v>7.7590921837425331</v>
      </c>
      <c r="H16" s="70">
        <v>1.8638168454076398</v>
      </c>
      <c r="I16" s="70">
        <v>1.6902815964453088</v>
      </c>
      <c r="J16" s="70">
        <v>-4.3226674975727075E-2</v>
      </c>
      <c r="K16" s="70">
        <v>-0.19773163554803741</v>
      </c>
      <c r="L16" s="70">
        <v>2.119905449908388</v>
      </c>
      <c r="M16" s="70">
        <v>8.1720067985577849</v>
      </c>
      <c r="N16" s="70">
        <v>12.29437372479647</v>
      </c>
      <c r="O16" s="70">
        <v>15.656704017374711</v>
      </c>
      <c r="P16" s="70">
        <v>17.016401450931596</v>
      </c>
      <c r="Q16" s="70">
        <v>-0.82872073384183675</v>
      </c>
      <c r="R16" s="70">
        <v>8.8021916544627885</v>
      </c>
      <c r="S16" s="70">
        <v>8.9545557206073045</v>
      </c>
      <c r="T16" s="70">
        <v>7.4384635204321592</v>
      </c>
      <c r="U16" s="70">
        <v>22.42241807630996</v>
      </c>
      <c r="V16" s="70">
        <v>5.0858046025494597</v>
      </c>
      <c r="W16" s="70">
        <v>3.2828687870675832</v>
      </c>
      <c r="X16" s="70">
        <v>2.1321860490618905</v>
      </c>
      <c r="Y16" s="70">
        <v>2.1490376226410923</v>
      </c>
      <c r="Z16" s="70">
        <v>6.0548892440393409</v>
      </c>
      <c r="AA16" s="70">
        <v>7.8960603638050575</v>
      </c>
      <c r="AB16" s="70">
        <v>8.9813813649748386</v>
      </c>
      <c r="AC16" s="70">
        <v>10.796867676271837</v>
      </c>
      <c r="AD16" s="70">
        <v>12.086085463125817</v>
      </c>
      <c r="AE16" s="70">
        <v>8.4642432153928748</v>
      </c>
      <c r="AF16" s="70">
        <v>8.7240246450745786</v>
      </c>
      <c r="AG16" s="70">
        <v>6.5787916084068643</v>
      </c>
      <c r="AH16" s="70">
        <v>5.7449467757297645</v>
      </c>
      <c r="AI16" s="70">
        <v>9.5211832269280308</v>
      </c>
      <c r="AJ16" s="70">
        <v>12.368427644366275</v>
      </c>
    </row>
    <row r="17" spans="1:37" ht="17.100000000000001" customHeight="1" x14ac:dyDescent="0.2">
      <c r="A17" s="42" t="s">
        <v>11</v>
      </c>
      <c r="B17" s="70">
        <v>5.6486898363736771</v>
      </c>
      <c r="C17" s="70">
        <v>5.9771733478977573</v>
      </c>
      <c r="D17" s="70">
        <v>5.230243874298468</v>
      </c>
      <c r="E17" s="70">
        <v>5.4761269066439633</v>
      </c>
      <c r="F17" s="70">
        <v>4.5580559262535125</v>
      </c>
      <c r="G17" s="70">
        <v>4.005965924931032</v>
      </c>
      <c r="H17" s="70">
        <v>3.8152340527469963</v>
      </c>
      <c r="I17" s="70">
        <v>3.7180986127794968</v>
      </c>
      <c r="J17" s="70">
        <v>4.4704147747981038</v>
      </c>
      <c r="K17" s="70">
        <v>4.7565165070973858</v>
      </c>
      <c r="L17" s="70">
        <v>4.8285910317339864</v>
      </c>
      <c r="M17" s="70">
        <v>4.8610491450435944</v>
      </c>
      <c r="N17" s="70">
        <v>4.3197974747057</v>
      </c>
      <c r="O17" s="70">
        <v>3.9053352636318817</v>
      </c>
      <c r="P17" s="70">
        <v>4.2076606255199822</v>
      </c>
      <c r="Q17" s="70">
        <v>3.9644114976783218</v>
      </c>
      <c r="R17" s="70">
        <v>4.5490820196040893</v>
      </c>
      <c r="S17" s="70">
        <v>4.8197036519439962</v>
      </c>
      <c r="T17" s="70">
        <v>4.5823210142765136</v>
      </c>
      <c r="U17" s="70">
        <v>5.1083924622797872</v>
      </c>
      <c r="V17" s="70">
        <v>5.82228844076631</v>
      </c>
      <c r="W17" s="70">
        <v>6.2651907492891068</v>
      </c>
      <c r="X17" s="70">
        <v>6.5893226833301455</v>
      </c>
      <c r="Y17" s="70">
        <v>6.436562941395052</v>
      </c>
      <c r="Z17" s="70">
        <v>5.0786624919251899</v>
      </c>
      <c r="AA17" s="70">
        <v>4.1797849953082222</v>
      </c>
      <c r="AB17" s="70">
        <v>3.891301308998063</v>
      </c>
      <c r="AC17" s="70">
        <v>3.6174309478877564</v>
      </c>
      <c r="AD17" s="70">
        <v>3.806513190154126</v>
      </c>
      <c r="AE17" s="70">
        <v>3.5742815522564308</v>
      </c>
      <c r="AF17" s="70">
        <v>3.6166183489021453</v>
      </c>
      <c r="AG17" s="70">
        <v>4.6021937688641268</v>
      </c>
      <c r="AH17" s="70">
        <v>4.0951987828128811</v>
      </c>
      <c r="AI17" s="70">
        <v>4.5752437245072386</v>
      </c>
      <c r="AJ17" s="70">
        <v>4.2193176093544116</v>
      </c>
    </row>
    <row r="18" spans="1:37" ht="17.100000000000001" customHeight="1" x14ac:dyDescent="0.2">
      <c r="A18" s="72" t="s">
        <v>12</v>
      </c>
      <c r="B18" s="70">
        <v>11.799476414169119</v>
      </c>
      <c r="C18" s="70">
        <v>13.794387173557476</v>
      </c>
      <c r="D18" s="70">
        <v>6.8780227385378589</v>
      </c>
      <c r="E18" s="70">
        <v>14.495795267455636</v>
      </c>
      <c r="F18" s="70">
        <v>2.9952808039625634</v>
      </c>
      <c r="G18" s="70">
        <v>0.27147359333044019</v>
      </c>
      <c r="H18" s="70">
        <v>11.336917148870974</v>
      </c>
      <c r="I18" s="70">
        <v>16.163300625606958</v>
      </c>
      <c r="J18" s="70">
        <v>15.564713896264459</v>
      </c>
      <c r="K18" s="70">
        <v>16.408222219339731</v>
      </c>
      <c r="L18" s="70">
        <v>13.141122718375442</v>
      </c>
      <c r="M18" s="70">
        <v>11.968876530766458</v>
      </c>
      <c r="N18" s="70">
        <v>6.9895543533418314</v>
      </c>
      <c r="O18" s="70">
        <v>5.5993514149252244</v>
      </c>
      <c r="P18" s="70">
        <v>7.8060748995172569</v>
      </c>
      <c r="Q18" s="70">
        <v>-4.5699686049805566</v>
      </c>
      <c r="R18" s="70">
        <v>-13.836157157930106</v>
      </c>
      <c r="S18" s="70">
        <v>4.0512442180471897</v>
      </c>
      <c r="T18" s="70">
        <v>6.2674659416350309</v>
      </c>
      <c r="U18" s="70">
        <v>17.613198663801754</v>
      </c>
      <c r="V18" s="70">
        <v>35.49953567444777</v>
      </c>
      <c r="W18" s="70">
        <v>3.177817623697643</v>
      </c>
      <c r="X18" s="70">
        <v>-5.844328479693683</v>
      </c>
      <c r="Y18" s="70">
        <v>-4.3282765137841794</v>
      </c>
      <c r="Z18" s="70">
        <v>-0.12372136639587916</v>
      </c>
      <c r="AA18" s="70">
        <v>0.18109227814842033</v>
      </c>
      <c r="AB18" s="70">
        <v>9.8227338660623165</v>
      </c>
      <c r="AC18" s="70">
        <v>10.072384807298217</v>
      </c>
      <c r="AD18" s="70">
        <v>0.90727788823747879</v>
      </c>
      <c r="AE18" s="70">
        <v>2.2566591314839846</v>
      </c>
      <c r="AF18" s="70">
        <v>9.043243817543555</v>
      </c>
      <c r="AG18" s="70">
        <v>8.5067824535744805</v>
      </c>
      <c r="AH18" s="70">
        <v>7.0221751253400466</v>
      </c>
      <c r="AI18" s="70">
        <v>5.9158475030565594</v>
      </c>
      <c r="AJ18" s="70">
        <v>12.215593487797193</v>
      </c>
    </row>
    <row r="19" spans="1:37" s="121" customFormat="1" ht="17.100000000000001" customHeight="1" x14ac:dyDescent="0.2">
      <c r="A19" s="133" t="s">
        <v>94</v>
      </c>
      <c r="B19" s="139">
        <v>-2.4907580618145797</v>
      </c>
      <c r="C19" s="139">
        <v>-3.7360198274979051</v>
      </c>
      <c r="D19" s="139">
        <v>2.517507941927577</v>
      </c>
      <c r="E19" s="139">
        <v>4.5088647940956683</v>
      </c>
      <c r="F19" s="139">
        <v>7.7451389596518316</v>
      </c>
      <c r="G19" s="139">
        <v>10.715330579605432</v>
      </c>
      <c r="H19" s="139">
        <v>9.1042682358220226</v>
      </c>
      <c r="I19" s="139">
        <v>6.599288257826097</v>
      </c>
      <c r="J19" s="139">
        <v>6.9341474144416493</v>
      </c>
      <c r="K19" s="139">
        <v>4.3193956284435675</v>
      </c>
      <c r="L19" s="139">
        <v>6.147052083959359</v>
      </c>
      <c r="M19" s="139">
        <v>5.9469996410753234</v>
      </c>
      <c r="N19" s="139">
        <v>6.5776869669096349</v>
      </c>
      <c r="O19" s="139">
        <v>7.4747742297284647</v>
      </c>
      <c r="P19" s="139">
        <v>1.5202519663400027</v>
      </c>
      <c r="Q19" s="139">
        <v>-5.5235788506202921</v>
      </c>
      <c r="R19" s="139">
        <v>-3.6838315929534904</v>
      </c>
      <c r="S19" s="139">
        <v>-2.0465319876761257</v>
      </c>
      <c r="T19" s="139">
        <v>5.2789550727093681</v>
      </c>
      <c r="U19" s="139">
        <v>12.816837639642987</v>
      </c>
      <c r="V19" s="139">
        <v>2.995581426735594</v>
      </c>
      <c r="W19" s="139">
        <v>5.9086818446294265</v>
      </c>
      <c r="X19" s="139">
        <v>3.9721265634363068</v>
      </c>
      <c r="Y19" s="139">
        <v>3.3021332289260519</v>
      </c>
      <c r="Z19" s="139">
        <v>8.553297491374634</v>
      </c>
      <c r="AA19" s="139">
        <v>4.6123964947503815</v>
      </c>
      <c r="AB19" s="139">
        <v>1.5327801504652738</v>
      </c>
      <c r="AC19" s="139">
        <v>9.163891559404691</v>
      </c>
      <c r="AD19" s="139">
        <v>2.9710013438495109</v>
      </c>
      <c r="AE19" s="139">
        <v>8.9618096083347698</v>
      </c>
      <c r="AF19" s="139">
        <v>8.686366078922326</v>
      </c>
      <c r="AG19" s="139">
        <v>6.8222070230800513</v>
      </c>
      <c r="AH19" s="139">
        <v>5.581768218195049</v>
      </c>
      <c r="AI19" s="139">
        <v>1.9555415930882614</v>
      </c>
      <c r="AJ19" s="139">
        <v>8.3439271878026808</v>
      </c>
    </row>
    <row r="20" spans="1:37" ht="17.100000000000001" customHeight="1" x14ac:dyDescent="0.2">
      <c r="A20" s="78" t="s">
        <v>52</v>
      </c>
      <c r="B20" s="70">
        <v>-8.1649594242667494</v>
      </c>
      <c r="C20" s="70">
        <v>-7.3821212570826633</v>
      </c>
      <c r="D20" s="70">
        <v>8.0452779100621097</v>
      </c>
      <c r="E20" s="70">
        <v>4.9308705026557931</v>
      </c>
      <c r="F20" s="70">
        <v>5.6911943557114819</v>
      </c>
      <c r="G20" s="70">
        <v>11.579982274300772</v>
      </c>
      <c r="H20" s="70">
        <v>7.556195148283229</v>
      </c>
      <c r="I20" s="70">
        <v>5.3211511928770605</v>
      </c>
      <c r="J20" s="70">
        <v>7.5541493056137998</v>
      </c>
      <c r="K20" s="70">
        <v>3.2159455762280631</v>
      </c>
      <c r="L20" s="70">
        <v>6.1121113504064795</v>
      </c>
      <c r="M20" s="70">
        <v>2.8317511938311446</v>
      </c>
      <c r="N20" s="70">
        <v>4.3665779047621367</v>
      </c>
      <c r="O20" s="70">
        <v>5.0990111820317763</v>
      </c>
      <c r="P20" s="70">
        <v>-3.1770439611958468</v>
      </c>
      <c r="Q20" s="70">
        <v>-12.062850196994045</v>
      </c>
      <c r="R20" s="70">
        <v>-2.7629127325972891</v>
      </c>
      <c r="S20" s="70">
        <v>-7.1749023504542926</v>
      </c>
      <c r="T20" s="70">
        <v>-2.8963041853772742</v>
      </c>
      <c r="U20" s="70">
        <v>12.701066196490096</v>
      </c>
      <c r="V20" s="70">
        <v>-5.4395651833491261</v>
      </c>
      <c r="W20" s="70">
        <v>4.2330796262476378</v>
      </c>
      <c r="X20" s="70">
        <v>9.1543073110091697</v>
      </c>
      <c r="Y20" s="70">
        <v>6.8847993874939117</v>
      </c>
      <c r="Z20" s="70">
        <v>5.996397833410172</v>
      </c>
      <c r="AA20" s="70">
        <v>2.2206102111655079</v>
      </c>
      <c r="AB20" s="70">
        <v>-0.69599052087278013</v>
      </c>
      <c r="AC20" s="70">
        <v>7.7449646151126705</v>
      </c>
      <c r="AD20" s="70">
        <v>12.056757485008252</v>
      </c>
      <c r="AE20" s="70">
        <v>8.5590379602431543</v>
      </c>
      <c r="AF20" s="70">
        <v>9.7742596045170558</v>
      </c>
      <c r="AG20" s="70">
        <v>7.5814087269023167</v>
      </c>
      <c r="AH20" s="70">
        <v>8.9168215822148724</v>
      </c>
      <c r="AI20" s="70">
        <v>8.6074080819616086</v>
      </c>
      <c r="AJ20" s="70">
        <v>11.70981740886452</v>
      </c>
    </row>
    <row r="21" spans="1:37" ht="17.100000000000001" customHeight="1" x14ac:dyDescent="0.2">
      <c r="A21" s="78" t="s">
        <v>53</v>
      </c>
      <c r="B21" s="70">
        <v>0.51477379781830201</v>
      </c>
      <c r="C21" s="70">
        <v>-4.1751924727213012</v>
      </c>
      <c r="D21" s="70">
        <v>5.5161456029749756</v>
      </c>
      <c r="E21" s="70">
        <v>7.8893277531708605</v>
      </c>
      <c r="F21" s="70">
        <v>11.035205375591662</v>
      </c>
      <c r="G21" s="70">
        <v>11.993165689190866</v>
      </c>
      <c r="H21" s="70">
        <v>12.341191249672212</v>
      </c>
      <c r="I21" s="70">
        <v>9.7369314164010401</v>
      </c>
      <c r="J21" s="70">
        <v>3.0910419693737978</v>
      </c>
      <c r="K21" s="70">
        <v>0.40683516873130099</v>
      </c>
      <c r="L21" s="70">
        <v>0.45824181355982319</v>
      </c>
      <c r="M21" s="70">
        <v>-0.51560242179434779</v>
      </c>
      <c r="N21" s="70">
        <v>4.0798080319655039</v>
      </c>
      <c r="O21" s="70">
        <v>1.8573323378613837</v>
      </c>
      <c r="P21" s="70">
        <v>-2.3114769975375316</v>
      </c>
      <c r="Q21" s="70">
        <v>-10.319644543796546</v>
      </c>
      <c r="R21" s="70">
        <v>-7.2785806189633595</v>
      </c>
      <c r="S21" s="70">
        <v>-2.6822546734258768</v>
      </c>
      <c r="T21" s="70">
        <v>1.4137333590493295</v>
      </c>
      <c r="U21" s="70">
        <v>8.4248617073839469</v>
      </c>
      <c r="V21" s="70">
        <v>-8.6688821189458096</v>
      </c>
      <c r="W21" s="70">
        <v>-2.1259908049522491</v>
      </c>
      <c r="X21" s="70">
        <v>3.1872783701147434</v>
      </c>
      <c r="Y21" s="70">
        <v>-7.8237605283477567</v>
      </c>
      <c r="Z21" s="70">
        <v>-6.872834916328685</v>
      </c>
      <c r="AA21" s="70">
        <v>-2.3971513105062181</v>
      </c>
      <c r="AB21" s="70">
        <v>-9.5822905423711404</v>
      </c>
      <c r="AC21" s="70">
        <v>-2.2602409605359197</v>
      </c>
      <c r="AD21" s="70">
        <v>1.1160154392400923</v>
      </c>
      <c r="AE21" s="70">
        <v>4.3423910489042816</v>
      </c>
      <c r="AF21" s="70">
        <v>10.047211470452066</v>
      </c>
      <c r="AG21" s="70">
        <v>13.72242701698454</v>
      </c>
      <c r="AH21" s="70">
        <v>12.032287980122458</v>
      </c>
      <c r="AI21" s="70">
        <v>4.3456319906390428</v>
      </c>
      <c r="AJ21" s="70">
        <v>6.5452937114313992</v>
      </c>
    </row>
    <row r="22" spans="1:37" ht="17.100000000000001" customHeight="1" x14ac:dyDescent="0.2">
      <c r="A22" s="78" t="s">
        <v>55</v>
      </c>
      <c r="B22" s="70">
        <v>18.56983592543504</v>
      </c>
      <c r="C22" s="70">
        <v>22.009247856709969</v>
      </c>
      <c r="D22" s="70">
        <v>10.226650859760156</v>
      </c>
      <c r="E22" s="70">
        <v>28.965987872672393</v>
      </c>
      <c r="F22" s="70">
        <v>18.805991909025344</v>
      </c>
      <c r="G22" s="70">
        <v>11.842421780647317</v>
      </c>
      <c r="H22" s="70">
        <v>8.6554140478069197</v>
      </c>
      <c r="I22" s="70">
        <v>3.7944113988998218</v>
      </c>
      <c r="J22" s="70">
        <v>8.7322400079692386E-3</v>
      </c>
      <c r="K22" s="70">
        <v>-0.3651431500850455</v>
      </c>
      <c r="L22" s="70">
        <v>-0.89756653792052443</v>
      </c>
      <c r="M22" s="70">
        <v>3.1593701917919104</v>
      </c>
      <c r="N22" s="70">
        <v>5.1337523978290944</v>
      </c>
      <c r="O22" s="70">
        <v>9.2519408088140196</v>
      </c>
      <c r="P22" s="70">
        <v>-2.7462678456896761</v>
      </c>
      <c r="Q22" s="70">
        <v>-45.470936479344992</v>
      </c>
      <c r="R22" s="70">
        <v>-24.648267573186533</v>
      </c>
      <c r="S22" s="70">
        <v>-18.685265589522228</v>
      </c>
      <c r="T22" s="70">
        <v>2.683093990580887</v>
      </c>
      <c r="U22" s="70">
        <v>77.413260035991712</v>
      </c>
      <c r="V22" s="70">
        <v>1.5420689717248193</v>
      </c>
      <c r="W22" s="70">
        <v>15.590829823142748</v>
      </c>
      <c r="X22" s="70">
        <v>-19.401486882411966</v>
      </c>
      <c r="Y22" s="70">
        <v>-5.2705823378435435</v>
      </c>
      <c r="Z22" s="70">
        <v>0.26841530330699026</v>
      </c>
      <c r="AA22" s="70">
        <v>-0.8362149665585239</v>
      </c>
      <c r="AB22" s="70">
        <v>14.337908980755486</v>
      </c>
      <c r="AC22" s="70">
        <v>36.0806012118057</v>
      </c>
      <c r="AD22" s="70">
        <v>24.947528141927023</v>
      </c>
      <c r="AE22" s="70">
        <v>-0.3654340201922901</v>
      </c>
      <c r="AF22" s="70">
        <v>14.118066942128294</v>
      </c>
      <c r="AG22" s="70">
        <v>16.082651716059338</v>
      </c>
      <c r="AH22" s="70">
        <v>5.4000474851125135</v>
      </c>
      <c r="AI22" s="70">
        <v>6.9128619077952536</v>
      </c>
      <c r="AJ22" s="70">
        <v>5.7556469083581696</v>
      </c>
    </row>
    <row r="23" spans="1:37" ht="17.100000000000001" customHeight="1" x14ac:dyDescent="0.2">
      <c r="A23" s="78" t="s">
        <v>54</v>
      </c>
      <c r="B23" s="70">
        <v>14.672704828952199</v>
      </c>
      <c r="C23" s="70">
        <v>18.612441951514459</v>
      </c>
      <c r="D23" s="111">
        <v>35.864453397585528</v>
      </c>
      <c r="E23" s="70">
        <v>9.4181887249775507</v>
      </c>
      <c r="F23" s="70">
        <v>14.522914173056712</v>
      </c>
      <c r="G23" s="70">
        <v>10.766722189826417</v>
      </c>
      <c r="H23" s="70">
        <v>10.180745473942787</v>
      </c>
      <c r="I23" s="70">
        <v>6.5557252473847916</v>
      </c>
      <c r="J23" s="70">
        <v>-2.5407046382626808</v>
      </c>
      <c r="K23" s="70">
        <v>-9.3464855326736984</v>
      </c>
      <c r="L23" s="70">
        <v>-11.275568770348986</v>
      </c>
      <c r="M23" s="70">
        <v>-3.7943310063647595</v>
      </c>
      <c r="N23" s="70">
        <v>20.396958595647476</v>
      </c>
      <c r="O23" s="70">
        <v>30.258570979194022</v>
      </c>
      <c r="P23" s="70">
        <v>20.244750483329877</v>
      </c>
      <c r="Q23" s="70">
        <v>7.9392312117567254</v>
      </c>
      <c r="R23" s="70">
        <v>1.0381101020231709</v>
      </c>
      <c r="S23" s="70">
        <v>1.206295303710414</v>
      </c>
      <c r="T23" s="70">
        <v>16.617542213290058</v>
      </c>
      <c r="U23" s="70">
        <v>30.891056277890684</v>
      </c>
      <c r="V23" s="70">
        <v>14.613581461960944</v>
      </c>
      <c r="W23" s="70">
        <v>9.8020968085005489</v>
      </c>
      <c r="X23" s="70">
        <v>4.9134772311311359</v>
      </c>
      <c r="Y23" s="70">
        <v>1.3035370793585521</v>
      </c>
      <c r="Z23" s="70">
        <v>4.1706833081292416</v>
      </c>
      <c r="AA23" s="70">
        <v>3.9632466358934915</v>
      </c>
      <c r="AB23" s="70">
        <v>11.984364242253488</v>
      </c>
      <c r="AC23" s="70">
        <v>20.841364700020716</v>
      </c>
      <c r="AD23" s="70">
        <v>34.397424886843609</v>
      </c>
      <c r="AE23" s="70">
        <v>27.225436522220448</v>
      </c>
      <c r="AF23" s="70">
        <v>9.4626076319597185</v>
      </c>
      <c r="AG23" s="70">
        <v>-12.653326802664511</v>
      </c>
      <c r="AH23" s="70">
        <v>2.9782937409610577</v>
      </c>
      <c r="AI23" s="70">
        <v>-2.5269580947889336</v>
      </c>
      <c r="AJ23" s="70">
        <v>14.410970830132008</v>
      </c>
    </row>
    <row r="24" spans="1:37" ht="17.100000000000001" customHeight="1" x14ac:dyDescent="0.2">
      <c r="A24" s="78" t="s">
        <v>72</v>
      </c>
      <c r="B24" s="70">
        <v>-8.3043175881813429</v>
      </c>
      <c r="C24" s="70">
        <v>-8.9860371108542392</v>
      </c>
      <c r="D24" s="111">
        <v>-1.1196052905568687</v>
      </c>
      <c r="E24" s="70">
        <v>2.2444572314276323</v>
      </c>
      <c r="F24" s="70">
        <v>4.074718707098901</v>
      </c>
      <c r="G24" s="70">
        <v>9.1261984700372167</v>
      </c>
      <c r="H24" s="70">
        <v>-4.5772857546480639</v>
      </c>
      <c r="I24" s="70">
        <v>1.2946919821185565</v>
      </c>
      <c r="J24" s="70">
        <v>4.1020338758017694</v>
      </c>
      <c r="K24" s="70">
        <v>6.2299079592953222</v>
      </c>
      <c r="L24" s="70">
        <v>18.775518887719112</v>
      </c>
      <c r="M24" s="70">
        <v>15.474701791378976</v>
      </c>
      <c r="N24" s="70">
        <v>19.681493076326095</v>
      </c>
      <c r="O24" s="70">
        <v>18.311521511373606</v>
      </c>
      <c r="P24" s="70">
        <v>9.547512098301759</v>
      </c>
      <c r="Q24" s="70">
        <v>-7.4329991576160275</v>
      </c>
      <c r="R24" s="70">
        <v>2.3598946183249092</v>
      </c>
      <c r="S24" s="70">
        <v>-1.7051151068226966</v>
      </c>
      <c r="T24" s="70">
        <v>10.16287458727254</v>
      </c>
      <c r="U24" s="70">
        <v>23.489191982050794</v>
      </c>
      <c r="V24" s="70">
        <v>-0.2454737127454254</v>
      </c>
      <c r="W24" s="70">
        <v>3.2154956144228475</v>
      </c>
      <c r="X24" s="70">
        <v>6.4287416975804534</v>
      </c>
      <c r="Y24" s="70">
        <v>8.3329631423511685</v>
      </c>
      <c r="Z24" s="70">
        <v>2.0241975822451908</v>
      </c>
      <c r="AA24" s="70">
        <v>14.545408085942469</v>
      </c>
      <c r="AB24" s="70">
        <v>-19.160824278772203</v>
      </c>
      <c r="AC24" s="70">
        <v>7.0663511603982654</v>
      </c>
      <c r="AD24" s="70">
        <v>2.4854336558517653</v>
      </c>
      <c r="AE24" s="70">
        <v>-1.5824090221949749E-2</v>
      </c>
      <c r="AF24" s="70">
        <v>6.5379079510960114</v>
      </c>
      <c r="AG24" s="70">
        <v>1.9528049849020457</v>
      </c>
      <c r="AH24" s="70">
        <v>10.521203416090398</v>
      </c>
      <c r="AI24" s="70">
        <v>0.64151424830423132</v>
      </c>
      <c r="AJ24" s="70">
        <v>9.0985156395545719</v>
      </c>
    </row>
    <row r="25" spans="1:37" ht="17.100000000000001" customHeight="1" x14ac:dyDescent="0.2">
      <c r="A25" s="78" t="s">
        <v>14</v>
      </c>
      <c r="B25" s="70">
        <v>-1.7230769710904648</v>
      </c>
      <c r="C25" s="70">
        <v>0.7338057282782362</v>
      </c>
      <c r="D25" s="70">
        <v>2.1718450135640222</v>
      </c>
      <c r="E25" s="70">
        <v>5.3882449999335558</v>
      </c>
      <c r="F25" s="70">
        <v>9.3971449902349402</v>
      </c>
      <c r="G25" s="70">
        <v>13.557468143701845</v>
      </c>
      <c r="H25" s="70">
        <v>12.418166242816042</v>
      </c>
      <c r="I25" s="70">
        <v>11.03865698829949</v>
      </c>
      <c r="J25" s="70">
        <v>14.027564914749192</v>
      </c>
      <c r="K25" s="70">
        <v>10.445455061657839</v>
      </c>
      <c r="L25" s="70">
        <v>10.535919232712043</v>
      </c>
      <c r="M25" s="70">
        <v>5.8607355473757394</v>
      </c>
      <c r="N25" s="70">
        <v>4.5428567261891928</v>
      </c>
      <c r="O25" s="70">
        <v>1.2790996109388386</v>
      </c>
      <c r="P25" s="70">
        <v>6.0741262034047949</v>
      </c>
      <c r="Q25" s="70">
        <v>8.6589325676369899</v>
      </c>
      <c r="R25" s="70">
        <v>3.7727479533668395</v>
      </c>
      <c r="S25" s="70">
        <v>6.3433317947198642</v>
      </c>
      <c r="T25" s="70">
        <v>1.5405026783728681</v>
      </c>
      <c r="U25" s="70">
        <v>4.0269632540689715</v>
      </c>
      <c r="V25" s="70">
        <v>6.8335996002651944</v>
      </c>
      <c r="W25" s="70">
        <v>9.6945213921618247</v>
      </c>
      <c r="X25" s="70">
        <v>9.8677615776981309</v>
      </c>
      <c r="Y25" s="70">
        <v>9.4754300274894945</v>
      </c>
      <c r="Z25" s="70">
        <v>8.6532625616691163</v>
      </c>
      <c r="AA25" s="70">
        <v>7.1363984380393042</v>
      </c>
      <c r="AB25" s="70">
        <v>6.367538519135385</v>
      </c>
      <c r="AC25" s="70">
        <v>7.5776138978660867</v>
      </c>
      <c r="AD25" s="70">
        <v>7.0646495325988878</v>
      </c>
      <c r="AE25" s="70">
        <v>8.1078733817737447</v>
      </c>
      <c r="AF25" s="70">
        <v>8.5431950411099642</v>
      </c>
      <c r="AG25" s="70">
        <v>5.7331752322904217</v>
      </c>
      <c r="AH25" s="70">
        <v>4.1040730899794431</v>
      </c>
      <c r="AI25" s="70">
        <v>3.9396760400553843</v>
      </c>
      <c r="AJ25" s="70">
        <v>7.855536677086028</v>
      </c>
    </row>
    <row r="26" spans="1:37" ht="17.100000000000001" customHeight="1" x14ac:dyDescent="0.2">
      <c r="A26" s="78" t="s">
        <v>56</v>
      </c>
      <c r="B26" s="70">
        <v>-5.8708963617927328</v>
      </c>
      <c r="C26" s="70">
        <v>-24.399644645629092</v>
      </c>
      <c r="D26" s="111">
        <v>-24.899574780233813</v>
      </c>
      <c r="E26" s="70">
        <v>-18.798684457561066</v>
      </c>
      <c r="F26" s="70">
        <v>-4.2126663373521778</v>
      </c>
      <c r="G26" s="70">
        <v>4.0827682997548242</v>
      </c>
      <c r="H26" s="70">
        <v>16.766198633395703</v>
      </c>
      <c r="I26" s="70">
        <v>18.330502373309688</v>
      </c>
      <c r="J26" s="70">
        <v>3.060801497845933</v>
      </c>
      <c r="K26" s="70">
        <v>-4.7467725296176821</v>
      </c>
      <c r="L26" s="70">
        <v>10.075611365254456</v>
      </c>
      <c r="M26" s="70">
        <v>18.465086816988752</v>
      </c>
      <c r="N26" s="70">
        <v>29.8315092759462</v>
      </c>
      <c r="O26" s="70">
        <v>27.534293377033524</v>
      </c>
      <c r="P26" s="70">
        <v>-25.613836704712757</v>
      </c>
      <c r="Q26" s="70">
        <v>-18.782558890911737</v>
      </c>
      <c r="R26" s="70">
        <v>-30.314893264552534</v>
      </c>
      <c r="S26" s="70">
        <v>-7.3763435598593556</v>
      </c>
      <c r="T26" s="70">
        <v>57.673363582034966</v>
      </c>
      <c r="U26" s="70">
        <v>19.519347856178236</v>
      </c>
      <c r="V26" s="70">
        <v>28.212391557202277</v>
      </c>
      <c r="W26" s="70">
        <v>5.4579416706896033</v>
      </c>
      <c r="X26" s="70">
        <v>-10.599420306564845</v>
      </c>
      <c r="Y26" s="70">
        <v>-6.7665760150485532</v>
      </c>
      <c r="Z26" s="70">
        <v>47.719947794759562</v>
      </c>
      <c r="AA26" s="70">
        <v>17.359363073698209</v>
      </c>
      <c r="AB26" s="70">
        <v>30.689701277520378</v>
      </c>
      <c r="AC26" s="70">
        <v>16.930591229900529</v>
      </c>
      <c r="AD26" s="70">
        <v>-43.534561374397462</v>
      </c>
      <c r="AE26" s="70">
        <v>44.810869322504423</v>
      </c>
      <c r="AF26" s="70">
        <v>12.419268209054657</v>
      </c>
      <c r="AG26" s="70">
        <v>16.545512731989319</v>
      </c>
      <c r="AH26" s="70">
        <v>7.2650998276324597</v>
      </c>
      <c r="AI26" s="70">
        <v>-24.507946712876837</v>
      </c>
      <c r="AJ26" s="70">
        <v>15.390883934416522</v>
      </c>
      <c r="AK26" s="35">
        <v>12</v>
      </c>
    </row>
    <row r="27" spans="1:37" ht="17.100000000000001" customHeight="1" x14ac:dyDescent="0.2">
      <c r="A27" s="78" t="s">
        <v>57</v>
      </c>
      <c r="B27" s="70">
        <v>-11.066368691182882</v>
      </c>
      <c r="C27" s="70">
        <v>-8.7950805661950344</v>
      </c>
      <c r="D27" s="70">
        <v>8.0256724658414278</v>
      </c>
      <c r="E27" s="70">
        <v>5.5964974568427639</v>
      </c>
      <c r="F27" s="70">
        <v>4.0703258021636435</v>
      </c>
      <c r="G27" s="70">
        <v>2.4235073721178502</v>
      </c>
      <c r="H27" s="70">
        <v>4.5139743548322286</v>
      </c>
      <c r="I27" s="70">
        <v>9.5933216126156786</v>
      </c>
      <c r="J27" s="70">
        <v>14.197806885755803</v>
      </c>
      <c r="K27" s="70">
        <v>17.83700745348089</v>
      </c>
      <c r="L27" s="70">
        <v>18.803695630846828</v>
      </c>
      <c r="M27" s="70">
        <v>18.062823115163052</v>
      </c>
      <c r="N27" s="70">
        <v>15.314580846100846</v>
      </c>
      <c r="O27" s="70">
        <v>15.30291124297527</v>
      </c>
      <c r="P27" s="70">
        <v>1.7652468801286014</v>
      </c>
      <c r="Q27" s="70">
        <v>-1.3494644801081535</v>
      </c>
      <c r="R27" s="70">
        <v>-1.0542027099166407</v>
      </c>
      <c r="S27" s="70">
        <v>-1.9066124459922396</v>
      </c>
      <c r="T27" s="70">
        <v>7.9552417631779004</v>
      </c>
      <c r="U27" s="70">
        <v>4.7975955493756883</v>
      </c>
      <c r="V27" s="70">
        <v>2.2329968658143295</v>
      </c>
      <c r="W27" s="70">
        <v>2.5740892484128919</v>
      </c>
      <c r="X27" s="70">
        <v>2.6896664242170409</v>
      </c>
      <c r="Y27" s="70">
        <v>6.6668893619671543</v>
      </c>
      <c r="Z27" s="70">
        <v>18.378071867075118</v>
      </c>
      <c r="AA27" s="70">
        <v>15.004729159670349</v>
      </c>
      <c r="AB27" s="70">
        <v>20.399496747979029</v>
      </c>
      <c r="AC27" s="70">
        <v>17.391328869806809</v>
      </c>
      <c r="AD27" s="70">
        <v>1.1450049006400898</v>
      </c>
      <c r="AE27" s="70">
        <v>-0.38973649662676912</v>
      </c>
      <c r="AF27" s="70">
        <v>6.622718423791274</v>
      </c>
      <c r="AG27" s="70">
        <v>6.4190987997736926</v>
      </c>
      <c r="AH27" s="70">
        <v>-0.85653324619118232</v>
      </c>
      <c r="AI27" s="70">
        <v>-0.43902111876966687</v>
      </c>
      <c r="AJ27" s="70">
        <v>5.8958333644550498</v>
      </c>
    </row>
    <row r="28" spans="1:37" ht="17.100000000000001" customHeight="1" x14ac:dyDescent="0.2">
      <c r="A28" s="78" t="s">
        <v>15</v>
      </c>
      <c r="B28" s="70">
        <v>17.964269446379078</v>
      </c>
      <c r="C28" s="70">
        <v>17.511518694626972</v>
      </c>
      <c r="D28" s="70">
        <v>21.546593529416679</v>
      </c>
      <c r="E28" s="70">
        <v>17.673379224126016</v>
      </c>
      <c r="F28" s="111">
        <v>20.522889800541797</v>
      </c>
      <c r="G28" s="111">
        <v>15.434905341343065</v>
      </c>
      <c r="H28" s="111">
        <v>8.2107147181298856</v>
      </c>
      <c r="I28" s="111">
        <v>-3.9093681284907866</v>
      </c>
      <c r="J28" s="111">
        <v>0.84680977923712319</v>
      </c>
      <c r="K28" s="111">
        <v>-1.7506178061106326</v>
      </c>
      <c r="L28" s="111">
        <v>5.4540293630860326</v>
      </c>
      <c r="M28" s="111">
        <v>13.077628487677661</v>
      </c>
      <c r="N28" s="111">
        <v>14.26544494621127</v>
      </c>
      <c r="O28" s="111">
        <v>21.616218401773011</v>
      </c>
      <c r="P28" s="111">
        <v>16.485555329342972</v>
      </c>
      <c r="Q28" s="111">
        <v>12.727910526725928</v>
      </c>
      <c r="R28" s="111">
        <v>12.234372913915049</v>
      </c>
      <c r="S28" s="111">
        <v>11.194792288094257</v>
      </c>
      <c r="T28" s="111">
        <v>22.336299087359457</v>
      </c>
      <c r="U28" s="111">
        <v>4.4410634375710245</v>
      </c>
      <c r="V28" s="111">
        <v>5.8400478468580763</v>
      </c>
      <c r="W28" s="111">
        <v>4.4106690072373222</v>
      </c>
      <c r="X28" s="111">
        <v>-4.4098379178962421</v>
      </c>
      <c r="Y28" s="111">
        <v>9.4804625311126536</v>
      </c>
      <c r="Z28" s="111">
        <v>7.6278287119071253</v>
      </c>
      <c r="AA28" s="111">
        <v>5.134234395442161</v>
      </c>
      <c r="AB28" s="111">
        <v>-9.2342102561183239</v>
      </c>
      <c r="AC28" s="111">
        <v>1.0986816680972789</v>
      </c>
      <c r="AD28" s="111">
        <v>-17.827564814562923</v>
      </c>
      <c r="AE28" s="111">
        <v>6.1686315093018251</v>
      </c>
      <c r="AF28" s="111">
        <v>13.262486607277513</v>
      </c>
      <c r="AG28" s="111">
        <v>27.905747557739979</v>
      </c>
      <c r="AH28" s="111">
        <v>5.2288482039963391</v>
      </c>
      <c r="AI28" s="111">
        <v>7.6749776497104794</v>
      </c>
      <c r="AJ28" s="111">
        <v>9.5567599069843254</v>
      </c>
    </row>
    <row r="29" spans="1:37" ht="17.100000000000001" customHeight="1" x14ac:dyDescent="0.2">
      <c r="A29" s="78" t="s">
        <v>16</v>
      </c>
      <c r="B29" s="70">
        <v>-9.9388587108587565</v>
      </c>
      <c r="C29" s="70">
        <v>-12.667116820883106</v>
      </c>
      <c r="D29" s="70">
        <v>-12.208822672758558</v>
      </c>
      <c r="E29" s="70">
        <v>-6.2875446913589483</v>
      </c>
      <c r="F29" s="70">
        <v>0.71781295750001917</v>
      </c>
      <c r="G29" s="70">
        <v>7.4762436989271652</v>
      </c>
      <c r="H29" s="70">
        <v>11.57075879034708</v>
      </c>
      <c r="I29" s="70">
        <v>8.4593167972309757</v>
      </c>
      <c r="J29" s="70">
        <v>10.938084120820779</v>
      </c>
      <c r="K29" s="70">
        <v>12.894517797877537</v>
      </c>
      <c r="L29" s="70">
        <v>8.5698734847324367</v>
      </c>
      <c r="M29" s="70">
        <v>4.0792719796225674</v>
      </c>
      <c r="N29" s="70">
        <v>-7.8668624137845811</v>
      </c>
      <c r="O29" s="70">
        <v>-5.5841257633956971</v>
      </c>
      <c r="P29" s="70">
        <v>0.99204915385624481</v>
      </c>
      <c r="Q29" s="70">
        <v>4.7301032742927074</v>
      </c>
      <c r="R29" s="70">
        <v>-12.284109013142984</v>
      </c>
      <c r="S29" s="70">
        <v>-7.9065421365229538</v>
      </c>
      <c r="T29" s="70">
        <v>-1.7234753531660152</v>
      </c>
      <c r="U29" s="70">
        <v>4.487212253097117</v>
      </c>
      <c r="V29" s="70">
        <v>14.184400406071607</v>
      </c>
      <c r="W29" s="70">
        <v>-3.096898484673849</v>
      </c>
      <c r="X29" s="70">
        <v>4.5463490711986188</v>
      </c>
      <c r="Y29" s="70">
        <v>-7.6079426106270498</v>
      </c>
      <c r="Z29" s="70">
        <v>13.382185380048007</v>
      </c>
      <c r="AA29" s="70">
        <v>-0.76155960076395024</v>
      </c>
      <c r="AB29" s="70">
        <v>-8.7544974081181</v>
      </c>
      <c r="AC29" s="70">
        <v>10.781469999470406</v>
      </c>
      <c r="AD29" s="70">
        <v>10.27065593485197</v>
      </c>
      <c r="AE29" s="70">
        <v>7.8772693932092519</v>
      </c>
      <c r="AF29" s="70">
        <v>3.2054438818149178</v>
      </c>
      <c r="AG29" s="70">
        <v>-3.2683052554905001</v>
      </c>
      <c r="AH29" s="70">
        <v>-2.807985911959554</v>
      </c>
      <c r="AI29" s="70">
        <v>4.7540054406481236</v>
      </c>
      <c r="AJ29" s="70">
        <v>6.5767287629956206</v>
      </c>
    </row>
    <row r="30" spans="1:37" ht="17.100000000000001" customHeight="1" x14ac:dyDescent="0.2">
      <c r="A30" s="78" t="s">
        <v>58</v>
      </c>
      <c r="B30" s="70">
        <v>-4.4485823562423255</v>
      </c>
      <c r="C30" s="111">
        <v>-4.4885089699323917</v>
      </c>
      <c r="D30" s="111">
        <v>0.8301468955325797</v>
      </c>
      <c r="E30" s="70">
        <v>8.3254493497783457</v>
      </c>
      <c r="F30" s="70">
        <v>19.617187911454657</v>
      </c>
      <c r="G30" s="70">
        <v>22.692909547440255</v>
      </c>
      <c r="H30" s="70">
        <v>18.550379647619408</v>
      </c>
      <c r="I30" s="70">
        <v>7.5192134363186502</v>
      </c>
      <c r="J30" s="70">
        <v>9.969704602356666</v>
      </c>
      <c r="K30" s="70">
        <v>3.1749829287774922</v>
      </c>
      <c r="L30" s="70">
        <v>1.7645677736082277</v>
      </c>
      <c r="M30" s="70">
        <v>6.5759336578455008</v>
      </c>
      <c r="N30" s="70">
        <v>1.8495645534717386</v>
      </c>
      <c r="O30" s="70">
        <v>6.7723069321988794</v>
      </c>
      <c r="P30" s="70">
        <v>2.7305158761657955</v>
      </c>
      <c r="Q30" s="70">
        <v>-7.2965580203147695</v>
      </c>
      <c r="R30" s="70">
        <v>8.788563234297353</v>
      </c>
      <c r="S30" s="70">
        <v>5.7450197958727189</v>
      </c>
      <c r="T30" s="70">
        <v>1.3061160011181627</v>
      </c>
      <c r="U30" s="70">
        <v>12.849687590140469</v>
      </c>
      <c r="V30" s="70">
        <v>-4.8036901156686129</v>
      </c>
      <c r="W30" s="70">
        <v>17.621572537944942</v>
      </c>
      <c r="X30" s="70">
        <v>15.901913838368165</v>
      </c>
      <c r="Y30" s="70">
        <v>10.386803096761653</v>
      </c>
      <c r="Z30" s="70">
        <v>11.053620601389547</v>
      </c>
      <c r="AA30" s="70">
        <v>0.72706237270885321</v>
      </c>
      <c r="AB30" s="70">
        <v>4.5296851744522915</v>
      </c>
      <c r="AC30" s="70">
        <v>2.1176222808765521</v>
      </c>
      <c r="AD30" s="70">
        <v>-5.8440286527249192</v>
      </c>
      <c r="AE30" s="70">
        <v>-1.5917148753319177</v>
      </c>
      <c r="AF30" s="70">
        <v>9.7086090349046916</v>
      </c>
      <c r="AG30" s="70">
        <v>16.006938147368466</v>
      </c>
      <c r="AH30" s="70">
        <v>10.627070025697227</v>
      </c>
      <c r="AI30" s="70">
        <v>9.2936942805558651</v>
      </c>
      <c r="AJ30" s="70">
        <v>2.2314542267030557</v>
      </c>
    </row>
    <row r="31" spans="1:37" ht="17.100000000000001" customHeight="1" x14ac:dyDescent="0.2">
      <c r="A31" s="78" t="s">
        <v>71</v>
      </c>
      <c r="B31" s="70">
        <v>-8.2343834592614193</v>
      </c>
      <c r="C31" s="70">
        <v>-9.5157814751656069</v>
      </c>
      <c r="D31" s="70">
        <v>26.711120173919301</v>
      </c>
      <c r="E31" s="70">
        <v>134.33670698342078</v>
      </c>
      <c r="F31" s="111">
        <v>81.047400477517414</v>
      </c>
      <c r="G31" s="111">
        <v>117.58912790255272</v>
      </c>
      <c r="H31" s="111">
        <v>77.48463289979037</v>
      </c>
      <c r="I31" s="111">
        <v>22.498818381226137</v>
      </c>
      <c r="J31" s="111">
        <v>64.084237686564592</v>
      </c>
      <c r="K31" s="111">
        <v>17.417958428788882</v>
      </c>
      <c r="L31" s="111">
        <v>14.150053788589378</v>
      </c>
      <c r="M31" s="111">
        <v>4.23407523340118</v>
      </c>
      <c r="N31" s="111">
        <v>-1.5710109999595101</v>
      </c>
      <c r="O31" s="111">
        <v>1.6410132796673249</v>
      </c>
      <c r="P31" s="111">
        <v>-7.6714626653576534</v>
      </c>
      <c r="Q31" s="111">
        <v>-26.3055278963643</v>
      </c>
      <c r="R31" s="111">
        <v>-26.050055081790411</v>
      </c>
      <c r="S31" s="111">
        <v>-22.241189678997429</v>
      </c>
      <c r="T31" s="111">
        <v>-19.527292059406488</v>
      </c>
      <c r="U31" s="111">
        <v>25.988911299404862</v>
      </c>
      <c r="V31" s="111">
        <v>27.328216177434996</v>
      </c>
      <c r="W31" s="111">
        <v>-3.3115816797501973</v>
      </c>
      <c r="X31" s="111">
        <v>-12.420842313224323</v>
      </c>
      <c r="Y31" s="111">
        <v>-18.214221136126717</v>
      </c>
      <c r="Z31" s="111">
        <v>-32.111721883658873</v>
      </c>
      <c r="AA31" s="111">
        <v>-2.4154929337247055</v>
      </c>
      <c r="AB31" s="111">
        <v>31.540751158141255</v>
      </c>
      <c r="AC31" s="111">
        <v>34.787275994569434</v>
      </c>
      <c r="AD31" s="111">
        <v>61.391859535535872</v>
      </c>
      <c r="AE31" s="111">
        <v>-9.5172813809455299</v>
      </c>
      <c r="AF31" s="111">
        <v>7.9643663073467819</v>
      </c>
      <c r="AG31" s="111">
        <v>-16.336087005121115</v>
      </c>
      <c r="AH31" s="111">
        <v>3.8877123115165446</v>
      </c>
      <c r="AI31" s="111">
        <v>11.942641605484884</v>
      </c>
      <c r="AJ31" s="111">
        <v>5.7237316817968731</v>
      </c>
    </row>
    <row r="32" spans="1:37" ht="17.100000000000001" customHeight="1" x14ac:dyDescent="0.2">
      <c r="A32" s="78" t="s">
        <v>17</v>
      </c>
      <c r="B32" s="70">
        <v>0.59629905793310289</v>
      </c>
      <c r="C32" s="70">
        <v>-4.655078562667347</v>
      </c>
      <c r="D32" s="70">
        <v>-4.5959928094257529</v>
      </c>
      <c r="E32" s="70">
        <v>-5.3886854117974998</v>
      </c>
      <c r="F32" s="70">
        <v>-4.0422531976260778</v>
      </c>
      <c r="G32" s="70">
        <v>-1.609478090744787</v>
      </c>
      <c r="H32" s="70">
        <v>-0.73952301768008821</v>
      </c>
      <c r="I32" s="70">
        <v>1.2813289272634698</v>
      </c>
      <c r="J32" s="70">
        <v>4.1112509762164962</v>
      </c>
      <c r="K32" s="70">
        <v>4.8268259948196723</v>
      </c>
      <c r="L32" s="70">
        <v>4.6759942879147198</v>
      </c>
      <c r="M32" s="70">
        <v>5.1724949047138757</v>
      </c>
      <c r="N32" s="70">
        <v>2.4998468947463826</v>
      </c>
      <c r="O32" s="70">
        <v>1.5016072958953686</v>
      </c>
      <c r="P32" s="70">
        <v>0.92243473941868714</v>
      </c>
      <c r="Q32" s="70">
        <v>0.78799962319922034</v>
      </c>
      <c r="R32" s="70">
        <v>0.9484623358339217</v>
      </c>
      <c r="S32" s="70">
        <v>2.1024969775083502</v>
      </c>
      <c r="T32" s="70">
        <v>3.7225754391619237</v>
      </c>
      <c r="U32" s="70">
        <v>5.025511211496414</v>
      </c>
      <c r="V32" s="70">
        <v>5.6920044182378726</v>
      </c>
      <c r="W32" s="70">
        <v>5.1702362995748485</v>
      </c>
      <c r="X32" s="70">
        <v>4.0449208367453693</v>
      </c>
      <c r="Y32" s="70">
        <v>4.2450779141927963</v>
      </c>
      <c r="Z32" s="70">
        <v>3.2432517862295285</v>
      </c>
      <c r="AA32" s="70">
        <v>2.9084684150098239</v>
      </c>
      <c r="AB32" s="70">
        <v>2.5129886149162894</v>
      </c>
      <c r="AC32" s="70">
        <v>1.0320286678270563</v>
      </c>
      <c r="AD32" s="70">
        <v>1.616836074411232</v>
      </c>
      <c r="AE32" s="70">
        <v>16.064024564690516</v>
      </c>
      <c r="AF32" s="70">
        <v>2.5464073383504537</v>
      </c>
      <c r="AG32" s="70">
        <v>-9.7473120884133522</v>
      </c>
      <c r="AH32" s="70">
        <v>3.6414475725021322</v>
      </c>
      <c r="AI32" s="70">
        <v>-8.6029351448699387</v>
      </c>
      <c r="AJ32" s="70">
        <v>3.026931419772283</v>
      </c>
    </row>
    <row r="33" spans="1:36" ht="17.100000000000001" customHeight="1" x14ac:dyDescent="0.2">
      <c r="A33" s="78" t="s">
        <v>59</v>
      </c>
      <c r="B33" s="70">
        <v>2.6609967135272417</v>
      </c>
      <c r="C33" s="70">
        <v>2.8320846072582118</v>
      </c>
      <c r="D33" s="70">
        <v>2.9241440023035636</v>
      </c>
      <c r="E33" s="70">
        <v>2.936325685729102</v>
      </c>
      <c r="F33" s="70">
        <v>2.8680707784600523</v>
      </c>
      <c r="G33" s="70">
        <v>2.8187722945238525</v>
      </c>
      <c r="H33" s="70">
        <v>2.7883235041226584</v>
      </c>
      <c r="I33" s="70">
        <v>2.7768873988347931</v>
      </c>
      <c r="J33" s="70">
        <v>2.7843737193663509</v>
      </c>
      <c r="K33" s="70">
        <v>2.7881933642588397</v>
      </c>
      <c r="L33" s="70">
        <v>2.7883968857599362</v>
      </c>
      <c r="M33" s="70">
        <v>2.7846124539885997</v>
      </c>
      <c r="N33" s="70">
        <v>2.7768712472065804</v>
      </c>
      <c r="O33" s="70">
        <v>2.7668939708486606</v>
      </c>
      <c r="P33" s="70">
        <v>2.7550030440075535</v>
      </c>
      <c r="Q33" s="70">
        <v>2.7409836730834414</v>
      </c>
      <c r="R33" s="70">
        <v>2.7247461953149088</v>
      </c>
      <c r="S33" s="70">
        <v>2.7140292990656123</v>
      </c>
      <c r="T33" s="70">
        <v>2.7350122100622487</v>
      </c>
      <c r="U33" s="70">
        <v>2.7612687569644967</v>
      </c>
      <c r="V33" s="70">
        <v>2.766788667935316</v>
      </c>
      <c r="W33" s="70">
        <v>2.7661442819360227</v>
      </c>
      <c r="X33" s="70">
        <v>2.7596301148972158</v>
      </c>
      <c r="Y33" s="70">
        <v>2.7470063098844921</v>
      </c>
      <c r="Z33" s="70">
        <v>2.7281541665183262</v>
      </c>
      <c r="AA33" s="70">
        <v>2.7150345466290249</v>
      </c>
      <c r="AB33" s="70">
        <v>2.7338306882007002</v>
      </c>
      <c r="AC33" s="70">
        <v>2.7581047574799733</v>
      </c>
      <c r="AD33" s="70">
        <v>2.7618625202498137</v>
      </c>
      <c r="AE33" s="70">
        <v>2.7624590825902517</v>
      </c>
      <c r="AF33" s="70">
        <v>2.7602084771772395</v>
      </c>
      <c r="AG33" s="70">
        <v>2.7548930872708821</v>
      </c>
      <c r="AH33" s="70">
        <v>2.7464109236976064</v>
      </c>
      <c r="AI33" s="70">
        <v>2.7385290132784013</v>
      </c>
      <c r="AJ33" s="70">
        <v>2.7574082082933105</v>
      </c>
    </row>
    <row r="34" spans="1:36" ht="17.100000000000001" customHeight="1" x14ac:dyDescent="0.2">
      <c r="A34" s="79" t="s">
        <v>135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</row>
    <row r="35" spans="1:36" s="123" customFormat="1" ht="17.100000000000001" customHeight="1" x14ac:dyDescent="0.2">
      <c r="A35" s="133" t="s">
        <v>95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</row>
    <row r="36" spans="1:36" s="150" customFormat="1" ht="17.100000000000001" customHeight="1" thickBot="1" x14ac:dyDescent="0.25">
      <c r="A36" s="148" t="s">
        <v>19</v>
      </c>
      <c r="B36" s="149">
        <v>10.60440437453687</v>
      </c>
      <c r="C36" s="149">
        <v>4.5985596860979916</v>
      </c>
      <c r="D36" s="149">
        <v>17.953651538713643</v>
      </c>
      <c r="E36" s="149">
        <v>10.804220659811591</v>
      </c>
      <c r="F36" s="149">
        <v>7.1485364501708393</v>
      </c>
      <c r="G36" s="149">
        <v>10.453958736160128</v>
      </c>
      <c r="H36" s="149">
        <v>-0.66306610004691624</v>
      </c>
      <c r="I36" s="149">
        <v>1.3701110829558161</v>
      </c>
      <c r="J36" s="149">
        <v>-0.61121213672330477</v>
      </c>
      <c r="K36" s="149">
        <v>3.2549217097006089</v>
      </c>
      <c r="L36" s="149">
        <v>10.003266236027741</v>
      </c>
      <c r="M36" s="149">
        <v>5.0452514332859577</v>
      </c>
      <c r="N36" s="149">
        <v>11.028320668275505</v>
      </c>
      <c r="O36" s="149">
        <v>9.5373099109063997</v>
      </c>
      <c r="P36" s="149">
        <v>-0.6761199144845409</v>
      </c>
      <c r="Q36" s="149">
        <v>-25.000400578449188</v>
      </c>
      <c r="R36" s="149">
        <v>-3.366147744457515</v>
      </c>
      <c r="S36" s="149">
        <v>-4.5970800574202659</v>
      </c>
      <c r="T36" s="149">
        <v>-3.5539036111948086</v>
      </c>
      <c r="U36" s="149">
        <v>47.762141220235854</v>
      </c>
      <c r="V36" s="149">
        <v>-1.673160113058203</v>
      </c>
      <c r="W36" s="149">
        <v>8.4839814512903455</v>
      </c>
      <c r="X36" s="149">
        <v>21.818172774105051</v>
      </c>
      <c r="Y36" s="149">
        <v>2.5687631159338808</v>
      </c>
      <c r="Z36" s="149">
        <v>17.656448713919115</v>
      </c>
      <c r="AA36" s="149">
        <v>5.0423689742433719</v>
      </c>
      <c r="AB36" s="149">
        <v>4.0983884054675679</v>
      </c>
      <c r="AC36" s="149">
        <v>11.36095409299398</v>
      </c>
      <c r="AD36" s="149">
        <v>11.856370673162209</v>
      </c>
      <c r="AE36" s="149">
        <v>7.0901150283417147</v>
      </c>
      <c r="AF36" s="149">
        <v>8.6182739476853278</v>
      </c>
      <c r="AG36" s="149">
        <v>8.1288072361546337</v>
      </c>
      <c r="AH36" s="149">
        <v>8.0055333499027945</v>
      </c>
      <c r="AI36" s="149">
        <v>8.9660015705990137</v>
      </c>
      <c r="AJ36" s="149">
        <v>10.301785074981851</v>
      </c>
    </row>
    <row r="37" spans="1:36" x14ac:dyDescent="0.2">
      <c r="A37" s="95" t="s">
        <v>50</v>
      </c>
    </row>
  </sheetData>
  <mergeCells count="9">
    <mergeCell ref="AH3:AJ3"/>
    <mergeCell ref="B3:E3"/>
    <mergeCell ref="F3:I3"/>
    <mergeCell ref="J3:M3"/>
    <mergeCell ref="N3:Q3"/>
    <mergeCell ref="AD3:AG3"/>
    <mergeCell ref="Z3:AC3"/>
    <mergeCell ref="V3:Y3"/>
    <mergeCell ref="R3:U3"/>
  </mergeCells>
  <phoneticPr fontId="29" type="noConversion"/>
  <conditionalFormatting sqref="A5:M36">
    <cfRule type="cellIs" dxfId="14" priority="3" operator="lessThan">
      <formula>0</formula>
    </cfRule>
  </conditionalFormatting>
  <conditionalFormatting sqref="N20:P22">
    <cfRule type="cellIs" dxfId="13" priority="2" operator="lessThan">
      <formula>0</formula>
    </cfRule>
  </conditionalFormatting>
  <conditionalFormatting sqref="N12:R19 Q20:R21 N30:W36 S12:AJ21 X30:AJ33 X36:AJ36">
    <cfRule type="cellIs" dxfId="12" priority="24" operator="lessThan">
      <formula>0</formula>
    </cfRule>
  </conditionalFormatting>
  <conditionalFormatting sqref="N5:AJ11">
    <cfRule type="cellIs" dxfId="11" priority="8" operator="lessThan">
      <formula>0</formula>
    </cfRule>
  </conditionalFormatting>
  <conditionalFormatting sqref="N23:AJ29">
    <cfRule type="cellIs" dxfId="10" priority="12" operator="lessThan">
      <formula>0</formula>
    </cfRule>
  </conditionalFormatting>
  <conditionalFormatting sqref="Q22:AJ22">
    <cfRule type="cellIs" dxfId="9" priority="20" operator="lessThan">
      <formula>0</formula>
    </cfRule>
  </conditionalFormatting>
  <conditionalFormatting sqref="A1:XFD1048576">
    <cfRule type="cellIs" dxfId="8" priority="1" operator="lessThan">
      <formula>0</formula>
    </cfRule>
  </conditionalFormatting>
  <pageMargins left="0.31496062992125984" right="0" top="0.51181102362204722" bottom="0" header="0" footer="0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L37"/>
  <sheetViews>
    <sheetView showGridLines="0" view="pageBreakPreview" zoomScaleNormal="100" zoomScaleSheetLayoutView="100" workbookViewId="0">
      <pane xSplit="1" ySplit="4" topLeftCell="B5" activePane="bottomRight" state="frozen"/>
      <selection activeCell="BJ29" sqref="BJ29"/>
      <selection pane="topRight" activeCell="BJ29" sqref="BJ29"/>
      <selection pane="bottomLeft" activeCell="BJ29" sqref="BJ29"/>
      <selection pane="bottomRight" activeCell="B1" sqref="B1"/>
    </sheetView>
  </sheetViews>
  <sheetFormatPr defaultColWidth="9.140625" defaultRowHeight="11.25" x14ac:dyDescent="0.2"/>
  <cols>
    <col min="1" max="1" width="25.42578125" style="35" customWidth="1"/>
    <col min="2" max="2" width="6.28515625" style="35" customWidth="1"/>
    <col min="3" max="3" width="6" style="35" customWidth="1"/>
    <col min="4" max="4" width="6.140625" style="35" customWidth="1"/>
    <col min="5" max="5" width="6.7109375" style="35" customWidth="1"/>
    <col min="6" max="6" width="7.42578125" style="35" customWidth="1"/>
    <col min="7" max="7" width="6" style="35" customWidth="1"/>
    <col min="8" max="10" width="7" style="35" customWidth="1"/>
    <col min="11" max="16" width="6" style="35" customWidth="1"/>
    <col min="17" max="17" width="6.28515625" style="35" customWidth="1"/>
    <col min="18" max="25" width="6" style="35" bestFit="1" customWidth="1"/>
    <col min="26" max="26" width="6.5703125" style="35" bestFit="1" customWidth="1"/>
    <col min="27" max="27" width="5.85546875" style="35" customWidth="1"/>
    <col min="28" max="28" width="6.85546875" style="35" customWidth="1"/>
    <col min="29" max="29" width="6" style="35" customWidth="1"/>
    <col min="30" max="30" width="6.5703125" style="35" bestFit="1" customWidth="1"/>
    <col min="31" max="31" width="5.85546875" style="35" bestFit="1" customWidth="1"/>
    <col min="32" max="32" width="6.7109375" style="35" customWidth="1"/>
    <col min="33" max="33" width="6.28515625" style="35" customWidth="1"/>
    <col min="34" max="34" width="6.5703125" style="35" bestFit="1" customWidth="1"/>
    <col min="35" max="35" width="6.7109375" style="35" customWidth="1"/>
    <col min="36" max="36" width="7" style="35" customWidth="1"/>
    <col min="37" max="16384" width="9.140625" style="35"/>
  </cols>
  <sheetData>
    <row r="1" spans="1:38" s="87" customFormat="1" ht="17.25" customHeight="1" x14ac:dyDescent="0.2">
      <c r="A1" s="31" t="s">
        <v>170</v>
      </c>
      <c r="B1" s="31"/>
    </row>
    <row r="2" spans="1:38" ht="3.75" customHeight="1" thickBot="1" x14ac:dyDescent="0.25"/>
    <row r="3" spans="1:38" s="81" customFormat="1" ht="12" customHeight="1" x14ac:dyDescent="0.2">
      <c r="B3" s="211" t="s">
        <v>80</v>
      </c>
      <c r="C3" s="211"/>
      <c r="D3" s="211"/>
      <c r="E3" s="211"/>
      <c r="F3" s="211" t="s">
        <v>92</v>
      </c>
      <c r="G3" s="211"/>
      <c r="H3" s="211"/>
      <c r="I3" s="211"/>
      <c r="J3" s="213" t="s">
        <v>134</v>
      </c>
      <c r="K3" s="213"/>
      <c r="L3" s="213"/>
      <c r="M3" s="213"/>
      <c r="N3" s="213" t="s">
        <v>136</v>
      </c>
      <c r="O3" s="213"/>
      <c r="P3" s="213"/>
      <c r="Q3" s="213"/>
      <c r="R3" s="212" t="s">
        <v>137</v>
      </c>
      <c r="S3" s="212"/>
      <c r="T3" s="212"/>
      <c r="U3" s="212"/>
      <c r="V3" s="211" t="s">
        <v>138</v>
      </c>
      <c r="W3" s="211"/>
      <c r="X3" s="211"/>
      <c r="Y3" s="211"/>
      <c r="Z3" s="211" t="s">
        <v>139</v>
      </c>
      <c r="AA3" s="211"/>
      <c r="AB3" s="211"/>
      <c r="AC3" s="211"/>
      <c r="AD3" s="211" t="s">
        <v>140</v>
      </c>
      <c r="AE3" s="211"/>
      <c r="AF3" s="211"/>
      <c r="AG3" s="211"/>
      <c r="AH3" s="211" t="s">
        <v>165</v>
      </c>
      <c r="AI3" s="211"/>
      <c r="AJ3" s="211"/>
    </row>
    <row r="4" spans="1:38" s="123" customFormat="1" ht="13.5" customHeight="1" x14ac:dyDescent="0.2">
      <c r="A4" s="83"/>
      <c r="B4" s="84" t="s">
        <v>46</v>
      </c>
      <c r="C4" s="84" t="s">
        <v>47</v>
      </c>
      <c r="D4" s="84" t="s">
        <v>48</v>
      </c>
      <c r="E4" s="84" t="s">
        <v>49</v>
      </c>
      <c r="F4" s="84" t="s">
        <v>46</v>
      </c>
      <c r="G4" s="84" t="s">
        <v>47</v>
      </c>
      <c r="H4" s="84" t="s">
        <v>48</v>
      </c>
      <c r="I4" s="84" t="s">
        <v>49</v>
      </c>
      <c r="J4" s="132" t="s">
        <v>46</v>
      </c>
      <c r="K4" s="132" t="s">
        <v>47</v>
      </c>
      <c r="L4" s="84" t="s">
        <v>48</v>
      </c>
      <c r="M4" s="84" t="s">
        <v>49</v>
      </c>
      <c r="N4" s="132" t="s">
        <v>46</v>
      </c>
      <c r="O4" s="132" t="s">
        <v>47</v>
      </c>
      <c r="P4" s="132" t="s">
        <v>48</v>
      </c>
      <c r="Q4" s="132" t="s">
        <v>49</v>
      </c>
      <c r="R4" s="132" t="s">
        <v>46</v>
      </c>
      <c r="S4" s="132" t="s">
        <v>47</v>
      </c>
      <c r="T4" s="132" t="s">
        <v>48</v>
      </c>
      <c r="U4" s="132" t="s">
        <v>49</v>
      </c>
      <c r="V4" s="132" t="s">
        <v>46</v>
      </c>
      <c r="W4" s="132" t="s">
        <v>47</v>
      </c>
      <c r="X4" s="132" t="s">
        <v>48</v>
      </c>
      <c r="Y4" s="132" t="s">
        <v>49</v>
      </c>
      <c r="Z4" s="132" t="s">
        <v>46</v>
      </c>
      <c r="AA4" s="132" t="s">
        <v>47</v>
      </c>
      <c r="AB4" s="132" t="s">
        <v>48</v>
      </c>
      <c r="AC4" s="132" t="s">
        <v>49</v>
      </c>
      <c r="AD4" s="132" t="s">
        <v>46</v>
      </c>
      <c r="AE4" s="132" t="s">
        <v>47</v>
      </c>
      <c r="AF4" s="132" t="s">
        <v>48</v>
      </c>
      <c r="AG4" s="132" t="s">
        <v>49</v>
      </c>
      <c r="AH4" s="132" t="s">
        <v>46</v>
      </c>
      <c r="AI4" s="132" t="s">
        <v>47</v>
      </c>
      <c r="AJ4" s="132" t="s">
        <v>48</v>
      </c>
    </row>
    <row r="5" spans="1:38" s="37" customFormat="1" ht="17.100000000000001" customHeight="1" x14ac:dyDescent="0.2">
      <c r="A5" s="39" t="s">
        <v>97</v>
      </c>
      <c r="B5" s="107">
        <v>97.217490894701527</v>
      </c>
      <c r="C5" s="107">
        <v>99.798138962450835</v>
      </c>
      <c r="D5" s="107">
        <v>101.85620772511939</v>
      </c>
      <c r="E5" s="107">
        <v>101.33813900339777</v>
      </c>
      <c r="F5" s="107">
        <v>102.26679316446365</v>
      </c>
      <c r="G5" s="107">
        <v>100.32077224296619</v>
      </c>
      <c r="H5" s="107">
        <v>106.43234295352914</v>
      </c>
      <c r="I5" s="107">
        <v>108.94389030463304</v>
      </c>
      <c r="J5" s="107">
        <v>105.17613349007296</v>
      </c>
      <c r="K5" s="107">
        <v>107.41318521705394</v>
      </c>
      <c r="L5" s="107">
        <v>108.25743891896835</v>
      </c>
      <c r="M5" s="107">
        <v>109.62347445261689</v>
      </c>
      <c r="N5" s="107">
        <v>108.59852397065772</v>
      </c>
      <c r="O5" s="107">
        <v>112.12092742036029</v>
      </c>
      <c r="P5" s="107">
        <v>111.8696667271679</v>
      </c>
      <c r="Q5" s="107">
        <v>109.56649963522655</v>
      </c>
      <c r="R5" s="107">
        <v>111.81485246110441</v>
      </c>
      <c r="S5" s="107">
        <v>113.61195903673034</v>
      </c>
      <c r="T5" s="107">
        <v>113.49813367029165</v>
      </c>
      <c r="U5" s="107">
        <v>114.45336551753769</v>
      </c>
      <c r="V5" s="107">
        <v>115.65125311688109</v>
      </c>
      <c r="W5" s="107">
        <v>117.16254958992789</v>
      </c>
      <c r="X5" s="107">
        <v>120.0071318217902</v>
      </c>
      <c r="Y5" s="107">
        <v>122.89234869958105</v>
      </c>
      <c r="Z5" s="107">
        <v>124.77454412464837</v>
      </c>
      <c r="AA5" s="107">
        <v>124.95783984530047</v>
      </c>
      <c r="AB5" s="107">
        <v>125.81618571674787</v>
      </c>
      <c r="AC5" s="107">
        <v>132.10197641268869</v>
      </c>
      <c r="AD5" s="107">
        <v>131.8701992439789</v>
      </c>
      <c r="AE5" s="107">
        <v>131.80876756654064</v>
      </c>
      <c r="AF5" s="107">
        <v>132.26853540616966</v>
      </c>
      <c r="AG5" s="107">
        <v>133.91371200313696</v>
      </c>
      <c r="AH5" s="107">
        <v>134.64011908432784</v>
      </c>
      <c r="AI5" s="107">
        <v>135.92986136794505</v>
      </c>
      <c r="AJ5" s="107">
        <v>136.67230446914238</v>
      </c>
      <c r="AK5" s="205"/>
      <c r="AL5" s="205"/>
    </row>
    <row r="6" spans="1:38" s="133" customFormat="1" ht="17.100000000000001" customHeight="1" x14ac:dyDescent="0.2">
      <c r="A6" s="133" t="s">
        <v>96</v>
      </c>
      <c r="B6" s="133">
        <v>99.737501364596028</v>
      </c>
      <c r="C6" s="133">
        <v>100.23800150525915</v>
      </c>
      <c r="D6" s="133">
        <v>101.19894548288141</v>
      </c>
      <c r="E6" s="133">
        <v>99.033166803889472</v>
      </c>
      <c r="F6" s="133">
        <v>102.14427203640959</v>
      </c>
      <c r="G6" s="133">
        <v>94.09050353036406</v>
      </c>
      <c r="H6" s="133">
        <v>110.99267864035009</v>
      </c>
      <c r="I6" s="133">
        <v>116.61076797238488</v>
      </c>
      <c r="J6" s="133">
        <v>100.93966189010342</v>
      </c>
      <c r="K6" s="133">
        <v>106.60880692242725</v>
      </c>
      <c r="L6" s="133">
        <v>112.26655756876751</v>
      </c>
      <c r="M6" s="133">
        <v>116.33908321347508</v>
      </c>
      <c r="N6" s="133">
        <v>109.1679807283402</v>
      </c>
      <c r="O6" s="133">
        <v>119.14502513065797</v>
      </c>
      <c r="P6" s="133">
        <v>116.55069533444176</v>
      </c>
      <c r="Q6" s="133">
        <v>113.08228914203382</v>
      </c>
      <c r="R6" s="133">
        <v>111.05295846442031</v>
      </c>
      <c r="S6" s="133">
        <v>116.77705844535937</v>
      </c>
      <c r="T6" s="133">
        <v>113.69589880701719</v>
      </c>
      <c r="U6" s="133">
        <v>122.22112144008376</v>
      </c>
      <c r="V6" s="133">
        <v>116.91920061161287</v>
      </c>
      <c r="W6" s="133">
        <v>125.07410649126003</v>
      </c>
      <c r="X6" s="133">
        <v>124.35907287008061</v>
      </c>
      <c r="Y6" s="133">
        <v>126.53034291377611</v>
      </c>
      <c r="Z6" s="133">
        <v>126.18780898313069</v>
      </c>
      <c r="AA6" s="133">
        <v>130.14139731184139</v>
      </c>
      <c r="AB6" s="133">
        <v>131.48143060595626</v>
      </c>
      <c r="AC6" s="133">
        <v>144.19692091067878</v>
      </c>
      <c r="AD6" s="133">
        <v>132.75439693994778</v>
      </c>
      <c r="AE6" s="133">
        <v>139.54694650918307</v>
      </c>
      <c r="AF6" s="133">
        <v>148.4299784649192</v>
      </c>
      <c r="AG6" s="133">
        <v>153.59471631521225</v>
      </c>
      <c r="AH6" s="133">
        <v>136.93938991127729</v>
      </c>
      <c r="AI6" s="133">
        <v>146.62096935099129</v>
      </c>
      <c r="AJ6" s="133">
        <v>159.95239261905141</v>
      </c>
      <c r="AL6" s="205"/>
    </row>
    <row r="7" spans="1:38" ht="17.100000000000001" customHeight="1" x14ac:dyDescent="0.2">
      <c r="A7" s="72" t="s">
        <v>1</v>
      </c>
      <c r="B7" s="69">
        <v>99.772272907385798</v>
      </c>
      <c r="C7" s="69">
        <v>99.947323832747543</v>
      </c>
      <c r="D7" s="69">
        <v>99.685336571947516</v>
      </c>
      <c r="E7" s="69">
        <v>100.72666999215534</v>
      </c>
      <c r="F7" s="69">
        <v>105.81719943535377</v>
      </c>
      <c r="G7" s="69">
        <v>98.947721892352718</v>
      </c>
      <c r="H7" s="69">
        <v>96.083028672683568</v>
      </c>
      <c r="I7" s="69">
        <v>99.647149397470898</v>
      </c>
      <c r="J7" s="69">
        <v>99.411991997453526</v>
      </c>
      <c r="K7" s="69">
        <v>92.197029747551838</v>
      </c>
      <c r="L7" s="69">
        <v>90.704096514797357</v>
      </c>
      <c r="M7" s="69">
        <v>85.113603554843735</v>
      </c>
      <c r="N7" s="69">
        <v>87.531860680486346</v>
      </c>
      <c r="O7" s="69">
        <v>91.101291833743232</v>
      </c>
      <c r="P7" s="69">
        <v>95.193685417828107</v>
      </c>
      <c r="Q7" s="69">
        <v>83.100384360387068</v>
      </c>
      <c r="R7" s="69">
        <v>83.468285674888818</v>
      </c>
      <c r="S7" s="69">
        <v>82.481866331453176</v>
      </c>
      <c r="T7" s="69">
        <v>91.366393396933603</v>
      </c>
      <c r="U7" s="69">
        <v>99.964512038551305</v>
      </c>
      <c r="V7" s="69">
        <v>100.02742029228378</v>
      </c>
      <c r="W7" s="69">
        <v>129.5032634853024</v>
      </c>
      <c r="X7" s="69">
        <v>134.33548730794018</v>
      </c>
      <c r="Y7" s="69">
        <v>129.5550831295028</v>
      </c>
      <c r="Z7" s="69">
        <v>120.60491552502887</v>
      </c>
      <c r="AA7" s="69">
        <v>124.80520512687821</v>
      </c>
      <c r="AB7" s="69">
        <v>122.54019474476736</v>
      </c>
      <c r="AC7" s="69">
        <v>147.98685838018037</v>
      </c>
      <c r="AD7" s="69">
        <v>149.32050671999048</v>
      </c>
      <c r="AE7" s="69">
        <v>164.92317500289514</v>
      </c>
      <c r="AF7" s="69">
        <v>183.73100366132618</v>
      </c>
      <c r="AG7" s="69">
        <v>212.392270770582</v>
      </c>
      <c r="AH7" s="69">
        <v>160.62590939642058</v>
      </c>
      <c r="AI7" s="69">
        <v>194.13659853780018</v>
      </c>
      <c r="AJ7" s="69">
        <v>201.06715285315485</v>
      </c>
      <c r="AL7" s="205"/>
    </row>
    <row r="8" spans="1:38" ht="17.100000000000001" customHeight="1" x14ac:dyDescent="0.2">
      <c r="A8" s="72" t="s">
        <v>2</v>
      </c>
      <c r="B8" s="69">
        <v>102.75739500818324</v>
      </c>
      <c r="C8" s="69">
        <v>100.34964750755164</v>
      </c>
      <c r="D8" s="69">
        <v>98.214099709766487</v>
      </c>
      <c r="E8" s="69">
        <v>96.312038538077658</v>
      </c>
      <c r="F8" s="69">
        <v>104.09172694851574</v>
      </c>
      <c r="G8" s="69">
        <v>95.67695911326048</v>
      </c>
      <c r="H8" s="69">
        <v>104.08725163713122</v>
      </c>
      <c r="I8" s="69">
        <v>107.2941717592238</v>
      </c>
      <c r="J8" s="69">
        <v>98.30989081078782</v>
      </c>
      <c r="K8" s="69">
        <v>101.05746112435745</v>
      </c>
      <c r="L8" s="69">
        <v>103.59215356755389</v>
      </c>
      <c r="M8" s="69">
        <v>111.70181705764095</v>
      </c>
      <c r="N8" s="69">
        <v>103.72429185115897</v>
      </c>
      <c r="O8" s="69">
        <v>105.27748526080907</v>
      </c>
      <c r="P8" s="69">
        <v>105.64712113476236</v>
      </c>
      <c r="Q8" s="69">
        <v>105.09546990148237</v>
      </c>
      <c r="R8" s="69">
        <v>105.45816065978894</v>
      </c>
      <c r="S8" s="69">
        <v>99.328956299103154</v>
      </c>
      <c r="T8" s="69">
        <v>100.57416144367883</v>
      </c>
      <c r="U8" s="69">
        <v>115.49173869603717</v>
      </c>
      <c r="V8" s="69">
        <v>110.79585439422608</v>
      </c>
      <c r="W8" s="69">
        <v>112.29791770273994</v>
      </c>
      <c r="X8" s="69">
        <v>101.04884229410342</v>
      </c>
      <c r="Y8" s="69">
        <v>116.73996899740627</v>
      </c>
      <c r="Z8" s="69">
        <v>122.54322580852453</v>
      </c>
      <c r="AA8" s="69">
        <v>121.80937883616501</v>
      </c>
      <c r="AB8" s="69">
        <v>109.35493708626869</v>
      </c>
      <c r="AC8" s="69">
        <v>138.60232164072835</v>
      </c>
      <c r="AD8" s="69">
        <v>124.91055756362482</v>
      </c>
      <c r="AE8" s="69">
        <v>124.5024664596325</v>
      </c>
      <c r="AF8" s="69">
        <v>110.32629420720473</v>
      </c>
      <c r="AG8" s="69">
        <v>135.46018560380617</v>
      </c>
      <c r="AH8" s="69">
        <v>125.66393583888423</v>
      </c>
      <c r="AI8" s="69">
        <v>124.77809247272438</v>
      </c>
      <c r="AJ8" s="69">
        <v>112.26314852170403</v>
      </c>
      <c r="AL8" s="205"/>
    </row>
    <row r="9" spans="1:38" ht="17.100000000000001" customHeight="1" x14ac:dyDescent="0.2">
      <c r="A9" s="72" t="s">
        <v>3</v>
      </c>
      <c r="B9" s="69">
        <v>98.505183064171433</v>
      </c>
      <c r="C9" s="69">
        <v>98.757788810622216</v>
      </c>
      <c r="D9" s="69">
        <v>100.92045528809631</v>
      </c>
      <c r="E9" s="69">
        <v>101.71155578345281</v>
      </c>
      <c r="F9" s="69">
        <v>107.75114592493082</v>
      </c>
      <c r="G9" s="69">
        <v>108.34243250542119</v>
      </c>
      <c r="H9" s="69">
        <v>110.46132413789196</v>
      </c>
      <c r="I9" s="69">
        <v>110.66977470274382</v>
      </c>
      <c r="J9" s="69">
        <v>114.3588975411629</v>
      </c>
      <c r="K9" s="69">
        <v>116.51995738605294</v>
      </c>
      <c r="L9" s="69">
        <v>120.52753210504723</v>
      </c>
      <c r="M9" s="69">
        <v>120.41252879739979</v>
      </c>
      <c r="N9" s="69">
        <v>123.28927836465337</v>
      </c>
      <c r="O9" s="69">
        <v>126.62951735255182</v>
      </c>
      <c r="P9" s="69">
        <v>130.81909820302295</v>
      </c>
      <c r="Q9" s="69">
        <v>132.20168652043205</v>
      </c>
      <c r="R9" s="69">
        <v>131.71896122838825</v>
      </c>
      <c r="S9" s="69">
        <v>132.04071263863034</v>
      </c>
      <c r="T9" s="69">
        <v>129.43392975407011</v>
      </c>
      <c r="U9" s="69">
        <v>134.17085439148047</v>
      </c>
      <c r="V9" s="69">
        <v>135.71652828180356</v>
      </c>
      <c r="W9" s="69">
        <v>136.94753340455773</v>
      </c>
      <c r="X9" s="69">
        <v>133.01928462571669</v>
      </c>
      <c r="Y9" s="69">
        <v>133.18369775730093</v>
      </c>
      <c r="Z9" s="69">
        <v>136.88618279990786</v>
      </c>
      <c r="AA9" s="69">
        <v>139.27539121835102</v>
      </c>
      <c r="AB9" s="69">
        <v>145.36272313224191</v>
      </c>
      <c r="AC9" s="69">
        <v>147.7701978694212</v>
      </c>
      <c r="AD9" s="69">
        <v>148.24533576148616</v>
      </c>
      <c r="AE9" s="69">
        <v>149.61360260034206</v>
      </c>
      <c r="AF9" s="69">
        <v>152.95066141222105</v>
      </c>
      <c r="AG9" s="69">
        <v>154.65079895369419</v>
      </c>
      <c r="AH9" s="69">
        <v>158.06741812128814</v>
      </c>
      <c r="AI9" s="69">
        <v>159.85895322100097</v>
      </c>
      <c r="AJ9" s="69">
        <v>164.18537656041309</v>
      </c>
      <c r="AL9" s="205"/>
    </row>
    <row r="10" spans="1:38" ht="17.100000000000001" customHeight="1" x14ac:dyDescent="0.2">
      <c r="A10" s="72" t="s">
        <v>4</v>
      </c>
      <c r="B10" s="69">
        <v>88.439789166861573</v>
      </c>
      <c r="C10" s="69">
        <v>107.36705606659093</v>
      </c>
      <c r="D10" s="69">
        <v>136.79860703152821</v>
      </c>
      <c r="E10" s="69">
        <v>94.33499611550512</v>
      </c>
      <c r="F10" s="69">
        <v>77.401332046511868</v>
      </c>
      <c r="G10" s="69">
        <v>90.847144622355444</v>
      </c>
      <c r="H10" s="69">
        <v>118.76120906544321</v>
      </c>
      <c r="I10" s="69">
        <v>87.647122679086692</v>
      </c>
      <c r="J10" s="69">
        <v>85.864458457131875</v>
      </c>
      <c r="K10" s="69">
        <v>108.21470617311566</v>
      </c>
      <c r="L10" s="69">
        <v>144.61815470169023</v>
      </c>
      <c r="M10" s="69">
        <v>101.51446893458353</v>
      </c>
      <c r="N10" s="69">
        <v>87.121306274293076</v>
      </c>
      <c r="O10" s="69">
        <v>102.08000443462875</v>
      </c>
      <c r="P10" s="69">
        <v>154.07339486936914</v>
      </c>
      <c r="Q10" s="69">
        <v>104.68803399274506</v>
      </c>
      <c r="R10" s="69">
        <v>85.640160542844001</v>
      </c>
      <c r="S10" s="69">
        <v>108.85415704413592</v>
      </c>
      <c r="T10" s="69">
        <v>144.3844228483153</v>
      </c>
      <c r="U10" s="69">
        <v>103.78835008226012</v>
      </c>
      <c r="V10" s="69">
        <v>89.074322371220859</v>
      </c>
      <c r="W10" s="69">
        <v>115.13460995478842</v>
      </c>
      <c r="X10" s="69">
        <v>141.54722680346651</v>
      </c>
      <c r="Y10" s="69">
        <v>102.49645523360707</v>
      </c>
      <c r="Z10" s="69">
        <v>88.447393721599695</v>
      </c>
      <c r="AA10" s="69">
        <v>113.27427492935398</v>
      </c>
      <c r="AB10" s="69">
        <v>153.34284232476963</v>
      </c>
      <c r="AC10" s="69">
        <v>107.50217810039844</v>
      </c>
      <c r="AD10" s="69">
        <v>88.127251347724439</v>
      </c>
      <c r="AE10" s="69">
        <v>110.74718989425128</v>
      </c>
      <c r="AF10" s="69">
        <v>151.24692460657593</v>
      </c>
      <c r="AG10" s="69">
        <v>106.4062883659912</v>
      </c>
      <c r="AH10" s="69">
        <v>93.321126405486609</v>
      </c>
      <c r="AI10" s="69">
        <v>123.46577724266758</v>
      </c>
      <c r="AJ10" s="69">
        <v>152.91602786988179</v>
      </c>
      <c r="AL10" s="205"/>
    </row>
    <row r="11" spans="1:38" ht="17.100000000000001" customHeight="1" x14ac:dyDescent="0.2">
      <c r="A11" s="72" t="s">
        <v>5</v>
      </c>
      <c r="B11" s="69">
        <v>86.405516484319676</v>
      </c>
      <c r="C11" s="69">
        <v>103.79917802374644</v>
      </c>
      <c r="D11" s="69">
        <v>108.39324015306107</v>
      </c>
      <c r="E11" s="69">
        <v>101.06137905605401</v>
      </c>
      <c r="F11" s="69">
        <v>80.820453615964311</v>
      </c>
      <c r="G11" s="69">
        <v>63.400890163536516</v>
      </c>
      <c r="H11" s="69">
        <v>136.99282677150629</v>
      </c>
      <c r="I11" s="69">
        <v>155.29978878247809</v>
      </c>
      <c r="J11" s="69">
        <v>93.706857981017322</v>
      </c>
      <c r="K11" s="69">
        <v>114.5305206107472</v>
      </c>
      <c r="L11" s="69">
        <v>128.10362238505286</v>
      </c>
      <c r="M11" s="69">
        <v>133.24462011714633</v>
      </c>
      <c r="N11" s="69">
        <v>126.97276781056097</v>
      </c>
      <c r="O11" s="69">
        <v>154.59370522081306</v>
      </c>
      <c r="P11" s="69">
        <v>120.23840782146291</v>
      </c>
      <c r="Q11" s="69">
        <v>118.04504368442443</v>
      </c>
      <c r="R11" s="69">
        <v>118.82782035435918</v>
      </c>
      <c r="S11" s="69">
        <v>168.29691016888603</v>
      </c>
      <c r="T11" s="69">
        <v>122.08585340262526</v>
      </c>
      <c r="U11" s="69">
        <v>125.66940015078404</v>
      </c>
      <c r="V11" s="69">
        <v>131.22494959784561</v>
      </c>
      <c r="W11" s="69">
        <v>135.19177918185784</v>
      </c>
      <c r="X11" s="69">
        <v>134.93650239389737</v>
      </c>
      <c r="Y11" s="69">
        <v>134.47559395868146</v>
      </c>
      <c r="Z11" s="69">
        <v>136.47942372363693</v>
      </c>
      <c r="AA11" s="69">
        <v>143.53326168476531</v>
      </c>
      <c r="AB11" s="69">
        <v>137.40319492663272</v>
      </c>
      <c r="AC11" s="69">
        <v>139.17266686467295</v>
      </c>
      <c r="AD11" s="69">
        <v>145.52247179505687</v>
      </c>
      <c r="AE11" s="69">
        <v>149.81268755865742</v>
      </c>
      <c r="AF11" s="69">
        <v>155.31461273580862</v>
      </c>
      <c r="AG11" s="69">
        <v>158.29770467276271</v>
      </c>
      <c r="AH11" s="69">
        <v>158.82618290493375</v>
      </c>
      <c r="AI11" s="69">
        <v>161.10780539504754</v>
      </c>
      <c r="AJ11" s="69">
        <v>172.07369714507908</v>
      </c>
      <c r="AL11" s="205"/>
    </row>
    <row r="12" spans="1:38" ht="17.100000000000001" customHeight="1" x14ac:dyDescent="0.2">
      <c r="A12" s="72" t="s">
        <v>6</v>
      </c>
      <c r="B12" s="69">
        <v>97.077472434522079</v>
      </c>
      <c r="C12" s="69">
        <v>96.04667784493104</v>
      </c>
      <c r="D12" s="69">
        <v>102.47551573105733</v>
      </c>
      <c r="E12" s="69">
        <v>105.32418097819362</v>
      </c>
      <c r="F12" s="69">
        <v>109.02760858757729</v>
      </c>
      <c r="G12" s="69">
        <v>118.10566129177494</v>
      </c>
      <c r="H12" s="69">
        <v>114.85295538557875</v>
      </c>
      <c r="I12" s="69">
        <v>120.64628960630756</v>
      </c>
      <c r="J12" s="69">
        <v>124.91017932405728</v>
      </c>
      <c r="K12" s="69">
        <v>125.78333214115366</v>
      </c>
      <c r="L12" s="69">
        <v>134.32273727139622</v>
      </c>
      <c r="M12" s="69">
        <v>133.3737871065332</v>
      </c>
      <c r="N12" s="69">
        <v>134.66041931511728</v>
      </c>
      <c r="O12" s="69">
        <v>159.26669968696922</v>
      </c>
      <c r="P12" s="69">
        <v>161.02691777258104</v>
      </c>
      <c r="Q12" s="69">
        <v>154.14614157952892</v>
      </c>
      <c r="R12" s="69">
        <v>165.97986841708942</v>
      </c>
      <c r="S12" s="69">
        <v>154.40108710450309</v>
      </c>
      <c r="T12" s="69">
        <v>157.37343150280483</v>
      </c>
      <c r="U12" s="69">
        <v>167.9623259856499</v>
      </c>
      <c r="V12" s="69">
        <v>155.77168820867846</v>
      </c>
      <c r="W12" s="69">
        <v>156.93159920998519</v>
      </c>
      <c r="X12" s="69">
        <v>155.18587525944062</v>
      </c>
      <c r="Y12" s="69">
        <v>165.07925604682782</v>
      </c>
      <c r="Z12" s="69">
        <v>148.51093097540164</v>
      </c>
      <c r="AA12" s="69">
        <v>153.13486625159805</v>
      </c>
      <c r="AB12" s="69">
        <v>171.031676914272</v>
      </c>
      <c r="AC12" s="69">
        <v>182.10673690328903</v>
      </c>
      <c r="AD12" s="69">
        <v>152.12598979825304</v>
      </c>
      <c r="AE12" s="69">
        <v>161.24456101260952</v>
      </c>
      <c r="AF12" s="69">
        <v>187.87736424882851</v>
      </c>
      <c r="AG12" s="69">
        <v>196.05135478586303</v>
      </c>
      <c r="AH12" s="69">
        <v>163.77818005533962</v>
      </c>
      <c r="AI12" s="69">
        <v>162.87615257241518</v>
      </c>
      <c r="AJ12" s="69">
        <v>204.54889213383396</v>
      </c>
      <c r="AL12" s="205"/>
    </row>
    <row r="13" spans="1:38" s="133" customFormat="1" ht="17.100000000000001" customHeight="1" x14ac:dyDescent="0.2">
      <c r="A13" s="133" t="s">
        <v>93</v>
      </c>
      <c r="B13" s="133">
        <v>96.933210105349247</v>
      </c>
      <c r="C13" s="133">
        <v>98.424618350177198</v>
      </c>
      <c r="D13" s="133">
        <v>102.02248222783177</v>
      </c>
      <c r="E13" s="133">
        <v>102.43081344762777</v>
      </c>
      <c r="F13" s="133">
        <v>105.67323604335081</v>
      </c>
      <c r="G13" s="133">
        <v>105.27362045467044</v>
      </c>
      <c r="H13" s="133">
        <v>106.50998740456021</v>
      </c>
      <c r="I13" s="133">
        <v>109.34325279663165</v>
      </c>
      <c r="J13" s="133">
        <v>111.46764345625439</v>
      </c>
      <c r="K13" s="133">
        <v>108.46468361785564</v>
      </c>
      <c r="L13" s="133">
        <v>108.24218351695625</v>
      </c>
      <c r="M13" s="133">
        <v>107.49907432397758</v>
      </c>
      <c r="N13" s="133">
        <v>108.77066007318759</v>
      </c>
      <c r="O13" s="133">
        <v>110.34811369279861</v>
      </c>
      <c r="P13" s="133">
        <v>112.08185201656586</v>
      </c>
      <c r="Q13" s="133">
        <v>113.04979544208274</v>
      </c>
      <c r="R13" s="133">
        <v>115.3732848907526</v>
      </c>
      <c r="S13" s="133">
        <v>115.57346184691851</v>
      </c>
      <c r="T13" s="133">
        <v>118.02944557967558</v>
      </c>
      <c r="U13" s="133">
        <v>117.84038751443293</v>
      </c>
      <c r="V13" s="133">
        <v>119.18401711624725</v>
      </c>
      <c r="W13" s="133">
        <v>113.42572256586006</v>
      </c>
      <c r="X13" s="133">
        <v>123.02298884820321</v>
      </c>
      <c r="Y13" s="133">
        <v>124.85685504531783</v>
      </c>
      <c r="Z13" s="133">
        <v>125.5228943088845</v>
      </c>
      <c r="AA13" s="133">
        <v>122.74978327768271</v>
      </c>
      <c r="AB13" s="133">
        <v>123.60693417985327</v>
      </c>
      <c r="AC13" s="133">
        <v>127.57179042734595</v>
      </c>
      <c r="AD13" s="133">
        <v>129.53682389409008</v>
      </c>
      <c r="AE13" s="133">
        <v>129.69857485220459</v>
      </c>
      <c r="AF13" s="133">
        <v>125.16946780387319</v>
      </c>
      <c r="AG13" s="133">
        <v>125.04610659460225</v>
      </c>
      <c r="AH13" s="133">
        <v>124.67562459268204</v>
      </c>
      <c r="AI13" s="133">
        <v>126.85149403902732</v>
      </c>
      <c r="AJ13" s="133">
        <v>126.95799402608374</v>
      </c>
      <c r="AL13" s="205"/>
    </row>
    <row r="14" spans="1:38" ht="17.100000000000001" customHeight="1" x14ac:dyDescent="0.2">
      <c r="A14" s="72" t="s">
        <v>8</v>
      </c>
      <c r="B14" s="69">
        <v>106.47362065256476</v>
      </c>
      <c r="C14" s="69">
        <v>105.47753204642405</v>
      </c>
      <c r="D14" s="69">
        <v>104.40305168147508</v>
      </c>
      <c r="E14" s="69">
        <v>87.553032986126141</v>
      </c>
      <c r="F14" s="69">
        <v>104.96729052423555</v>
      </c>
      <c r="G14" s="69">
        <v>119.47736162090455</v>
      </c>
      <c r="H14" s="69">
        <v>116.27105632609648</v>
      </c>
      <c r="I14" s="69">
        <v>134.456397449148</v>
      </c>
      <c r="J14" s="69">
        <v>160.277875372181</v>
      </c>
      <c r="K14" s="69">
        <v>161.90611097597878</v>
      </c>
      <c r="L14" s="69">
        <v>142.79024830937757</v>
      </c>
      <c r="M14" s="69">
        <v>140.9061506225284</v>
      </c>
      <c r="N14" s="69">
        <v>124.33388384281376</v>
      </c>
      <c r="O14" s="69">
        <v>127.32670364217229</v>
      </c>
      <c r="P14" s="69">
        <v>122.89684003312115</v>
      </c>
      <c r="Q14" s="69">
        <v>147.91674945519935</v>
      </c>
      <c r="R14" s="69">
        <v>133.95247207765141</v>
      </c>
      <c r="S14" s="69">
        <v>148.67728633252815</v>
      </c>
      <c r="T14" s="69">
        <v>168.11872805428138</v>
      </c>
      <c r="U14" s="69">
        <v>154.37698082214729</v>
      </c>
      <c r="V14" s="69">
        <v>136.28413889904715</v>
      </c>
      <c r="W14" s="69">
        <v>65.654599521340586</v>
      </c>
      <c r="X14" s="69">
        <v>135.22705350070342</v>
      </c>
      <c r="Y14" s="69">
        <v>106.75996882124477</v>
      </c>
      <c r="Z14" s="69">
        <v>105.55140713464203</v>
      </c>
      <c r="AA14" s="69">
        <v>94.506720835023373</v>
      </c>
      <c r="AB14" s="69">
        <v>106.49220868484824</v>
      </c>
      <c r="AC14" s="69">
        <v>129.94708643335846</v>
      </c>
      <c r="AD14" s="69">
        <v>125.12707843775215</v>
      </c>
      <c r="AE14" s="69">
        <v>95.706923631125505</v>
      </c>
      <c r="AF14" s="69">
        <v>94.800571021410889</v>
      </c>
      <c r="AG14" s="69">
        <v>94.58076118157247</v>
      </c>
      <c r="AH14" s="69">
        <v>67.65387388708271</v>
      </c>
      <c r="AI14" s="69">
        <v>101.38297989905978</v>
      </c>
      <c r="AJ14" s="69">
        <v>94.433547438638783</v>
      </c>
      <c r="AL14" s="205"/>
    </row>
    <row r="15" spans="1:38" ht="17.100000000000001" customHeight="1" x14ac:dyDescent="0.2">
      <c r="A15" s="42" t="s">
        <v>9</v>
      </c>
      <c r="B15" s="69">
        <v>95.562881437856205</v>
      </c>
      <c r="C15" s="69">
        <v>98.24342047321278</v>
      </c>
      <c r="D15" s="69">
        <v>102.10076465116242</v>
      </c>
      <c r="E15" s="69">
        <v>103.88737379451915</v>
      </c>
      <c r="F15" s="69">
        <v>107.72904984454237</v>
      </c>
      <c r="G15" s="69">
        <v>106.10419811502105</v>
      </c>
      <c r="H15" s="69">
        <v>107.58899365480315</v>
      </c>
      <c r="I15" s="69">
        <v>110.07526264248125</v>
      </c>
      <c r="J15" s="69">
        <v>109.69804961568781</v>
      </c>
      <c r="K15" s="69">
        <v>106.73234488991818</v>
      </c>
      <c r="L15" s="69">
        <v>106.95547269635553</v>
      </c>
      <c r="M15" s="69">
        <v>107.23656686850771</v>
      </c>
      <c r="N15" s="69">
        <v>110.5842143094266</v>
      </c>
      <c r="O15" s="69">
        <v>113.17180914896632</v>
      </c>
      <c r="P15" s="69">
        <v>117.42771712604024</v>
      </c>
      <c r="Q15" s="69">
        <v>119.10657159023724</v>
      </c>
      <c r="R15" s="69">
        <v>121.07254265048699</v>
      </c>
      <c r="S15" s="69">
        <v>122.57457273736104</v>
      </c>
      <c r="T15" s="69">
        <v>126.0964183686546</v>
      </c>
      <c r="U15" s="69">
        <v>126.62553634506541</v>
      </c>
      <c r="V15" s="69">
        <v>128.64700921496257</v>
      </c>
      <c r="W15" s="69">
        <v>123.95836932201686</v>
      </c>
      <c r="X15" s="69">
        <v>131.54358211938623</v>
      </c>
      <c r="Y15" s="69">
        <v>138.32703124585379</v>
      </c>
      <c r="Z15" s="69">
        <v>137.67292074456563</v>
      </c>
      <c r="AA15" s="69">
        <v>133.75482875049906</v>
      </c>
      <c r="AB15" s="69">
        <v>135.75837931874287</v>
      </c>
      <c r="AC15" s="69">
        <v>137.4834724061742</v>
      </c>
      <c r="AD15" s="69">
        <v>138.89817717126246</v>
      </c>
      <c r="AE15" s="69">
        <v>140.96689511806596</v>
      </c>
      <c r="AF15" s="69">
        <v>139.8637825034387</v>
      </c>
      <c r="AG15" s="69">
        <v>139.48665178469219</v>
      </c>
      <c r="AH15" s="69">
        <v>144.76153252587972</v>
      </c>
      <c r="AI15" s="69">
        <v>137.91684035738035</v>
      </c>
      <c r="AJ15" s="69">
        <v>145.18715396405898</v>
      </c>
    </row>
    <row r="16" spans="1:38" ht="17.100000000000001" customHeight="1" x14ac:dyDescent="0.2">
      <c r="A16" s="42" t="s">
        <v>10</v>
      </c>
      <c r="B16" s="69">
        <v>94.097276763689848</v>
      </c>
      <c r="C16" s="69">
        <v>94.195895597685876</v>
      </c>
      <c r="D16" s="69">
        <v>106.22287593944803</v>
      </c>
      <c r="E16" s="69">
        <v>104.77689836549445</v>
      </c>
      <c r="F16" s="69">
        <v>104.30520097142009</v>
      </c>
      <c r="G16" s="69">
        <v>103.92623612354073</v>
      </c>
      <c r="H16" s="69">
        <v>108.92026238629087</v>
      </c>
      <c r="I16" s="69">
        <v>108.37637357525101</v>
      </c>
      <c r="J16" s="69">
        <v>117.52871070964139</v>
      </c>
      <c r="K16" s="69">
        <v>116.87965232511068</v>
      </c>
      <c r="L16" s="69">
        <v>117.06798277945489</v>
      </c>
      <c r="M16" s="69">
        <v>116.4398900554777</v>
      </c>
      <c r="N16" s="69">
        <v>116.69564565473706</v>
      </c>
      <c r="O16" s="69">
        <v>116.89631011763176</v>
      </c>
      <c r="P16" s="69">
        <v>117.14688271321423</v>
      </c>
      <c r="Q16" s="69">
        <v>116.93543344941344</v>
      </c>
      <c r="R16" s="69">
        <v>116.58170422030463</v>
      </c>
      <c r="S16" s="69">
        <v>115.83056850582652</v>
      </c>
      <c r="T16" s="69">
        <v>115.3758691134699</v>
      </c>
      <c r="U16" s="69">
        <v>115.11358834874351</v>
      </c>
      <c r="V16" s="69">
        <v>114.14156939850109</v>
      </c>
      <c r="W16" s="69">
        <v>114.17474342628589</v>
      </c>
      <c r="X16" s="69">
        <v>114.65361469222202</v>
      </c>
      <c r="Y16" s="69">
        <v>115.46565031326298</v>
      </c>
      <c r="Z16" s="69">
        <v>116.55521191068803</v>
      </c>
      <c r="AA16" s="69">
        <v>104.29780027300819</v>
      </c>
      <c r="AB16" s="69">
        <v>102.60082520041858</v>
      </c>
      <c r="AC16" s="69">
        <v>101.29377360691461</v>
      </c>
      <c r="AD16" s="69">
        <v>99.545947705939</v>
      </c>
      <c r="AE16" s="69">
        <v>98.228397983741957</v>
      </c>
      <c r="AF16" s="69">
        <v>96.403092056068658</v>
      </c>
      <c r="AG16" s="69">
        <v>97.997523855093874</v>
      </c>
      <c r="AH16" s="69">
        <v>95.974477312733484</v>
      </c>
      <c r="AI16" s="69">
        <v>95.151227137684842</v>
      </c>
      <c r="AJ16" s="69">
        <v>92.737180760984984</v>
      </c>
    </row>
    <row r="17" spans="1:36" ht="17.100000000000001" customHeight="1" x14ac:dyDescent="0.2">
      <c r="A17" s="42" t="s">
        <v>11</v>
      </c>
      <c r="B17" s="69">
        <v>97.658134366286603</v>
      </c>
      <c r="C17" s="69">
        <v>98.171319017844311</v>
      </c>
      <c r="D17" s="69">
        <v>100.2441205649389</v>
      </c>
      <c r="E17" s="69">
        <v>103.80612422283522</v>
      </c>
      <c r="F17" s="69">
        <v>105.90292650252613</v>
      </c>
      <c r="G17" s="69">
        <v>107.57468783081265</v>
      </c>
      <c r="H17" s="69">
        <v>107.05859309329571</v>
      </c>
      <c r="I17" s="69">
        <v>109.85245053642896</v>
      </c>
      <c r="J17" s="69">
        <v>109.00006314529219</v>
      </c>
      <c r="K17" s="69">
        <v>107.59896659531809</v>
      </c>
      <c r="L17" s="69">
        <v>104.93847632266447</v>
      </c>
      <c r="M17" s="69">
        <v>103.64122100149092</v>
      </c>
      <c r="N17" s="69">
        <v>105.17358074429541</v>
      </c>
      <c r="O17" s="69">
        <v>107.70493084984003</v>
      </c>
      <c r="P17" s="69">
        <v>106.98082062610533</v>
      </c>
      <c r="Q17" s="69">
        <v>106.8883243022303</v>
      </c>
      <c r="R17" s="69">
        <v>106.52877230609757</v>
      </c>
      <c r="S17" s="69">
        <v>106.35308468555694</v>
      </c>
      <c r="T17" s="69">
        <v>106.42765707918129</v>
      </c>
      <c r="U17" s="69">
        <v>106.1182483876907</v>
      </c>
      <c r="V17" s="69">
        <v>106.74918960937954</v>
      </c>
      <c r="W17" s="69">
        <v>107.26379142344801</v>
      </c>
      <c r="X17" s="69">
        <v>107.16344513857234</v>
      </c>
      <c r="Y17" s="69">
        <v>107.23621099214098</v>
      </c>
      <c r="Z17" s="69">
        <v>113.1856705933852</v>
      </c>
      <c r="AA17" s="69">
        <v>114.69101406820903</v>
      </c>
      <c r="AB17" s="69">
        <v>115.68637361150699</v>
      </c>
      <c r="AC17" s="69">
        <v>114.33937936797646</v>
      </c>
      <c r="AD17" s="69">
        <v>121.17198883908438</v>
      </c>
      <c r="AE17" s="69">
        <v>121.52726635349873</v>
      </c>
      <c r="AF17" s="69">
        <v>120.08210903290728</v>
      </c>
      <c r="AG17" s="69">
        <v>119.50190097542246</v>
      </c>
      <c r="AH17" s="69">
        <v>120.2702008001695</v>
      </c>
      <c r="AI17" s="69">
        <v>124.26513125959329</v>
      </c>
      <c r="AJ17" s="69">
        <v>124.49761535565844</v>
      </c>
    </row>
    <row r="18" spans="1:36" ht="17.100000000000001" customHeight="1" x14ac:dyDescent="0.2">
      <c r="A18" s="72" t="s">
        <v>12</v>
      </c>
      <c r="B18" s="69">
        <v>99.171530306464177</v>
      </c>
      <c r="C18" s="69">
        <v>98.67915067169406</v>
      </c>
      <c r="D18" s="69">
        <v>100.94480012566058</v>
      </c>
      <c r="E18" s="69">
        <v>101.27792019837611</v>
      </c>
      <c r="F18" s="69">
        <v>100.30788241311379</v>
      </c>
      <c r="G18" s="69">
        <v>100.37422135844052</v>
      </c>
      <c r="H18" s="69">
        <v>100.80956577490392</v>
      </c>
      <c r="I18" s="69">
        <v>101.87075830704705</v>
      </c>
      <c r="J18" s="69">
        <v>104.75418724094897</v>
      </c>
      <c r="K18" s="69">
        <v>103.93182630558245</v>
      </c>
      <c r="L18" s="69">
        <v>102.61387449243597</v>
      </c>
      <c r="M18" s="69">
        <v>101.34316048025396</v>
      </c>
      <c r="N18" s="69">
        <v>99.769507288688203</v>
      </c>
      <c r="O18" s="69">
        <v>98.377644856633907</v>
      </c>
      <c r="P18" s="69">
        <v>97.423640842097143</v>
      </c>
      <c r="Q18" s="69">
        <v>95.888426840070451</v>
      </c>
      <c r="R18" s="69">
        <v>94.555197484230447</v>
      </c>
      <c r="S18" s="69">
        <v>94.477177743040301</v>
      </c>
      <c r="T18" s="69">
        <v>95.150160473453283</v>
      </c>
      <c r="U18" s="69">
        <v>97.384155721008426</v>
      </c>
      <c r="V18" s="69">
        <v>102.74304897168172</v>
      </c>
      <c r="W18" s="69">
        <v>104.96307538095738</v>
      </c>
      <c r="X18" s="69">
        <v>105.83934743655148</v>
      </c>
      <c r="Y18" s="69">
        <v>106.935513388442</v>
      </c>
      <c r="Z18" s="69">
        <v>107.62543645221716</v>
      </c>
      <c r="AA18" s="69">
        <v>107.03913609248508</v>
      </c>
      <c r="AB18" s="69">
        <v>106.33436467506179</v>
      </c>
      <c r="AC18" s="69">
        <v>115.77382529087446</v>
      </c>
      <c r="AD18" s="69">
        <v>118.8252382807772</v>
      </c>
      <c r="AE18" s="69">
        <v>123.67104500647066</v>
      </c>
      <c r="AF18" s="69">
        <v>106.10113093505984</v>
      </c>
      <c r="AG18" s="69">
        <v>104.13855941011256</v>
      </c>
      <c r="AH18" s="69">
        <v>109.11088004527365</v>
      </c>
      <c r="AI18" s="69">
        <v>118.0625759303598</v>
      </c>
      <c r="AJ18" s="69">
        <v>103.38882387928774</v>
      </c>
    </row>
    <row r="19" spans="1:36" s="133" customFormat="1" ht="17.100000000000001" customHeight="1" x14ac:dyDescent="0.2">
      <c r="A19" s="133" t="s">
        <v>94</v>
      </c>
      <c r="B19" s="133">
        <v>96.003220881251067</v>
      </c>
      <c r="C19" s="133">
        <v>100.2726119222815</v>
      </c>
      <c r="D19" s="133">
        <v>101.90703996290466</v>
      </c>
      <c r="E19" s="133">
        <v>101.86148900209197</v>
      </c>
      <c r="F19" s="133">
        <v>100.98499049485244</v>
      </c>
      <c r="G19" s="133">
        <v>99.582563530710786</v>
      </c>
      <c r="H19" s="133">
        <v>102.94647108766132</v>
      </c>
      <c r="I19" s="133">
        <v>104.43489377564157</v>
      </c>
      <c r="J19" s="133">
        <v>102.42275595938662</v>
      </c>
      <c r="K19" s="133">
        <v>104.76500366706998</v>
      </c>
      <c r="L19" s="133">
        <v>105.11980412971538</v>
      </c>
      <c r="M19" s="133">
        <v>106.96457855574586</v>
      </c>
      <c r="N19" s="133">
        <v>107.46173960437861</v>
      </c>
      <c r="O19" s="133">
        <v>108.99052158336968</v>
      </c>
      <c r="P19" s="133">
        <v>107.87380103507451</v>
      </c>
      <c r="Q19" s="133">
        <v>106.47304879101745</v>
      </c>
      <c r="R19" s="133">
        <v>109.2976008797158</v>
      </c>
      <c r="S19" s="133">
        <v>108.86545832603201</v>
      </c>
      <c r="T19" s="133">
        <v>108.49312949364791</v>
      </c>
      <c r="U19" s="133">
        <v>108.27521939901159</v>
      </c>
      <c r="V19" s="133">
        <v>110.77791987909546</v>
      </c>
      <c r="W19" s="133">
        <v>112.63794064112926</v>
      </c>
      <c r="X19" s="133">
        <v>114.72560278603777</v>
      </c>
      <c r="Y19" s="133">
        <v>118.35389500444302</v>
      </c>
      <c r="Z19" s="133">
        <v>122.27698277331218</v>
      </c>
      <c r="AA19" s="133">
        <v>122.82024667450864</v>
      </c>
      <c r="AB19" s="133">
        <v>122.65521217560509</v>
      </c>
      <c r="AC19" s="133">
        <v>126.69401301201421</v>
      </c>
      <c r="AD19" s="133">
        <v>132.81337865808098</v>
      </c>
      <c r="AE19" s="133">
        <v>128.1969599261682</v>
      </c>
      <c r="AF19" s="133">
        <v>129.56257313994243</v>
      </c>
      <c r="AG19" s="133">
        <v>129.05131444533274</v>
      </c>
      <c r="AH19" s="133">
        <v>138.34009454441508</v>
      </c>
      <c r="AI19" s="133">
        <v>133.95261111885182</v>
      </c>
      <c r="AJ19" s="133">
        <v>132.6737190371787</v>
      </c>
    </row>
    <row r="20" spans="1:36" ht="17.100000000000001" customHeight="1" x14ac:dyDescent="0.2">
      <c r="A20" s="78" t="s">
        <v>52</v>
      </c>
      <c r="B20" s="69">
        <v>90.137604614053217</v>
      </c>
      <c r="C20" s="69">
        <v>100.36730361432772</v>
      </c>
      <c r="D20" s="69">
        <v>105.34763409334325</v>
      </c>
      <c r="E20" s="69">
        <v>104.76038610231973</v>
      </c>
      <c r="F20" s="69">
        <v>101.52169274332037</v>
      </c>
      <c r="G20" s="69">
        <v>92.61309539028035</v>
      </c>
      <c r="H20" s="69">
        <v>108.48734933128983</v>
      </c>
      <c r="I20" s="69">
        <v>111.25878482910969</v>
      </c>
      <c r="J20" s="69">
        <v>98.596565901810777</v>
      </c>
      <c r="K20" s="69">
        <v>105.34020549950829</v>
      </c>
      <c r="L20" s="69">
        <v>104.74277162738426</v>
      </c>
      <c r="M20" s="69">
        <v>103.52957846335748</v>
      </c>
      <c r="N20" s="69">
        <v>100.94059985161124</v>
      </c>
      <c r="O20" s="69">
        <v>107.84922816019152</v>
      </c>
      <c r="P20" s="69">
        <v>109.31753047752852</v>
      </c>
      <c r="Q20" s="69">
        <v>113.19386128704372</v>
      </c>
      <c r="R20" s="69">
        <v>102.36713631716898</v>
      </c>
      <c r="S20" s="69">
        <v>110.16829810222472</v>
      </c>
      <c r="T20" s="69">
        <v>111.86967831653263</v>
      </c>
      <c r="U20" s="69">
        <v>108.02640405054882</v>
      </c>
      <c r="V20" s="69">
        <v>107.25317952547688</v>
      </c>
      <c r="W20" s="69">
        <v>113.6279340863899</v>
      </c>
      <c r="X20" s="69">
        <v>126.99889060698109</v>
      </c>
      <c r="Y20" s="69">
        <v>137.13709486543002</v>
      </c>
      <c r="Z20" s="69">
        <v>139.23999326184881</v>
      </c>
      <c r="AA20" s="69">
        <v>134.12800582490087</v>
      </c>
      <c r="AB20" s="69">
        <v>143.57690584345463</v>
      </c>
      <c r="AC20" s="69">
        <v>155.23012393909153</v>
      </c>
      <c r="AD20" s="69">
        <v>167.48559258997489</v>
      </c>
      <c r="AE20" s="69">
        <v>151.10427277669268</v>
      </c>
      <c r="AF20" s="69">
        <v>146.93179714742331</v>
      </c>
      <c r="AG20" s="69">
        <v>135.62506100405326</v>
      </c>
      <c r="AH20" s="69">
        <v>159.08605808156616</v>
      </c>
      <c r="AI20" s="69">
        <v>143.06792819979773</v>
      </c>
      <c r="AJ20" s="69">
        <v>137.44849264243419</v>
      </c>
    </row>
    <row r="21" spans="1:36" ht="17.100000000000001" customHeight="1" x14ac:dyDescent="0.2">
      <c r="A21" s="78" t="s">
        <v>53</v>
      </c>
      <c r="B21" s="69">
        <v>96.667590792999491</v>
      </c>
      <c r="C21" s="69">
        <v>102.55611803084376</v>
      </c>
      <c r="D21" s="69">
        <v>100.9787020330391</v>
      </c>
      <c r="E21" s="69">
        <v>99.912366669485493</v>
      </c>
      <c r="F21" s="69">
        <v>102.05347135784196</v>
      </c>
      <c r="G21" s="69">
        <v>102.61143371104203</v>
      </c>
      <c r="H21" s="69">
        <v>101.99520076381312</v>
      </c>
      <c r="I21" s="69">
        <v>101.5935439270326</v>
      </c>
      <c r="J21" s="69">
        <v>108.59232541170836</v>
      </c>
      <c r="K21" s="69">
        <v>111.45842037131256</v>
      </c>
      <c r="L21" s="69">
        <v>109.76210604149897</v>
      </c>
      <c r="M21" s="69">
        <v>114.95803012236034</v>
      </c>
      <c r="N21" s="69">
        <v>123.5259356486368</v>
      </c>
      <c r="O21" s="69">
        <v>125.31527265696076</v>
      </c>
      <c r="P21" s="69">
        <v>116.27177470377912</v>
      </c>
      <c r="Q21" s="69">
        <v>114.19652458885953</v>
      </c>
      <c r="R21" s="69">
        <v>134.8301670861174</v>
      </c>
      <c r="S21" s="69">
        <v>124.25097307836171</v>
      </c>
      <c r="T21" s="69">
        <v>110.00156953754228</v>
      </c>
      <c r="U21" s="69">
        <v>114.12512949032356</v>
      </c>
      <c r="V21" s="69">
        <v>131.12697391776317</v>
      </c>
      <c r="W21" s="69">
        <v>141.11375030678644</v>
      </c>
      <c r="X21" s="69">
        <v>126.44822353554279</v>
      </c>
      <c r="Y21" s="69">
        <v>143.99505418364919</v>
      </c>
      <c r="Z21" s="69">
        <v>166.43719730882992</v>
      </c>
      <c r="AA21" s="69">
        <v>179.94509372906856</v>
      </c>
      <c r="AB21" s="69">
        <v>182.89571695548369</v>
      </c>
      <c r="AC21" s="69">
        <v>185.51619944391868</v>
      </c>
      <c r="AD21" s="69">
        <v>184.3429156388865</v>
      </c>
      <c r="AE21" s="69">
        <v>189.76381273315661</v>
      </c>
      <c r="AF21" s="69">
        <v>189.03159406586448</v>
      </c>
      <c r="AG21" s="69">
        <v>193.49195791804019</v>
      </c>
      <c r="AH21" s="69">
        <v>196.97948512959428</v>
      </c>
      <c r="AI21" s="69">
        <v>201.12103966338614</v>
      </c>
      <c r="AJ21" s="69">
        <v>195.82986097041183</v>
      </c>
    </row>
    <row r="22" spans="1:36" ht="17.100000000000001" customHeight="1" x14ac:dyDescent="0.2">
      <c r="A22" s="78" t="s">
        <v>55</v>
      </c>
      <c r="B22" s="69">
        <v>96.081185864544068</v>
      </c>
      <c r="C22" s="69">
        <v>98.700609148694127</v>
      </c>
      <c r="D22" s="69">
        <v>101.77958363357924</v>
      </c>
      <c r="E22" s="69">
        <v>103.22064287505555</v>
      </c>
      <c r="F22" s="69">
        <v>103.94585204190676</v>
      </c>
      <c r="G22" s="69">
        <v>103.27587636334047</v>
      </c>
      <c r="H22" s="69">
        <v>102.42011321726736</v>
      </c>
      <c r="I22" s="69">
        <v>103.25324251636263</v>
      </c>
      <c r="J22" s="69">
        <v>105.7589487579996</v>
      </c>
      <c r="K22" s="69">
        <v>106.04788688929496</v>
      </c>
      <c r="L22" s="69">
        <v>107.14054928709342</v>
      </c>
      <c r="M22" s="69">
        <v>109.7644933281362</v>
      </c>
      <c r="N22" s="69">
        <v>112.38476294122736</v>
      </c>
      <c r="O22" s="69">
        <v>113.00938368618641</v>
      </c>
      <c r="P22" s="69">
        <v>112.59501655566294</v>
      </c>
      <c r="Q22" s="69">
        <v>105.81261290851873</v>
      </c>
      <c r="R22" s="69">
        <v>108.91148362467169</v>
      </c>
      <c r="S22" s="69">
        <v>107.9556289641699</v>
      </c>
      <c r="T22" s="69">
        <v>109.08922669156684</v>
      </c>
      <c r="U22" s="69">
        <v>110.9924319630955</v>
      </c>
      <c r="V22" s="69">
        <v>111.17202837777252</v>
      </c>
      <c r="W22" s="69">
        <v>113.57104470833448</v>
      </c>
      <c r="X22" s="69">
        <v>113.80436469888249</v>
      </c>
      <c r="Y22" s="69">
        <v>115.3428990428647</v>
      </c>
      <c r="Z22" s="69">
        <v>113.46941816770739</v>
      </c>
      <c r="AA22" s="69">
        <v>112.37927576216183</v>
      </c>
      <c r="AB22" s="69">
        <v>111.71432522519653</v>
      </c>
      <c r="AC22" s="69">
        <v>114.65259004325449</v>
      </c>
      <c r="AD22" s="69">
        <v>115.0188264409615</v>
      </c>
      <c r="AE22" s="69">
        <v>114.87249423963681</v>
      </c>
      <c r="AF22" s="69">
        <v>117.39519002118666</v>
      </c>
      <c r="AG22" s="69">
        <v>121.82432946489401</v>
      </c>
      <c r="AH22" s="69">
        <v>121.1920832101809</v>
      </c>
      <c r="AI22" s="69">
        <v>122.15727860261254</v>
      </c>
      <c r="AJ22" s="69">
        <v>123.65155611143092</v>
      </c>
    </row>
    <row r="23" spans="1:36" ht="17.100000000000001" customHeight="1" x14ac:dyDescent="0.2">
      <c r="A23" s="78" t="s">
        <v>54</v>
      </c>
      <c r="B23" s="69">
        <v>113.53347596339486</v>
      </c>
      <c r="C23" s="69">
        <v>103.4708121704664</v>
      </c>
      <c r="D23" s="69">
        <v>96.400555364785248</v>
      </c>
      <c r="E23" s="69">
        <v>87.83528479558214</v>
      </c>
      <c r="F23" s="69">
        <v>81.395419769879013</v>
      </c>
      <c r="G23" s="69">
        <v>79.724292796078771</v>
      </c>
      <c r="H23" s="69">
        <v>82.135697441728979</v>
      </c>
      <c r="I23" s="69">
        <v>91.152257760950292</v>
      </c>
      <c r="J23" s="69">
        <v>102.58313233212174</v>
      </c>
      <c r="K23" s="69">
        <v>111.05099612939608</v>
      </c>
      <c r="L23" s="69">
        <v>112.91094480358235</v>
      </c>
      <c r="M23" s="69">
        <v>111.46741894553472</v>
      </c>
      <c r="N23" s="69">
        <v>101.85909798316021</v>
      </c>
      <c r="O23" s="69">
        <v>98.04302794011565</v>
      </c>
      <c r="P23" s="69">
        <v>94.833128978583218</v>
      </c>
      <c r="Q23" s="69">
        <v>94.789079049853598</v>
      </c>
      <c r="R23" s="69">
        <v>91.719760497504481</v>
      </c>
      <c r="S23" s="69">
        <v>91.099046110479804</v>
      </c>
      <c r="T23" s="69">
        <v>91.981002502965822</v>
      </c>
      <c r="U23" s="69">
        <v>90.895840715344306</v>
      </c>
      <c r="V23" s="69">
        <v>87.983017250150908</v>
      </c>
      <c r="W23" s="69">
        <v>88.326858303757717</v>
      </c>
      <c r="X23" s="69">
        <v>87.899437574333376</v>
      </c>
      <c r="Y23" s="69">
        <v>84.884636691420539</v>
      </c>
      <c r="Z23" s="69">
        <v>80.4403440310804</v>
      </c>
      <c r="AA23" s="69">
        <v>80.118551243821926</v>
      </c>
      <c r="AB23" s="69">
        <v>80.166146814810034</v>
      </c>
      <c r="AC23" s="69">
        <v>84.407847888169584</v>
      </c>
      <c r="AD23" s="69">
        <v>92.062033390789495</v>
      </c>
      <c r="AE23" s="69">
        <v>99.498085829780038</v>
      </c>
      <c r="AF23" s="69">
        <v>102.95664633174107</v>
      </c>
      <c r="AG23" s="69">
        <v>105.23920998259122</v>
      </c>
      <c r="AH23" s="69">
        <v>104.57848365019949</v>
      </c>
      <c r="AI23" s="69">
        <v>105.49991594712746</v>
      </c>
      <c r="AJ23" s="69">
        <v>107.76600559960561</v>
      </c>
    </row>
    <row r="24" spans="1:36" ht="17.100000000000001" customHeight="1" x14ac:dyDescent="0.2">
      <c r="A24" s="78" t="s">
        <v>72</v>
      </c>
      <c r="B24" s="69">
        <v>97.806569286229688</v>
      </c>
      <c r="C24" s="69">
        <v>98.323453284990691</v>
      </c>
      <c r="D24" s="69">
        <v>100.78719795687321</v>
      </c>
      <c r="E24" s="69">
        <v>102.89664377706447</v>
      </c>
      <c r="F24" s="69">
        <v>103.60409841454819</v>
      </c>
      <c r="G24" s="69">
        <v>105.38867980579509</v>
      </c>
      <c r="H24" s="69">
        <v>104.632727748935</v>
      </c>
      <c r="I24" s="69">
        <v>103.85214406733137</v>
      </c>
      <c r="J24" s="69">
        <v>100.23468655793546</v>
      </c>
      <c r="K24" s="69">
        <v>102.95039247330484</v>
      </c>
      <c r="L24" s="69">
        <v>105.28247834860194</v>
      </c>
      <c r="M24" s="69">
        <v>114.50744556620882</v>
      </c>
      <c r="N24" s="69">
        <v>117.1252094274906</v>
      </c>
      <c r="O24" s="69">
        <v>114.99252976299196</v>
      </c>
      <c r="P24" s="69">
        <v>104.63698987594967</v>
      </c>
      <c r="Q24" s="69">
        <v>87.266366587732762</v>
      </c>
      <c r="R24" s="69">
        <v>117.86290130527917</v>
      </c>
      <c r="S24" s="69">
        <v>105.98712040971688</v>
      </c>
      <c r="T24" s="69">
        <v>103.69151693124847</v>
      </c>
      <c r="U24" s="69">
        <v>97.740295062019129</v>
      </c>
      <c r="V24" s="69">
        <v>120.59307440338314</v>
      </c>
      <c r="W24" s="69">
        <v>115.95676718356323</v>
      </c>
      <c r="X24" s="69">
        <v>114.94128154508489</v>
      </c>
      <c r="Y24" s="69">
        <v>110.6303774879094</v>
      </c>
      <c r="Z24" s="69">
        <v>138.86815689000434</v>
      </c>
      <c r="AA24" s="69">
        <v>139.72341865639621</v>
      </c>
      <c r="AB24" s="69">
        <v>105.16314069761657</v>
      </c>
      <c r="AC24" s="69">
        <v>118.86638017788927</v>
      </c>
      <c r="AD24" s="69">
        <v>142.34478767639172</v>
      </c>
      <c r="AE24" s="69">
        <v>135.0090524926355</v>
      </c>
      <c r="AF24" s="69">
        <v>145.35442175609649</v>
      </c>
      <c r="AG24" s="69">
        <v>117.72862715265885</v>
      </c>
      <c r="AH24" s="69">
        <v>161.08243119481565</v>
      </c>
      <c r="AI24" s="69">
        <v>156.32997474313387</v>
      </c>
      <c r="AJ24" s="69">
        <v>143.54203454038205</v>
      </c>
    </row>
    <row r="25" spans="1:36" ht="17.100000000000001" customHeight="1" x14ac:dyDescent="0.2">
      <c r="A25" s="78" t="s">
        <v>14</v>
      </c>
      <c r="B25" s="69">
        <v>98.747180385955971</v>
      </c>
      <c r="C25" s="69">
        <v>99.978570769534343</v>
      </c>
      <c r="D25" s="69">
        <v>100.61316761906262</v>
      </c>
      <c r="E25" s="69">
        <v>100.60960742022382</v>
      </c>
      <c r="F25" s="69">
        <v>101.55474717041295</v>
      </c>
      <c r="G25" s="69">
        <v>101.52599200912604</v>
      </c>
      <c r="H25" s="69">
        <v>102.44671029597635</v>
      </c>
      <c r="I25" s="69">
        <v>102.82324890306963</v>
      </c>
      <c r="J25" s="69">
        <v>102.45098332659627</v>
      </c>
      <c r="K25" s="69">
        <v>102.87676250201201</v>
      </c>
      <c r="L25" s="69">
        <v>103.72392236096233</v>
      </c>
      <c r="M25" s="69">
        <v>105.13162875802304</v>
      </c>
      <c r="N25" s="69">
        <v>105.12913137952529</v>
      </c>
      <c r="O25" s="69">
        <v>106.11503014552743</v>
      </c>
      <c r="P25" s="69">
        <v>105.8542973254756</v>
      </c>
      <c r="Q25" s="69">
        <v>106.03878675564391</v>
      </c>
      <c r="R25" s="69">
        <v>105.81468855245244</v>
      </c>
      <c r="S25" s="69">
        <v>105.92367577106197</v>
      </c>
      <c r="T25" s="69">
        <v>106.09714673241307</v>
      </c>
      <c r="U25" s="69">
        <v>106.22001402079226</v>
      </c>
      <c r="V25" s="69">
        <v>106.44136131215095</v>
      </c>
      <c r="W25" s="69">
        <v>106.79024679073743</v>
      </c>
      <c r="X25" s="69">
        <v>107.42940636850884</v>
      </c>
      <c r="Y25" s="69">
        <v>107.90354992880742</v>
      </c>
      <c r="Z25" s="69">
        <v>108.76411355181594</v>
      </c>
      <c r="AA25" s="69">
        <v>109.30337787922959</v>
      </c>
      <c r="AB25" s="69">
        <v>109.93512968797813</v>
      </c>
      <c r="AC25" s="69">
        <v>109.79222828737645</v>
      </c>
      <c r="AD25" s="69">
        <v>110.22726836767991</v>
      </c>
      <c r="AE25" s="69">
        <v>110.40794257461374</v>
      </c>
      <c r="AF25" s="69">
        <v>110.76267984526635</v>
      </c>
      <c r="AG25" s="69">
        <v>110.80083013425102</v>
      </c>
      <c r="AH25" s="69">
        <v>111.13804602600912</v>
      </c>
      <c r="AI25" s="69">
        <v>110.80497279332415</v>
      </c>
      <c r="AJ25" s="69">
        <v>110.20095779990666</v>
      </c>
    </row>
    <row r="26" spans="1:36" ht="17.100000000000001" customHeight="1" x14ac:dyDescent="0.2">
      <c r="A26" s="78" t="s">
        <v>56</v>
      </c>
      <c r="B26" s="69">
        <v>97.495574938572872</v>
      </c>
      <c r="C26" s="69">
        <v>99.088062482304423</v>
      </c>
      <c r="D26" s="69">
        <v>101.70893688204987</v>
      </c>
      <c r="E26" s="69">
        <v>102.78793953371574</v>
      </c>
      <c r="F26" s="69">
        <v>103.33674366236434</v>
      </c>
      <c r="G26" s="69">
        <v>103.1780433041956</v>
      </c>
      <c r="H26" s="69">
        <v>103.24203050537166</v>
      </c>
      <c r="I26" s="69">
        <v>104.7443809798619</v>
      </c>
      <c r="J26" s="69">
        <v>102.30463010191551</v>
      </c>
      <c r="K26" s="69">
        <v>102.39290211630738</v>
      </c>
      <c r="L26" s="69">
        <v>102.35734501985931</v>
      </c>
      <c r="M26" s="69">
        <v>104.79758131170659</v>
      </c>
      <c r="N26" s="69">
        <v>104.8133516043342</v>
      </c>
      <c r="O26" s="69">
        <v>105.53303629147901</v>
      </c>
      <c r="P26" s="69">
        <v>105.76446163648714</v>
      </c>
      <c r="Q26" s="69">
        <v>107.70302505840516</v>
      </c>
      <c r="R26" s="69">
        <v>106.16466330659229</v>
      </c>
      <c r="S26" s="69">
        <v>105.47944995203204</v>
      </c>
      <c r="T26" s="69">
        <v>105.60428004945915</v>
      </c>
      <c r="U26" s="69">
        <v>106.04765734696771</v>
      </c>
      <c r="V26" s="69">
        <v>105.97694280909002</v>
      </c>
      <c r="W26" s="69">
        <v>107.6081712299964</v>
      </c>
      <c r="X26" s="69">
        <v>109.59790572630239</v>
      </c>
      <c r="Y26" s="69">
        <v>111.31372121547096</v>
      </c>
      <c r="Z26" s="69">
        <v>113.47181877999989</v>
      </c>
      <c r="AA26" s="69">
        <v>116.23776577220026</v>
      </c>
      <c r="AB26" s="69">
        <v>115.79371735705321</v>
      </c>
      <c r="AC26" s="69">
        <v>116.25229936322938</v>
      </c>
      <c r="AD26" s="69">
        <v>117.42486866566733</v>
      </c>
      <c r="AE26" s="69">
        <v>118.64847183011547</v>
      </c>
      <c r="AF26" s="69">
        <v>118.38443350121797</v>
      </c>
      <c r="AG26" s="69">
        <v>119.48020011126113</v>
      </c>
      <c r="AH26" s="69">
        <v>120.28733964970326</v>
      </c>
      <c r="AI26" s="69">
        <v>121.42693653271324</v>
      </c>
      <c r="AJ26" s="69">
        <v>122.29240540761816</v>
      </c>
    </row>
    <row r="27" spans="1:36" ht="17.100000000000001" customHeight="1" x14ac:dyDescent="0.2">
      <c r="A27" s="78" t="s">
        <v>57</v>
      </c>
      <c r="B27" s="69">
        <v>94.002653023197468</v>
      </c>
      <c r="C27" s="69">
        <v>100.67719679263271</v>
      </c>
      <c r="D27" s="69">
        <v>102.23096085210514</v>
      </c>
      <c r="E27" s="69">
        <v>102.99295648955966</v>
      </c>
      <c r="F27" s="69">
        <v>101.21008825265802</v>
      </c>
      <c r="G27" s="69">
        <v>101.13573960851394</v>
      </c>
      <c r="H27" s="69">
        <v>100.39169770636356</v>
      </c>
      <c r="I27" s="69">
        <v>99.766837394679271</v>
      </c>
      <c r="J27" s="69">
        <v>101.43862614715079</v>
      </c>
      <c r="K27" s="69">
        <v>102.11588570719681</v>
      </c>
      <c r="L27" s="69">
        <v>101.97288691009847</v>
      </c>
      <c r="M27" s="69">
        <v>101.00109047791616</v>
      </c>
      <c r="N27" s="69">
        <v>102.67496797889719</v>
      </c>
      <c r="O27" s="69">
        <v>101.93780835916235</v>
      </c>
      <c r="P27" s="69">
        <v>103.00543268039971</v>
      </c>
      <c r="Q27" s="69">
        <v>101.65823846574635</v>
      </c>
      <c r="R27" s="69">
        <v>107.5484242210631</v>
      </c>
      <c r="S27" s="69">
        <v>109.15863941214283</v>
      </c>
      <c r="T27" s="69">
        <v>110.24726373528615</v>
      </c>
      <c r="U27" s="69">
        <v>113.77515172186945</v>
      </c>
      <c r="V27" s="69">
        <v>117.23003936915886</v>
      </c>
      <c r="W27" s="69">
        <v>119.05094305729959</v>
      </c>
      <c r="X27" s="69">
        <v>118.48334202733504</v>
      </c>
      <c r="Y27" s="69">
        <v>118.9474262138901</v>
      </c>
      <c r="Z27" s="69">
        <v>118.9898659390669</v>
      </c>
      <c r="AA27" s="69">
        <v>120.28589189419034</v>
      </c>
      <c r="AB27" s="69">
        <v>119.41168772431556</v>
      </c>
      <c r="AC27" s="69">
        <v>123.23130747746858</v>
      </c>
      <c r="AD27" s="69">
        <v>126.45446755633687</v>
      </c>
      <c r="AE27" s="69">
        <v>132.17872033344918</v>
      </c>
      <c r="AF27" s="69">
        <v>122.75979575825558</v>
      </c>
      <c r="AG27" s="69">
        <v>125.02605030374869</v>
      </c>
      <c r="AH27" s="69">
        <v>133.48712629836862</v>
      </c>
      <c r="AI27" s="69">
        <v>135.80688462311682</v>
      </c>
      <c r="AJ27" s="69">
        <v>123.5902447301871</v>
      </c>
    </row>
    <row r="28" spans="1:36" ht="17.100000000000001" customHeight="1" x14ac:dyDescent="0.2">
      <c r="A28" s="78" t="s">
        <v>15</v>
      </c>
      <c r="B28" s="69">
        <v>97.63645938508887</v>
      </c>
      <c r="C28" s="69">
        <v>100.16644032298294</v>
      </c>
      <c r="D28" s="69">
        <v>100.39305716348399</v>
      </c>
      <c r="E28" s="69">
        <v>101.50725264288177</v>
      </c>
      <c r="F28" s="69">
        <v>102.56324840961607</v>
      </c>
      <c r="G28" s="69">
        <v>104.11335109878841</v>
      </c>
      <c r="H28" s="69">
        <v>104.4924108289008</v>
      </c>
      <c r="I28" s="69">
        <v>104.61623441969321</v>
      </c>
      <c r="J28" s="69">
        <v>106.02990521532149</v>
      </c>
      <c r="K28" s="69">
        <v>106.19726711344785</v>
      </c>
      <c r="L28" s="69">
        <v>106.63586938436673</v>
      </c>
      <c r="M28" s="69">
        <v>106.82522410919906</v>
      </c>
      <c r="N28" s="69">
        <v>108.26620885430378</v>
      </c>
      <c r="O28" s="69">
        <v>108.39181749014439</v>
      </c>
      <c r="P28" s="69">
        <v>109.10150849991854</v>
      </c>
      <c r="Q28" s="69">
        <v>109.27997232624634</v>
      </c>
      <c r="R28" s="69">
        <v>111.35200525628761</v>
      </c>
      <c r="S28" s="69">
        <v>111.55985694066462</v>
      </c>
      <c r="T28" s="69">
        <v>110.85296952979375</v>
      </c>
      <c r="U28" s="69">
        <v>111.91312182415179</v>
      </c>
      <c r="V28" s="69">
        <v>113.04420881056099</v>
      </c>
      <c r="W28" s="69">
        <v>114.06275218736495</v>
      </c>
      <c r="X28" s="69">
        <v>115.85156969969741</v>
      </c>
      <c r="Y28" s="69">
        <v>118.72977581639459</v>
      </c>
      <c r="Z28" s="69">
        <v>123.5865093458039</v>
      </c>
      <c r="AA28" s="69">
        <v>125.82382083960763</v>
      </c>
      <c r="AB28" s="69">
        <v>126.12720036753666</v>
      </c>
      <c r="AC28" s="69">
        <v>126.99325699085782</v>
      </c>
      <c r="AD28" s="69">
        <v>131.25041962080019</v>
      </c>
      <c r="AE28" s="69">
        <v>127.18149924685787</v>
      </c>
      <c r="AF28" s="69">
        <v>128.8433523020224</v>
      </c>
      <c r="AG28" s="69">
        <v>130.94779267019007</v>
      </c>
      <c r="AH28" s="69">
        <v>131.98200426499659</v>
      </c>
      <c r="AI28" s="69">
        <v>133.79968399479242</v>
      </c>
      <c r="AJ28" s="69">
        <v>135.61147744530018</v>
      </c>
    </row>
    <row r="29" spans="1:36" ht="17.100000000000001" customHeight="1" x14ac:dyDescent="0.2">
      <c r="A29" s="78" t="s">
        <v>16</v>
      </c>
      <c r="B29" s="69">
        <v>92.765975597816592</v>
      </c>
      <c r="C29" s="69">
        <v>100.26295251872865</v>
      </c>
      <c r="D29" s="69">
        <v>102.01567325563545</v>
      </c>
      <c r="E29" s="69">
        <v>105.51692496101592</v>
      </c>
      <c r="F29" s="69">
        <v>100.20893763848264</v>
      </c>
      <c r="G29" s="69">
        <v>103.35517074862885</v>
      </c>
      <c r="H29" s="69">
        <v>104.2066188083097</v>
      </c>
      <c r="I29" s="69">
        <v>106.52482336529499</v>
      </c>
      <c r="J29" s="69">
        <v>101.77936733731127</v>
      </c>
      <c r="K29" s="69">
        <v>103.05605778819591</v>
      </c>
      <c r="L29" s="69">
        <v>103.92344334092225</v>
      </c>
      <c r="M29" s="69">
        <v>108.22407756043033</v>
      </c>
      <c r="N29" s="69">
        <v>108.19846348027163</v>
      </c>
      <c r="O29" s="69">
        <v>108.18466195703995</v>
      </c>
      <c r="P29" s="69">
        <v>105.53362932796439</v>
      </c>
      <c r="Q29" s="69">
        <v>100.9156541208811</v>
      </c>
      <c r="R29" s="69">
        <v>109.77205657426134</v>
      </c>
      <c r="S29" s="69">
        <v>103.80510821411704</v>
      </c>
      <c r="T29" s="69">
        <v>104.64397547610974</v>
      </c>
      <c r="U29" s="69">
        <v>107.66589548744771</v>
      </c>
      <c r="V29" s="69">
        <v>109.41943481954199</v>
      </c>
      <c r="W29" s="69">
        <v>109.31213673867947</v>
      </c>
      <c r="X29" s="69">
        <v>106.85976139757815</v>
      </c>
      <c r="Y29" s="69">
        <v>115.39106841857883</v>
      </c>
      <c r="Z29" s="69">
        <v>119.31936079524475</v>
      </c>
      <c r="AA29" s="69">
        <v>118.32639128140205</v>
      </c>
      <c r="AB29" s="69">
        <v>122.4749172866165</v>
      </c>
      <c r="AC29" s="69">
        <v>127.31107362470576</v>
      </c>
      <c r="AD29" s="69">
        <v>130.89993358687354</v>
      </c>
      <c r="AE29" s="69">
        <v>112.2698174846693</v>
      </c>
      <c r="AF29" s="69">
        <v>133.15345809441575</v>
      </c>
      <c r="AG29" s="69">
        <v>136.70845595268531</v>
      </c>
      <c r="AH29" s="69">
        <v>142.46012791543944</v>
      </c>
      <c r="AI29" s="69">
        <v>128.31863460093578</v>
      </c>
      <c r="AJ29" s="69">
        <v>142.38747136707559</v>
      </c>
    </row>
    <row r="30" spans="1:36" ht="17.100000000000001" customHeight="1" x14ac:dyDescent="0.2">
      <c r="A30" s="78" t="s">
        <v>58</v>
      </c>
      <c r="B30" s="69">
        <v>98.496971919062233</v>
      </c>
      <c r="C30" s="69">
        <v>100.10982339083372</v>
      </c>
      <c r="D30" s="69">
        <v>100.53121071968746</v>
      </c>
      <c r="E30" s="69">
        <v>100.75231520538213</v>
      </c>
      <c r="F30" s="69">
        <v>101.11514587064417</v>
      </c>
      <c r="G30" s="69">
        <v>102.24075994737463</v>
      </c>
      <c r="H30" s="69">
        <v>103.86577834341612</v>
      </c>
      <c r="I30" s="69">
        <v>104.96661060601589</v>
      </c>
      <c r="J30" s="69">
        <v>106.38813993710508</v>
      </c>
      <c r="K30" s="69">
        <v>106.24580138969742</v>
      </c>
      <c r="L30" s="69">
        <v>106.61227633366256</v>
      </c>
      <c r="M30" s="69">
        <v>105.48849971342349</v>
      </c>
      <c r="N30" s="69">
        <v>107.49294996314254</v>
      </c>
      <c r="O30" s="69">
        <v>108.22441814942908</v>
      </c>
      <c r="P30" s="69">
        <v>110.88540823923016</v>
      </c>
      <c r="Q30" s="69">
        <v>110.80661404096107</v>
      </c>
      <c r="R30" s="69">
        <v>111.72075422447236</v>
      </c>
      <c r="S30" s="69">
        <v>113.15061380950591</v>
      </c>
      <c r="T30" s="69">
        <v>117.79423550160777</v>
      </c>
      <c r="U30" s="69">
        <v>118.99975449644471</v>
      </c>
      <c r="V30" s="69">
        <v>119.16675458928579</v>
      </c>
      <c r="W30" s="69">
        <v>119.08974066512799</v>
      </c>
      <c r="X30" s="69">
        <v>121.48543363408785</v>
      </c>
      <c r="Y30" s="69">
        <v>120.32824746378171</v>
      </c>
      <c r="Z30" s="69">
        <v>122.32966883173533</v>
      </c>
      <c r="AA30" s="69">
        <v>122.70969804009422</v>
      </c>
      <c r="AB30" s="69">
        <v>122.48650062310045</v>
      </c>
      <c r="AC30" s="69">
        <v>122.77729251559253</v>
      </c>
      <c r="AD30" s="69">
        <v>122.40735773431248</v>
      </c>
      <c r="AE30" s="69">
        <v>125.16348407877753</v>
      </c>
      <c r="AF30" s="69">
        <v>116.3948716840423</v>
      </c>
      <c r="AG30" s="69">
        <v>135.34871416225064</v>
      </c>
      <c r="AH30" s="69">
        <v>138.01066799332574</v>
      </c>
      <c r="AI30" s="69">
        <v>139.09552361423633</v>
      </c>
      <c r="AJ30" s="69">
        <v>141.42100612555072</v>
      </c>
    </row>
    <row r="31" spans="1:36" ht="17.100000000000001" customHeight="1" x14ac:dyDescent="0.2">
      <c r="A31" s="78" t="s">
        <v>71</v>
      </c>
      <c r="B31" s="69">
        <v>107.21826690883086</v>
      </c>
      <c r="C31" s="69">
        <v>103.89700649929772</v>
      </c>
      <c r="D31" s="69">
        <v>97.896825898631249</v>
      </c>
      <c r="E31" s="69">
        <v>95.926406108959014</v>
      </c>
      <c r="F31" s="69">
        <v>98.617525081974279</v>
      </c>
      <c r="G31" s="69">
        <v>98.083640274869381</v>
      </c>
      <c r="H31" s="69">
        <v>98.457573473898478</v>
      </c>
      <c r="I31" s="69">
        <v>98.111284982612574</v>
      </c>
      <c r="J31" s="69">
        <v>93.823619646399791</v>
      </c>
      <c r="K31" s="69">
        <v>93.266813629651068</v>
      </c>
      <c r="L31" s="69">
        <v>93.491500574095127</v>
      </c>
      <c r="M31" s="69">
        <v>95.551421287117094</v>
      </c>
      <c r="N31" s="69">
        <v>103.72703619073116</v>
      </c>
      <c r="O31" s="69">
        <v>103.30951486627488</v>
      </c>
      <c r="P31" s="69">
        <v>103.43989265135498</v>
      </c>
      <c r="Q31" s="69">
        <v>101.82885513752629</v>
      </c>
      <c r="R31" s="69">
        <v>107.48130981167934</v>
      </c>
      <c r="S31" s="69">
        <v>109.10843144148403</v>
      </c>
      <c r="T31" s="69">
        <v>108.59338469528119</v>
      </c>
      <c r="U31" s="69">
        <v>109.66346417514031</v>
      </c>
      <c r="V31" s="69">
        <v>113.61562929172125</v>
      </c>
      <c r="W31" s="69">
        <v>112.45013212760877</v>
      </c>
      <c r="X31" s="69">
        <v>111.38707254660456</v>
      </c>
      <c r="Y31" s="69">
        <v>116.73326788110043</v>
      </c>
      <c r="Z31" s="69">
        <v>120.58747119066284</v>
      </c>
      <c r="AA31" s="69">
        <v>122.972483654863</v>
      </c>
      <c r="AB31" s="69">
        <v>122.27087663478551</v>
      </c>
      <c r="AC31" s="69">
        <v>124.21833789320773</v>
      </c>
      <c r="AD31" s="69">
        <v>128.06757916149584</v>
      </c>
      <c r="AE31" s="69">
        <v>133.75665983098978</v>
      </c>
      <c r="AF31" s="69">
        <v>138.54127818052314</v>
      </c>
      <c r="AG31" s="69">
        <v>144.00634013996066</v>
      </c>
      <c r="AH31" s="69">
        <v>145.62495607743068</v>
      </c>
      <c r="AI31" s="69">
        <v>148.43730851483838</v>
      </c>
      <c r="AJ31" s="69">
        <v>152.0746942855115</v>
      </c>
    </row>
    <row r="32" spans="1:36" ht="17.100000000000001" customHeight="1" x14ac:dyDescent="0.2">
      <c r="A32" s="78" t="s">
        <v>17</v>
      </c>
      <c r="B32" s="69">
        <v>96.820248516247631</v>
      </c>
      <c r="C32" s="69">
        <v>100.23445913928273</v>
      </c>
      <c r="D32" s="69">
        <v>103.30208269196632</v>
      </c>
      <c r="E32" s="69">
        <v>99.733707449850229</v>
      </c>
      <c r="F32" s="69">
        <v>101.69826836646574</v>
      </c>
      <c r="G32" s="69">
        <v>101.88678733324588</v>
      </c>
      <c r="H32" s="69">
        <v>98.851685664473649</v>
      </c>
      <c r="I32" s="69">
        <v>99.547916499859895</v>
      </c>
      <c r="J32" s="69">
        <v>99.442562747665534</v>
      </c>
      <c r="K32" s="69">
        <v>99.298056274477375</v>
      </c>
      <c r="L32" s="69">
        <v>100.1921135080897</v>
      </c>
      <c r="M32" s="69">
        <v>105.7524438097583</v>
      </c>
      <c r="N32" s="69">
        <v>109.19179059936425</v>
      </c>
      <c r="O32" s="69">
        <v>111.01853219930126</v>
      </c>
      <c r="P32" s="69">
        <v>111.35588089855813</v>
      </c>
      <c r="Q32" s="69">
        <v>110.49905453565654</v>
      </c>
      <c r="R32" s="69">
        <v>114.52594933595257</v>
      </c>
      <c r="S32" s="69">
        <v>114.38517916669859</v>
      </c>
      <c r="T32" s="69">
        <v>115.01043937916778</v>
      </c>
      <c r="U32" s="69">
        <v>113.26687022553243</v>
      </c>
      <c r="V32" s="69">
        <v>108.82404929499619</v>
      </c>
      <c r="W32" s="69">
        <v>103.63177670851822</v>
      </c>
      <c r="X32" s="69">
        <v>109.60172874129574</v>
      </c>
      <c r="Y32" s="69">
        <v>108.02221053888795</v>
      </c>
      <c r="Z32" s="69">
        <v>105.44203196079873</v>
      </c>
      <c r="AA32" s="69">
        <v>104.72322867240931</v>
      </c>
      <c r="AB32" s="69">
        <v>103.94454850094654</v>
      </c>
      <c r="AC32" s="69">
        <v>105.35421577951874</v>
      </c>
      <c r="AD32" s="69">
        <v>116.08055742373628</v>
      </c>
      <c r="AE32" s="69">
        <v>115.68127059100053</v>
      </c>
      <c r="AF32" s="69">
        <v>117.58514396830589</v>
      </c>
      <c r="AG32" s="69">
        <v>121.79314824529193</v>
      </c>
      <c r="AH32" s="69">
        <v>129.05104064313485</v>
      </c>
      <c r="AI32" s="69">
        <v>127.58617802054746</v>
      </c>
      <c r="AJ32" s="69">
        <v>126.0969452339407</v>
      </c>
    </row>
    <row r="33" spans="1:36" ht="17.100000000000001" customHeight="1" x14ac:dyDescent="0.2">
      <c r="A33" s="78" t="s">
        <v>59</v>
      </c>
      <c r="B33" s="69">
        <v>97.136674607802036</v>
      </c>
      <c r="C33" s="69">
        <v>99.142048796489405</v>
      </c>
      <c r="D33" s="69">
        <v>100.95860581275997</v>
      </c>
      <c r="E33" s="69">
        <v>102.69656670238432</v>
      </c>
      <c r="F33" s="69">
        <v>102.76500431064983</v>
      </c>
      <c r="G33" s="69">
        <v>103.72044413970902</v>
      </c>
      <c r="H33" s="69">
        <v>104.06692313628245</v>
      </c>
      <c r="I33" s="69">
        <v>105.14765934237904</v>
      </c>
      <c r="J33" s="69">
        <v>105.88384594581679</v>
      </c>
      <c r="K33" s="69">
        <v>106.27332515412687</v>
      </c>
      <c r="L33" s="69">
        <v>106.38411929952929</v>
      </c>
      <c r="M33" s="69">
        <v>107.28481007781636</v>
      </c>
      <c r="N33" s="69">
        <v>107.60228799461345</v>
      </c>
      <c r="O33" s="69">
        <v>108.32186913771054</v>
      </c>
      <c r="P33" s="69">
        <v>108.89799428594542</v>
      </c>
      <c r="Q33" s="69">
        <v>110.2021866929787</v>
      </c>
      <c r="R33" s="69">
        <v>110.61552980875766</v>
      </c>
      <c r="S33" s="69">
        <v>111.06745154731368</v>
      </c>
      <c r="T33" s="69">
        <v>111.30050888144302</v>
      </c>
      <c r="U33" s="69">
        <v>112.34585961877737</v>
      </c>
      <c r="V33" s="69">
        <v>112.91451588734303</v>
      </c>
      <c r="W33" s="69">
        <v>113.89137883569107</v>
      </c>
      <c r="X33" s="69">
        <v>115.05042843231293</v>
      </c>
      <c r="Y33" s="69">
        <v>119.24783259571082</v>
      </c>
      <c r="Z33" s="69">
        <v>123.22658051771975</v>
      </c>
      <c r="AA33" s="69">
        <v>126.03639265633555</v>
      </c>
      <c r="AB33" s="69">
        <v>126.1687843520116</v>
      </c>
      <c r="AC33" s="69">
        <v>126.91362101266715</v>
      </c>
      <c r="AD33" s="69">
        <v>127.31877736608112</v>
      </c>
      <c r="AE33" s="69">
        <v>129.1631946277341</v>
      </c>
      <c r="AF33" s="69">
        <v>130.04921011979215</v>
      </c>
      <c r="AG33" s="69">
        <v>131.34184868047313</v>
      </c>
      <c r="AH33" s="69">
        <v>131.70888100747635</v>
      </c>
      <c r="AI33" s="69">
        <v>133.07154874889878</v>
      </c>
      <c r="AJ33" s="69">
        <v>134.63728167629202</v>
      </c>
    </row>
    <row r="34" spans="1:36" ht="17.100000000000001" customHeight="1" x14ac:dyDescent="0.2">
      <c r="A34" s="79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s="123" customFormat="1" ht="17.100000000000001" customHeight="1" x14ac:dyDescent="0.2">
      <c r="A35" s="133" t="s">
        <v>95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</row>
    <row r="36" spans="1:36" s="108" customFormat="1" ht="17.100000000000001" customHeight="1" thickBot="1" x14ac:dyDescent="0.25">
      <c r="A36" s="108" t="s">
        <v>19</v>
      </c>
      <c r="B36" s="108">
        <v>95.188091686281425</v>
      </c>
      <c r="C36" s="108">
        <v>100.6682331230044</v>
      </c>
      <c r="D36" s="108">
        <v>102.73720718066276</v>
      </c>
      <c r="E36" s="108">
        <v>101.211970898301</v>
      </c>
      <c r="F36" s="108">
        <v>98.881321091488886</v>
      </c>
      <c r="G36" s="108">
        <v>106.23091593322387</v>
      </c>
      <c r="H36" s="108">
        <v>116.02796715562801</v>
      </c>
      <c r="I36" s="108">
        <v>112.9270037597778</v>
      </c>
      <c r="J36" s="108">
        <v>118.79106586191148</v>
      </c>
      <c r="K36" s="108">
        <v>122.89910848256756</v>
      </c>
      <c r="L36" s="108">
        <v>116.98254852446581</v>
      </c>
      <c r="M36" s="108">
        <v>113.87098236190072</v>
      </c>
      <c r="N36" s="108">
        <v>113.04437847647675</v>
      </c>
      <c r="O36" s="108">
        <v>117.39440064406487</v>
      </c>
      <c r="P36" s="108">
        <v>123.87822255201451</v>
      </c>
      <c r="Q36" s="108">
        <v>102.88398094031739</v>
      </c>
      <c r="R36" s="108">
        <v>118.159527988951</v>
      </c>
      <c r="S36" s="108">
        <v>125.5897258655265</v>
      </c>
      <c r="T36" s="108">
        <v>128.98222594534673</v>
      </c>
      <c r="U36" s="108">
        <v>116.6524282956703</v>
      </c>
      <c r="V36" s="108">
        <v>128.9829655352618</v>
      </c>
      <c r="W36" s="108">
        <v>136.19012831294586</v>
      </c>
      <c r="X36" s="108">
        <v>129.98686238340215</v>
      </c>
      <c r="Y36" s="108">
        <v>131.64944402596942</v>
      </c>
      <c r="Z36" s="108">
        <v>131.56840835452056</v>
      </c>
      <c r="AA36" s="108">
        <v>129.49055239658236</v>
      </c>
      <c r="AB36" s="108">
        <v>138.12934382285823</v>
      </c>
      <c r="AC36" s="108">
        <v>147.47742675214499</v>
      </c>
      <c r="AD36" s="108">
        <v>131.27006101497193</v>
      </c>
      <c r="AE36" s="108">
        <v>138.23991035528161</v>
      </c>
      <c r="AF36" s="108">
        <v>134.28788707970375</v>
      </c>
      <c r="AG36" s="108">
        <v>136.356296668781</v>
      </c>
      <c r="AH36" s="108">
        <v>139.96240607425028</v>
      </c>
      <c r="AI36" s="108">
        <v>147.3339037439618</v>
      </c>
      <c r="AJ36" s="108">
        <v>137.33388399805352</v>
      </c>
    </row>
    <row r="37" spans="1:36" x14ac:dyDescent="0.2">
      <c r="A37" s="95" t="s">
        <v>50</v>
      </c>
    </row>
  </sheetData>
  <mergeCells count="9">
    <mergeCell ref="B3:E3"/>
    <mergeCell ref="F3:I3"/>
    <mergeCell ref="J3:M3"/>
    <mergeCell ref="N3:Q3"/>
    <mergeCell ref="AH3:AJ3"/>
    <mergeCell ref="AD3:AG3"/>
    <mergeCell ref="Z3:AC3"/>
    <mergeCell ref="V3:Y3"/>
    <mergeCell ref="R3:U3"/>
  </mergeCells>
  <phoneticPr fontId="29" type="noConversion"/>
  <pageMargins left="0.51181102362204722" right="0" top="0.51181102362204722" bottom="0" header="0" footer="0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38"/>
  <sheetViews>
    <sheetView showGridLines="0" view="pageBreakPreview" zoomScaleNormal="100" zoomScaleSheetLayoutView="100" workbookViewId="0">
      <pane xSplit="1" ySplit="4" topLeftCell="B5" activePane="bottomRight" state="frozen"/>
      <selection activeCell="BJ29" sqref="BJ29"/>
      <selection pane="topRight" activeCell="BJ29" sqref="BJ29"/>
      <selection pane="bottomLeft" activeCell="BJ29" sqref="BJ29"/>
      <selection pane="bottomRight" activeCell="B2" sqref="B1:B2"/>
    </sheetView>
  </sheetViews>
  <sheetFormatPr defaultColWidth="9.140625" defaultRowHeight="11.25" x14ac:dyDescent="0.2"/>
  <cols>
    <col min="1" max="1" width="26.42578125" style="1" customWidth="1"/>
    <col min="2" max="10" width="6.7109375" style="1" customWidth="1"/>
    <col min="11" max="17" width="6.85546875" style="1" customWidth="1"/>
    <col min="18" max="24" width="6.85546875" style="1" bestFit="1" customWidth="1"/>
    <col min="25" max="25" width="7.140625" style="1" customWidth="1"/>
    <col min="26" max="26" width="6.7109375" style="1" customWidth="1"/>
    <col min="27" max="29" width="6.85546875" style="1" customWidth="1"/>
    <col min="30" max="30" width="6.85546875" style="1" bestFit="1" customWidth="1"/>
    <col min="31" max="31" width="6.7109375" style="1" bestFit="1" customWidth="1"/>
    <col min="32" max="32" width="6.85546875" style="1" bestFit="1" customWidth="1"/>
    <col min="33" max="33" width="7.140625" style="1" customWidth="1"/>
    <col min="34" max="34" width="6.85546875" style="1" bestFit="1" customWidth="1"/>
    <col min="35" max="35" width="6.7109375" style="1" bestFit="1" customWidth="1"/>
    <col min="36" max="36" width="6.85546875" style="1" bestFit="1" customWidth="1"/>
    <col min="37" max="16384" width="9.140625" style="1"/>
  </cols>
  <sheetData>
    <row r="1" spans="1:36" ht="16.5" customHeight="1" x14ac:dyDescent="0.2">
      <c r="A1" s="31" t="s">
        <v>171</v>
      </c>
      <c r="B1" s="31"/>
    </row>
    <row r="2" spans="1:36" ht="1.5" customHeight="1" thickBot="1" x14ac:dyDescent="0.25"/>
    <row r="3" spans="1:36" s="82" customFormat="1" ht="12" customHeight="1" x14ac:dyDescent="0.2">
      <c r="A3" s="81"/>
      <c r="B3" s="211" t="s">
        <v>80</v>
      </c>
      <c r="C3" s="211"/>
      <c r="D3" s="211"/>
      <c r="E3" s="211"/>
      <c r="F3" s="211" t="s">
        <v>92</v>
      </c>
      <c r="G3" s="211"/>
      <c r="H3" s="211"/>
      <c r="I3" s="211"/>
      <c r="J3" s="211" t="s">
        <v>134</v>
      </c>
      <c r="K3" s="211"/>
      <c r="L3" s="211"/>
      <c r="M3" s="211"/>
      <c r="N3" s="211" t="s">
        <v>136</v>
      </c>
      <c r="O3" s="211"/>
      <c r="P3" s="211"/>
      <c r="Q3" s="211"/>
      <c r="R3" s="212" t="s">
        <v>137</v>
      </c>
      <c r="S3" s="212"/>
      <c r="T3" s="212"/>
      <c r="U3" s="212"/>
      <c r="V3" s="212" t="s">
        <v>138</v>
      </c>
      <c r="W3" s="212"/>
      <c r="X3" s="212"/>
      <c r="Y3" s="212"/>
      <c r="Z3" s="212" t="s">
        <v>139</v>
      </c>
      <c r="AA3" s="212"/>
      <c r="AB3" s="212"/>
      <c r="AC3" s="212"/>
      <c r="AD3" s="212" t="s">
        <v>140</v>
      </c>
      <c r="AE3" s="212"/>
      <c r="AF3" s="212"/>
      <c r="AG3" s="212"/>
      <c r="AH3" s="212" t="s">
        <v>165</v>
      </c>
      <c r="AI3" s="212"/>
      <c r="AJ3" s="212"/>
    </row>
    <row r="4" spans="1:36" s="86" customFormat="1" ht="12" customHeight="1" x14ac:dyDescent="0.2">
      <c r="A4" s="83"/>
      <c r="B4" s="84" t="s">
        <v>46</v>
      </c>
      <c r="C4" s="84" t="s">
        <v>47</v>
      </c>
      <c r="D4" s="84" t="s">
        <v>48</v>
      </c>
      <c r="E4" s="84" t="s">
        <v>49</v>
      </c>
      <c r="F4" s="85" t="s">
        <v>46</v>
      </c>
      <c r="G4" s="84" t="s">
        <v>47</v>
      </c>
      <c r="H4" s="85" t="s">
        <v>48</v>
      </c>
      <c r="I4" s="85" t="s">
        <v>49</v>
      </c>
      <c r="J4" s="85" t="s">
        <v>46</v>
      </c>
      <c r="K4" s="85" t="s">
        <v>47</v>
      </c>
      <c r="L4" s="85" t="s">
        <v>48</v>
      </c>
      <c r="M4" s="85" t="s">
        <v>49</v>
      </c>
      <c r="N4" s="131" t="s">
        <v>46</v>
      </c>
      <c r="O4" s="131" t="s">
        <v>47</v>
      </c>
      <c r="P4" s="131" t="s">
        <v>48</v>
      </c>
      <c r="Q4" s="131" t="s">
        <v>49</v>
      </c>
      <c r="R4" s="131" t="s">
        <v>46</v>
      </c>
      <c r="S4" s="131" t="s">
        <v>47</v>
      </c>
      <c r="T4" s="131" t="s">
        <v>48</v>
      </c>
      <c r="U4" s="131" t="s">
        <v>49</v>
      </c>
      <c r="V4" s="131" t="s">
        <v>46</v>
      </c>
      <c r="W4" s="131" t="s">
        <v>47</v>
      </c>
      <c r="X4" s="131" t="s">
        <v>48</v>
      </c>
      <c r="Y4" s="131" t="s">
        <v>49</v>
      </c>
      <c r="Z4" s="131" t="s">
        <v>46</v>
      </c>
      <c r="AA4" s="131" t="s">
        <v>47</v>
      </c>
      <c r="AB4" s="131" t="s">
        <v>48</v>
      </c>
      <c r="AC4" s="131" t="s">
        <v>49</v>
      </c>
      <c r="AD4" s="131" t="s">
        <v>46</v>
      </c>
      <c r="AE4" s="131" t="s">
        <v>47</v>
      </c>
      <c r="AF4" s="131" t="s">
        <v>48</v>
      </c>
      <c r="AG4" s="131" t="s">
        <v>49</v>
      </c>
      <c r="AH4" s="131" t="s">
        <v>46</v>
      </c>
      <c r="AI4" s="131" t="s">
        <v>47</v>
      </c>
      <c r="AJ4" s="131" t="s">
        <v>48</v>
      </c>
    </row>
    <row r="5" spans="1:36" s="8" customFormat="1" ht="17.100000000000001" customHeight="1" x14ac:dyDescent="0.2">
      <c r="A5" s="39" t="s">
        <v>97</v>
      </c>
      <c r="B5" s="76">
        <v>26426.555666081611</v>
      </c>
      <c r="C5" s="76">
        <v>26826.685395083863</v>
      </c>
      <c r="D5" s="76">
        <v>27614.704640501845</v>
      </c>
      <c r="E5" s="76">
        <v>27867.888096635463</v>
      </c>
      <c r="F5" s="76">
        <v>28302.357808977231</v>
      </c>
      <c r="G5" s="76">
        <v>28568.963936884229</v>
      </c>
      <c r="H5" s="76">
        <v>29216.564883967483</v>
      </c>
      <c r="I5" s="76">
        <v>29418.009934038881</v>
      </c>
      <c r="J5" s="76">
        <v>29968.872195780965</v>
      </c>
      <c r="K5" s="76">
        <v>30164.482136842729</v>
      </c>
      <c r="L5" s="76">
        <v>31544.778862988282</v>
      </c>
      <c r="M5" s="76">
        <v>31367.436005084353</v>
      </c>
      <c r="N5" s="76">
        <v>32322.036109202978</v>
      </c>
      <c r="O5" s="76">
        <v>32710.266222610408</v>
      </c>
      <c r="P5" s="76">
        <v>31908.687828671907</v>
      </c>
      <c r="Q5" s="76">
        <v>29638.405302444789</v>
      </c>
      <c r="R5" s="76">
        <v>31950.078447257903</v>
      </c>
      <c r="S5" s="76">
        <v>32709.576607509123</v>
      </c>
      <c r="T5" s="76">
        <v>32855.352171851962</v>
      </c>
      <c r="U5" s="76">
        <v>33261.082693169206</v>
      </c>
      <c r="V5" s="76">
        <v>32735.114894472601</v>
      </c>
      <c r="W5" s="76">
        <v>34309.714473511223</v>
      </c>
      <c r="X5" s="76">
        <v>34916.596161031826</v>
      </c>
      <c r="Y5" s="76">
        <v>35102.305575075596</v>
      </c>
      <c r="Z5" s="76">
        <v>35595.767051387003</v>
      </c>
      <c r="AA5" s="76">
        <v>35857.393491354946</v>
      </c>
      <c r="AB5" s="76">
        <v>35676.35122641929</v>
      </c>
      <c r="AC5" s="76">
        <v>36909.242019756668</v>
      </c>
      <c r="AD5" s="76">
        <v>37496.070968216307</v>
      </c>
      <c r="AE5" s="76">
        <v>38069.577451669131</v>
      </c>
      <c r="AF5" s="76">
        <v>38285.395538269411</v>
      </c>
      <c r="AG5" s="76">
        <v>39260.539918525224</v>
      </c>
      <c r="AH5" s="76">
        <v>39917.641108560012</v>
      </c>
      <c r="AI5" s="76">
        <v>40143.822745419588</v>
      </c>
      <c r="AJ5" s="76">
        <v>41623.878448814532</v>
      </c>
    </row>
    <row r="6" spans="1:36" s="136" customFormat="1" ht="17.100000000000001" customHeight="1" x14ac:dyDescent="0.2">
      <c r="A6" s="133" t="s">
        <v>96</v>
      </c>
      <c r="B6" s="134">
        <v>6112.1053229178106</v>
      </c>
      <c r="C6" s="134">
        <v>6363.450109565465</v>
      </c>
      <c r="D6" s="134">
        <v>6583.1477735306262</v>
      </c>
      <c r="E6" s="134">
        <v>6548.8719951760468</v>
      </c>
      <c r="F6" s="134">
        <v>6622.5127888482057</v>
      </c>
      <c r="G6" s="134">
        <v>6532.6723356975181</v>
      </c>
      <c r="H6" s="134">
        <v>6886.5141240211278</v>
      </c>
      <c r="I6" s="134">
        <v>6660.8879852065475</v>
      </c>
      <c r="J6" s="134">
        <v>6778.5305866197159</v>
      </c>
      <c r="K6" s="134">
        <v>6778.8495739999871</v>
      </c>
      <c r="L6" s="134">
        <v>7530.1184183579408</v>
      </c>
      <c r="M6" s="134">
        <v>7183.0249081522597</v>
      </c>
      <c r="N6" s="134">
        <v>7189.6866201493112</v>
      </c>
      <c r="O6" s="134">
        <v>7292.3033559017131</v>
      </c>
      <c r="P6" s="134">
        <v>7444.5286638976413</v>
      </c>
      <c r="Q6" s="134">
        <v>7584.9483504824384</v>
      </c>
      <c r="R6" s="134">
        <v>7581.6500783608808</v>
      </c>
      <c r="S6" s="134">
        <v>7834.7242629210677</v>
      </c>
      <c r="T6" s="134">
        <v>7504.7139440676656</v>
      </c>
      <c r="U6" s="134">
        <v>7626.2422946769129</v>
      </c>
      <c r="V6" s="134">
        <v>7932.4023373051632</v>
      </c>
      <c r="W6" s="134">
        <v>7660.7989274755528</v>
      </c>
      <c r="X6" s="134">
        <v>8005.840797204095</v>
      </c>
      <c r="Y6" s="134">
        <v>8442.6937527458613</v>
      </c>
      <c r="Z6" s="134">
        <v>8176.2381593162781</v>
      </c>
      <c r="AA6" s="134">
        <v>8567.3284694754384</v>
      </c>
      <c r="AB6" s="134">
        <v>8333.5006080593303</v>
      </c>
      <c r="AC6" s="134">
        <v>8218.5763393865982</v>
      </c>
      <c r="AD6" s="134">
        <v>8566.2620764848834</v>
      </c>
      <c r="AE6" s="134">
        <v>8713.8218678903249</v>
      </c>
      <c r="AF6" s="134">
        <v>8800.1797221387496</v>
      </c>
      <c r="AG6" s="134">
        <v>9161.8548376111085</v>
      </c>
      <c r="AH6" s="134">
        <v>9268.2599473501141</v>
      </c>
      <c r="AI6" s="134">
        <v>9337.8978578838742</v>
      </c>
      <c r="AJ6" s="134">
        <v>9671.3416045374161</v>
      </c>
    </row>
    <row r="7" spans="1:36" ht="17.100000000000001" customHeight="1" x14ac:dyDescent="0.2">
      <c r="A7" s="72" t="s">
        <v>1</v>
      </c>
      <c r="B7" s="77">
        <v>503.21985710291301</v>
      </c>
      <c r="C7" s="77">
        <v>710.84302935605297</v>
      </c>
      <c r="D7" s="77">
        <v>654.78104837698402</v>
      </c>
      <c r="E7" s="77">
        <v>689.97601185869098</v>
      </c>
      <c r="F7" s="77">
        <v>709.55793549913096</v>
      </c>
      <c r="G7" s="77">
        <v>670.67210343240697</v>
      </c>
      <c r="H7" s="77">
        <v>665.10998817331495</v>
      </c>
      <c r="I7" s="77">
        <v>663.49955746456601</v>
      </c>
      <c r="J7" s="77">
        <v>708.86383624462303</v>
      </c>
      <c r="K7" s="77">
        <v>706.04888708775297</v>
      </c>
      <c r="L7" s="77">
        <v>676.18546424246097</v>
      </c>
      <c r="M7" s="77">
        <v>746.01201027529999</v>
      </c>
      <c r="N7" s="77">
        <v>726.45599473969105</v>
      </c>
      <c r="O7" s="77">
        <v>767.630713898507</v>
      </c>
      <c r="P7" s="77">
        <v>803.74760641772798</v>
      </c>
      <c r="Q7" s="77">
        <v>763.46872544639496</v>
      </c>
      <c r="R7" s="77">
        <v>774.00825708546199</v>
      </c>
      <c r="S7" s="77">
        <v>863.74889422999297</v>
      </c>
      <c r="T7" s="77">
        <v>901.57927268816297</v>
      </c>
      <c r="U7" s="77">
        <v>904.32645621447602</v>
      </c>
      <c r="V7" s="77">
        <v>938.55191150211999</v>
      </c>
      <c r="W7" s="77">
        <v>920.21390641642097</v>
      </c>
      <c r="X7" s="77">
        <v>853.97767161974696</v>
      </c>
      <c r="Y7" s="77">
        <v>922.56202470091</v>
      </c>
      <c r="Z7" s="77">
        <v>929.37669351594695</v>
      </c>
      <c r="AA7" s="77">
        <v>886.25149773865496</v>
      </c>
      <c r="AB7" s="77">
        <v>920.14980667682403</v>
      </c>
      <c r="AC7" s="77">
        <v>919.69125597309198</v>
      </c>
      <c r="AD7" s="77">
        <v>968.92587218270899</v>
      </c>
      <c r="AE7" s="77">
        <v>1018.0706498409299</v>
      </c>
      <c r="AF7" s="77">
        <v>1054.0561937447601</v>
      </c>
      <c r="AG7" s="77">
        <v>975.09496436058703</v>
      </c>
      <c r="AH7" s="77">
        <v>1102.44400463481</v>
      </c>
      <c r="AI7" s="77">
        <v>1091.18723793102</v>
      </c>
      <c r="AJ7" s="77">
        <v>1160.74949875897</v>
      </c>
    </row>
    <row r="8" spans="1:36" ht="17.100000000000001" customHeight="1" x14ac:dyDescent="0.2">
      <c r="A8" s="72" t="s">
        <v>2</v>
      </c>
      <c r="B8" s="77">
        <v>3247.4094746031201</v>
      </c>
      <c r="C8" s="77">
        <v>3276.87476439582</v>
      </c>
      <c r="D8" s="77">
        <v>3540.3543614146802</v>
      </c>
      <c r="E8" s="77">
        <v>3484.8722615982501</v>
      </c>
      <c r="F8" s="77">
        <v>3588.0371160098898</v>
      </c>
      <c r="G8" s="77">
        <v>3582.94977264518</v>
      </c>
      <c r="H8" s="77">
        <v>3913.87550443689</v>
      </c>
      <c r="I8" s="77">
        <v>3586.31647471622</v>
      </c>
      <c r="J8" s="77">
        <v>3584.7792187995101</v>
      </c>
      <c r="K8" s="77">
        <v>3512.5766004357902</v>
      </c>
      <c r="L8" s="77">
        <v>4221.5989891142299</v>
      </c>
      <c r="M8" s="77">
        <v>3743.2083006233702</v>
      </c>
      <c r="N8" s="77">
        <v>3720.7099126708399</v>
      </c>
      <c r="O8" s="77">
        <v>3795.0542779092898</v>
      </c>
      <c r="P8" s="77">
        <v>3962.8437200697799</v>
      </c>
      <c r="Q8" s="77">
        <v>4156.8936718936302</v>
      </c>
      <c r="R8" s="77">
        <v>4080.8412085120599</v>
      </c>
      <c r="S8" s="77">
        <v>4133.11486026274</v>
      </c>
      <c r="T8" s="77">
        <v>3864.5696170384299</v>
      </c>
      <c r="U8" s="77">
        <v>3965.2332714866102</v>
      </c>
      <c r="V8" s="77">
        <v>4091.6050970341898</v>
      </c>
      <c r="W8" s="77">
        <v>3904.39075894803</v>
      </c>
      <c r="X8" s="77">
        <v>4270.4263590871597</v>
      </c>
      <c r="Y8" s="77">
        <v>4561.9733671992799</v>
      </c>
      <c r="Z8" s="77">
        <v>4378.3197992637797</v>
      </c>
      <c r="AA8" s="77">
        <v>4605.2308536251303</v>
      </c>
      <c r="AB8" s="77">
        <v>4214.7286595621699</v>
      </c>
      <c r="AC8" s="77">
        <v>4219.52081483236</v>
      </c>
      <c r="AD8" s="77">
        <v>4503.86764470258</v>
      </c>
      <c r="AE8" s="77">
        <v>4557.0018519390096</v>
      </c>
      <c r="AF8" s="77">
        <v>4611.7052903532704</v>
      </c>
      <c r="AG8" s="77">
        <v>4778.8666081048405</v>
      </c>
      <c r="AH8" s="77">
        <v>4917.8368052052301</v>
      </c>
      <c r="AI8" s="77">
        <v>4907.3901569367399</v>
      </c>
      <c r="AJ8" s="77">
        <v>5003.2147569927401</v>
      </c>
    </row>
    <row r="9" spans="1:36" ht="17.100000000000001" customHeight="1" x14ac:dyDescent="0.2">
      <c r="A9" s="72" t="s">
        <v>3</v>
      </c>
      <c r="B9" s="77">
        <v>802.21477572171602</v>
      </c>
      <c r="C9" s="77">
        <v>821.04690795209399</v>
      </c>
      <c r="D9" s="77">
        <v>836.02469872058498</v>
      </c>
      <c r="E9" s="77">
        <v>849.95179248940804</v>
      </c>
      <c r="F9" s="77">
        <v>867.88151808051396</v>
      </c>
      <c r="G9" s="77">
        <v>875.60867556508595</v>
      </c>
      <c r="H9" s="77">
        <v>894.96405120269401</v>
      </c>
      <c r="I9" s="77">
        <v>906.56298170921696</v>
      </c>
      <c r="J9" s="77">
        <v>925.00133956091702</v>
      </c>
      <c r="K9" s="77">
        <v>942.90653818500004</v>
      </c>
      <c r="L9" s="77">
        <v>958.01775440074596</v>
      </c>
      <c r="M9" s="77">
        <v>979.44109074661003</v>
      </c>
      <c r="N9" s="77">
        <v>997.39769489773801</v>
      </c>
      <c r="O9" s="77">
        <v>1017.1719544866301</v>
      </c>
      <c r="P9" s="77">
        <v>1037.19141031547</v>
      </c>
      <c r="Q9" s="77">
        <v>1053.94449041249</v>
      </c>
      <c r="R9" s="77">
        <v>1072.8830505085</v>
      </c>
      <c r="S9" s="77">
        <v>1094.3359499886101</v>
      </c>
      <c r="T9" s="77">
        <v>1117.2822280461</v>
      </c>
      <c r="U9" s="77">
        <v>1141.0026562616899</v>
      </c>
      <c r="V9" s="77">
        <v>1162.87036402167</v>
      </c>
      <c r="W9" s="77">
        <v>1184.5208015139001</v>
      </c>
      <c r="X9" s="77">
        <v>1208.89863782269</v>
      </c>
      <c r="Y9" s="77">
        <v>1236.8210322784601</v>
      </c>
      <c r="Z9" s="77">
        <v>1264.8900624006701</v>
      </c>
      <c r="AA9" s="77">
        <v>1290.0450319686699</v>
      </c>
      <c r="AB9" s="77">
        <v>1324.3093474571599</v>
      </c>
      <c r="AC9" s="77">
        <v>1337.4846263711099</v>
      </c>
      <c r="AD9" s="77">
        <v>1362.7786888125499</v>
      </c>
      <c r="AE9" s="77">
        <v>1393.22087933894</v>
      </c>
      <c r="AF9" s="77">
        <v>1420.6848133931301</v>
      </c>
      <c r="AG9" s="77">
        <v>1451.4567396263501</v>
      </c>
      <c r="AH9" s="77">
        <v>1480.35238470846</v>
      </c>
      <c r="AI9" s="77">
        <v>1515.9183485261201</v>
      </c>
      <c r="AJ9" s="77">
        <v>1553.36778393028</v>
      </c>
    </row>
    <row r="10" spans="1:36" ht="17.100000000000001" customHeight="1" x14ac:dyDescent="0.2">
      <c r="A10" s="72" t="s">
        <v>4</v>
      </c>
      <c r="B10" s="77">
        <v>4.0857150950176004</v>
      </c>
      <c r="C10" s="77">
        <v>4.1095885812392901</v>
      </c>
      <c r="D10" s="77">
        <v>4.1080595075934401</v>
      </c>
      <c r="E10" s="77">
        <v>4.1779916733873304</v>
      </c>
      <c r="F10" s="77">
        <v>4.0991288844734397</v>
      </c>
      <c r="G10" s="77">
        <v>4.0217242200768499</v>
      </c>
      <c r="H10" s="77">
        <v>3.9962816576289701</v>
      </c>
      <c r="I10" s="77">
        <v>4.2425307884506704</v>
      </c>
      <c r="J10" s="77">
        <v>4.29466085778592</v>
      </c>
      <c r="K10" s="77">
        <v>4.3766026792818096</v>
      </c>
      <c r="L10" s="77">
        <v>4.2709261296480703</v>
      </c>
      <c r="M10" s="77">
        <v>4.8894026410303999</v>
      </c>
      <c r="N10" s="77">
        <v>5.0428959469227701</v>
      </c>
      <c r="O10" s="77">
        <v>5.3246715165532104</v>
      </c>
      <c r="P10" s="77">
        <v>4.1153050344610804</v>
      </c>
      <c r="Q10" s="77">
        <v>4.2612252064113703</v>
      </c>
      <c r="R10" s="77">
        <v>4.6597884920545498</v>
      </c>
      <c r="S10" s="77">
        <v>4.8410830402148504</v>
      </c>
      <c r="T10" s="77">
        <v>5.1072321629453103</v>
      </c>
      <c r="U10" s="77">
        <v>5.0185367105030103</v>
      </c>
      <c r="V10" s="77">
        <v>4.9863200853391501</v>
      </c>
      <c r="W10" s="77">
        <v>4.9626214063297898</v>
      </c>
      <c r="X10" s="77">
        <v>5.2220215505227401</v>
      </c>
      <c r="Y10" s="77">
        <v>5.1878069516802601</v>
      </c>
      <c r="Z10" s="77">
        <v>5.1366245377008699</v>
      </c>
      <c r="AA10" s="77">
        <v>5.2017179594698701</v>
      </c>
      <c r="AB10" s="77">
        <v>5.2004552350596898</v>
      </c>
      <c r="AC10" s="77">
        <v>5.2123306102339599</v>
      </c>
      <c r="AD10" s="77">
        <v>5.3144171296629397</v>
      </c>
      <c r="AE10" s="77">
        <v>5.5449529358903602</v>
      </c>
      <c r="AF10" s="77">
        <v>5.6861355857009297</v>
      </c>
      <c r="AG10" s="77">
        <v>5.90422140165869</v>
      </c>
      <c r="AH10" s="77">
        <v>6.0029961868431396</v>
      </c>
      <c r="AI10" s="77">
        <v>5.9193802850951904</v>
      </c>
      <c r="AJ10" s="77">
        <v>6.1985995166867198</v>
      </c>
    </row>
    <row r="11" spans="1:36" ht="17.100000000000001" customHeight="1" x14ac:dyDescent="0.2">
      <c r="A11" s="72" t="s">
        <v>5</v>
      </c>
      <c r="B11" s="77">
        <v>984.77819926103098</v>
      </c>
      <c r="C11" s="77">
        <v>981.28491614346399</v>
      </c>
      <c r="D11" s="77">
        <v>1007.3486945757101</v>
      </c>
      <c r="E11" s="77">
        <v>1019.52555709793</v>
      </c>
      <c r="F11" s="77">
        <v>1019.88738274555</v>
      </c>
      <c r="G11" s="77">
        <v>1006.00291651188</v>
      </c>
      <c r="H11" s="77">
        <v>1038.2671142496799</v>
      </c>
      <c r="I11" s="77">
        <v>1066.1604986714899</v>
      </c>
      <c r="J11" s="77">
        <v>1062.55807654868</v>
      </c>
      <c r="K11" s="77">
        <v>1067.10623020516</v>
      </c>
      <c r="L11" s="77">
        <v>1057.9144371539601</v>
      </c>
      <c r="M11" s="77">
        <v>1093.59752444841</v>
      </c>
      <c r="N11" s="77">
        <v>1109.0247093361399</v>
      </c>
      <c r="O11" s="77">
        <v>1126.84321262496</v>
      </c>
      <c r="P11" s="77">
        <v>1099.41125404643</v>
      </c>
      <c r="Q11" s="77">
        <v>1085.73716703644</v>
      </c>
      <c r="R11" s="77">
        <v>1084.00747256777</v>
      </c>
      <c r="S11" s="77">
        <v>1175.80587209541</v>
      </c>
      <c r="T11" s="77">
        <v>1152.0193804405701</v>
      </c>
      <c r="U11" s="77">
        <v>1140.90364753934</v>
      </c>
      <c r="V11" s="77">
        <v>1137.60114075448</v>
      </c>
      <c r="W11" s="77">
        <v>1148.5793970688501</v>
      </c>
      <c r="X11" s="77">
        <v>1207.8404914759999</v>
      </c>
      <c r="Y11" s="77">
        <v>1203.9111424438499</v>
      </c>
      <c r="Z11" s="77">
        <v>1184.6281209363599</v>
      </c>
      <c r="AA11" s="77">
        <v>1198.1378983367699</v>
      </c>
      <c r="AB11" s="77">
        <v>1235.6244033517701</v>
      </c>
      <c r="AC11" s="77">
        <v>1227.6119920645799</v>
      </c>
      <c r="AD11" s="77">
        <v>1243.8203778028501</v>
      </c>
      <c r="AE11" s="77">
        <v>1229.41924951228</v>
      </c>
      <c r="AF11" s="77">
        <v>1159.30015554588</v>
      </c>
      <c r="AG11" s="77">
        <v>1363.5506266401801</v>
      </c>
      <c r="AH11" s="77">
        <v>1305.5474624613601</v>
      </c>
      <c r="AI11" s="77">
        <v>1313.4520298980999</v>
      </c>
      <c r="AJ11" s="77">
        <v>1271.65521471545</v>
      </c>
    </row>
    <row r="12" spans="1:36" ht="17.100000000000001" customHeight="1" x14ac:dyDescent="0.2">
      <c r="A12" s="72" t="s">
        <v>6</v>
      </c>
      <c r="B12" s="77">
        <v>570.39730113401299</v>
      </c>
      <c r="C12" s="77">
        <v>569.29090313679399</v>
      </c>
      <c r="D12" s="77">
        <v>540.53091093507305</v>
      </c>
      <c r="E12" s="77">
        <v>500.36838045838101</v>
      </c>
      <c r="F12" s="77">
        <v>433.04970762864701</v>
      </c>
      <c r="G12" s="77">
        <v>393.41714332288802</v>
      </c>
      <c r="H12" s="77">
        <v>370.30118430091898</v>
      </c>
      <c r="I12" s="77">
        <v>434.10594185660398</v>
      </c>
      <c r="J12" s="77">
        <v>493.03345460819997</v>
      </c>
      <c r="K12" s="77">
        <v>545.83471540700305</v>
      </c>
      <c r="L12" s="77">
        <v>612.13084731689605</v>
      </c>
      <c r="M12" s="77">
        <v>615.87657941753901</v>
      </c>
      <c r="N12" s="77">
        <v>631.05541255797903</v>
      </c>
      <c r="O12" s="77">
        <v>580.27852546577299</v>
      </c>
      <c r="P12" s="77">
        <v>537.21936801377205</v>
      </c>
      <c r="Q12" s="77">
        <v>520.64307048707201</v>
      </c>
      <c r="R12" s="77">
        <v>565.25030119503401</v>
      </c>
      <c r="S12" s="77">
        <v>562.87760330410003</v>
      </c>
      <c r="T12" s="77">
        <v>464.15621369145799</v>
      </c>
      <c r="U12" s="77">
        <v>469.757726464293</v>
      </c>
      <c r="V12" s="77">
        <v>596.787503907364</v>
      </c>
      <c r="W12" s="77">
        <v>498.13144212202099</v>
      </c>
      <c r="X12" s="77">
        <v>459.47561564797599</v>
      </c>
      <c r="Y12" s="77">
        <v>512.238379171681</v>
      </c>
      <c r="Z12" s="77">
        <v>413.88685866181999</v>
      </c>
      <c r="AA12" s="77">
        <v>582.46146984674294</v>
      </c>
      <c r="AB12" s="77">
        <v>633.48793577634694</v>
      </c>
      <c r="AC12" s="77">
        <v>509.05531953522302</v>
      </c>
      <c r="AD12" s="77">
        <v>481.55507585453103</v>
      </c>
      <c r="AE12" s="77">
        <v>510.56428432327402</v>
      </c>
      <c r="AF12" s="77">
        <v>548.74713351600894</v>
      </c>
      <c r="AG12" s="77">
        <v>586.98167747749198</v>
      </c>
      <c r="AH12" s="77">
        <v>456.07629415341</v>
      </c>
      <c r="AI12" s="77">
        <v>504.03070430679901</v>
      </c>
      <c r="AJ12" s="77">
        <v>676.15575062329003</v>
      </c>
    </row>
    <row r="13" spans="1:36" s="136" customFormat="1" ht="17.100000000000001" customHeight="1" x14ac:dyDescent="0.2">
      <c r="A13" s="133" t="s">
        <v>93</v>
      </c>
      <c r="B13" s="134">
        <v>6821.9335984298559</v>
      </c>
      <c r="C13" s="134">
        <v>7077.4046436505532</v>
      </c>
      <c r="D13" s="134">
        <v>7241.8228675981381</v>
      </c>
      <c r="E13" s="134">
        <v>7129.543593467125</v>
      </c>
      <c r="F13" s="134">
        <v>7180.7989265289289</v>
      </c>
      <c r="G13" s="134">
        <v>7236.3982837706208</v>
      </c>
      <c r="H13" s="134">
        <v>7484.8192790330695</v>
      </c>
      <c r="I13" s="134">
        <v>7719.6927909062797</v>
      </c>
      <c r="J13" s="134">
        <v>7814.8828369895746</v>
      </c>
      <c r="K13" s="134">
        <v>7975.9508742522585</v>
      </c>
      <c r="L13" s="134">
        <v>8206.5563597568234</v>
      </c>
      <c r="M13" s="134">
        <v>8294.4367955805337</v>
      </c>
      <c r="N13" s="134">
        <v>8585.8184492976507</v>
      </c>
      <c r="O13" s="134">
        <v>8820.4742051936446</v>
      </c>
      <c r="P13" s="134">
        <v>8485.494630765621</v>
      </c>
      <c r="Q13" s="134">
        <v>7482.7594185661055</v>
      </c>
      <c r="R13" s="134">
        <v>8347.9609988138636</v>
      </c>
      <c r="S13" s="134">
        <v>8695.4944401103348</v>
      </c>
      <c r="T13" s="134">
        <v>8716.2685097266603</v>
      </c>
      <c r="U13" s="134">
        <v>8748.4005222794276</v>
      </c>
      <c r="V13" s="134">
        <v>8327.4608547422358</v>
      </c>
      <c r="W13" s="134">
        <v>9444.6001836751002</v>
      </c>
      <c r="X13" s="134">
        <v>9262.602177353554</v>
      </c>
      <c r="Y13" s="134">
        <v>9314.2648446982967</v>
      </c>
      <c r="Z13" s="134">
        <v>9289.3884223417699</v>
      </c>
      <c r="AA13" s="134">
        <v>9234.8683065492041</v>
      </c>
      <c r="AB13" s="134">
        <v>9345.520755589796</v>
      </c>
      <c r="AC13" s="134">
        <v>9816.8532632928109</v>
      </c>
      <c r="AD13" s="134">
        <v>10030.933642258116</v>
      </c>
      <c r="AE13" s="134">
        <v>9663.640194134221</v>
      </c>
      <c r="AF13" s="134">
        <v>9936.5019925119323</v>
      </c>
      <c r="AG13" s="134">
        <v>9944.3443615526485</v>
      </c>
      <c r="AH13" s="134">
        <v>10600.983071322813</v>
      </c>
      <c r="AI13" s="134">
        <v>10518.041523203563</v>
      </c>
      <c r="AJ13" s="134">
        <v>10724.212897512909</v>
      </c>
    </row>
    <row r="14" spans="1:36" ht="17.100000000000001" customHeight="1" x14ac:dyDescent="0.2">
      <c r="A14" s="72" t="s">
        <v>8</v>
      </c>
      <c r="B14" s="77">
        <v>287.440791456689</v>
      </c>
      <c r="C14" s="77">
        <v>359.03684489626301</v>
      </c>
      <c r="D14" s="77">
        <v>334.13060229007903</v>
      </c>
      <c r="E14" s="77">
        <v>367.09873130635498</v>
      </c>
      <c r="F14" s="77">
        <v>316.87972130065702</v>
      </c>
      <c r="G14" s="77">
        <v>281.452552535699</v>
      </c>
      <c r="H14" s="77">
        <v>309.18242355752199</v>
      </c>
      <c r="I14" s="77">
        <v>376.128702428351</v>
      </c>
      <c r="J14" s="77">
        <v>382.39728355487802</v>
      </c>
      <c r="K14" s="77">
        <v>326.06704966942198</v>
      </c>
      <c r="L14" s="77">
        <v>430.941252041631</v>
      </c>
      <c r="M14" s="77">
        <v>367.42491427982901</v>
      </c>
      <c r="N14" s="77">
        <v>423.842932700647</v>
      </c>
      <c r="O14" s="77">
        <v>553.91817747223502</v>
      </c>
      <c r="P14" s="77">
        <v>506.64497112695801</v>
      </c>
      <c r="Q14" s="77">
        <v>304.19909011822801</v>
      </c>
      <c r="R14" s="77">
        <v>585.42189198527205</v>
      </c>
      <c r="S14" s="77">
        <v>531.72318782081697</v>
      </c>
      <c r="T14" s="77">
        <v>420.15302476798502</v>
      </c>
      <c r="U14" s="77">
        <v>350.24944258624203</v>
      </c>
      <c r="V14" s="77">
        <v>245.993872152074</v>
      </c>
      <c r="W14" s="77">
        <v>780.89349487401296</v>
      </c>
      <c r="X14" s="77">
        <v>644.87887346387402</v>
      </c>
      <c r="Y14" s="77">
        <v>631.88381814279205</v>
      </c>
      <c r="Z14" s="77">
        <v>454.14462568249201</v>
      </c>
      <c r="AA14" s="77">
        <v>375.557817935846</v>
      </c>
      <c r="AB14" s="77">
        <v>526.90412593272299</v>
      </c>
      <c r="AC14" s="77">
        <v>936.394632504686</v>
      </c>
      <c r="AD14" s="77">
        <v>854.45777828338396</v>
      </c>
      <c r="AE14" s="77">
        <v>724.75702532069897</v>
      </c>
      <c r="AF14" s="77">
        <v>585.22114794434106</v>
      </c>
      <c r="AG14" s="77">
        <v>235.173144998244</v>
      </c>
      <c r="AH14" s="77">
        <v>877.31361976000096</v>
      </c>
      <c r="AI14" s="77">
        <v>935.51384839381797</v>
      </c>
      <c r="AJ14" s="77">
        <v>697.36751026099</v>
      </c>
    </row>
    <row r="15" spans="1:36" ht="17.100000000000001" customHeight="1" x14ac:dyDescent="0.2">
      <c r="A15" s="42" t="s">
        <v>9</v>
      </c>
      <c r="B15" s="77">
        <v>4065.7222873826399</v>
      </c>
      <c r="C15" s="77">
        <v>4165.6177807922404</v>
      </c>
      <c r="D15" s="77">
        <v>4379.8966045550396</v>
      </c>
      <c r="E15" s="77">
        <v>4251.7677599321296</v>
      </c>
      <c r="F15" s="77">
        <v>4279.0429132558302</v>
      </c>
      <c r="G15" s="77">
        <v>4336.8262256283797</v>
      </c>
      <c r="H15" s="77">
        <v>4464.1283155748297</v>
      </c>
      <c r="I15" s="77">
        <v>4555.4691175847202</v>
      </c>
      <c r="J15" s="77">
        <v>4576.1628104065703</v>
      </c>
      <c r="K15" s="77">
        <v>4723.9323558332198</v>
      </c>
      <c r="L15" s="77">
        <v>4819.8001469109304</v>
      </c>
      <c r="M15" s="77">
        <v>4865.2316239751999</v>
      </c>
      <c r="N15" s="77">
        <v>5109.4258937101904</v>
      </c>
      <c r="O15" s="77">
        <v>5136.1247443439397</v>
      </c>
      <c r="P15" s="77">
        <v>4789.0731393475999</v>
      </c>
      <c r="Q15" s="77">
        <v>4190.7646492126296</v>
      </c>
      <c r="R15" s="77">
        <v>4907.6260516934399</v>
      </c>
      <c r="S15" s="77">
        <v>4859.9409201484996</v>
      </c>
      <c r="T15" s="77">
        <v>4917.7460986749102</v>
      </c>
      <c r="U15" s="77">
        <v>4963.5577232311298</v>
      </c>
      <c r="V15" s="77">
        <v>4589.7131946372201</v>
      </c>
      <c r="W15" s="77">
        <v>5209.2049573385102</v>
      </c>
      <c r="X15" s="77">
        <v>5306.7722868820201</v>
      </c>
      <c r="Y15" s="77">
        <v>5296.6188314196297</v>
      </c>
      <c r="Z15" s="77">
        <v>5283.6343875480597</v>
      </c>
      <c r="AA15" s="77">
        <v>5310.0995462785204</v>
      </c>
      <c r="AB15" s="77">
        <v>5235.7909905107299</v>
      </c>
      <c r="AC15" s="77">
        <v>5208.8813746359301</v>
      </c>
      <c r="AD15" s="77">
        <v>5517.2535592764298</v>
      </c>
      <c r="AE15" s="77">
        <v>5253.5215513747098</v>
      </c>
      <c r="AF15" s="77">
        <v>5492.4564777698397</v>
      </c>
      <c r="AG15" s="77">
        <v>5770.6086115317703</v>
      </c>
      <c r="AH15" s="77">
        <v>5843.2741660292904</v>
      </c>
      <c r="AI15" s="77">
        <v>5667.4324081505301</v>
      </c>
      <c r="AJ15" s="77">
        <v>5767.3027073473904</v>
      </c>
    </row>
    <row r="16" spans="1:36" ht="17.100000000000001" customHeight="1" x14ac:dyDescent="0.2">
      <c r="A16" s="42" t="s">
        <v>10</v>
      </c>
      <c r="B16" s="77">
        <v>327.76265594257399</v>
      </c>
      <c r="C16" s="77">
        <v>340.23962066711903</v>
      </c>
      <c r="D16" s="77">
        <v>358.60759822169399</v>
      </c>
      <c r="E16" s="77">
        <v>353.05735813185203</v>
      </c>
      <c r="F16" s="77">
        <v>363.43238621628598</v>
      </c>
      <c r="G16" s="77">
        <v>366.11769918203402</v>
      </c>
      <c r="H16" s="77">
        <v>364.468428106006</v>
      </c>
      <c r="I16" s="77">
        <v>359.776919867348</v>
      </c>
      <c r="J16" s="77">
        <v>363.79188560345699</v>
      </c>
      <c r="K16" s="77">
        <v>364.86283226099403</v>
      </c>
      <c r="L16" s="77">
        <v>371.55395613421098</v>
      </c>
      <c r="M16" s="77">
        <v>389.60098911880198</v>
      </c>
      <c r="N16" s="77">
        <v>409.23462023314698</v>
      </c>
      <c r="O16" s="77">
        <v>421.24706671574501</v>
      </c>
      <c r="P16" s="77">
        <v>434.89770976987802</v>
      </c>
      <c r="Q16" s="77">
        <v>386.98071522243202</v>
      </c>
      <c r="R16" s="77">
        <v>445.60232818063503</v>
      </c>
      <c r="S16" s="77">
        <v>458.547072053985</v>
      </c>
      <c r="T16" s="77">
        <v>467.10592012313498</v>
      </c>
      <c r="U16" s="77">
        <v>473.37367572317902</v>
      </c>
      <c r="V16" s="77">
        <v>468.32197407930198</v>
      </c>
      <c r="W16" s="77">
        <v>473.37864690675298</v>
      </c>
      <c r="X16" s="77">
        <v>476.86430882953101</v>
      </c>
      <c r="Y16" s="77">
        <v>483.94343889913898</v>
      </c>
      <c r="Z16" s="77">
        <v>496.564758901316</v>
      </c>
      <c r="AA16" s="77">
        <v>510.82239054979902</v>
      </c>
      <c r="AB16" s="77">
        <v>519.66027911460503</v>
      </c>
      <c r="AC16" s="77">
        <v>536.21512289027805</v>
      </c>
      <c r="AD16" s="77">
        <v>556.34414594679299</v>
      </c>
      <c r="AE16" s="77">
        <v>554.18961059082096</v>
      </c>
      <c r="AF16" s="77">
        <v>565.26001794358501</v>
      </c>
      <c r="AG16" s="77">
        <v>571.37415833532202</v>
      </c>
      <c r="AH16" s="77">
        <v>588.08823950958697</v>
      </c>
      <c r="AI16" s="77">
        <v>607.11767603001397</v>
      </c>
      <c r="AJ16" s="77">
        <v>635.66445282618599</v>
      </c>
    </row>
    <row r="17" spans="1:36" ht="17.100000000000001" customHeight="1" x14ac:dyDescent="0.2">
      <c r="A17" s="42" t="s">
        <v>11</v>
      </c>
      <c r="B17" s="77">
        <v>631.85211212882302</v>
      </c>
      <c r="C17" s="77">
        <v>641.596002473971</v>
      </c>
      <c r="D17" s="77">
        <v>648.19354723718504</v>
      </c>
      <c r="E17" s="77">
        <v>656.44232892236801</v>
      </c>
      <c r="F17" s="77">
        <v>660.59703252220595</v>
      </c>
      <c r="G17" s="77">
        <v>667.05259377323705</v>
      </c>
      <c r="H17" s="77">
        <v>673.25262729781105</v>
      </c>
      <c r="I17" s="77">
        <v>680.83691176760999</v>
      </c>
      <c r="J17" s="77">
        <v>689.97528143860904</v>
      </c>
      <c r="K17" s="77">
        <v>698.670282444073</v>
      </c>
      <c r="L17" s="77">
        <v>706.04995345503096</v>
      </c>
      <c r="M17" s="77">
        <v>713.89393922300303</v>
      </c>
      <c r="N17" s="77">
        <v>719.57921684732503</v>
      </c>
      <c r="O17" s="77">
        <v>726.00204150375396</v>
      </c>
      <c r="P17" s="77">
        <v>735.946567082505</v>
      </c>
      <c r="Q17" s="77">
        <v>742.14988263723603</v>
      </c>
      <c r="R17" s="77">
        <v>752.01847477648698</v>
      </c>
      <c r="S17" s="77">
        <v>761.27504782834399</v>
      </c>
      <c r="T17" s="77">
        <v>769.72911907161097</v>
      </c>
      <c r="U17" s="77">
        <v>779.97381001559597</v>
      </c>
      <c r="V17" s="77">
        <v>795.54204572001902</v>
      </c>
      <c r="W17" s="77">
        <v>809.25931818374397</v>
      </c>
      <c r="X17" s="77">
        <v>820.54903547500896</v>
      </c>
      <c r="Y17" s="77">
        <v>830.01325735727505</v>
      </c>
      <c r="Z17" s="77">
        <v>835.73455733139201</v>
      </c>
      <c r="AA17" s="77">
        <v>843.37080467545798</v>
      </c>
      <c r="AB17" s="77">
        <v>852.56932494363696</v>
      </c>
      <c r="AC17" s="77">
        <v>859.83490683454704</v>
      </c>
      <c r="AD17" s="77">
        <v>867.43880539667998</v>
      </c>
      <c r="AE17" s="77">
        <v>873.71548196042204</v>
      </c>
      <c r="AF17" s="77">
        <v>883.472449458136</v>
      </c>
      <c r="AG17" s="77">
        <v>899.23931645194205</v>
      </c>
      <c r="AH17" s="77">
        <v>902.92115074365404</v>
      </c>
      <c r="AI17" s="77">
        <v>913.83121821738098</v>
      </c>
      <c r="AJ17" s="77">
        <v>920.72907112237294</v>
      </c>
    </row>
    <row r="18" spans="1:36" ht="17.100000000000001" customHeight="1" x14ac:dyDescent="0.2">
      <c r="A18" s="72" t="s">
        <v>12</v>
      </c>
      <c r="B18" s="77">
        <v>1509.15575151913</v>
      </c>
      <c r="C18" s="77">
        <v>1570.9143948209601</v>
      </c>
      <c r="D18" s="77">
        <v>1520.99451529414</v>
      </c>
      <c r="E18" s="77">
        <v>1501.17741517442</v>
      </c>
      <c r="F18" s="77">
        <v>1560.84687323395</v>
      </c>
      <c r="G18" s="77">
        <v>1584.94921265127</v>
      </c>
      <c r="H18" s="77">
        <v>1673.7874844969001</v>
      </c>
      <c r="I18" s="77">
        <v>1747.4811392582501</v>
      </c>
      <c r="J18" s="77">
        <v>1802.5555759860599</v>
      </c>
      <c r="K18" s="77">
        <v>1862.4183540445499</v>
      </c>
      <c r="L18" s="77">
        <v>1878.21105121502</v>
      </c>
      <c r="M18" s="77">
        <v>1958.2853289837001</v>
      </c>
      <c r="N18" s="77">
        <v>1923.7357858063399</v>
      </c>
      <c r="O18" s="77">
        <v>1983.1821751579701</v>
      </c>
      <c r="P18" s="77">
        <v>2018.93224343868</v>
      </c>
      <c r="Q18" s="77">
        <v>1858.66508137558</v>
      </c>
      <c r="R18" s="77">
        <v>1657.2922521780299</v>
      </c>
      <c r="S18" s="77">
        <v>2084.00821225869</v>
      </c>
      <c r="T18" s="77">
        <v>2141.5343470890198</v>
      </c>
      <c r="U18" s="77">
        <v>2181.2458707232799</v>
      </c>
      <c r="V18" s="77">
        <v>2227.88976815362</v>
      </c>
      <c r="W18" s="77">
        <v>2171.8637663720801</v>
      </c>
      <c r="X18" s="77">
        <v>2013.5376727031201</v>
      </c>
      <c r="Y18" s="77">
        <v>2071.8054988794602</v>
      </c>
      <c r="Z18" s="77">
        <v>2219.3100928785102</v>
      </c>
      <c r="AA18" s="77">
        <v>2195.0177471095799</v>
      </c>
      <c r="AB18" s="77">
        <v>2210.5960350881001</v>
      </c>
      <c r="AC18" s="77">
        <v>2275.5272264273699</v>
      </c>
      <c r="AD18" s="77">
        <v>2235.43935335483</v>
      </c>
      <c r="AE18" s="77">
        <v>2257.4565248875701</v>
      </c>
      <c r="AF18" s="77">
        <v>2410.0918993960299</v>
      </c>
      <c r="AG18" s="77">
        <v>2467.9491302353699</v>
      </c>
      <c r="AH18" s="77">
        <v>2389.3858952802798</v>
      </c>
      <c r="AI18" s="77">
        <v>2394.1463724118198</v>
      </c>
      <c r="AJ18" s="77">
        <v>2703.1491559559699</v>
      </c>
    </row>
    <row r="19" spans="1:36" s="136" customFormat="1" ht="17.100000000000001" customHeight="1" x14ac:dyDescent="0.2">
      <c r="A19" s="133" t="s">
        <v>94</v>
      </c>
      <c r="B19" s="134">
        <v>11609.956051282483</v>
      </c>
      <c r="C19" s="134">
        <v>11579.592765729003</v>
      </c>
      <c r="D19" s="134">
        <v>11819.244301908937</v>
      </c>
      <c r="E19" s="134">
        <v>12213.481510867978</v>
      </c>
      <c r="F19" s="134">
        <v>12487.906415703936</v>
      </c>
      <c r="G19" s="134">
        <v>12810.28431754435</v>
      </c>
      <c r="H19" s="134">
        <v>12880.202791049516</v>
      </c>
      <c r="I19" s="134">
        <v>13031.857283474794</v>
      </c>
      <c r="J19" s="134">
        <v>13378.870797242964</v>
      </c>
      <c r="K19" s="134">
        <v>13358.581379631043</v>
      </c>
      <c r="L19" s="134">
        <v>13646.743676842629</v>
      </c>
      <c r="M19" s="134">
        <v>13780.619736168499</v>
      </c>
      <c r="N19" s="134">
        <v>14333.397552911749</v>
      </c>
      <c r="O19" s="134">
        <v>14344.95371781155</v>
      </c>
      <c r="P19" s="134">
        <v>13836.523618877576</v>
      </c>
      <c r="Q19" s="134">
        <v>12992.991702005786</v>
      </c>
      <c r="R19" s="134">
        <v>13886.348550008417</v>
      </c>
      <c r="S19" s="134">
        <v>14020.190521950553</v>
      </c>
      <c r="T19" s="134">
        <v>14573.357825918943</v>
      </c>
      <c r="U19" s="134">
        <v>14544.924094365777</v>
      </c>
      <c r="V19" s="134">
        <v>14385.534012317123</v>
      </c>
      <c r="W19" s="134">
        <v>14840.514620527343</v>
      </c>
      <c r="X19" s="134">
        <v>15153.082941029958</v>
      </c>
      <c r="Y19" s="134">
        <v>14943.720655839874</v>
      </c>
      <c r="Z19" s="134">
        <v>15682.888271074331</v>
      </c>
      <c r="AA19" s="134">
        <v>15548.481286620925</v>
      </c>
      <c r="AB19" s="134">
        <v>15413.744586418756</v>
      </c>
      <c r="AC19" s="134">
        <v>16196.653015008542</v>
      </c>
      <c r="AD19" s="134">
        <v>16169.199212068106</v>
      </c>
      <c r="AE19" s="134">
        <v>16990.296965484951</v>
      </c>
      <c r="AF19" s="134">
        <v>16754.800312760468</v>
      </c>
      <c r="AG19" s="134">
        <v>17254.228503003018</v>
      </c>
      <c r="AH19" s="134">
        <v>17104.902103597335</v>
      </c>
      <c r="AI19" s="134">
        <v>17339.811467566611</v>
      </c>
      <c r="AJ19" s="134">
        <v>18150.267260465796</v>
      </c>
    </row>
    <row r="20" spans="1:36" ht="17.100000000000001" customHeight="1" x14ac:dyDescent="0.2">
      <c r="A20" s="78" t="s">
        <v>52</v>
      </c>
      <c r="B20" s="77">
        <v>2399.5251399161998</v>
      </c>
      <c r="C20" s="77">
        <v>2400.1808336414301</v>
      </c>
      <c r="D20" s="77">
        <v>2491.6957858999499</v>
      </c>
      <c r="E20" s="77">
        <v>2550.82093219954</v>
      </c>
      <c r="F20" s="77">
        <v>2545.0190342395399</v>
      </c>
      <c r="G20" s="77">
        <v>2661.79565075959</v>
      </c>
      <c r="H20" s="77">
        <v>2667.6936119505499</v>
      </c>
      <c r="I20" s="77">
        <v>2695.7665875027601</v>
      </c>
      <c r="J20" s="77">
        <v>2754.8220973842099</v>
      </c>
      <c r="K20" s="77">
        <v>2738.0331110111902</v>
      </c>
      <c r="L20" s="77">
        <v>2823.8753457346902</v>
      </c>
      <c r="M20" s="77">
        <v>2768.6965442512201</v>
      </c>
      <c r="N20" s="77">
        <v>2889.91709598441</v>
      </c>
      <c r="O20" s="77">
        <v>2875.5939809905099</v>
      </c>
      <c r="P20" s="77">
        <v>2740.5389866069099</v>
      </c>
      <c r="Q20" s="77">
        <v>2433.11182902884</v>
      </c>
      <c r="R20" s="77">
        <v>2809.1364690332898</v>
      </c>
      <c r="S20" s="77">
        <v>2671.7869695740701</v>
      </c>
      <c r="T20" s="77">
        <v>2675.2692342369901</v>
      </c>
      <c r="U20" s="77">
        <v>2717.2862044037302</v>
      </c>
      <c r="V20" s="77">
        <v>2642.3303307654601</v>
      </c>
      <c r="W20" s="77">
        <v>2798.18180878666</v>
      </c>
      <c r="X20" s="77">
        <v>2921.1832257794099</v>
      </c>
      <c r="Y20" s="77">
        <v>2880.0188408095801</v>
      </c>
      <c r="Z20" s="77">
        <v>2806.2137927024</v>
      </c>
      <c r="AA20" s="77">
        <v>2874.7547229882998</v>
      </c>
      <c r="AB20" s="77">
        <v>2910.6360065200101</v>
      </c>
      <c r="AC20" s="77">
        <v>3086.3552223562901</v>
      </c>
      <c r="AD20" s="77">
        <v>3157.4578163145902</v>
      </c>
      <c r="AE20" s="77">
        <v>3132.8403134617902</v>
      </c>
      <c r="AF20" s="77">
        <v>3185.5188917843102</v>
      </c>
      <c r="AG20" s="77">
        <v>3312.1611351678798</v>
      </c>
      <c r="AH20" s="77">
        <v>3450.6034937284298</v>
      </c>
      <c r="AI20" s="77">
        <v>3405.2436107230301</v>
      </c>
      <c r="AJ20" s="77">
        <v>3544.2898145900099</v>
      </c>
    </row>
    <row r="21" spans="1:36" ht="17.100000000000001" customHeight="1" x14ac:dyDescent="0.2">
      <c r="A21" s="78" t="s">
        <v>53</v>
      </c>
      <c r="B21" s="77">
        <v>878.33868338324498</v>
      </c>
      <c r="C21" s="77">
        <v>890.42495390094098</v>
      </c>
      <c r="D21" s="77">
        <v>909.10676282239297</v>
      </c>
      <c r="E21" s="77">
        <v>941.83354650028502</v>
      </c>
      <c r="F21" s="77">
        <v>977.18277214904901</v>
      </c>
      <c r="G21" s="77">
        <v>999.47756803765105</v>
      </c>
      <c r="H21" s="77">
        <v>1015.73172636964</v>
      </c>
      <c r="I21" s="77">
        <v>1034.5667530980299</v>
      </c>
      <c r="J21" s="77">
        <v>1011.70488443605</v>
      </c>
      <c r="K21" s="77">
        <v>1004.58835465195</v>
      </c>
      <c r="L21" s="77">
        <v>1011.73350292464</v>
      </c>
      <c r="M21" s="77">
        <v>1029.80739614902</v>
      </c>
      <c r="N21" s="77">
        <v>1064.9155984358899</v>
      </c>
      <c r="O21" s="77">
        <v>1021.39880209874</v>
      </c>
      <c r="P21" s="77">
        <v>975.08576306084103</v>
      </c>
      <c r="Q21" s="77">
        <v>923.84034337137803</v>
      </c>
      <c r="R21" s="77">
        <v>1008.05621796567</v>
      </c>
      <c r="S21" s="77">
        <v>986.02324789788997</v>
      </c>
      <c r="T21" s="77">
        <v>977.09322956579695</v>
      </c>
      <c r="U21" s="77">
        <v>997.85685813663201</v>
      </c>
      <c r="V21" s="77">
        <v>945.886544048004</v>
      </c>
      <c r="W21" s="77">
        <v>954.56574612952102</v>
      </c>
      <c r="X21" s="77">
        <v>996.761316972955</v>
      </c>
      <c r="Y21" s="77">
        <v>919.80630908264902</v>
      </c>
      <c r="Z21" s="77">
        <v>898.45692178648301</v>
      </c>
      <c r="AA21" s="77">
        <v>923.17104732195105</v>
      </c>
      <c r="AB21" s="77">
        <v>896.68980368187704</v>
      </c>
      <c r="AC21" s="77">
        <v>898.40549427975702</v>
      </c>
      <c r="AD21" s="77">
        <v>916.97386082675905</v>
      </c>
      <c r="AE21" s="77">
        <v>960.838136746842</v>
      </c>
      <c r="AF21" s="77">
        <v>983.03906058292102</v>
      </c>
      <c r="AG21" s="77">
        <v>1023.34853451418</v>
      </c>
      <c r="AH21" s="77">
        <v>1027.9096508924599</v>
      </c>
      <c r="AI21" s="77">
        <v>1003.50727333847</v>
      </c>
      <c r="AJ21" s="77">
        <v>1045.79374287973</v>
      </c>
    </row>
    <row r="22" spans="1:36" ht="17.100000000000001" customHeight="1" x14ac:dyDescent="0.2">
      <c r="A22" s="78" t="s">
        <v>55</v>
      </c>
      <c r="B22" s="77">
        <v>750.44073186332605</v>
      </c>
      <c r="C22" s="77">
        <v>795.46099216295295</v>
      </c>
      <c r="D22" s="77">
        <v>809.55420617884204</v>
      </c>
      <c r="E22" s="77">
        <v>861.85998171344397</v>
      </c>
      <c r="F22" s="77">
        <v>890.38007977530799</v>
      </c>
      <c r="G22" s="77">
        <v>884.387661294331</v>
      </c>
      <c r="H22" s="77">
        <v>889.31762396784904</v>
      </c>
      <c r="I22" s="77">
        <v>886.06110981837196</v>
      </c>
      <c r="J22" s="77">
        <v>896.68136751425095</v>
      </c>
      <c r="K22" s="77">
        <v>877.28583047665802</v>
      </c>
      <c r="L22" s="77">
        <v>887.86573412405596</v>
      </c>
      <c r="M22" s="77">
        <v>896.73557517459096</v>
      </c>
      <c r="N22" s="77">
        <v>961.62909071516106</v>
      </c>
      <c r="O22" s="77">
        <v>950.78837679742003</v>
      </c>
      <c r="P22" s="77">
        <v>872.75005953322295</v>
      </c>
      <c r="Q22" s="77">
        <v>474.67897026791701</v>
      </c>
      <c r="R22" s="77">
        <v>745.14785015117604</v>
      </c>
      <c r="S22" s="77">
        <v>766.04756224645996</v>
      </c>
      <c r="T22" s="77">
        <v>914.05879160186601</v>
      </c>
      <c r="U22" s="77">
        <v>812.02096219990904</v>
      </c>
      <c r="V22" s="77">
        <v>772.02980331581102</v>
      </c>
      <c r="W22" s="77">
        <v>885.53001234518104</v>
      </c>
      <c r="X22" s="77">
        <v>757.42463165289303</v>
      </c>
      <c r="Y22" s="77">
        <v>739.12107022194903</v>
      </c>
      <c r="Z22" s="77">
        <v>780.45974763317997</v>
      </c>
      <c r="AA22" s="77">
        <v>891.52205930043897</v>
      </c>
      <c r="AB22" s="77">
        <v>884.65945028931105</v>
      </c>
      <c r="AC22" s="77">
        <v>974.22191176439605</v>
      </c>
      <c r="AD22" s="77">
        <v>972.10335621766399</v>
      </c>
      <c r="AE22" s="77">
        <v>910.87816902520103</v>
      </c>
      <c r="AF22" s="77">
        <v>1016.18009870147</v>
      </c>
      <c r="AG22" s="77">
        <v>1109.78168737694</v>
      </c>
      <c r="AH22" s="77">
        <v>1022.1607252902299</v>
      </c>
      <c r="AI22" s="77">
        <v>990.63438016664099</v>
      </c>
      <c r="AJ22" s="77">
        <v>1069.58855670143</v>
      </c>
    </row>
    <row r="23" spans="1:36" ht="17.100000000000001" customHeight="1" x14ac:dyDescent="0.2">
      <c r="A23" s="78" t="s">
        <v>54</v>
      </c>
      <c r="B23" s="77">
        <v>493.351753201355</v>
      </c>
      <c r="C23" s="77">
        <v>525.07569351543304</v>
      </c>
      <c r="D23" s="77">
        <v>551.95310430377003</v>
      </c>
      <c r="E23" s="77">
        <v>560.77005513747099</v>
      </c>
      <c r="F23" s="77">
        <v>563.96180321882196</v>
      </c>
      <c r="G23" s="77">
        <v>583.05188903000897</v>
      </c>
      <c r="H23" s="77">
        <v>607.54081754817798</v>
      </c>
      <c r="I23" s="77">
        <v>598.78359548862602</v>
      </c>
      <c r="J23" s="77">
        <v>546.95689132463895</v>
      </c>
      <c r="K23" s="77">
        <v>527.35005216677098</v>
      </c>
      <c r="L23" s="77">
        <v>540.72910799836905</v>
      </c>
      <c r="M23" s="77">
        <v>576.16193656025996</v>
      </c>
      <c r="N23" s="77">
        <v>657.36900423762995</v>
      </c>
      <c r="O23" s="77">
        <v>694.85504428851402</v>
      </c>
      <c r="P23" s="77">
        <v>650.76768259103801</v>
      </c>
      <c r="Q23" s="77">
        <v>618.967288554319</v>
      </c>
      <c r="R23" s="77">
        <v>660.15248343825397</v>
      </c>
      <c r="S23" s="77">
        <v>707.335330942376</v>
      </c>
      <c r="T23" s="77">
        <v>761.14699082513698</v>
      </c>
      <c r="U23" s="77">
        <v>800.87732739117098</v>
      </c>
      <c r="V23" s="77">
        <v>753.80414854228297</v>
      </c>
      <c r="W23" s="77">
        <v>783.93166734494002</v>
      </c>
      <c r="X23" s="77">
        <v>800.73215827412901</v>
      </c>
      <c r="Y23" s="77">
        <v>806.47781903359203</v>
      </c>
      <c r="Z23" s="77">
        <v>781.94403610486904</v>
      </c>
      <c r="AA23" s="77">
        <v>821.26180613052304</v>
      </c>
      <c r="AB23" s="77">
        <v>897.58355632978896</v>
      </c>
      <c r="AC23" s="77">
        <v>967.59805170923403</v>
      </c>
      <c r="AD23" s="77">
        <v>1055.80386059937</v>
      </c>
      <c r="AE23" s="77">
        <v>1049.50191896871</v>
      </c>
      <c r="AF23" s="77">
        <v>981.83803078411802</v>
      </c>
      <c r="AG23" s="77">
        <v>843.20886958302503</v>
      </c>
      <c r="AH23" s="77">
        <v>1086.82632471023</v>
      </c>
      <c r="AI23" s="77">
        <v>1024.96171568262</v>
      </c>
      <c r="AJ23" s="77">
        <v>1121.63818580154</v>
      </c>
    </row>
    <row r="24" spans="1:36" ht="17.100000000000001" customHeight="1" x14ac:dyDescent="0.2">
      <c r="A24" s="78" t="s">
        <v>72</v>
      </c>
      <c r="B24" s="77">
        <v>698.07251750905402</v>
      </c>
      <c r="C24" s="77">
        <v>689.15748074109899</v>
      </c>
      <c r="D24" s="77">
        <v>740.55748680511203</v>
      </c>
      <c r="E24" s="77">
        <v>742.27707674751298</v>
      </c>
      <c r="F24" s="77">
        <v>729.64546739857701</v>
      </c>
      <c r="G24" s="77">
        <v>752.331860911935</v>
      </c>
      <c r="H24" s="77">
        <v>703.23316820376294</v>
      </c>
      <c r="I24" s="77">
        <v>751.462444994723</v>
      </c>
      <c r="J24" s="77">
        <v>763.44097277387004</v>
      </c>
      <c r="K24" s="77">
        <v>800.30780031898701</v>
      </c>
      <c r="L24" s="77">
        <v>830.63341870695001</v>
      </c>
      <c r="M24" s="77">
        <v>865.15754522043403</v>
      </c>
      <c r="N24" s="77">
        <v>921.38488069182301</v>
      </c>
      <c r="O24" s="77">
        <v>945.44641768159295</v>
      </c>
      <c r="P24" s="77">
        <v>909.09205747995497</v>
      </c>
      <c r="Q24" s="77">
        <v>794.44317853499194</v>
      </c>
      <c r="R24" s="77">
        <v>954.04768587891499</v>
      </c>
      <c r="S24" s="77">
        <v>922.62273901799097</v>
      </c>
      <c r="T24" s="77">
        <v>1010.2682264385199</v>
      </c>
      <c r="U24" s="77">
        <v>967.62890906075199</v>
      </c>
      <c r="V24" s="77">
        <v>961.99653522429503</v>
      </c>
      <c r="W24" s="77">
        <v>944.53869946232601</v>
      </c>
      <c r="X24" s="77">
        <v>1091.1838378887301</v>
      </c>
      <c r="Y24" s="77">
        <v>1030.7177064919599</v>
      </c>
      <c r="Z24" s="77">
        <v>991.32714367641097</v>
      </c>
      <c r="AA24" s="77">
        <v>1072.3625245181699</v>
      </c>
      <c r="AB24" s="77">
        <v>897.20173823380799</v>
      </c>
      <c r="AC24" s="77">
        <v>1087.3306054351599</v>
      </c>
      <c r="AD24" s="77">
        <v>1022.94775223887</v>
      </c>
      <c r="AE24" s="77">
        <v>1063.1534173893399</v>
      </c>
      <c r="AF24" s="77">
        <v>970.38546106053002</v>
      </c>
      <c r="AG24" s="77">
        <v>1098.11655732452</v>
      </c>
      <c r="AH24" s="77">
        <v>1135.92968435487</v>
      </c>
      <c r="AI24" s="77">
        <v>1062.4633840059701</v>
      </c>
      <c r="AJ24" s="77">
        <v>1071.0289888039999</v>
      </c>
    </row>
    <row r="25" spans="1:36" ht="17.100000000000001" customHeight="1" x14ac:dyDescent="0.2">
      <c r="A25" s="78" t="s">
        <v>14</v>
      </c>
      <c r="B25" s="77">
        <v>1583.7516864456099</v>
      </c>
      <c r="C25" s="77">
        <v>1600.3848344083699</v>
      </c>
      <c r="D25" s="77">
        <v>1636.2679504381299</v>
      </c>
      <c r="E25" s="77">
        <v>1695.33390380284</v>
      </c>
      <c r="F25" s="77">
        <v>1734.37920732361</v>
      </c>
      <c r="G25" s="77">
        <v>1816.79106932269</v>
      </c>
      <c r="H25" s="77">
        <v>1835.7604328447501</v>
      </c>
      <c r="I25" s="77">
        <v>1883.8033195143</v>
      </c>
      <c r="J25" s="77">
        <v>1980.9658337108699</v>
      </c>
      <c r="K25" s="77">
        <v>2005.37920094576</v>
      </c>
      <c r="L25" s="77">
        <v>2027.2959771565299</v>
      </c>
      <c r="M25" s="77">
        <v>1994.50032466724</v>
      </c>
      <c r="N25" s="77">
        <v>2072.66369976533</v>
      </c>
      <c r="O25" s="77">
        <v>2030.0238887001001</v>
      </c>
      <c r="P25" s="77">
        <v>2151.4256787095301</v>
      </c>
      <c r="Q25" s="77">
        <v>2164.1851690440499</v>
      </c>
      <c r="R25" s="77">
        <v>2153.0091224941202</v>
      </c>
      <c r="S25" s="77">
        <v>2158.37051160397</v>
      </c>
      <c r="T25" s="77">
        <v>2186.4681218984001</v>
      </c>
      <c r="U25" s="77">
        <v>2246.77433666353</v>
      </c>
      <c r="V25" s="77">
        <v>2303.4864549578301</v>
      </c>
      <c r="W25" s="77">
        <v>2367.126005218</v>
      </c>
      <c r="X25" s="77">
        <v>2404.4809959719801</v>
      </c>
      <c r="Y25" s="77">
        <v>2454.41296271791</v>
      </c>
      <c r="Z25" s="77">
        <v>2506.8798201224599</v>
      </c>
      <c r="AA25" s="77">
        <v>2534.5788377252702</v>
      </c>
      <c r="AB25" s="77">
        <v>2559.1309750453202</v>
      </c>
      <c r="AC25" s="77">
        <v>2637.7270243179701</v>
      </c>
      <c r="AD25" s="77">
        <v>2686.02349617041</v>
      </c>
      <c r="AE25" s="77">
        <v>2739.6099685089698</v>
      </c>
      <c r="AF25" s="77">
        <v>2777.9363846266201</v>
      </c>
      <c r="AG25" s="77">
        <v>2788.3215217478701</v>
      </c>
      <c r="AH25" s="77">
        <v>2796.72530624719</v>
      </c>
      <c r="AI25" s="77">
        <v>2847.5521019093699</v>
      </c>
      <c r="AJ25" s="77">
        <v>2995.57738656929</v>
      </c>
    </row>
    <row r="26" spans="1:36" ht="17.100000000000001" customHeight="1" x14ac:dyDescent="0.2">
      <c r="A26" s="78" t="s">
        <v>56</v>
      </c>
      <c r="B26" s="77">
        <v>655.45955565122495</v>
      </c>
      <c r="C26" s="77">
        <v>583.53494873031502</v>
      </c>
      <c r="D26" s="77">
        <v>542.02500308368599</v>
      </c>
      <c r="E26" s="77">
        <v>554.387318087572</v>
      </c>
      <c r="F26" s="77">
        <v>615.40971997100303</v>
      </c>
      <c r="G26" s="77">
        <v>614.36138036805801</v>
      </c>
      <c r="H26" s="77">
        <v>626.01099448784498</v>
      </c>
      <c r="I26" s="77">
        <v>650.02254474095798</v>
      </c>
      <c r="J26" s="77">
        <v>634.67304112235297</v>
      </c>
      <c r="K26" s="77">
        <v>585.59617174205505</v>
      </c>
      <c r="L26" s="77">
        <v>679.03391915168902</v>
      </c>
      <c r="M26" s="77">
        <v>760.77791216122705</v>
      </c>
      <c r="N26" s="77">
        <v>852.36296983460795</v>
      </c>
      <c r="O26" s="77">
        <v>754.84837291807798</v>
      </c>
      <c r="P26" s="77">
        <v>504.11969029390201</v>
      </c>
      <c r="Q26" s="77">
        <v>620.04048777099797</v>
      </c>
      <c r="R26" s="77">
        <v>610.48674941856495</v>
      </c>
      <c r="S26" s="77">
        <v>688.06382226002302</v>
      </c>
      <c r="T26" s="77">
        <v>753.90388873414997</v>
      </c>
      <c r="U26" s="77">
        <v>733.47230528770399</v>
      </c>
      <c r="V26" s="77">
        <v>817.92326574597098</v>
      </c>
      <c r="W26" s="77">
        <v>720.15975381447799</v>
      </c>
      <c r="X26" s="77">
        <v>651.52292840143605</v>
      </c>
      <c r="Y26" s="77">
        <v>685.85394322559398</v>
      </c>
      <c r="Z26" s="77">
        <v>1223.3017690592001</v>
      </c>
      <c r="AA26" s="77">
        <v>849.46747803468804</v>
      </c>
      <c r="AB26" s="77">
        <v>831.58791778049101</v>
      </c>
      <c r="AC26" s="77">
        <v>799.07321989008699</v>
      </c>
      <c r="AD26" s="77">
        <v>737.01795451509304</v>
      </c>
      <c r="AE26" s="77">
        <v>1254.97794306681</v>
      </c>
      <c r="AF26" s="77">
        <v>921.83775568522606</v>
      </c>
      <c r="AG26" s="77">
        <v>929.93905331137898</v>
      </c>
      <c r="AH26" s="77">
        <v>795.85267072390002</v>
      </c>
      <c r="AI26" s="77">
        <v>929.74823251699604</v>
      </c>
      <c r="AJ26" s="77">
        <v>1063.16368940303</v>
      </c>
    </row>
    <row r="27" spans="1:36" ht="17.100000000000001" customHeight="1" x14ac:dyDescent="0.2">
      <c r="A27" s="78" t="s">
        <v>57</v>
      </c>
      <c r="B27" s="77">
        <v>465.11422775635299</v>
      </c>
      <c r="C27" s="77">
        <v>471.34378721137898</v>
      </c>
      <c r="D27" s="77">
        <v>481.03294906229598</v>
      </c>
      <c r="E27" s="77">
        <v>483.832624220068</v>
      </c>
      <c r="F27" s="77">
        <v>482.94211520697098</v>
      </c>
      <c r="G27" s="77">
        <v>483.74676663619903</v>
      </c>
      <c r="H27" s="77">
        <v>503.130278875508</v>
      </c>
      <c r="I27" s="77">
        <v>529.89555050567503</v>
      </c>
      <c r="J27" s="77">
        <v>551.68823696734898</v>
      </c>
      <c r="K27" s="77">
        <v>570.51913144259595</v>
      </c>
      <c r="L27" s="77">
        <v>596.52604323309197</v>
      </c>
      <c r="M27" s="77">
        <v>625.86492361734599</v>
      </c>
      <c r="N27" s="77">
        <v>636.51195343739505</v>
      </c>
      <c r="O27" s="77">
        <v>659.211635910518</v>
      </c>
      <c r="P27" s="77">
        <v>605.70963471948198</v>
      </c>
      <c r="Q27" s="77">
        <v>616.98361963628599</v>
      </c>
      <c r="R27" s="77">
        <v>629.89612961573698</v>
      </c>
      <c r="S27" s="77">
        <v>649.84620332478096</v>
      </c>
      <c r="T27" s="77">
        <v>650.36053408000305</v>
      </c>
      <c r="U27" s="77">
        <v>644.98678867278898</v>
      </c>
      <c r="V27" s="77">
        <v>645.15124352872101</v>
      </c>
      <c r="W27" s="77">
        <v>671.63990241557701</v>
      </c>
      <c r="X27" s="77">
        <v>663.23248128039302</v>
      </c>
      <c r="Y27" s="77">
        <v>685.30822055910403</v>
      </c>
      <c r="Z27" s="77">
        <v>767.33683401108703</v>
      </c>
      <c r="AA27" s="77">
        <v>776.20806949983103</v>
      </c>
      <c r="AB27" s="77">
        <v>794.167639275385</v>
      </c>
      <c r="AC27" s="77">
        <v>802.84748030222204</v>
      </c>
      <c r="AD27" s="77">
        <v>777.71456234155096</v>
      </c>
      <c r="AE27" s="77">
        <v>777.70850723591195</v>
      </c>
      <c r="AF27" s="77">
        <v>843.49978833174498</v>
      </c>
      <c r="AG27" s="77">
        <v>853.64350077232996</v>
      </c>
      <c r="AH27" s="77">
        <v>771.54730757464199</v>
      </c>
      <c r="AI27" s="77">
        <v>776.80290976055198</v>
      </c>
      <c r="AJ27" s="77">
        <v>891.48226956166695</v>
      </c>
    </row>
    <row r="28" spans="1:36" ht="17.100000000000001" customHeight="1" x14ac:dyDescent="0.2">
      <c r="A28" s="78" t="s">
        <v>15</v>
      </c>
      <c r="B28" s="77">
        <v>624.30094125507298</v>
      </c>
      <c r="C28" s="77">
        <v>644.03465638821604</v>
      </c>
      <c r="D28" s="77">
        <v>677.38381183538502</v>
      </c>
      <c r="E28" s="77">
        <v>737.09241409588503</v>
      </c>
      <c r="F28" s="77">
        <v>746.14342194096605</v>
      </c>
      <c r="G28" s="77">
        <v>744.18101102741298</v>
      </c>
      <c r="H28" s="77">
        <v>732.02459909846505</v>
      </c>
      <c r="I28" s="77">
        <v>714.29133116624803</v>
      </c>
      <c r="J28" s="77">
        <v>747.68802349083205</v>
      </c>
      <c r="K28" s="77">
        <v>731.50353357188396</v>
      </c>
      <c r="L28" s="77">
        <v>768.324357203349</v>
      </c>
      <c r="M28" s="77">
        <v>816.65266199939003</v>
      </c>
      <c r="N28" s="77">
        <v>850.53500814673305</v>
      </c>
      <c r="O28" s="77">
        <v>886.92893505202005</v>
      </c>
      <c r="P28" s="77">
        <v>893.01004586206295</v>
      </c>
      <c r="Q28" s="77">
        <v>928.10909744062099</v>
      </c>
      <c r="R28" s="77">
        <v>955.21013669239903</v>
      </c>
      <c r="S28" s="77">
        <v>977.35870148522599</v>
      </c>
      <c r="T28" s="77">
        <v>1096.0332624447201</v>
      </c>
      <c r="U28" s="77">
        <v>972.12166364781103</v>
      </c>
      <c r="V28" s="77">
        <v>1016.02911951464</v>
      </c>
      <c r="W28" s="77">
        <v>1008.27480800339</v>
      </c>
      <c r="X28" s="77">
        <v>1054.7075913047099</v>
      </c>
      <c r="Y28" s="77">
        <v>1063.4836668596799</v>
      </c>
      <c r="Z28" s="77">
        <v>1101.0212046328099</v>
      </c>
      <c r="AA28" s="77">
        <v>1046.9149822506799</v>
      </c>
      <c r="AB28" s="77">
        <v>964.96627600633497</v>
      </c>
      <c r="AC28" s="77">
        <v>1073.3708755482201</v>
      </c>
      <c r="AD28" s="77">
        <v>909.39473987762096</v>
      </c>
      <c r="AE28" s="77">
        <v>1100.4201128054999</v>
      </c>
      <c r="AF28" s="77">
        <v>1101.7747855565799</v>
      </c>
      <c r="AG28" s="77">
        <v>1370.1861349027599</v>
      </c>
      <c r="AH28" s="77">
        <v>959.29407996883003</v>
      </c>
      <c r="AI28" s="77">
        <v>1178.3463932253401</v>
      </c>
      <c r="AJ28" s="77">
        <v>1215.0724647268701</v>
      </c>
    </row>
    <row r="29" spans="1:36" ht="17.100000000000001" customHeight="1" x14ac:dyDescent="0.2">
      <c r="A29" s="78" t="s">
        <v>16</v>
      </c>
      <c r="B29" s="77">
        <v>1256.82289475479</v>
      </c>
      <c r="C29" s="77">
        <v>1187.75897312096</v>
      </c>
      <c r="D29" s="77">
        <v>1149.43947516916</v>
      </c>
      <c r="E29" s="77">
        <v>1185.0366603733701</v>
      </c>
      <c r="F29" s="77">
        <v>1261.5372273753001</v>
      </c>
      <c r="G29" s="77">
        <v>1278.9437543408901</v>
      </c>
      <c r="H29" s="77">
        <v>1284.3541835783401</v>
      </c>
      <c r="I29" s="77">
        <v>1278.17903179569</v>
      </c>
      <c r="J29" s="77">
        <v>1401.19362286262</v>
      </c>
      <c r="K29" s="77">
        <v>1454.7090934943201</v>
      </c>
      <c r="L29" s="77">
        <v>1391.1614452154899</v>
      </c>
      <c r="M29" s="77">
        <v>1321.14279870529</v>
      </c>
      <c r="N29" s="77">
        <v>1287.49360356191</v>
      </c>
      <c r="O29" s="77">
        <v>1393.0687841060601</v>
      </c>
      <c r="P29" s="77">
        <v>1403.79748517498</v>
      </c>
      <c r="Q29" s="77">
        <v>1371.35583344989</v>
      </c>
      <c r="R29" s="77">
        <v>1119.53267903028</v>
      </c>
      <c r="S29" s="77">
        <v>1307.2219951682901</v>
      </c>
      <c r="T29" s="77">
        <v>1381.8760672645501</v>
      </c>
      <c r="U29" s="77">
        <v>1425.09728866964</v>
      </c>
      <c r="V29" s="77">
        <v>1255.69471027943</v>
      </c>
      <c r="W29" s="77">
        <v>1292.3990036503001</v>
      </c>
      <c r="X29" s="77">
        <v>1455.1826958721799</v>
      </c>
      <c r="Y29" s="77">
        <v>1309.1094370267499</v>
      </c>
      <c r="Z29" s="77">
        <v>1398.4072844474599</v>
      </c>
      <c r="AA29" s="77">
        <v>1303.3775700497199</v>
      </c>
      <c r="AB29" s="77">
        <v>1337.25329583959</v>
      </c>
      <c r="AC29" s="77">
        <v>1449.61642126222</v>
      </c>
      <c r="AD29" s="77">
        <v>1515.8133654676001</v>
      </c>
      <c r="AE29" s="77">
        <v>1420.13542078203</v>
      </c>
      <c r="AF29" s="77">
        <v>1390.4262740118199</v>
      </c>
      <c r="AG29" s="77">
        <v>1402.45560834806</v>
      </c>
      <c r="AH29" s="77">
        <v>1458.1821528805899</v>
      </c>
      <c r="AI29" s="77">
        <v>1495.36303708439</v>
      </c>
      <c r="AJ29" s="77">
        <v>1488.71897759905</v>
      </c>
    </row>
    <row r="30" spans="1:36" ht="17.100000000000001" customHeight="1" x14ac:dyDescent="0.2">
      <c r="A30" s="78" t="s">
        <v>58</v>
      </c>
      <c r="B30" s="77">
        <v>800.04279885927303</v>
      </c>
      <c r="C30" s="77">
        <v>799.29090124372601</v>
      </c>
      <c r="D30" s="77">
        <v>829.89081625543804</v>
      </c>
      <c r="E30" s="77">
        <v>891.811407392614</v>
      </c>
      <c r="F30" s="77">
        <v>942.94095081059004</v>
      </c>
      <c r="G30" s="77">
        <v>974.10855421532005</v>
      </c>
      <c r="H30" s="77">
        <v>987.54417614819704</v>
      </c>
      <c r="I30" s="77">
        <v>973.95033602717103</v>
      </c>
      <c r="J30" s="77">
        <v>1027.7616158825399</v>
      </c>
      <c r="K30" s="77">
        <v>994.55409928748998</v>
      </c>
      <c r="L30" s="77">
        <v>1011.47679514474</v>
      </c>
      <c r="M30" s="77">
        <v>1043.33595054336</v>
      </c>
      <c r="N30" s="77">
        <v>1053.4781556307501</v>
      </c>
      <c r="O30" s="77">
        <v>1044.3839718106599</v>
      </c>
      <c r="P30" s="77">
        <v>1042.8406518597101</v>
      </c>
      <c r="Q30" s="77">
        <v>970.25871954417005</v>
      </c>
      <c r="R30" s="77">
        <v>1161.06410816058</v>
      </c>
      <c r="S30" s="77">
        <v>1087.39143737684</v>
      </c>
      <c r="T30" s="77">
        <v>1055.9652137144201</v>
      </c>
      <c r="U30" s="77">
        <v>1092.9776713296001</v>
      </c>
      <c r="V30" s="77">
        <v>1125.8945363969999</v>
      </c>
      <c r="W30" s="77">
        <v>1267.85209209696</v>
      </c>
      <c r="X30" s="77">
        <v>1212.5421416430599</v>
      </c>
      <c r="Y30" s="77">
        <v>1204.88340061081</v>
      </c>
      <c r="Z30" s="77">
        <v>1270.30532169054</v>
      </c>
      <c r="AA30" s="77">
        <v>1276.2786815419399</v>
      </c>
      <c r="AB30" s="77">
        <v>1253.7372829122901</v>
      </c>
      <c r="AC30" s="77">
        <v>1223.7656732124999</v>
      </c>
      <c r="AD30" s="77">
        <v>1213.5372684062199</v>
      </c>
      <c r="AE30" s="77">
        <v>1258.8141053033401</v>
      </c>
      <c r="AF30" s="77">
        <v>1362.67386119351</v>
      </c>
      <c r="AG30" s="77">
        <v>1414.49123767735</v>
      </c>
      <c r="AH30" s="77">
        <v>1353.88323034277</v>
      </c>
      <c r="AI30" s="77">
        <v>1376.5850743947401</v>
      </c>
      <c r="AJ30" s="77">
        <v>1386.8125523035801</v>
      </c>
    </row>
    <row r="31" spans="1:36" ht="17.100000000000001" customHeight="1" x14ac:dyDescent="0.2">
      <c r="A31" s="78" t="s">
        <v>71</v>
      </c>
      <c r="B31" s="77">
        <v>23.082493237549802</v>
      </c>
      <c r="C31" s="77">
        <v>25.3494506148655</v>
      </c>
      <c r="D31" s="77">
        <v>32.381594937591103</v>
      </c>
      <c r="E31" s="77">
        <v>50.954458110074597</v>
      </c>
      <c r="F31" s="77">
        <v>41.172848592694898</v>
      </c>
      <c r="G31" s="77">
        <v>55.163871359999</v>
      </c>
      <c r="H31" s="77">
        <v>58.992154801374603</v>
      </c>
      <c r="I31" s="77">
        <v>62.433787186358799</v>
      </c>
      <c r="J31" s="77">
        <v>67.608488883033601</v>
      </c>
      <c r="K31" s="77">
        <v>64.918597471838495</v>
      </c>
      <c r="L31" s="77">
        <v>67.929942400776596</v>
      </c>
      <c r="M31" s="77">
        <v>64.957146038457097</v>
      </c>
      <c r="N31" s="77">
        <v>65.889859288471797</v>
      </c>
      <c r="O31" s="77">
        <v>66.343731205809206</v>
      </c>
      <c r="P31" s="77">
        <v>63.217446651539497</v>
      </c>
      <c r="Q31" s="77">
        <v>48.1548201152114</v>
      </c>
      <c r="R31" s="77">
        <v>47.292533602255503</v>
      </c>
      <c r="S31" s="77">
        <v>53.022822105166803</v>
      </c>
      <c r="T31" s="77">
        <v>50.7304171184052</v>
      </c>
      <c r="U31" s="77">
        <v>59.197858476069101</v>
      </c>
      <c r="V31" s="77">
        <v>60.308628296040702</v>
      </c>
      <c r="W31" s="77">
        <v>53.098776077413902</v>
      </c>
      <c r="X31" s="77">
        <v>44.0972700870404</v>
      </c>
      <c r="Y31" s="77">
        <v>48.187069441718698</v>
      </c>
      <c r="Z31" s="77">
        <v>38.384651677842101</v>
      </c>
      <c r="AA31" s="77">
        <v>54.107205932071601</v>
      </c>
      <c r="AB31" s="77">
        <v>57.789546026010697</v>
      </c>
      <c r="AC31" s="77">
        <v>63.910994470062697</v>
      </c>
      <c r="AD31" s="77">
        <v>64.624111957072998</v>
      </c>
      <c r="AE31" s="77">
        <v>51.265024928400898</v>
      </c>
      <c r="AF31" s="77">
        <v>61.886028528094798</v>
      </c>
      <c r="AG31" s="77">
        <v>53.300176038910998</v>
      </c>
      <c r="AH31" s="77">
        <v>67.185979337897805</v>
      </c>
      <c r="AI31" s="77">
        <v>57.310484614917797</v>
      </c>
      <c r="AJ31" s="77">
        <v>64.880021387637399</v>
      </c>
    </row>
    <row r="32" spans="1:36" ht="17.100000000000001" customHeight="1" x14ac:dyDescent="0.2">
      <c r="A32" s="78" t="s">
        <v>17</v>
      </c>
      <c r="B32" s="77">
        <v>761.21615796299398</v>
      </c>
      <c r="C32" s="77">
        <v>745.53385016186803</v>
      </c>
      <c r="D32" s="77">
        <v>744.31440777387002</v>
      </c>
      <c r="E32" s="77">
        <v>732.25722938035096</v>
      </c>
      <c r="F32" s="77">
        <v>730.43597820881303</v>
      </c>
      <c r="G32" s="77">
        <v>733.62390013553204</v>
      </c>
      <c r="H32" s="77">
        <v>738.98855333666302</v>
      </c>
      <c r="I32" s="77">
        <v>741.17677734332301</v>
      </c>
      <c r="J32" s="77">
        <v>760.61613419637695</v>
      </c>
      <c r="K32" s="77">
        <v>769.14828601842703</v>
      </c>
      <c r="L32" s="77">
        <v>773.86521880902501</v>
      </c>
      <c r="M32" s="77">
        <v>778.92443145574305</v>
      </c>
      <c r="N32" s="77">
        <v>779.70571909037096</v>
      </c>
      <c r="O32" s="77">
        <v>780.87471667570196</v>
      </c>
      <c r="P32" s="77">
        <v>781.365858688392</v>
      </c>
      <c r="Q32" s="77">
        <v>784.44398065036398</v>
      </c>
      <c r="R32" s="77">
        <v>787.24832751751296</v>
      </c>
      <c r="S32" s="77">
        <v>797.35728490924805</v>
      </c>
      <c r="T32" s="77">
        <v>810.74211604812103</v>
      </c>
      <c r="U32" s="77">
        <v>823.46599961917298</v>
      </c>
      <c r="V32" s="77">
        <v>832.12284300944202</v>
      </c>
      <c r="W32" s="77">
        <v>838.61185187345598</v>
      </c>
      <c r="X32" s="77">
        <v>843.70857383318003</v>
      </c>
      <c r="Y32" s="77">
        <v>858.28780810347303</v>
      </c>
      <c r="Z32" s="77">
        <v>859.07478901146897</v>
      </c>
      <c r="AA32" s="77">
        <v>862.95133055626798</v>
      </c>
      <c r="AB32" s="77">
        <v>865.012694140294</v>
      </c>
      <c r="AC32" s="77">
        <v>867.26493943548996</v>
      </c>
      <c r="AD32" s="77">
        <v>872.83714127951202</v>
      </c>
      <c r="AE32" s="77">
        <v>1001.39958675205</v>
      </c>
      <c r="AF32" s="77">
        <v>887.20895440382196</v>
      </c>
      <c r="AG32" s="77">
        <v>782.80605887533</v>
      </c>
      <c r="AH32" s="77">
        <v>904.519797401255</v>
      </c>
      <c r="AI32" s="77">
        <v>915.17727916313402</v>
      </c>
      <c r="AJ32" s="77">
        <v>914.16552206914105</v>
      </c>
    </row>
    <row r="33" spans="1:36" ht="17.100000000000001" customHeight="1" x14ac:dyDescent="0.2">
      <c r="A33" s="78" t="s">
        <v>59</v>
      </c>
      <c r="B33" s="77">
        <v>220.43646948643601</v>
      </c>
      <c r="C33" s="77">
        <v>222.06140988744599</v>
      </c>
      <c r="D33" s="77">
        <v>223.640947343313</v>
      </c>
      <c r="E33" s="77">
        <v>225.21390310695099</v>
      </c>
      <c r="F33" s="77">
        <v>226.755789492693</v>
      </c>
      <c r="G33" s="77">
        <v>228.31938010473399</v>
      </c>
      <c r="H33" s="77">
        <v>229.88046983839001</v>
      </c>
      <c r="I33" s="77">
        <v>231.46411429256199</v>
      </c>
      <c r="J33" s="77">
        <v>233.06958669397201</v>
      </c>
      <c r="K33" s="77">
        <v>234.68811703111501</v>
      </c>
      <c r="L33" s="77">
        <v>236.29286903923099</v>
      </c>
      <c r="M33" s="77">
        <v>237.904589624919</v>
      </c>
      <c r="N33" s="77">
        <v>239.540914091264</v>
      </c>
      <c r="O33" s="77">
        <v>241.187059575826</v>
      </c>
      <c r="P33" s="77">
        <v>242.80257764600901</v>
      </c>
      <c r="Q33" s="77">
        <v>244.418364596749</v>
      </c>
      <c r="R33" s="77">
        <v>246.068057009657</v>
      </c>
      <c r="S33" s="77">
        <v>247.74189403822001</v>
      </c>
      <c r="T33" s="77">
        <v>249.44173194786299</v>
      </c>
      <c r="U33" s="77">
        <v>251.15992080726801</v>
      </c>
      <c r="V33" s="77">
        <v>252.875848692196</v>
      </c>
      <c r="W33" s="77">
        <v>254.604493309139</v>
      </c>
      <c r="X33" s="77">
        <v>256.32309206785902</v>
      </c>
      <c r="Y33" s="77">
        <v>258.052401655106</v>
      </c>
      <c r="Z33" s="77">
        <v>259.77495451812001</v>
      </c>
      <c r="AA33" s="77">
        <v>261.52497077107</v>
      </c>
      <c r="AB33" s="77">
        <v>263.32840433824202</v>
      </c>
      <c r="AC33" s="77">
        <v>265.16510102493203</v>
      </c>
      <c r="AD33" s="77">
        <v>266.94992585577199</v>
      </c>
      <c r="AE33" s="77">
        <v>268.75434051005999</v>
      </c>
      <c r="AF33" s="77">
        <v>270.59493750969898</v>
      </c>
      <c r="AG33" s="77">
        <v>272.468427362483</v>
      </c>
      <c r="AH33" s="77">
        <v>274.281700144046</v>
      </c>
      <c r="AI33" s="77">
        <v>276.11559098043898</v>
      </c>
      <c r="AJ33" s="77">
        <v>278.05508806881801</v>
      </c>
    </row>
    <row r="34" spans="1:36" ht="17.100000000000001" customHeight="1" x14ac:dyDescent="0.2">
      <c r="A34" s="79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</row>
    <row r="35" spans="1:36" s="86" customFormat="1" ht="17.100000000000001" customHeight="1" x14ac:dyDescent="0.2">
      <c r="A35" s="133" t="s">
        <v>95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</row>
    <row r="36" spans="1:36" s="11" customFormat="1" ht="17.100000000000001" customHeight="1" thickBot="1" x14ac:dyDescent="0.25">
      <c r="A36" s="51" t="s">
        <v>19</v>
      </c>
      <c r="B36" s="80">
        <v>1882.5606934514601</v>
      </c>
      <c r="C36" s="80">
        <v>1806.23787613884</v>
      </c>
      <c r="D36" s="80">
        <v>1970.4896974641399</v>
      </c>
      <c r="E36" s="80">
        <v>1975.9909971243101</v>
      </c>
      <c r="F36" s="80">
        <v>2011.13967789616</v>
      </c>
      <c r="G36" s="80">
        <v>1989.60899987174</v>
      </c>
      <c r="H36" s="80">
        <v>1965.0286898637701</v>
      </c>
      <c r="I36" s="80">
        <v>2005.5718744512601</v>
      </c>
      <c r="J36" s="80">
        <v>1996.5879749287101</v>
      </c>
      <c r="K36" s="80">
        <v>2051.1003089594401</v>
      </c>
      <c r="L36" s="80">
        <v>2161.3604080308901</v>
      </c>
      <c r="M36" s="80">
        <v>2109.35456518306</v>
      </c>
      <c r="N36" s="80">
        <v>2213.13348684427</v>
      </c>
      <c r="O36" s="80">
        <v>2252.5349437035002</v>
      </c>
      <c r="P36" s="80">
        <v>2142.14091513107</v>
      </c>
      <c r="Q36" s="80">
        <v>1577.7058313904599</v>
      </c>
      <c r="R36" s="80">
        <v>2134.1188200747401</v>
      </c>
      <c r="S36" s="80">
        <v>2159.16738252717</v>
      </c>
      <c r="T36" s="80">
        <v>2061.0118921386902</v>
      </c>
      <c r="U36" s="80">
        <v>2341.5157818470898</v>
      </c>
      <c r="V36" s="80">
        <v>2089.7176901080802</v>
      </c>
      <c r="W36" s="80">
        <v>2363.8007418332299</v>
      </c>
      <c r="X36" s="80">
        <v>2495.0702454442198</v>
      </c>
      <c r="Y36" s="80">
        <v>2401.6263217915598</v>
      </c>
      <c r="Z36" s="80">
        <v>2447.2521986546299</v>
      </c>
      <c r="AA36" s="80">
        <v>2506.7154287093799</v>
      </c>
      <c r="AB36" s="80">
        <v>2583.5852763514099</v>
      </c>
      <c r="AC36" s="80">
        <v>2677.1594020687198</v>
      </c>
      <c r="AD36" s="80">
        <v>2729.6760374052001</v>
      </c>
      <c r="AE36" s="80">
        <v>2701.81842415963</v>
      </c>
      <c r="AF36" s="80">
        <v>2793.91351085826</v>
      </c>
      <c r="AG36" s="80">
        <v>2900.11221635845</v>
      </c>
      <c r="AH36" s="80">
        <v>2943.4959862897499</v>
      </c>
      <c r="AI36" s="80">
        <v>2948.0718967655398</v>
      </c>
      <c r="AJ36" s="80">
        <v>3078.0566862984101</v>
      </c>
    </row>
    <row r="37" spans="1:36" ht="13.5" customHeight="1" x14ac:dyDescent="0.2">
      <c r="A37" s="13" t="s">
        <v>50</v>
      </c>
    </row>
    <row r="38" spans="1:36" ht="20.100000000000001" customHeight="1" x14ac:dyDescent="0.2"/>
  </sheetData>
  <mergeCells count="9">
    <mergeCell ref="F3:I3"/>
    <mergeCell ref="B3:E3"/>
    <mergeCell ref="N3:Q3"/>
    <mergeCell ref="R3:U3"/>
    <mergeCell ref="AH3:AJ3"/>
    <mergeCell ref="AD3:AG3"/>
    <mergeCell ref="Z3:AC3"/>
    <mergeCell ref="V3:Y3"/>
    <mergeCell ref="J3:M3"/>
  </mergeCells>
  <phoneticPr fontId="29" type="noConversion"/>
  <pageMargins left="0.51181102362204722" right="0" top="0.51181102362204722" bottom="0" header="0" footer="0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J37"/>
  <sheetViews>
    <sheetView showGridLines="0" view="pageBreakPreview" zoomScaleNormal="100" zoomScaleSheetLayoutView="100" workbookViewId="0">
      <pane xSplit="1" ySplit="4" topLeftCell="B5" activePane="bottomRight" state="frozen"/>
      <selection activeCell="BJ29" sqref="BJ29"/>
      <selection pane="topRight" activeCell="BJ29" sqref="BJ29"/>
      <selection pane="bottomLeft" activeCell="BJ29" sqref="BJ29"/>
      <selection pane="bottomRight" activeCell="B1" sqref="B1"/>
    </sheetView>
  </sheetViews>
  <sheetFormatPr defaultColWidth="9.140625" defaultRowHeight="11.25" x14ac:dyDescent="0.2"/>
  <cols>
    <col min="1" max="1" width="26.7109375" style="1" customWidth="1"/>
    <col min="2" max="6" width="6.7109375" style="1" customWidth="1"/>
    <col min="7" max="7" width="6.5703125" style="1" customWidth="1"/>
    <col min="8" max="8" width="7.140625" style="1" customWidth="1"/>
    <col min="9" max="12" width="6.42578125" style="1" customWidth="1"/>
    <col min="13" max="13" width="6.85546875" style="1" customWidth="1"/>
    <col min="14" max="14" width="6.42578125" style="1" customWidth="1"/>
    <col min="15" max="17" width="7.140625" style="1" customWidth="1"/>
    <col min="18" max="21" width="6.5703125" style="1" bestFit="1" customWidth="1"/>
    <col min="22" max="22" width="7.140625" style="1" customWidth="1"/>
    <col min="23" max="23" width="6.140625" style="1" customWidth="1"/>
    <col min="24" max="24" width="7.140625" style="1" customWidth="1"/>
    <col min="25" max="25" width="7.42578125" style="1" customWidth="1"/>
    <col min="26" max="26" width="7" style="1" customWidth="1"/>
    <col min="27" max="27" width="5.85546875" style="1" customWidth="1"/>
    <col min="28" max="28" width="7.42578125" style="1" customWidth="1"/>
    <col min="29" max="29" width="6.28515625" style="1" customWidth="1"/>
    <col min="30" max="30" width="6.5703125" style="1" bestFit="1" customWidth="1"/>
    <col min="31" max="31" width="6.5703125" style="1" customWidth="1"/>
    <col min="32" max="32" width="5.85546875" style="1" customWidth="1"/>
    <col min="33" max="33" width="6.85546875" style="1" customWidth="1"/>
    <col min="34" max="34" width="6.140625" style="1" customWidth="1"/>
    <col min="35" max="35" width="6.42578125" style="1" customWidth="1"/>
    <col min="36" max="36" width="6.7109375" style="1" customWidth="1"/>
    <col min="37" max="16384" width="9.140625" style="1"/>
  </cols>
  <sheetData>
    <row r="1" spans="1:36" ht="18.75" customHeight="1" x14ac:dyDescent="0.2">
      <c r="A1" s="31" t="s">
        <v>172</v>
      </c>
      <c r="B1" s="31"/>
      <c r="D1" s="104"/>
    </row>
    <row r="2" spans="1:36" ht="1.5" customHeight="1" thickBot="1" x14ac:dyDescent="0.25"/>
    <row r="3" spans="1:36" s="82" customFormat="1" ht="12" customHeight="1" x14ac:dyDescent="0.2">
      <c r="A3" s="81"/>
      <c r="B3" s="211" t="s">
        <v>80</v>
      </c>
      <c r="C3" s="211"/>
      <c r="D3" s="211"/>
      <c r="E3" s="211"/>
      <c r="F3" s="211" t="s">
        <v>92</v>
      </c>
      <c r="G3" s="211"/>
      <c r="H3" s="211"/>
      <c r="I3" s="211"/>
      <c r="J3" s="211" t="s">
        <v>134</v>
      </c>
      <c r="K3" s="211"/>
      <c r="L3" s="211"/>
      <c r="M3" s="211"/>
      <c r="N3" s="211" t="s">
        <v>136</v>
      </c>
      <c r="O3" s="211"/>
      <c r="P3" s="211"/>
      <c r="Q3" s="211"/>
      <c r="R3" s="212" t="s">
        <v>137</v>
      </c>
      <c r="S3" s="212"/>
      <c r="T3" s="212"/>
      <c r="U3" s="212"/>
      <c r="V3" s="212" t="s">
        <v>138</v>
      </c>
      <c r="W3" s="212"/>
      <c r="X3" s="212"/>
      <c r="Y3" s="212"/>
      <c r="Z3" s="212" t="s">
        <v>139</v>
      </c>
      <c r="AA3" s="212"/>
      <c r="AB3" s="212"/>
      <c r="AC3" s="212"/>
      <c r="AD3" s="212" t="s">
        <v>140</v>
      </c>
      <c r="AE3" s="212"/>
      <c r="AF3" s="212"/>
      <c r="AG3" s="212"/>
      <c r="AH3" s="212" t="s">
        <v>165</v>
      </c>
      <c r="AI3" s="212"/>
      <c r="AJ3" s="212"/>
    </row>
    <row r="4" spans="1:36" s="86" customFormat="1" ht="12" customHeight="1" x14ac:dyDescent="0.2">
      <c r="A4" s="83"/>
      <c r="B4" s="84" t="s">
        <v>46</v>
      </c>
      <c r="C4" s="84" t="s">
        <v>47</v>
      </c>
      <c r="D4" s="84" t="s">
        <v>48</v>
      </c>
      <c r="E4" s="84" t="s">
        <v>49</v>
      </c>
      <c r="F4" s="85" t="s">
        <v>46</v>
      </c>
      <c r="G4" s="85" t="s">
        <v>47</v>
      </c>
      <c r="H4" s="85" t="s">
        <v>48</v>
      </c>
      <c r="I4" s="85" t="s">
        <v>49</v>
      </c>
      <c r="J4" s="85" t="s">
        <v>46</v>
      </c>
      <c r="K4" s="85" t="s">
        <v>47</v>
      </c>
      <c r="L4" s="85" t="s">
        <v>48</v>
      </c>
      <c r="M4" s="85" t="s">
        <v>49</v>
      </c>
      <c r="N4" s="85" t="s">
        <v>46</v>
      </c>
      <c r="O4" s="85" t="s">
        <v>47</v>
      </c>
      <c r="P4" s="85" t="s">
        <v>48</v>
      </c>
      <c r="Q4" s="85" t="s">
        <v>49</v>
      </c>
      <c r="R4" s="85" t="s">
        <v>46</v>
      </c>
      <c r="S4" s="85" t="s">
        <v>47</v>
      </c>
      <c r="T4" s="85" t="s">
        <v>48</v>
      </c>
      <c r="U4" s="85" t="s">
        <v>49</v>
      </c>
      <c r="V4" s="85" t="s">
        <v>46</v>
      </c>
      <c r="W4" s="85" t="s">
        <v>47</v>
      </c>
      <c r="X4" s="85" t="s">
        <v>48</v>
      </c>
      <c r="Y4" s="85" t="s">
        <v>49</v>
      </c>
      <c r="Z4" s="85" t="s">
        <v>46</v>
      </c>
      <c r="AA4" s="85" t="s">
        <v>47</v>
      </c>
      <c r="AB4" s="85" t="s">
        <v>48</v>
      </c>
      <c r="AC4" s="85" t="s">
        <v>49</v>
      </c>
      <c r="AD4" s="85" t="s">
        <v>46</v>
      </c>
      <c r="AE4" s="85" t="s">
        <v>47</v>
      </c>
      <c r="AF4" s="85" t="s">
        <v>48</v>
      </c>
      <c r="AG4" s="85" t="s">
        <v>49</v>
      </c>
      <c r="AH4" s="85" t="s">
        <v>46</v>
      </c>
      <c r="AI4" s="85" t="s">
        <v>47</v>
      </c>
      <c r="AJ4" s="85" t="s">
        <v>48</v>
      </c>
    </row>
    <row r="5" spans="1:36" s="8" customFormat="1" ht="17.100000000000001" customHeight="1" x14ac:dyDescent="0.2">
      <c r="A5" s="39" t="s">
        <v>97</v>
      </c>
      <c r="B5" s="105">
        <v>0.89593268593111119</v>
      </c>
      <c r="C5" s="105">
        <v>1.5141198651015264</v>
      </c>
      <c r="D5" s="105">
        <v>2.9374454346953627</v>
      </c>
      <c r="E5" s="105">
        <v>0.91684289015454556</v>
      </c>
      <c r="F5" s="105">
        <v>1.5590335042080961</v>
      </c>
      <c r="G5" s="105">
        <v>0.94199264141319183</v>
      </c>
      <c r="H5" s="105">
        <v>2.2667988538680017</v>
      </c>
      <c r="I5" s="105">
        <v>0.68948916777666902</v>
      </c>
      <c r="J5" s="105">
        <v>1.8725340802359769</v>
      </c>
      <c r="K5" s="105">
        <v>0.65271038490832822</v>
      </c>
      <c r="L5" s="105">
        <v>4.5759006234012745</v>
      </c>
      <c r="M5" s="105">
        <v>-0.56219401211908826</v>
      </c>
      <c r="N5" s="105">
        <v>3.0432838181733812</v>
      </c>
      <c r="O5" s="105">
        <v>1.2011313646694832</v>
      </c>
      <c r="P5" s="105">
        <v>-2.450540721629535</v>
      </c>
      <c r="Q5" s="105">
        <v>-7.1149354007190801</v>
      </c>
      <c r="R5" s="105">
        <v>7.7995867902596938</v>
      </c>
      <c r="S5" s="105">
        <v>2.377140204851047</v>
      </c>
      <c r="T5" s="105">
        <v>0.44566631385065669</v>
      </c>
      <c r="U5" s="105">
        <v>1.2348993223236349</v>
      </c>
      <c r="V5" s="105">
        <v>-1.5813309613178173</v>
      </c>
      <c r="W5" s="105">
        <v>4.8101238810818847</v>
      </c>
      <c r="X5" s="105">
        <v>1.7688333955362623</v>
      </c>
      <c r="Y5" s="105">
        <v>0.53186574426469235</v>
      </c>
      <c r="Z5" s="105">
        <v>1.405780811907098</v>
      </c>
      <c r="AA5" s="105">
        <v>0.73499312317177878</v>
      </c>
      <c r="AB5" s="105">
        <v>-0.50489521771654999</v>
      </c>
      <c r="AC5" s="105">
        <v>3.4557648160622234</v>
      </c>
      <c r="AD5" s="105">
        <v>1.5899241391777341</v>
      </c>
      <c r="AE5" s="105">
        <v>1.5295108757900522</v>
      </c>
      <c r="AF5" s="105">
        <v>0.56690433949331265</v>
      </c>
      <c r="AG5" s="105">
        <v>2.5470401090177397</v>
      </c>
      <c r="AH5" s="105">
        <v>1.6736937174028244</v>
      </c>
      <c r="AI5" s="105">
        <v>0.56662074856690392</v>
      </c>
      <c r="AJ5" s="105">
        <v>3.6868828182632818</v>
      </c>
    </row>
    <row r="6" spans="1:36" s="8" customFormat="1" ht="17.100000000000001" customHeight="1" x14ac:dyDescent="0.2">
      <c r="A6" s="39" t="s">
        <v>96</v>
      </c>
      <c r="B6" s="105">
        <v>-1.0136892075304216</v>
      </c>
      <c r="C6" s="105">
        <v>4.1122456726198298</v>
      </c>
      <c r="D6" s="105">
        <v>3.4524929115876013</v>
      </c>
      <c r="E6" s="105">
        <v>-0.52065940996182114</v>
      </c>
      <c r="F6" s="105">
        <v>1.124480578127085</v>
      </c>
      <c r="G6" s="105">
        <v>-1.3565916143185364</v>
      </c>
      <c r="H6" s="105">
        <v>5.416493743150963</v>
      </c>
      <c r="I6" s="105">
        <v>-3.2763475795041908</v>
      </c>
      <c r="J6" s="105">
        <v>1.7661699412217402</v>
      </c>
      <c r="K6" s="105">
        <v>4.7058485050044396E-3</v>
      </c>
      <c r="L6" s="105">
        <v>11.082541899726106</v>
      </c>
      <c r="M6" s="105">
        <v>-4.6094030787017797</v>
      </c>
      <c r="N6" s="105">
        <v>9.2742432084436111E-2</v>
      </c>
      <c r="O6" s="105">
        <v>1.4272768922196866</v>
      </c>
      <c r="P6" s="105">
        <v>2.0874790935943688</v>
      </c>
      <c r="Q6" s="105">
        <v>1.8862132570697909</v>
      </c>
      <c r="R6" s="105">
        <v>-4.3484437456287051E-2</v>
      </c>
      <c r="S6" s="105">
        <v>3.3379829185535392</v>
      </c>
      <c r="T6" s="105">
        <v>-4.2121497551001585</v>
      </c>
      <c r="U6" s="105">
        <v>1.6193601983365724</v>
      </c>
      <c r="V6" s="105">
        <v>4.0145596061372135</v>
      </c>
      <c r="W6" s="105">
        <v>-3.423974204539415</v>
      </c>
      <c r="X6" s="105">
        <v>4.5039932909744618</v>
      </c>
      <c r="Y6" s="105">
        <v>5.4566780255526748</v>
      </c>
      <c r="Z6" s="105">
        <v>-3.1560494935982009</v>
      </c>
      <c r="AA6" s="105">
        <v>4.7832548727013258</v>
      </c>
      <c r="AB6" s="105">
        <v>-2.7292972628423673</v>
      </c>
      <c r="AC6" s="105">
        <v>-1.3790635421756514</v>
      </c>
      <c r="AD6" s="105">
        <v>4.2304861905588353</v>
      </c>
      <c r="AE6" s="105">
        <v>1.7225691916490149</v>
      </c>
      <c r="AF6" s="105">
        <v>0.99104452165410528</v>
      </c>
      <c r="AG6" s="105">
        <v>4.1098605584439118</v>
      </c>
      <c r="AH6" s="105">
        <v>1.1613926614749692</v>
      </c>
      <c r="AI6" s="105">
        <v>0.75135905692491622</v>
      </c>
      <c r="AJ6" s="105">
        <v>3.5708652175073796</v>
      </c>
    </row>
    <row r="7" spans="1:36" ht="17.100000000000001" customHeight="1" x14ac:dyDescent="0.2">
      <c r="A7" s="72" t="s">
        <v>1</v>
      </c>
      <c r="B7" s="71">
        <v>-14.194986217816986</v>
      </c>
      <c r="C7" s="71">
        <v>41.258938677111701</v>
      </c>
      <c r="D7" s="71">
        <v>-7.8866892779204782</v>
      </c>
      <c r="E7" s="71">
        <v>5.3750736324677195</v>
      </c>
      <c r="F7" s="71">
        <v>2.8380586141957709</v>
      </c>
      <c r="G7" s="71">
        <v>-5.4802899271882755</v>
      </c>
      <c r="H7" s="71">
        <v>-0.82933451840712102</v>
      </c>
      <c r="I7" s="71">
        <v>-0.24212998412065367</v>
      </c>
      <c r="J7" s="71">
        <v>6.8371226882814717</v>
      </c>
      <c r="K7" s="71">
        <v>-0.3971071753050559</v>
      </c>
      <c r="L7" s="71">
        <v>-4.2296536955776514</v>
      </c>
      <c r="M7" s="71">
        <v>10.326537573691642</v>
      </c>
      <c r="N7" s="71">
        <v>-2.6214076001795483</v>
      </c>
      <c r="O7" s="71">
        <v>5.6678889646399</v>
      </c>
      <c r="P7" s="71">
        <v>4.7049827300156943</v>
      </c>
      <c r="Q7" s="71">
        <v>-5.0113842516874669</v>
      </c>
      <c r="R7" s="71">
        <v>1.3804798137480478</v>
      </c>
      <c r="S7" s="71">
        <v>11.594273875378347</v>
      </c>
      <c r="T7" s="71">
        <v>4.3797889306584459</v>
      </c>
      <c r="U7" s="71">
        <v>0.3047079285798171</v>
      </c>
      <c r="V7" s="71">
        <v>3.784634968096845</v>
      </c>
      <c r="W7" s="71">
        <v>-1.9538615670548931</v>
      </c>
      <c r="X7" s="71">
        <v>-7.1979171728252851</v>
      </c>
      <c r="Y7" s="71">
        <v>8.0311646733196795</v>
      </c>
      <c r="Z7" s="71">
        <v>0.73866782206282178</v>
      </c>
      <c r="AA7" s="71">
        <v>-4.6402278083974791</v>
      </c>
      <c r="AB7" s="71">
        <v>3.8249085078742917</v>
      </c>
      <c r="AC7" s="71">
        <v>-4.9834353102584661E-2</v>
      </c>
      <c r="AD7" s="71">
        <v>5.3533852681380223</v>
      </c>
      <c r="AE7" s="71">
        <v>5.0720884919206455</v>
      </c>
      <c r="AF7" s="71">
        <v>3.5346804182453173</v>
      </c>
      <c r="AG7" s="71">
        <v>-7.4911783501453</v>
      </c>
      <c r="AH7" s="71">
        <v>13.060167976329495</v>
      </c>
      <c r="AI7" s="71">
        <v>-1.021073783018922</v>
      </c>
      <c r="AJ7" s="71">
        <v>6.3749151758634603</v>
      </c>
    </row>
    <row r="8" spans="1:36" ht="17.100000000000001" customHeight="1" x14ac:dyDescent="0.2">
      <c r="A8" s="72" t="s">
        <v>2</v>
      </c>
      <c r="B8" s="71">
        <v>-0.56477682687694486</v>
      </c>
      <c r="C8" s="71">
        <v>0.90734753418495462</v>
      </c>
      <c r="D8" s="71">
        <v>8.0405757303160019</v>
      </c>
      <c r="E8" s="71">
        <v>-1.5671340818623647</v>
      </c>
      <c r="F8" s="71">
        <v>2.9603625805304512</v>
      </c>
      <c r="G8" s="71">
        <v>-0.14178625248914001</v>
      </c>
      <c r="H8" s="71">
        <v>9.2361253377938759</v>
      </c>
      <c r="I8" s="71">
        <v>-8.3691734535076279</v>
      </c>
      <c r="J8" s="71">
        <v>-4.2864480241711078E-2</v>
      </c>
      <c r="K8" s="71">
        <v>-2.0141440785270914</v>
      </c>
      <c r="L8" s="71">
        <v>20.18525058187981</v>
      </c>
      <c r="M8" s="71">
        <v>-11.331978468926884</v>
      </c>
      <c r="N8" s="71">
        <v>-0.60104557763412947</v>
      </c>
      <c r="O8" s="71">
        <v>1.9981231265912669</v>
      </c>
      <c r="P8" s="71">
        <v>4.4212659391244857</v>
      </c>
      <c r="Q8" s="71">
        <v>4.8967349088505863</v>
      </c>
      <c r="R8" s="71">
        <v>-1.8295503658366408</v>
      </c>
      <c r="S8" s="71">
        <v>1.2809528496635636</v>
      </c>
      <c r="T8" s="71">
        <v>-6.4974057654724522</v>
      </c>
      <c r="U8" s="71">
        <v>2.6047830527975435</v>
      </c>
      <c r="V8" s="71">
        <v>3.186995994820796</v>
      </c>
      <c r="W8" s="71">
        <v>-4.5755720223797365</v>
      </c>
      <c r="X8" s="71">
        <v>9.374973529487395</v>
      </c>
      <c r="Y8" s="71">
        <v>6.8271170978450257</v>
      </c>
      <c r="Z8" s="71">
        <v>-4.0257483582866733</v>
      </c>
      <c r="AA8" s="71">
        <v>5.1826057657895719</v>
      </c>
      <c r="AB8" s="71">
        <v>-8.4795356948407115</v>
      </c>
      <c r="AC8" s="71">
        <v>0.11370020841834361</v>
      </c>
      <c r="AD8" s="71">
        <v>6.7388417393437372</v>
      </c>
      <c r="AE8" s="71">
        <v>1.1797461965589839</v>
      </c>
      <c r="AF8" s="71">
        <v>1.2004260738007977</v>
      </c>
      <c r="AG8" s="71">
        <v>3.6247181297824227</v>
      </c>
      <c r="AH8" s="71">
        <v>2.908015822511123</v>
      </c>
      <c r="AI8" s="71">
        <v>-0.21242364645840395</v>
      </c>
      <c r="AJ8" s="71">
        <v>1.9526590915244224</v>
      </c>
    </row>
    <row r="9" spans="1:36" ht="17.100000000000001" customHeight="1" x14ac:dyDescent="0.2">
      <c r="A9" s="72" t="s">
        <v>3</v>
      </c>
      <c r="B9" s="71">
        <v>1.0609974118303667</v>
      </c>
      <c r="C9" s="71">
        <v>2.3475174978465851</v>
      </c>
      <c r="D9" s="71">
        <v>1.8242308232850668</v>
      </c>
      <c r="E9" s="71">
        <v>1.6658710909063457</v>
      </c>
      <c r="F9" s="71">
        <v>2.1094991209550606</v>
      </c>
      <c r="G9" s="71">
        <v>0.89034704894535022</v>
      </c>
      <c r="H9" s="71">
        <v>2.2105052379839396</v>
      </c>
      <c r="I9" s="71">
        <v>1.296021945343595</v>
      </c>
      <c r="J9" s="71">
        <v>2.0338750008230821</v>
      </c>
      <c r="K9" s="71">
        <v>1.9356943453273656</v>
      </c>
      <c r="L9" s="71">
        <v>1.6026207904797696</v>
      </c>
      <c r="M9" s="71">
        <v>2.2362149602608072</v>
      </c>
      <c r="N9" s="71">
        <v>1.8333521352917659</v>
      </c>
      <c r="O9" s="71">
        <v>1.9825852506025088</v>
      </c>
      <c r="P9" s="71">
        <v>1.9681486242848489</v>
      </c>
      <c r="Q9" s="71">
        <v>1.6152351369671081</v>
      </c>
      <c r="R9" s="71">
        <v>1.7969219696378769</v>
      </c>
      <c r="S9" s="71">
        <v>1.9995561930018724</v>
      </c>
      <c r="T9" s="71">
        <v>2.096822100903184</v>
      </c>
      <c r="U9" s="71">
        <v>2.1230471245454297</v>
      </c>
      <c r="V9" s="71">
        <v>1.9165343428407144</v>
      </c>
      <c r="W9" s="71">
        <v>1.8618100660295678</v>
      </c>
      <c r="X9" s="71">
        <v>2.0580336181208025</v>
      </c>
      <c r="Y9" s="71">
        <v>2.3097382677227829</v>
      </c>
      <c r="Z9" s="71">
        <v>2.2694496123260022</v>
      </c>
      <c r="AA9" s="71">
        <v>1.9887079767436422</v>
      </c>
      <c r="AB9" s="71">
        <v>2.6560557685494812</v>
      </c>
      <c r="AC9" s="71">
        <v>0.99487925077688111</v>
      </c>
      <c r="AD9" s="71">
        <v>1.8911665930746668</v>
      </c>
      <c r="AE9" s="71">
        <v>2.2338322998663562</v>
      </c>
      <c r="AF9" s="71">
        <v>1.9712548427512244</v>
      </c>
      <c r="AG9" s="71">
        <v>2.1659924807477138</v>
      </c>
      <c r="AH9" s="71">
        <v>1.9908030527694853</v>
      </c>
      <c r="AI9" s="71">
        <v>2.402533625442449</v>
      </c>
      <c r="AJ9" s="71">
        <v>2.4704124361691893</v>
      </c>
    </row>
    <row r="10" spans="1:36" ht="17.100000000000001" customHeight="1" x14ac:dyDescent="0.2">
      <c r="A10" s="72" t="s">
        <v>4</v>
      </c>
      <c r="B10" s="71">
        <v>3.0183698737872966</v>
      </c>
      <c r="C10" s="71">
        <v>0.58431598059303091</v>
      </c>
      <c r="D10" s="71">
        <v>-3.7207462879140785E-2</v>
      </c>
      <c r="E10" s="71">
        <v>1.7023162800983371</v>
      </c>
      <c r="F10" s="71">
        <v>-1.8875764979673137</v>
      </c>
      <c r="G10" s="71">
        <v>-1.8883198498534814</v>
      </c>
      <c r="H10" s="71">
        <v>-0.63262822251382023</v>
      </c>
      <c r="I10" s="71">
        <v>6.1619563363759955</v>
      </c>
      <c r="J10" s="71">
        <v>1.2287493464316679</v>
      </c>
      <c r="K10" s="71">
        <v>1.9079928359729381</v>
      </c>
      <c r="L10" s="71">
        <v>-2.414579466717337</v>
      </c>
      <c r="M10" s="71">
        <v>14.481086598266524</v>
      </c>
      <c r="N10" s="71">
        <v>3.1393059062941653</v>
      </c>
      <c r="O10" s="71">
        <v>5.5875745324942327</v>
      </c>
      <c r="P10" s="71">
        <v>-22.712508712180281</v>
      </c>
      <c r="Q10" s="71">
        <v>3.5457923708782646</v>
      </c>
      <c r="R10" s="71">
        <v>9.3532556092906773</v>
      </c>
      <c r="S10" s="71">
        <v>3.890617534882268</v>
      </c>
      <c r="T10" s="71">
        <v>5.4977185997340028</v>
      </c>
      <c r="U10" s="71">
        <v>-1.7366638056091399</v>
      </c>
      <c r="V10" s="71">
        <v>-0.64195256550452218</v>
      </c>
      <c r="W10" s="71">
        <v>-0.47527392152459935</v>
      </c>
      <c r="X10" s="71">
        <v>5.2270790566874004</v>
      </c>
      <c r="Y10" s="71">
        <v>-0.65519834630048956</v>
      </c>
      <c r="Z10" s="71">
        <v>-0.9865905662278518</v>
      </c>
      <c r="AA10" s="71">
        <v>1.2672411871111011</v>
      </c>
      <c r="AB10" s="71">
        <v>-2.4275141790064403E-2</v>
      </c>
      <c r="AC10" s="71">
        <v>0.22835260832956283</v>
      </c>
      <c r="AD10" s="71">
        <v>1.9585580244764644</v>
      </c>
      <c r="AE10" s="71">
        <v>4.3379320930730492</v>
      </c>
      <c r="AF10" s="71">
        <v>2.5461469455718477</v>
      </c>
      <c r="AG10" s="71">
        <v>3.8353959850374597</v>
      </c>
      <c r="AH10" s="71">
        <v>1.6729519180412211</v>
      </c>
      <c r="AI10" s="71">
        <v>-1.3929027962938156</v>
      </c>
      <c r="AJ10" s="71">
        <v>4.7170348608045032</v>
      </c>
    </row>
    <row r="11" spans="1:36" ht="17.100000000000001" customHeight="1" x14ac:dyDescent="0.2">
      <c r="A11" s="72" t="s">
        <v>5</v>
      </c>
      <c r="B11" s="71">
        <v>5.3169674619628182</v>
      </c>
      <c r="C11" s="71">
        <v>-0.35472790930874964</v>
      </c>
      <c r="D11" s="71">
        <v>2.6560867290897461</v>
      </c>
      <c r="E11" s="71">
        <v>1.2088031272377675</v>
      </c>
      <c r="F11" s="71">
        <v>3.5489610348760081E-2</v>
      </c>
      <c r="G11" s="71">
        <v>-1.3613724876459177</v>
      </c>
      <c r="H11" s="71">
        <v>3.2071674155448537</v>
      </c>
      <c r="I11" s="71">
        <v>2.6865325925272687</v>
      </c>
      <c r="J11" s="71">
        <v>-0.33788741257050336</v>
      </c>
      <c r="K11" s="71">
        <v>0.42803812392571139</v>
      </c>
      <c r="L11" s="71">
        <v>-0.86137563356112334</v>
      </c>
      <c r="M11" s="71">
        <v>3.3729653402259974</v>
      </c>
      <c r="N11" s="71">
        <v>1.4106821333114361</v>
      </c>
      <c r="O11" s="71">
        <v>1.6066822622451848</v>
      </c>
      <c r="P11" s="71">
        <v>-2.4344077571029299</v>
      </c>
      <c r="Q11" s="71">
        <v>-1.2437645112019613</v>
      </c>
      <c r="R11" s="71">
        <v>-0.15931060676418474</v>
      </c>
      <c r="S11" s="71">
        <v>8.4684286640746222</v>
      </c>
      <c r="T11" s="71">
        <v>-2.0229948003618881</v>
      </c>
      <c r="U11" s="71">
        <v>-0.96489113724623765</v>
      </c>
      <c r="V11" s="71">
        <v>-0.2894641271401599</v>
      </c>
      <c r="W11" s="71">
        <v>0.96503562813667898</v>
      </c>
      <c r="X11" s="71">
        <v>5.1595122251350434</v>
      </c>
      <c r="Y11" s="71">
        <v>-0.32532019417135238</v>
      </c>
      <c r="Z11" s="71">
        <v>-1.6016980678779102</v>
      </c>
      <c r="AA11" s="71">
        <v>1.1404234933855451</v>
      </c>
      <c r="AB11" s="71">
        <v>3.1287304296974572</v>
      </c>
      <c r="AC11" s="71">
        <v>-0.64845039200064347</v>
      </c>
      <c r="AD11" s="71">
        <v>1.3203182962567173</v>
      </c>
      <c r="AE11" s="71">
        <v>-1.1578141464452463</v>
      </c>
      <c r="AF11" s="71">
        <v>-5.7034322501633756</v>
      </c>
      <c r="AG11" s="71">
        <v>17.61842868020014</v>
      </c>
      <c r="AH11" s="71">
        <v>-4.2538328277360034</v>
      </c>
      <c r="AI11" s="71">
        <v>0.60545998242280685</v>
      </c>
      <c r="AJ11" s="71">
        <v>-3.1822110157987638</v>
      </c>
    </row>
    <row r="12" spans="1:36" ht="17.100000000000001" customHeight="1" x14ac:dyDescent="0.2">
      <c r="A12" s="72" t="s">
        <v>6</v>
      </c>
      <c r="B12" s="71">
        <v>-3.2494014717137532</v>
      </c>
      <c r="C12" s="71">
        <v>-0.19396971111528272</v>
      </c>
      <c r="D12" s="71">
        <v>-5.0518973767635034</v>
      </c>
      <c r="E12" s="71">
        <v>-7.4302005055019382</v>
      </c>
      <c r="F12" s="71">
        <v>-13.453822315483688</v>
      </c>
      <c r="G12" s="71">
        <v>-9.1519665312290392</v>
      </c>
      <c r="H12" s="71">
        <v>-5.875686765128374</v>
      </c>
      <c r="I12" s="71">
        <v>17.230503239178184</v>
      </c>
      <c r="J12" s="71">
        <v>13.5744543139797</v>
      </c>
      <c r="K12" s="71">
        <v>10.709468151763213</v>
      </c>
      <c r="L12" s="71">
        <v>12.145825474009865</v>
      </c>
      <c r="M12" s="71">
        <v>0.61191689931350268</v>
      </c>
      <c r="N12" s="71">
        <v>2.4645900895915451</v>
      </c>
      <c r="O12" s="71">
        <v>-8.0463436461755791</v>
      </c>
      <c r="P12" s="71">
        <v>-7.4204292529072235</v>
      </c>
      <c r="Q12" s="71">
        <v>-3.0855733269607444</v>
      </c>
      <c r="R12" s="71">
        <v>8.5677181233260402</v>
      </c>
      <c r="S12" s="71">
        <v>-0.41976057083343843</v>
      </c>
      <c r="T12" s="71">
        <v>-17.53869562994619</v>
      </c>
      <c r="U12" s="71">
        <v>1.2068162846051056</v>
      </c>
      <c r="V12" s="71">
        <v>27.041551482118464</v>
      </c>
      <c r="W12" s="71">
        <v>-16.531187590123675</v>
      </c>
      <c r="X12" s="71">
        <v>-7.7601659331867578</v>
      </c>
      <c r="Y12" s="71">
        <v>11.483256505200234</v>
      </c>
      <c r="Z12" s="71">
        <v>-19.200341971427658</v>
      </c>
      <c r="AA12" s="71">
        <v>40.729636048353598</v>
      </c>
      <c r="AB12" s="71">
        <v>8.760487786948401</v>
      </c>
      <c r="AC12" s="71">
        <v>-19.642460292259599</v>
      </c>
      <c r="AD12" s="71">
        <v>-5.4022112382206782</v>
      </c>
      <c r="AE12" s="71">
        <v>6.024068673197025</v>
      </c>
      <c r="AF12" s="71">
        <v>7.4785585997940052</v>
      </c>
      <c r="AG12" s="71">
        <v>6.9676070499906428</v>
      </c>
      <c r="AH12" s="71">
        <v>-22.301442846842789</v>
      </c>
      <c r="AI12" s="71">
        <v>10.514558806965457</v>
      </c>
      <c r="AJ12" s="71">
        <v>34.149714460990467</v>
      </c>
    </row>
    <row r="13" spans="1:36" s="136" customFormat="1" ht="17.100000000000001" customHeight="1" x14ac:dyDescent="0.2">
      <c r="A13" s="133" t="s">
        <v>93</v>
      </c>
      <c r="B13" s="135">
        <v>3.4483341403141576</v>
      </c>
      <c r="C13" s="135">
        <v>3.7448480190352074</v>
      </c>
      <c r="D13" s="135">
        <v>2.323142906560971</v>
      </c>
      <c r="E13" s="135">
        <v>-1.5504283408170672</v>
      </c>
      <c r="F13" s="135">
        <v>0.71891464565514429</v>
      </c>
      <c r="G13" s="135">
        <v>0.77427815220232343</v>
      </c>
      <c r="H13" s="135">
        <v>3.4329370153601602</v>
      </c>
      <c r="I13" s="135">
        <v>3.1379984354619195</v>
      </c>
      <c r="J13" s="135">
        <v>1.2330807541386601</v>
      </c>
      <c r="K13" s="135">
        <v>2.061042252614631</v>
      </c>
      <c r="L13" s="135">
        <v>2.8912601035319785</v>
      </c>
      <c r="M13" s="135">
        <v>1.0708564222462025</v>
      </c>
      <c r="N13" s="135">
        <v>3.5129769615264594</v>
      </c>
      <c r="O13" s="135">
        <v>2.7330621685250023</v>
      </c>
      <c r="P13" s="135">
        <v>-3.7977501734632546</v>
      </c>
      <c r="Q13" s="135">
        <v>-11.817050812381947</v>
      </c>
      <c r="R13" s="135">
        <v>11.562600530775224</v>
      </c>
      <c r="S13" s="135">
        <v>4.1630937344562469</v>
      </c>
      <c r="T13" s="135">
        <v>0.23890613419863538</v>
      </c>
      <c r="U13" s="135">
        <v>0.36864413386199502</v>
      </c>
      <c r="V13" s="135">
        <v>-4.8116186091982316</v>
      </c>
      <c r="W13" s="135">
        <v>13.415125551706275</v>
      </c>
      <c r="X13" s="135">
        <v>-1.9270059375951942</v>
      </c>
      <c r="Y13" s="135">
        <v>0.55775543800267169</v>
      </c>
      <c r="Z13" s="135">
        <v>-0.26707875255110869</v>
      </c>
      <c r="AA13" s="135">
        <v>-0.58690748318199759</v>
      </c>
      <c r="AB13" s="135">
        <v>1.1982027828390196</v>
      </c>
      <c r="AC13" s="135">
        <v>5.0434054990579291</v>
      </c>
      <c r="AD13" s="135">
        <v>2.1807433932601983</v>
      </c>
      <c r="AE13" s="135">
        <v>-3.6616077946779457</v>
      </c>
      <c r="AF13" s="135">
        <v>2.8235922788530265</v>
      </c>
      <c r="AG13" s="135">
        <v>7.8924847462680248E-2</v>
      </c>
      <c r="AH13" s="135">
        <v>6.6031372798079691</v>
      </c>
      <c r="AI13" s="135">
        <v>-0.78239487376995376</v>
      </c>
      <c r="AJ13" s="135">
        <v>1.9601688570492604</v>
      </c>
    </row>
    <row r="14" spans="1:36" ht="17.100000000000001" customHeight="1" x14ac:dyDescent="0.2">
      <c r="A14" s="72" t="s">
        <v>8</v>
      </c>
      <c r="B14" s="71">
        <v>33.533996960896914</v>
      </c>
      <c r="C14" s="71">
        <v>24.908104753239925</v>
      </c>
      <c r="D14" s="71">
        <v>-6.9369600809020548</v>
      </c>
      <c r="E14" s="71">
        <v>9.8668391312611181</v>
      </c>
      <c r="F14" s="71">
        <v>-13.67997372995241</v>
      </c>
      <c r="G14" s="71">
        <v>-11.180005025106842</v>
      </c>
      <c r="H14" s="71">
        <v>9.8524141181152594</v>
      </c>
      <c r="I14" s="71">
        <v>21.652679379548868</v>
      </c>
      <c r="J14" s="71">
        <v>1.6666053630196132</v>
      </c>
      <c r="K14" s="71">
        <v>-14.73081434098944</v>
      </c>
      <c r="L14" s="71">
        <v>32.163385560894334</v>
      </c>
      <c r="M14" s="71">
        <v>-14.738978331938856</v>
      </c>
      <c r="N14" s="71">
        <v>15.354978997926727</v>
      </c>
      <c r="O14" s="71">
        <v>30.689492435976963</v>
      </c>
      <c r="P14" s="71">
        <v>-8.5343302075777334</v>
      </c>
      <c r="Q14" s="71">
        <v>-39.958134896398676</v>
      </c>
      <c r="R14" s="71">
        <v>92.446956944462215</v>
      </c>
      <c r="S14" s="71">
        <v>-9.1726505106177409</v>
      </c>
      <c r="T14" s="71">
        <v>-20.982752982822618</v>
      </c>
      <c r="U14" s="71">
        <v>-16.637648204566613</v>
      </c>
      <c r="V14" s="71">
        <v>-29.766091750023882</v>
      </c>
      <c r="W14" s="71">
        <v>217.4442875517089</v>
      </c>
      <c r="X14" s="71">
        <v>-17.417819754290964</v>
      </c>
      <c r="Y14" s="71">
        <v>-2.0151156838618234</v>
      </c>
      <c r="Z14" s="71">
        <v>-28.128460858944614</v>
      </c>
      <c r="AA14" s="71">
        <v>-17.304357092973444</v>
      </c>
      <c r="AB14" s="71">
        <v>40.299070015027752</v>
      </c>
      <c r="AC14" s="71">
        <v>77.716321891973237</v>
      </c>
      <c r="AD14" s="71">
        <v>-8.7502481728388144</v>
      </c>
      <c r="AE14" s="71">
        <v>-15.179305082020011</v>
      </c>
      <c r="AF14" s="71">
        <v>-19.252780242401158</v>
      </c>
      <c r="AG14" s="71">
        <v>-59.814653687017696</v>
      </c>
      <c r="AH14" s="71">
        <v>273.05008604045827</v>
      </c>
      <c r="AI14" s="71">
        <v>6.6339137251440805</v>
      </c>
      <c r="AJ14" s="71">
        <v>-25.456206612195096</v>
      </c>
    </row>
    <row r="15" spans="1:36" ht="17.100000000000001" customHeight="1" x14ac:dyDescent="0.2">
      <c r="A15" s="42" t="s">
        <v>9</v>
      </c>
      <c r="B15" s="71">
        <v>-1.4232121779570339</v>
      </c>
      <c r="C15" s="71">
        <v>2.4570171386179229</v>
      </c>
      <c r="D15" s="71">
        <v>5.1439866794991129</v>
      </c>
      <c r="E15" s="71">
        <v>-2.9253851447008539</v>
      </c>
      <c r="F15" s="71">
        <v>0.64150148511723515</v>
      </c>
      <c r="G15" s="71">
        <v>1.3503793615517568</v>
      </c>
      <c r="H15" s="71">
        <v>2.9353744725615583</v>
      </c>
      <c r="I15" s="71">
        <v>2.0461061052213347</v>
      </c>
      <c r="J15" s="71">
        <v>0.45426041287317531</v>
      </c>
      <c r="K15" s="71">
        <v>3.2291146873229648</v>
      </c>
      <c r="L15" s="71">
        <v>2.0294065167832276</v>
      </c>
      <c r="M15" s="71">
        <v>0.9426008481573156</v>
      </c>
      <c r="N15" s="71">
        <v>5.0191704857716291</v>
      </c>
      <c r="O15" s="71">
        <v>0.52254110714504698</v>
      </c>
      <c r="P15" s="71">
        <v>-6.7570711824809893</v>
      </c>
      <c r="Q15" s="71">
        <v>-12.493200097931179</v>
      </c>
      <c r="R15" s="71">
        <v>17.105742328324158</v>
      </c>
      <c r="S15" s="71">
        <v>-0.97165372916883097</v>
      </c>
      <c r="T15" s="71">
        <v>1.1894214245848245</v>
      </c>
      <c r="U15" s="71">
        <v>0.9315573361659224</v>
      </c>
      <c r="V15" s="71">
        <v>-7.5317856553614888</v>
      </c>
      <c r="W15" s="71">
        <v>13.497395946769085</v>
      </c>
      <c r="X15" s="71">
        <v>1.8729792807645529</v>
      </c>
      <c r="Y15" s="71">
        <v>-0.19133015161568734</v>
      </c>
      <c r="Z15" s="71">
        <v>-0.24514589939049758</v>
      </c>
      <c r="AA15" s="71">
        <v>0.50088928925193787</v>
      </c>
      <c r="AB15" s="71">
        <v>-1.3993815957719313</v>
      </c>
      <c r="AC15" s="71">
        <v>-0.51395512012550881</v>
      </c>
      <c r="AD15" s="71">
        <v>5.9201230064881871</v>
      </c>
      <c r="AE15" s="71">
        <v>-4.7801320905089479</v>
      </c>
      <c r="AF15" s="71">
        <v>4.5480907246417734</v>
      </c>
      <c r="AG15" s="71">
        <v>5.0642574026343867</v>
      </c>
      <c r="AH15" s="71">
        <v>1.2592355397714527</v>
      </c>
      <c r="AI15" s="71">
        <v>-3.0093018551318629</v>
      </c>
      <c r="AJ15" s="71">
        <v>1.762178919915014</v>
      </c>
    </row>
    <row r="16" spans="1:36" ht="17.100000000000001" customHeight="1" x14ac:dyDescent="0.2">
      <c r="A16" s="42" t="s">
        <v>10</v>
      </c>
      <c r="B16" s="71">
        <v>1.4260443552676971</v>
      </c>
      <c r="C16" s="71">
        <v>3.8067072310797645</v>
      </c>
      <c r="D16" s="71">
        <v>5.3985416273860887</v>
      </c>
      <c r="E16" s="71">
        <v>-1.5477196014153538</v>
      </c>
      <c r="F16" s="71">
        <v>2.9386239503212064</v>
      </c>
      <c r="G16" s="71">
        <v>0.73887552887208496</v>
      </c>
      <c r="H16" s="71">
        <v>-0.4504756475070093</v>
      </c>
      <c r="I16" s="71">
        <v>-1.2872193794776332</v>
      </c>
      <c r="J16" s="71">
        <v>1.1159597835206592</v>
      </c>
      <c r="K16" s="71">
        <v>0.29438442689850852</v>
      </c>
      <c r="L16" s="71">
        <v>1.8338737962848128</v>
      </c>
      <c r="M16" s="71">
        <v>4.8571769151267263</v>
      </c>
      <c r="N16" s="71">
        <v>5.0394202434527413</v>
      </c>
      <c r="O16" s="71">
        <v>2.9353446381819692</v>
      </c>
      <c r="P16" s="71">
        <v>3.2405313016326209</v>
      </c>
      <c r="Q16" s="71">
        <v>-11.017991925687721</v>
      </c>
      <c r="R16" s="71">
        <v>15.148458476673188</v>
      </c>
      <c r="S16" s="71">
        <v>2.904999156131538</v>
      </c>
      <c r="T16" s="71">
        <v>1.866514604664693</v>
      </c>
      <c r="U16" s="71">
        <v>1.341827480669</v>
      </c>
      <c r="V16" s="71">
        <v>-1.0671699553549296</v>
      </c>
      <c r="W16" s="71">
        <v>1.0797428067286674</v>
      </c>
      <c r="X16" s="71">
        <v>0.73633695680082045</v>
      </c>
      <c r="Y16" s="71">
        <v>1.4845166514943831</v>
      </c>
      <c r="Z16" s="71">
        <v>2.6080155215840284</v>
      </c>
      <c r="AA16" s="71">
        <v>2.8712532238552413</v>
      </c>
      <c r="AB16" s="71">
        <v>1.7301294399593159</v>
      </c>
      <c r="AC16" s="71">
        <v>3.1857050540555321</v>
      </c>
      <c r="AD16" s="71">
        <v>3.7539081232951022</v>
      </c>
      <c r="AE16" s="71">
        <v>-0.38726665350372613</v>
      </c>
      <c r="AF16" s="71">
        <v>1.9975847870843166</v>
      </c>
      <c r="AG16" s="71">
        <v>1.0816509566659693</v>
      </c>
      <c r="AH16" s="71">
        <v>2.9252427556333283</v>
      </c>
      <c r="AI16" s="71">
        <v>3.2358131385684219</v>
      </c>
      <c r="AJ16" s="71">
        <v>4.7020170756419732</v>
      </c>
    </row>
    <row r="17" spans="1:36" ht="17.100000000000001" customHeight="1" x14ac:dyDescent="0.2">
      <c r="A17" s="42" t="s">
        <v>11</v>
      </c>
      <c r="B17" s="71">
        <v>1.5298076687731976</v>
      </c>
      <c r="C17" s="71">
        <v>1.5421156561966853</v>
      </c>
      <c r="D17" s="71">
        <v>1.0283020370722706</v>
      </c>
      <c r="E17" s="71">
        <v>1.272580037296267</v>
      </c>
      <c r="F17" s="71">
        <v>0.63291220215162536</v>
      </c>
      <c r="G17" s="71">
        <v>0.97723134274207979</v>
      </c>
      <c r="H17" s="71">
        <v>0.92946696893914105</v>
      </c>
      <c r="I17" s="71">
        <v>1.126513906115667</v>
      </c>
      <c r="J17" s="71">
        <v>1.3422259447234852</v>
      </c>
      <c r="K17" s="71">
        <v>1.2601902183125624</v>
      </c>
      <c r="L17" s="71">
        <v>1.0562451554605445</v>
      </c>
      <c r="M17" s="71">
        <v>1.1109675355954307</v>
      </c>
      <c r="N17" s="71">
        <v>0.79637566758303802</v>
      </c>
      <c r="O17" s="71">
        <v>0.89258062296033724</v>
      </c>
      <c r="P17" s="71">
        <v>1.3697655116992724</v>
      </c>
      <c r="Q17" s="71">
        <v>0.84290298130238472</v>
      </c>
      <c r="R17" s="71">
        <v>1.329730337513868</v>
      </c>
      <c r="S17" s="71">
        <v>1.2308970274444775</v>
      </c>
      <c r="T17" s="71">
        <v>1.1105146907656405</v>
      </c>
      <c r="U17" s="71">
        <v>1.3309475619606825</v>
      </c>
      <c r="V17" s="71">
        <v>1.9959946737329259</v>
      </c>
      <c r="W17" s="71">
        <v>1.7242674397315971</v>
      </c>
      <c r="X17" s="71">
        <v>1.3950679389893139</v>
      </c>
      <c r="Y17" s="71">
        <v>1.1534011342524186</v>
      </c>
      <c r="Z17" s="71">
        <v>0.68930223986221062</v>
      </c>
      <c r="AA17" s="71">
        <v>0.91371683473870924</v>
      </c>
      <c r="AB17" s="71">
        <v>1.0906851668547768</v>
      </c>
      <c r="AC17" s="71">
        <v>0.85219837007277643</v>
      </c>
      <c r="AD17" s="71">
        <v>0.88434401786807726</v>
      </c>
      <c r="AE17" s="71">
        <v>0.72358724611953917</v>
      </c>
      <c r="AF17" s="71">
        <v>1.1167213697325762</v>
      </c>
      <c r="AG17" s="71">
        <v>1.7846472749067033</v>
      </c>
      <c r="AH17" s="71">
        <v>0.40943875833177046</v>
      </c>
      <c r="AI17" s="71">
        <v>1.208307886545934</v>
      </c>
      <c r="AJ17" s="71">
        <v>0.75482789025829167</v>
      </c>
    </row>
    <row r="18" spans="1:36" ht="17.100000000000001" customHeight="1" x14ac:dyDescent="0.2">
      <c r="A18" s="72" t="s">
        <v>12</v>
      </c>
      <c r="B18" s="71">
        <v>15.258340362812417</v>
      </c>
      <c r="C18" s="71">
        <v>4.0922643828950944</v>
      </c>
      <c r="D18" s="71">
        <v>-3.1777593795943027</v>
      </c>
      <c r="E18" s="71">
        <v>-1.3029041144101416</v>
      </c>
      <c r="F18" s="71">
        <v>3.974843842997533</v>
      </c>
      <c r="G18" s="71">
        <v>1.5441834705656854</v>
      </c>
      <c r="H18" s="71">
        <v>5.6051178887317921</v>
      </c>
      <c r="I18" s="71">
        <v>4.4028083280536867</v>
      </c>
      <c r="J18" s="71">
        <v>3.1516469900892519</v>
      </c>
      <c r="K18" s="71">
        <v>3.3209948617391793</v>
      </c>
      <c r="L18" s="71">
        <v>0.84796722155222604</v>
      </c>
      <c r="M18" s="71">
        <v>4.2633269417129638</v>
      </c>
      <c r="N18" s="71">
        <v>-1.7642752394662842</v>
      </c>
      <c r="O18" s="71">
        <v>3.0901535330494001</v>
      </c>
      <c r="P18" s="71">
        <v>1.8026618395691418</v>
      </c>
      <c r="Q18" s="71">
        <v>-7.9382140031668547</v>
      </c>
      <c r="R18" s="71">
        <v>-10.834271930719009</v>
      </c>
      <c r="S18" s="71">
        <v>25.747779820961924</v>
      </c>
      <c r="T18" s="71">
        <v>2.7603602755471801</v>
      </c>
      <c r="U18" s="71">
        <v>1.8543491346865393</v>
      </c>
      <c r="V18" s="71">
        <v>2.138406222626954</v>
      </c>
      <c r="W18" s="71">
        <v>-2.5147564561945002</v>
      </c>
      <c r="X18" s="71">
        <v>-7.2898722341793505</v>
      </c>
      <c r="Y18" s="71">
        <v>2.893803625641489</v>
      </c>
      <c r="Z18" s="71">
        <v>7.1196159136959647</v>
      </c>
      <c r="AA18" s="71">
        <v>-1.0945899740140597</v>
      </c>
      <c r="AB18" s="71">
        <v>0.70971125399936774</v>
      </c>
      <c r="AC18" s="71">
        <v>2.9372707771405215</v>
      </c>
      <c r="AD18" s="71">
        <v>-1.7616960415577476</v>
      </c>
      <c r="AE18" s="71">
        <v>0.98491473274360253</v>
      </c>
      <c r="AF18" s="71">
        <v>6.7613871109239554</v>
      </c>
      <c r="AG18" s="71">
        <v>2.4006234307429875</v>
      </c>
      <c r="AH18" s="71">
        <v>-3.1833409365126353</v>
      </c>
      <c r="AI18" s="71">
        <v>0.19923433635995469</v>
      </c>
      <c r="AJ18" s="71">
        <v>12.906595315342662</v>
      </c>
    </row>
    <row r="19" spans="1:36" s="136" customFormat="1" ht="17.100000000000001" customHeight="1" x14ac:dyDescent="0.2">
      <c r="A19" s="133" t="s">
        <v>94</v>
      </c>
      <c r="B19" s="135">
        <v>-0.28924195691519827</v>
      </c>
      <c r="C19" s="135">
        <v>-0.26152799734435739</v>
      </c>
      <c r="D19" s="135">
        <v>2.069602455184838</v>
      </c>
      <c r="E19" s="135">
        <v>3.3355534320867575</v>
      </c>
      <c r="F19" s="135">
        <v>2.2469015455729435</v>
      </c>
      <c r="G19" s="135">
        <v>2.5815208018776792</v>
      </c>
      <c r="H19" s="135">
        <v>0.54579954489697435</v>
      </c>
      <c r="I19" s="135">
        <v>1.1774231732645024</v>
      </c>
      <c r="J19" s="135">
        <v>2.6628093465096869</v>
      </c>
      <c r="K19" s="135">
        <v>-0.15165269116809155</v>
      </c>
      <c r="L19" s="135">
        <v>2.157132475540946</v>
      </c>
      <c r="M19" s="135">
        <v>0.98101101988927741</v>
      </c>
      <c r="N19" s="135">
        <v>4.0112696477099252</v>
      </c>
      <c r="O19" s="135">
        <v>8.0624045046828741E-2</v>
      </c>
      <c r="P19" s="135">
        <v>-3.5443132751462048</v>
      </c>
      <c r="Q19" s="135">
        <v>-6.0964151119645038</v>
      </c>
      <c r="R19" s="135">
        <v>6.8756824332052879</v>
      </c>
      <c r="S19" s="135">
        <v>0.9638384882831863</v>
      </c>
      <c r="T19" s="135">
        <v>3.9455048995399089</v>
      </c>
      <c r="U19" s="135">
        <v>-0.19510761962213685</v>
      </c>
      <c r="V19" s="135">
        <v>-1.0958467779862535</v>
      </c>
      <c r="W19" s="135">
        <v>3.1627648151306698</v>
      </c>
      <c r="X19" s="135">
        <v>2.1061824909378135</v>
      </c>
      <c r="Y19" s="135">
        <v>-1.3816481174480644</v>
      </c>
      <c r="Z19" s="135">
        <v>4.9463425625906332</v>
      </c>
      <c r="AA19" s="135">
        <v>-0.85702953518649316</v>
      </c>
      <c r="AB19" s="135">
        <v>-0.86655858998979651</v>
      </c>
      <c r="AC19" s="135">
        <v>5.0792876721184044</v>
      </c>
      <c r="AD19" s="135">
        <v>-0.1695029393726899</v>
      </c>
      <c r="AE19" s="135">
        <v>5.0781596704183585</v>
      </c>
      <c r="AF19" s="135">
        <v>-1.3860655478999839</v>
      </c>
      <c r="AG19" s="135">
        <v>2.9808065803218486</v>
      </c>
      <c r="AH19" s="135">
        <v>-0.86544813858060454</v>
      </c>
      <c r="AI19" s="135">
        <v>1.3733452699496773</v>
      </c>
      <c r="AJ19" s="135">
        <v>4.6739596587604737</v>
      </c>
    </row>
    <row r="20" spans="1:36" ht="17.100000000000001" customHeight="1" x14ac:dyDescent="0.2">
      <c r="A20" s="78" t="s">
        <v>52</v>
      </c>
      <c r="B20" s="71">
        <v>-0.43803191952891396</v>
      </c>
      <c r="C20" s="71">
        <v>2.7325978558123687E-2</v>
      </c>
      <c r="D20" s="71">
        <v>3.8128357237016131</v>
      </c>
      <c r="E20" s="71">
        <v>2.3728878394452702</v>
      </c>
      <c r="F20" s="71">
        <v>-0.22745218555961788</v>
      </c>
      <c r="G20" s="71">
        <v>4.5884378446286789</v>
      </c>
      <c r="H20" s="71">
        <v>0.22157828642017652</v>
      </c>
      <c r="I20" s="71">
        <v>1.0523313256983746</v>
      </c>
      <c r="J20" s="71">
        <v>2.1906759344530791</v>
      </c>
      <c r="K20" s="71">
        <v>-0.60943994855280348</v>
      </c>
      <c r="L20" s="71">
        <v>3.1351788398131353</v>
      </c>
      <c r="M20" s="71">
        <v>-1.9540098172822873</v>
      </c>
      <c r="N20" s="71">
        <v>4.3782534414934737</v>
      </c>
      <c r="O20" s="71">
        <v>-0.49562373307533436</v>
      </c>
      <c r="P20" s="71">
        <v>-4.6965946957880256</v>
      </c>
      <c r="Q20" s="71">
        <v>-11.217762603651138</v>
      </c>
      <c r="R20" s="71">
        <v>15.454474205344582</v>
      </c>
      <c r="S20" s="71">
        <v>-4.8893850823305112</v>
      </c>
      <c r="T20" s="71">
        <v>0.13033466749317046</v>
      </c>
      <c r="U20" s="71">
        <v>1.5705697815017627</v>
      </c>
      <c r="V20" s="71">
        <v>-2.7584828391206573</v>
      </c>
      <c r="W20" s="71">
        <v>5.8982586774474655</v>
      </c>
      <c r="X20" s="71">
        <v>4.3957621555007265</v>
      </c>
      <c r="Y20" s="71">
        <v>-1.409168196180044</v>
      </c>
      <c r="Z20" s="71">
        <v>-2.5626585167211391</v>
      </c>
      <c r="AA20" s="71">
        <v>2.4424700093820917</v>
      </c>
      <c r="AB20" s="71">
        <v>1.2481511290261205</v>
      </c>
      <c r="AC20" s="71">
        <v>6.0371415540334761</v>
      </c>
      <c r="AD20" s="71">
        <v>2.3037722114182424</v>
      </c>
      <c r="AE20" s="71">
        <v>-0.77966212962851111</v>
      </c>
      <c r="AF20" s="71">
        <v>1.6814958009880199</v>
      </c>
      <c r="AG20" s="71">
        <v>3.9755608955950539</v>
      </c>
      <c r="AH20" s="71">
        <v>4.1798195471408617</v>
      </c>
      <c r="AI20" s="71">
        <v>-1.3145492690725735</v>
      </c>
      <c r="AJ20" s="71">
        <v>4.0832968140407599</v>
      </c>
    </row>
    <row r="21" spans="1:36" ht="17.100000000000001" customHeight="1" x14ac:dyDescent="0.2">
      <c r="A21" s="78" t="s">
        <v>53</v>
      </c>
      <c r="B21" s="71">
        <v>0.48695561231273388</v>
      </c>
      <c r="C21" s="71">
        <v>1.3760375976088479</v>
      </c>
      <c r="D21" s="71">
        <v>2.0980778716507498</v>
      </c>
      <c r="E21" s="71">
        <v>3.5998834258244017</v>
      </c>
      <c r="F21" s="71">
        <v>3.7532349298999401</v>
      </c>
      <c r="G21" s="71">
        <v>2.2815379603521535</v>
      </c>
      <c r="H21" s="71">
        <v>1.6262654462472881</v>
      </c>
      <c r="I21" s="71">
        <v>1.8543308473497166</v>
      </c>
      <c r="J21" s="71">
        <v>-2.209801213263396</v>
      </c>
      <c r="K21" s="71">
        <v>-0.70341953405383961</v>
      </c>
      <c r="L21" s="71">
        <v>0.71125135381102655</v>
      </c>
      <c r="M21" s="71">
        <v>1.7864282612104265</v>
      </c>
      <c r="N21" s="71">
        <v>3.4092008290246945</v>
      </c>
      <c r="O21" s="71">
        <v>-4.0864080121528756</v>
      </c>
      <c r="P21" s="71">
        <v>-4.5342758325872641</v>
      </c>
      <c r="Q21" s="71">
        <v>-5.2554781979998522</v>
      </c>
      <c r="R21" s="71">
        <v>9.1158472563519268</v>
      </c>
      <c r="S21" s="71">
        <v>-2.1856886228274197</v>
      </c>
      <c r="T21" s="71">
        <v>-0.90566001878059632</v>
      </c>
      <c r="U21" s="71">
        <v>2.1250406760122686</v>
      </c>
      <c r="V21" s="71">
        <v>-5.2081933059693331</v>
      </c>
      <c r="W21" s="71">
        <v>0.91757326881654055</v>
      </c>
      <c r="X21" s="71">
        <v>4.4203944059929334</v>
      </c>
      <c r="Y21" s="71">
        <v>-7.7205050577212493</v>
      </c>
      <c r="Z21" s="71">
        <v>-2.3210742397992923</v>
      </c>
      <c r="AA21" s="71">
        <v>2.7507301614780433</v>
      </c>
      <c r="AB21" s="71">
        <v>-2.8685088984207296</v>
      </c>
      <c r="AC21" s="71">
        <v>0.19133602175860354</v>
      </c>
      <c r="AD21" s="71">
        <v>2.0668135563761236</v>
      </c>
      <c r="AE21" s="71">
        <v>4.7835906555214303</v>
      </c>
      <c r="AF21" s="71">
        <v>2.3105789609107141</v>
      </c>
      <c r="AG21" s="71">
        <v>4.1004956514501423</v>
      </c>
      <c r="AH21" s="71">
        <v>0.44570507744414734</v>
      </c>
      <c r="AI21" s="71">
        <v>-2.3739807805873925</v>
      </c>
      <c r="AJ21" s="71">
        <v>4.2138677680512826</v>
      </c>
    </row>
    <row r="22" spans="1:36" ht="17.100000000000001" customHeight="1" x14ac:dyDescent="0.2">
      <c r="A22" s="78" t="s">
        <v>55</v>
      </c>
      <c r="B22" s="71">
        <v>11.69819788656843</v>
      </c>
      <c r="C22" s="71">
        <v>5.9991760025928542</v>
      </c>
      <c r="D22" s="71">
        <v>1.7717039747691343</v>
      </c>
      <c r="E22" s="71">
        <v>6.4610590786118305</v>
      </c>
      <c r="F22" s="71">
        <v>3.3091335793505428</v>
      </c>
      <c r="G22" s="71">
        <v>-0.67301803096148083</v>
      </c>
      <c r="H22" s="71">
        <v>0.55744362899667887</v>
      </c>
      <c r="I22" s="71">
        <v>-0.36618122273879283</v>
      </c>
      <c r="J22" s="71">
        <v>1.1985920133720684</v>
      </c>
      <c r="K22" s="71">
        <v>-2.1630355821221747</v>
      </c>
      <c r="L22" s="71">
        <v>1.205981366603126</v>
      </c>
      <c r="M22" s="71">
        <v>0.99900702433186606</v>
      </c>
      <c r="N22" s="71">
        <v>7.2366389086253813</v>
      </c>
      <c r="O22" s="71">
        <v>-1.1273279918849854</v>
      </c>
      <c r="P22" s="71">
        <v>-8.2077483453317779</v>
      </c>
      <c r="Q22" s="71">
        <v>-45.611121410660026</v>
      </c>
      <c r="R22" s="71">
        <v>56.979326413091712</v>
      </c>
      <c r="S22" s="71">
        <v>2.8047738567646308</v>
      </c>
      <c r="T22" s="71">
        <v>19.321415098738548</v>
      </c>
      <c r="U22" s="71">
        <v>-11.163158249715877</v>
      </c>
      <c r="V22" s="71">
        <v>-4.9248924283623037</v>
      </c>
      <c r="W22" s="71">
        <v>14.701532057686762</v>
      </c>
      <c r="X22" s="71">
        <v>-14.466520491273005</v>
      </c>
      <c r="Y22" s="71">
        <v>-2.4165521777395838</v>
      </c>
      <c r="Z22" s="71">
        <v>5.5929507460553696</v>
      </c>
      <c r="AA22" s="71">
        <v>14.230370240626279</v>
      </c>
      <c r="AB22" s="71">
        <v>-0.7697632312668623</v>
      </c>
      <c r="AC22" s="71">
        <v>10.123947858782877</v>
      </c>
      <c r="AD22" s="71">
        <v>-0.21746129102097056</v>
      </c>
      <c r="AE22" s="71">
        <v>-6.2982178593316114</v>
      </c>
      <c r="AF22" s="71">
        <v>11.560484514516411</v>
      </c>
      <c r="AG22" s="71">
        <v>9.211122004365091</v>
      </c>
      <c r="AH22" s="71">
        <v>-7.8953332068228077</v>
      </c>
      <c r="AI22" s="71">
        <v>-3.0842845301689126</v>
      </c>
      <c r="AJ22" s="71">
        <v>7.9700622263390031</v>
      </c>
    </row>
    <row r="23" spans="1:36" ht="17.100000000000001" customHeight="1" x14ac:dyDescent="0.2">
      <c r="A23" s="78" t="s">
        <v>54</v>
      </c>
      <c r="B23" s="71">
        <v>-3.6137110614519408</v>
      </c>
      <c r="C23" s="71">
        <v>6.4302883506994091</v>
      </c>
      <c r="D23" s="71">
        <v>5.1187688023397238</v>
      </c>
      <c r="E23" s="71">
        <v>1.5974094112257253</v>
      </c>
      <c r="F23" s="71">
        <v>0.56917234650992743</v>
      </c>
      <c r="G23" s="71">
        <v>3.3849962359560504</v>
      </c>
      <c r="H23" s="71">
        <v>4.2001284926646676</v>
      </c>
      <c r="I23" s="71">
        <v>-1.4414211862987303</v>
      </c>
      <c r="J23" s="71">
        <v>-8.6553313341349742</v>
      </c>
      <c r="K23" s="71">
        <v>-3.5847137989949207</v>
      </c>
      <c r="L23" s="71">
        <v>2.537035082603345</v>
      </c>
      <c r="M23" s="71">
        <v>6.5527873454146901</v>
      </c>
      <c r="N23" s="71">
        <v>14.094486727496047</v>
      </c>
      <c r="O23" s="71">
        <v>5.7024349808457719</v>
      </c>
      <c r="P23" s="71">
        <v>-6.3448286171137402</v>
      </c>
      <c r="Q23" s="71">
        <v>-4.886596997273351</v>
      </c>
      <c r="R23" s="71">
        <v>6.6538564550201906</v>
      </c>
      <c r="S23" s="71">
        <v>7.1472650164672524</v>
      </c>
      <c r="T23" s="71">
        <v>7.6076589884274792</v>
      </c>
      <c r="U23" s="71">
        <v>5.2197981526490134</v>
      </c>
      <c r="V23" s="71">
        <v>-5.8777015204347416</v>
      </c>
      <c r="W23" s="71">
        <v>3.9967302993646481</v>
      </c>
      <c r="X23" s="71">
        <v>2.1431065523975779</v>
      </c>
      <c r="Y23" s="71">
        <v>0.71755089390277416</v>
      </c>
      <c r="Z23" s="71">
        <v>-3.0420902286093843</v>
      </c>
      <c r="AA23" s="71">
        <v>5.0282076734684544</v>
      </c>
      <c r="AB23" s="71">
        <v>9.2932302013246435</v>
      </c>
      <c r="AC23" s="71">
        <v>7.8003317781058401</v>
      </c>
      <c r="AD23" s="71">
        <v>9.1159556113535878</v>
      </c>
      <c r="AE23" s="71">
        <v>-0.59688564001673106</v>
      </c>
      <c r="AF23" s="71">
        <v>-6.447238157609247</v>
      </c>
      <c r="AG23" s="71">
        <v>-14.119351344577746</v>
      </c>
      <c r="AH23" s="71">
        <v>28.891709268627142</v>
      </c>
      <c r="AI23" s="71">
        <v>-5.6922258525624381</v>
      </c>
      <c r="AJ23" s="71">
        <v>9.4322030413139792</v>
      </c>
    </row>
    <row r="24" spans="1:36" ht="17.100000000000001" customHeight="1" x14ac:dyDescent="0.2">
      <c r="A24" s="78" t="s">
        <v>72</v>
      </c>
      <c r="B24" s="71">
        <v>-3.9292259919188721</v>
      </c>
      <c r="C24" s="71">
        <v>-1.277093216585401</v>
      </c>
      <c r="D24" s="71">
        <v>7.4583832433682717</v>
      </c>
      <c r="E24" s="71">
        <v>0.23220208735172942</v>
      </c>
      <c r="F24" s="71">
        <v>-1.7017377667494116</v>
      </c>
      <c r="G24" s="71">
        <v>3.1092351733839063</v>
      </c>
      <c r="H24" s="71">
        <v>-6.5262014357144622</v>
      </c>
      <c r="I24" s="71">
        <v>6.8582198581659481</v>
      </c>
      <c r="J24" s="71">
        <v>1.594028797970215</v>
      </c>
      <c r="K24" s="71">
        <v>4.8290344453436607</v>
      </c>
      <c r="L24" s="71">
        <v>3.7892443852072688</v>
      </c>
      <c r="M24" s="71">
        <v>4.156361366633643</v>
      </c>
      <c r="N24" s="71">
        <v>6.4990862972896801</v>
      </c>
      <c r="O24" s="71">
        <v>2.6114534212568374</v>
      </c>
      <c r="P24" s="71">
        <v>-3.8452057696495845</v>
      </c>
      <c r="Q24" s="71">
        <v>-12.61136075292254</v>
      </c>
      <c r="R24" s="71">
        <v>20.090109860121743</v>
      </c>
      <c r="S24" s="71">
        <v>-3.2938549431073549</v>
      </c>
      <c r="T24" s="71">
        <v>9.4996019189615755</v>
      </c>
      <c r="U24" s="71">
        <v>-4.2205937256963537</v>
      </c>
      <c r="V24" s="71">
        <v>-0.58207994652869077</v>
      </c>
      <c r="W24" s="71">
        <v>-1.8147503782743435</v>
      </c>
      <c r="X24" s="71">
        <v>15.52558285964154</v>
      </c>
      <c r="Y24" s="71">
        <v>-5.5413331188778114</v>
      </c>
      <c r="Z24" s="71">
        <v>-3.8216635425440071</v>
      </c>
      <c r="AA24" s="71">
        <v>8.1744337738229653</v>
      </c>
      <c r="AB24" s="71">
        <v>-16.334101787365661</v>
      </c>
      <c r="AC24" s="71">
        <v>21.191317303467482</v>
      </c>
      <c r="AD24" s="71">
        <v>-5.9211846769017695</v>
      </c>
      <c r="AE24" s="71">
        <v>3.9303732827482118</v>
      </c>
      <c r="AF24" s="71">
        <v>-8.7257356098811361</v>
      </c>
      <c r="AG24" s="71">
        <v>13.162923538074578</v>
      </c>
      <c r="AH24" s="71">
        <v>3.4434529538903247</v>
      </c>
      <c r="AI24" s="71">
        <v>-6.4675042267799965</v>
      </c>
      <c r="AJ24" s="71">
        <v>0.80620235266213314</v>
      </c>
    </row>
    <row r="25" spans="1:36" ht="17.100000000000001" customHeight="1" x14ac:dyDescent="0.2">
      <c r="A25" s="78" t="s">
        <v>14</v>
      </c>
      <c r="B25" s="71">
        <v>-1.3772855036585541</v>
      </c>
      <c r="C25" s="71">
        <v>1.0502371113548348</v>
      </c>
      <c r="D25" s="71">
        <v>2.2421554652525266</v>
      </c>
      <c r="E25" s="71">
        <v>3.609797120874636</v>
      </c>
      <c r="F25" s="71">
        <v>2.3031040335586228</v>
      </c>
      <c r="G25" s="71">
        <v>4.7516633992777724</v>
      </c>
      <c r="H25" s="71">
        <v>1.0441136486394109</v>
      </c>
      <c r="I25" s="71">
        <v>2.6170564421143627</v>
      </c>
      <c r="J25" s="71">
        <v>5.1577844242052473</v>
      </c>
      <c r="K25" s="71">
        <v>1.2323971882522322</v>
      </c>
      <c r="L25" s="71">
        <v>1.0928993479354832</v>
      </c>
      <c r="M25" s="71">
        <v>-1.6177042158041943</v>
      </c>
      <c r="N25" s="71">
        <v>3.9189452180776518</v>
      </c>
      <c r="O25" s="71">
        <v>-2.0572469653450054</v>
      </c>
      <c r="P25" s="71">
        <v>5.9803133689805055</v>
      </c>
      <c r="Q25" s="71">
        <v>0.59307139729656289</v>
      </c>
      <c r="R25" s="71">
        <v>-0.51640897968385779</v>
      </c>
      <c r="S25" s="71">
        <v>0.24901841120110735</v>
      </c>
      <c r="T25" s="71">
        <v>1.3017973579313669</v>
      </c>
      <c r="U25" s="71">
        <v>2.7581565979004186</v>
      </c>
      <c r="V25" s="71">
        <v>2.5241572938080603</v>
      </c>
      <c r="W25" s="71">
        <v>2.7627490547295075</v>
      </c>
      <c r="X25" s="71">
        <v>1.5780736078956581</v>
      </c>
      <c r="Y25" s="71">
        <v>2.0766213927070565</v>
      </c>
      <c r="Z25" s="71">
        <v>2.1376540216138107</v>
      </c>
      <c r="AA25" s="71">
        <v>1.1049200436523909</v>
      </c>
      <c r="AB25" s="71">
        <v>0.96868706368924418</v>
      </c>
      <c r="AC25" s="71">
        <v>3.0712007333371538</v>
      </c>
      <c r="AD25" s="71">
        <v>1.830988248866583</v>
      </c>
      <c r="AE25" s="71">
        <v>1.9950113025802185</v>
      </c>
      <c r="AF25" s="71">
        <v>1.3989734509000096</v>
      </c>
      <c r="AG25" s="71">
        <v>0.37384359046961357</v>
      </c>
      <c r="AH25" s="71">
        <v>0.30139223306113738</v>
      </c>
      <c r="AI25" s="71">
        <v>1.8173681751527448</v>
      </c>
      <c r="AJ25" s="71">
        <v>5.1983345470892228</v>
      </c>
    </row>
    <row r="26" spans="1:36" ht="17.100000000000001" customHeight="1" x14ac:dyDescent="0.2">
      <c r="A26" s="78" t="s">
        <v>56</v>
      </c>
      <c r="B26" s="71">
        <v>-2.9067085167073126</v>
      </c>
      <c r="C26" s="71">
        <v>-10.973157123241572</v>
      </c>
      <c r="D26" s="71">
        <v>-7.1135320578396328</v>
      </c>
      <c r="E26" s="71">
        <v>2.280764712615535</v>
      </c>
      <c r="F26" s="71">
        <v>11.007178536106377</v>
      </c>
      <c r="G26" s="71">
        <v>-0.17034823613030214</v>
      </c>
      <c r="H26" s="71">
        <v>1.896215239442256</v>
      </c>
      <c r="I26" s="71">
        <v>3.8356435373403386</v>
      </c>
      <c r="J26" s="71">
        <v>-2.3613801925473132</v>
      </c>
      <c r="K26" s="71">
        <v>-7.732622342601891</v>
      </c>
      <c r="L26" s="71">
        <v>15.956003798944174</v>
      </c>
      <c r="M26" s="71">
        <v>12.038278310406071</v>
      </c>
      <c r="N26" s="71">
        <v>12.038343412626817</v>
      </c>
      <c r="O26" s="71">
        <v>-11.440501331897568</v>
      </c>
      <c r="P26" s="71">
        <v>-33.215767777959691</v>
      </c>
      <c r="Q26" s="71">
        <v>22.994697431777379</v>
      </c>
      <c r="R26" s="71">
        <v>-1.5408249204464153</v>
      </c>
      <c r="S26" s="71">
        <v>12.707413046285353</v>
      </c>
      <c r="T26" s="71">
        <v>9.5688894466021921</v>
      </c>
      <c r="U26" s="71">
        <v>-2.7101045307979299</v>
      </c>
      <c r="V26" s="71">
        <v>11.513858103359631</v>
      </c>
      <c r="W26" s="71">
        <v>-11.952650820163392</v>
      </c>
      <c r="X26" s="71">
        <v>-9.5307777266769644</v>
      </c>
      <c r="Y26" s="71">
        <v>5.269348679468866</v>
      </c>
      <c r="Z26" s="71">
        <v>78.361848195545988</v>
      </c>
      <c r="AA26" s="71">
        <v>-30.559449882265376</v>
      </c>
      <c r="AB26" s="71">
        <v>-2.1047963243469692</v>
      </c>
      <c r="AC26" s="71">
        <v>-3.9099531384710118</v>
      </c>
      <c r="AD26" s="71">
        <v>-7.7659047794806142</v>
      </c>
      <c r="AE26" s="71">
        <v>70.277797898763382</v>
      </c>
      <c r="AF26" s="71">
        <v>-26.545501394828008</v>
      </c>
      <c r="AG26" s="71">
        <v>0.87882033212351995</v>
      </c>
      <c r="AH26" s="71">
        <v>-14.418835525835449</v>
      </c>
      <c r="AI26" s="71">
        <v>16.824164411147336</v>
      </c>
      <c r="AJ26" s="71">
        <v>14.349632752175756</v>
      </c>
    </row>
    <row r="27" spans="1:36" ht="17.100000000000001" customHeight="1" x14ac:dyDescent="0.2">
      <c r="A27" s="78" t="s">
        <v>57</v>
      </c>
      <c r="B27" s="71">
        <v>1.2881013901628213</v>
      </c>
      <c r="C27" s="71">
        <v>1.3393611898471658</v>
      </c>
      <c r="D27" s="71">
        <v>2.0556464546273467</v>
      </c>
      <c r="E27" s="71">
        <v>0.58201317877071279</v>
      </c>
      <c r="F27" s="71">
        <v>-0.18405311434558369</v>
      </c>
      <c r="G27" s="71">
        <v>0.16661446659775869</v>
      </c>
      <c r="H27" s="71">
        <v>4.006954376996652</v>
      </c>
      <c r="I27" s="71">
        <v>5.3197497256549875</v>
      </c>
      <c r="J27" s="71">
        <v>4.1126381304537052</v>
      </c>
      <c r="K27" s="71">
        <v>3.413321730178831</v>
      </c>
      <c r="L27" s="71">
        <v>4.55846445056729</v>
      </c>
      <c r="M27" s="71">
        <v>4.9182899417502757</v>
      </c>
      <c r="N27" s="71">
        <v>1.7011705590579851</v>
      </c>
      <c r="O27" s="71">
        <v>3.5662617725458867</v>
      </c>
      <c r="P27" s="71">
        <v>-8.1160583758716385</v>
      </c>
      <c r="Q27" s="71">
        <v>1.8612853866894818</v>
      </c>
      <c r="R27" s="71">
        <v>2.0928448614345729</v>
      </c>
      <c r="S27" s="71">
        <v>3.1672005543539994</v>
      </c>
      <c r="T27" s="71">
        <v>7.9146535378771254E-2</v>
      </c>
      <c r="U27" s="71">
        <v>-0.82627175629833571</v>
      </c>
      <c r="V27" s="71">
        <v>2.5497399143703525E-2</v>
      </c>
      <c r="W27" s="71">
        <v>4.1058060652527928</v>
      </c>
      <c r="X27" s="71">
        <v>-1.2517751111788322</v>
      </c>
      <c r="Y27" s="71">
        <v>3.3285069567300152</v>
      </c>
      <c r="Z27" s="71">
        <v>11.969594263010674</v>
      </c>
      <c r="AA27" s="71">
        <v>1.1561070830356845</v>
      </c>
      <c r="AB27" s="71">
        <v>2.3137571588410122</v>
      </c>
      <c r="AC27" s="71">
        <v>1.0929482136487811</v>
      </c>
      <c r="AD27" s="71">
        <v>-3.1304722973297672</v>
      </c>
      <c r="AE27" s="71">
        <v>-7.7857686253679503E-4</v>
      </c>
      <c r="AF27" s="71">
        <v>8.4596324308788606</v>
      </c>
      <c r="AG27" s="71">
        <v>1.2025743907591258</v>
      </c>
      <c r="AH27" s="71">
        <v>-9.6171520222917195</v>
      </c>
      <c r="AI27" s="71">
        <v>0.68117691997797714</v>
      </c>
      <c r="AJ27" s="71">
        <v>14.762993078445685</v>
      </c>
    </row>
    <row r="28" spans="1:36" ht="17.100000000000001" customHeight="1" x14ac:dyDescent="0.2">
      <c r="A28" s="78" t="s">
        <v>15</v>
      </c>
      <c r="B28" s="71">
        <v>0.2692056019547584</v>
      </c>
      <c r="C28" s="71">
        <v>3.1609299024075055</v>
      </c>
      <c r="D28" s="71">
        <v>5.1781616278529174</v>
      </c>
      <c r="E28" s="71">
        <v>8.8145894863826726</v>
      </c>
      <c r="F28" s="71">
        <v>1.2279339295850678</v>
      </c>
      <c r="G28" s="71">
        <v>-0.26300719886375168</v>
      </c>
      <c r="H28" s="71">
        <v>-1.6335289061145009</v>
      </c>
      <c r="I28" s="71">
        <v>-2.4224961775952125</v>
      </c>
      <c r="J28" s="71">
        <v>4.6755001590256029</v>
      </c>
      <c r="K28" s="71">
        <v>-2.164604676076709</v>
      </c>
      <c r="L28" s="71">
        <v>5.0335811027010902</v>
      </c>
      <c r="M28" s="71">
        <v>6.2900914624069548</v>
      </c>
      <c r="N28" s="71">
        <v>4.1489298601427027</v>
      </c>
      <c r="O28" s="71">
        <v>4.2789451999850403</v>
      </c>
      <c r="P28" s="71">
        <v>0.68563675957715731</v>
      </c>
      <c r="Q28" s="71">
        <v>3.9304206868888469</v>
      </c>
      <c r="R28" s="71">
        <v>2.9200273250755249</v>
      </c>
      <c r="S28" s="71">
        <v>2.3187112387145214</v>
      </c>
      <c r="T28" s="71">
        <v>12.142375238400426</v>
      </c>
      <c r="U28" s="71">
        <v>-11.305459701151976</v>
      </c>
      <c r="V28" s="71">
        <v>4.5166626265759513</v>
      </c>
      <c r="W28" s="71">
        <v>-0.76319776296905895</v>
      </c>
      <c r="X28" s="71">
        <v>4.6051714208021455</v>
      </c>
      <c r="Y28" s="71">
        <v>0.83208612769285484</v>
      </c>
      <c r="Z28" s="71">
        <v>3.52967694219255</v>
      </c>
      <c r="AA28" s="71">
        <v>-4.9141853176364991</v>
      </c>
      <c r="AB28" s="71">
        <v>-7.8276371657390875</v>
      </c>
      <c r="AC28" s="71">
        <v>11.234029855482053</v>
      </c>
      <c r="AD28" s="71">
        <v>-15.276745382796875</v>
      </c>
      <c r="AE28" s="71">
        <v>21.00577060227835</v>
      </c>
      <c r="AF28" s="71">
        <v>0.12310505190842314</v>
      </c>
      <c r="AG28" s="71">
        <v>24.36172554181184</v>
      </c>
      <c r="AH28" s="71">
        <v>-29.988046475385644</v>
      </c>
      <c r="AI28" s="71">
        <v>22.834740444101097</v>
      </c>
      <c r="AJ28" s="71">
        <v>3.1167466300808355</v>
      </c>
    </row>
    <row r="29" spans="1:36" ht="17.100000000000001" customHeight="1" x14ac:dyDescent="0.2">
      <c r="A29" s="78" t="s">
        <v>16</v>
      </c>
      <c r="B29" s="71">
        <v>-0.38074322533628857</v>
      </c>
      <c r="C29" s="71">
        <v>-5.4951196323730684</v>
      </c>
      <c r="D29" s="71">
        <v>-3.2262015121730991</v>
      </c>
      <c r="E29" s="71">
        <v>3.0969168862911456</v>
      </c>
      <c r="F29" s="71">
        <v>6.4555443354661124</v>
      </c>
      <c r="G29" s="71">
        <v>1.3797870239473875</v>
      </c>
      <c r="H29" s="71">
        <v>0.42303887243566596</v>
      </c>
      <c r="I29" s="71">
        <v>-0.48079819893960263</v>
      </c>
      <c r="J29" s="71">
        <v>9.6242066257423264</v>
      </c>
      <c r="K29" s="71">
        <v>3.8192773474353015</v>
      </c>
      <c r="L29" s="71">
        <v>-4.3684093653518001</v>
      </c>
      <c r="M29" s="71">
        <v>-5.0331071746567924</v>
      </c>
      <c r="N29" s="71">
        <v>-2.5469763886504904</v>
      </c>
      <c r="O29" s="71">
        <v>8.2000547615981532</v>
      </c>
      <c r="P29" s="71">
        <v>0.77014869555092069</v>
      </c>
      <c r="Q29" s="71">
        <v>-2.3109922953770123</v>
      </c>
      <c r="R29" s="71">
        <v>-18.363078952754663</v>
      </c>
      <c r="S29" s="71">
        <v>16.764969853366264</v>
      </c>
      <c r="T29" s="71">
        <v>5.710894734956562</v>
      </c>
      <c r="U29" s="71">
        <v>3.1277205263889662</v>
      </c>
      <c r="V29" s="71">
        <v>-11.887088673668799</v>
      </c>
      <c r="W29" s="71">
        <v>2.9230268368895418</v>
      </c>
      <c r="X29" s="71">
        <v>12.595467170905227</v>
      </c>
      <c r="Y29" s="71">
        <v>-10.038138802762454</v>
      </c>
      <c r="Z29" s="71">
        <v>6.8212668013091005</v>
      </c>
      <c r="AA29" s="71">
        <v>-6.795567747295328</v>
      </c>
      <c r="AB29" s="71">
        <v>2.5990723308655594</v>
      </c>
      <c r="AC29" s="71">
        <v>8.4025312012473421</v>
      </c>
      <c r="AD29" s="71">
        <v>4.5665145092479431</v>
      </c>
      <c r="AE29" s="71">
        <v>-6.3119871393966243</v>
      </c>
      <c r="AF29" s="71">
        <v>-2.0919939278642885</v>
      </c>
      <c r="AG29" s="71">
        <v>0.86515441782695213</v>
      </c>
      <c r="AH29" s="71">
        <v>3.9734979275507953</v>
      </c>
      <c r="AI29" s="71">
        <v>2.5498106755970529</v>
      </c>
      <c r="AJ29" s="71">
        <v>-0.44431080082696361</v>
      </c>
    </row>
    <row r="30" spans="1:36" ht="17.100000000000001" customHeight="1" x14ac:dyDescent="0.2">
      <c r="A30" s="78" t="s">
        <v>58</v>
      </c>
      <c r="B30" s="71">
        <v>-1.1868259116046498</v>
      </c>
      <c r="C30" s="71">
        <v>-9.3982174031082E-2</v>
      </c>
      <c r="D30" s="71">
        <v>3.8283827532751058</v>
      </c>
      <c r="E30" s="71">
        <v>7.4612936936172769</v>
      </c>
      <c r="F30" s="71">
        <v>5.7332237504634787</v>
      </c>
      <c r="G30" s="71">
        <v>3.3053611021917284</v>
      </c>
      <c r="H30" s="71">
        <v>1.3792735804173173</v>
      </c>
      <c r="I30" s="71">
        <v>-1.3765298251311897</v>
      </c>
      <c r="J30" s="71">
        <v>5.5250537799360178</v>
      </c>
      <c r="K30" s="71">
        <v>-3.2310524232348037</v>
      </c>
      <c r="L30" s="71">
        <v>1.7015359817403208</v>
      </c>
      <c r="M30" s="71">
        <v>3.1497663170869883</v>
      </c>
      <c r="N30" s="71">
        <v>0.97209389574930416</v>
      </c>
      <c r="O30" s="71">
        <v>-0.86325319338446116</v>
      </c>
      <c r="P30" s="71">
        <v>-0.14777323212593618</v>
      </c>
      <c r="Q30" s="71">
        <v>-6.9600213787316179</v>
      </c>
      <c r="R30" s="71">
        <v>19.665413437979808</v>
      </c>
      <c r="S30" s="71">
        <v>-6.3452715716495689</v>
      </c>
      <c r="T30" s="71">
        <v>-2.8900562007579067</v>
      </c>
      <c r="U30" s="71">
        <v>3.5050830400924271</v>
      </c>
      <c r="V30" s="71">
        <v>3.0116685757501926</v>
      </c>
      <c r="W30" s="71">
        <v>12.608423889704756</v>
      </c>
      <c r="X30" s="71">
        <v>-4.3624923442308061</v>
      </c>
      <c r="Y30" s="71">
        <v>-0.63162679211066219</v>
      </c>
      <c r="Z30" s="71">
        <v>5.4297304657500156</v>
      </c>
      <c r="AA30" s="71">
        <v>0.47023024696539739</v>
      </c>
      <c r="AB30" s="71">
        <v>-1.7661815523249524</v>
      </c>
      <c r="AC30" s="71">
        <v>-2.3905813529106812</v>
      </c>
      <c r="AD30" s="71">
        <v>-0.83581399855983118</v>
      </c>
      <c r="AE30" s="71">
        <v>3.7309803395312091</v>
      </c>
      <c r="AF30" s="71">
        <v>8.2506031234168997</v>
      </c>
      <c r="AG30" s="71">
        <v>3.8026249684172564</v>
      </c>
      <c r="AH30" s="71">
        <v>-4.2847919958910907</v>
      </c>
      <c r="AI30" s="71">
        <v>1.6767948330538518</v>
      </c>
      <c r="AJ30" s="71">
        <v>0.7429601046151646</v>
      </c>
    </row>
    <row r="31" spans="1:36" ht="17.100000000000001" customHeight="1" x14ac:dyDescent="0.2">
      <c r="A31" s="78" t="s">
        <v>71</v>
      </c>
      <c r="B31" s="71">
        <v>3.2697859419261732</v>
      </c>
      <c r="C31" s="71">
        <v>9.821111411084015</v>
      </c>
      <c r="D31" s="71">
        <v>27.740815489712389</v>
      </c>
      <c r="E31" s="71">
        <v>57.356233404435095</v>
      </c>
      <c r="F31" s="71">
        <v>-19.196768801365593</v>
      </c>
      <c r="G31" s="71">
        <v>33.981187227804455</v>
      </c>
      <c r="H31" s="71">
        <v>6.9398382437524386</v>
      </c>
      <c r="I31" s="71">
        <v>5.8340509794431172</v>
      </c>
      <c r="J31" s="71">
        <v>8.2883033848784713</v>
      </c>
      <c r="K31" s="71">
        <v>-3.9786296893112971</v>
      </c>
      <c r="L31" s="71">
        <v>4.6386475466362542</v>
      </c>
      <c r="M31" s="71">
        <v>-4.3762680450697866</v>
      </c>
      <c r="N31" s="71">
        <v>1.4358901320302708</v>
      </c>
      <c r="O31" s="71">
        <v>0.68883424890970879</v>
      </c>
      <c r="P31" s="71">
        <v>-4.7122531359767184</v>
      </c>
      <c r="Q31" s="71">
        <v>-23.826692367622361</v>
      </c>
      <c r="R31" s="71">
        <v>-1.7906546237590693</v>
      </c>
      <c r="S31" s="71">
        <v>12.116687490471033</v>
      </c>
      <c r="T31" s="71">
        <v>-4.3234307336844306</v>
      </c>
      <c r="U31" s="71">
        <v>16.691054082801692</v>
      </c>
      <c r="V31" s="71">
        <v>1.8763682480517963</v>
      </c>
      <c r="W31" s="71">
        <v>-11.954926554182844</v>
      </c>
      <c r="X31" s="71">
        <v>-16.952379424433438</v>
      </c>
      <c r="Y31" s="71">
        <v>9.2744955563138998</v>
      </c>
      <c r="Z31" s="71">
        <v>-20.342423553547761</v>
      </c>
      <c r="AA31" s="71">
        <v>40.960523456581186</v>
      </c>
      <c r="AB31" s="71">
        <v>6.8056371244932912</v>
      </c>
      <c r="AC31" s="71">
        <v>10.592657089392565</v>
      </c>
      <c r="AD31" s="71">
        <v>1.1157978262164914</v>
      </c>
      <c r="AE31" s="71">
        <v>-20.671985461937126</v>
      </c>
      <c r="AF31" s="71">
        <v>20.717835628730661</v>
      </c>
      <c r="AG31" s="71">
        <v>-13.873652411361359</v>
      </c>
      <c r="AH31" s="71">
        <v>26.052077743326187</v>
      </c>
      <c r="AI31" s="71">
        <v>-14.698743428764027</v>
      </c>
      <c r="AJ31" s="71">
        <v>13.207944102341918</v>
      </c>
    </row>
    <row r="32" spans="1:36" ht="17.100000000000001" customHeight="1" x14ac:dyDescent="0.2">
      <c r="A32" s="78" t="s">
        <v>17</v>
      </c>
      <c r="B32" s="71">
        <v>-1.6462148385514297</v>
      </c>
      <c r="C32" s="71">
        <v>-2.0601648608053247</v>
      </c>
      <c r="D32" s="71">
        <v>-0.16356633407500487</v>
      </c>
      <c r="E32" s="71">
        <v>-1.6199039367758905</v>
      </c>
      <c r="F32" s="71">
        <v>-0.24871740400284059</v>
      </c>
      <c r="G32" s="71">
        <v>0.43644097796722292</v>
      </c>
      <c r="H32" s="71">
        <v>0.73125387547214871</v>
      </c>
      <c r="I32" s="71">
        <v>0.29611067678649849</v>
      </c>
      <c r="J32" s="71">
        <v>2.6227692835617988</v>
      </c>
      <c r="K32" s="71">
        <v>1.1217421559252871</v>
      </c>
      <c r="L32" s="71">
        <v>0.61326702228197139</v>
      </c>
      <c r="M32" s="71">
        <v>0.65375888769159118</v>
      </c>
      <c r="N32" s="71">
        <v>0.10030339312476766</v>
      </c>
      <c r="O32" s="71">
        <v>0.14992805063618331</v>
      </c>
      <c r="P32" s="71">
        <v>6.2896390701561167E-2</v>
      </c>
      <c r="Q32" s="71">
        <v>0.3939411900001577</v>
      </c>
      <c r="R32" s="71">
        <v>0.35749485448584029</v>
      </c>
      <c r="S32" s="71">
        <v>1.2840875030643017</v>
      </c>
      <c r="T32" s="71">
        <v>1.6786491315993191</v>
      </c>
      <c r="U32" s="71">
        <v>1.5694119398993678</v>
      </c>
      <c r="V32" s="71">
        <v>1.0512690741660835</v>
      </c>
      <c r="W32" s="71">
        <v>0.77981381217056001</v>
      </c>
      <c r="X32" s="71">
        <v>0.60775696746211416</v>
      </c>
      <c r="Y32" s="71">
        <v>1.7279940873488941</v>
      </c>
      <c r="Z32" s="71">
        <v>9.169195933644847E-2</v>
      </c>
      <c r="AA32" s="71">
        <v>0.45124610736857473</v>
      </c>
      <c r="AB32" s="71">
        <v>0.23887367815949023</v>
      </c>
      <c r="AC32" s="71">
        <v>0.26037135760583752</v>
      </c>
      <c r="AD32" s="71">
        <v>0.642502837443093</v>
      </c>
      <c r="AE32" s="71">
        <v>14.729259261822358</v>
      </c>
      <c r="AF32" s="71">
        <v>-11.403103602089072</v>
      </c>
      <c r="AG32" s="71">
        <v>-11.767565578578676</v>
      </c>
      <c r="AH32" s="71">
        <v>15.548389942304874</v>
      </c>
      <c r="AI32" s="71">
        <v>1.1782474847425783</v>
      </c>
      <c r="AJ32" s="71">
        <v>-0.11055312637548997</v>
      </c>
    </row>
    <row r="33" spans="1:36" ht="17.100000000000001" customHeight="1" x14ac:dyDescent="0.2">
      <c r="A33" s="78" t="s">
        <v>59</v>
      </c>
      <c r="B33" s="71">
        <v>0.75302381366346705</v>
      </c>
      <c r="C33" s="71">
        <v>0.73714680914447328</v>
      </c>
      <c r="D33" s="71">
        <v>0.71130659607521185</v>
      </c>
      <c r="E33" s="71">
        <v>0.70333978742422865</v>
      </c>
      <c r="F33" s="71">
        <v>0.68463197185912872</v>
      </c>
      <c r="G33" s="71">
        <v>0.68954826491491872</v>
      </c>
      <c r="H33" s="71">
        <v>0.68373071656901985</v>
      </c>
      <c r="I33" s="71">
        <v>0.6888990853747945</v>
      </c>
      <c r="J33" s="71">
        <v>0.69361611682956514</v>
      </c>
      <c r="K33" s="71">
        <v>0.69444081490914744</v>
      </c>
      <c r="L33" s="71">
        <v>0.68378068238674761</v>
      </c>
      <c r="M33" s="71">
        <v>0.68208600295103228</v>
      </c>
      <c r="N33" s="71">
        <v>0.68780701916042464</v>
      </c>
      <c r="O33" s="71">
        <v>0.68720848411507607</v>
      </c>
      <c r="P33" s="71">
        <v>0.66981954712836966</v>
      </c>
      <c r="Q33" s="71">
        <v>0.66547355732593516</v>
      </c>
      <c r="R33" s="71">
        <v>0.67494617911780797</v>
      </c>
      <c r="S33" s="71">
        <v>0.68023336669713608</v>
      </c>
      <c r="T33" s="71">
        <v>0.68613260435506085</v>
      </c>
      <c r="U33" s="71">
        <v>0.68881371452478302</v>
      </c>
      <c r="V33" s="71">
        <v>0.68320131628196723</v>
      </c>
      <c r="W33" s="71">
        <v>0.68359419291446066</v>
      </c>
      <c r="X33" s="71">
        <v>0.67500723823963327</v>
      </c>
      <c r="Y33" s="71">
        <v>0.67466008360619334</v>
      </c>
      <c r="Z33" s="71">
        <v>0.66752057022754219</v>
      </c>
      <c r="AA33" s="71">
        <v>0.67366627248428568</v>
      </c>
      <c r="AB33" s="71">
        <v>0.68958369896949812</v>
      </c>
      <c r="AC33" s="71">
        <v>0.69749280990241136</v>
      </c>
      <c r="AD33" s="71">
        <v>0.67309944783124909</v>
      </c>
      <c r="AE33" s="71">
        <v>0.67593749970280559</v>
      </c>
      <c r="AF33" s="71">
        <v>0.6848622411626204</v>
      </c>
      <c r="AG33" s="71">
        <v>0.69235953563131503</v>
      </c>
      <c r="AH33" s="71">
        <v>0.66549831080087163</v>
      </c>
      <c r="AI33" s="71">
        <v>0.66861581922157409</v>
      </c>
      <c r="AJ33" s="71">
        <v>0.70242215642086769</v>
      </c>
    </row>
    <row r="34" spans="1:36" ht="17.100000000000001" customHeight="1" x14ac:dyDescent="0.2">
      <c r="A34" s="79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</row>
    <row r="35" spans="1:36" s="86" customFormat="1" ht="17.100000000000001" customHeight="1" x14ac:dyDescent="0.2">
      <c r="A35" s="133" t="s">
        <v>98</v>
      </c>
      <c r="B35" s="145"/>
      <c r="C35" s="145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</row>
    <row r="36" spans="1:36" s="11" customFormat="1" ht="17.100000000000001" customHeight="1" thickBot="1" x14ac:dyDescent="0.25">
      <c r="A36" s="51" t="s">
        <v>19</v>
      </c>
      <c r="B36" s="106">
        <v>5.8195060960071432</v>
      </c>
      <c r="C36" s="106">
        <v>-4.0542022139371747</v>
      </c>
      <c r="D36" s="106">
        <v>9.0935874778806927</v>
      </c>
      <c r="E36" s="106">
        <v>0.27918439092831093</v>
      </c>
      <c r="F36" s="106">
        <v>1.7787874956415539</v>
      </c>
      <c r="G36" s="106">
        <v>-1.0705709932063545</v>
      </c>
      <c r="H36" s="106">
        <v>-1.2354341988578876</v>
      </c>
      <c r="I36" s="106">
        <v>2.0632362670644167</v>
      </c>
      <c r="J36" s="106">
        <v>-0.44794702383867957</v>
      </c>
      <c r="K36" s="106">
        <v>2.7302745842028964</v>
      </c>
      <c r="L36" s="106">
        <v>5.3756561095438027</v>
      </c>
      <c r="M36" s="106">
        <v>-2.4061624639090229</v>
      </c>
      <c r="N36" s="106">
        <v>4.9199372819620502</v>
      </c>
      <c r="O36" s="106">
        <v>1.7803470551346123</v>
      </c>
      <c r="P36" s="106">
        <v>-4.9008797346746675</v>
      </c>
      <c r="Q36" s="106">
        <v>-26.349110824302347</v>
      </c>
      <c r="R36" s="106">
        <v>35.267220137856995</v>
      </c>
      <c r="S36" s="106">
        <v>1.1737192051730627</v>
      </c>
      <c r="T36" s="106">
        <v>-4.5459880129161139</v>
      </c>
      <c r="U36" s="106">
        <v>13.610008306032807</v>
      </c>
      <c r="V36" s="106">
        <v>-10.753636327848293</v>
      </c>
      <c r="W36" s="106">
        <v>13.115793249133766</v>
      </c>
      <c r="X36" s="106">
        <v>5.553323564370527</v>
      </c>
      <c r="Y36" s="106">
        <v>-3.7451419984379397</v>
      </c>
      <c r="Z36" s="106">
        <v>1.8997908396104712</v>
      </c>
      <c r="AA36" s="106">
        <v>2.4297957557230854</v>
      </c>
      <c r="AB36" s="106">
        <v>3.066556608765425</v>
      </c>
      <c r="AC36" s="106">
        <v>3.6218709935310178</v>
      </c>
      <c r="AD36" s="106">
        <v>1.9616551519457293</v>
      </c>
      <c r="AE36" s="106">
        <v>-1.0205464994318958</v>
      </c>
      <c r="AF36" s="106">
        <v>3.4086334549767283</v>
      </c>
      <c r="AG36" s="106">
        <v>3.8010734794566625</v>
      </c>
      <c r="AH36" s="106">
        <v>1.4959341809805959</v>
      </c>
      <c r="AI36" s="106">
        <v>0.15545835622348125</v>
      </c>
      <c r="AJ36" s="106">
        <v>4.4091458446275489</v>
      </c>
    </row>
    <row r="37" spans="1:36" x14ac:dyDescent="0.2">
      <c r="A37" s="13" t="s">
        <v>50</v>
      </c>
    </row>
  </sheetData>
  <mergeCells count="9">
    <mergeCell ref="B3:E3"/>
    <mergeCell ref="F3:I3"/>
    <mergeCell ref="J3:M3"/>
    <mergeCell ref="R3:U3"/>
    <mergeCell ref="N3:Q3"/>
    <mergeCell ref="AD3:AG3"/>
    <mergeCell ref="Z3:AC3"/>
    <mergeCell ref="AH3:AJ3"/>
    <mergeCell ref="V3:Y3"/>
  </mergeCells>
  <phoneticPr fontId="29" type="noConversion"/>
  <conditionalFormatting sqref="B6:R36">
    <cfRule type="cellIs" dxfId="7" priority="6" operator="lessThan">
      <formula>0</formula>
    </cfRule>
  </conditionalFormatting>
  <conditionalFormatting sqref="P5:R5">
    <cfRule type="cellIs" dxfId="6" priority="4" operator="lessThan">
      <formula>0</formula>
    </cfRule>
  </conditionalFormatting>
  <conditionalFormatting sqref="S5:AJ36">
    <cfRule type="cellIs" dxfId="5" priority="2" operator="lessThan">
      <formula>0</formula>
    </cfRule>
  </conditionalFormatting>
  <conditionalFormatting sqref="A1:XFD1048576">
    <cfRule type="cellIs" dxfId="4" priority="1" operator="lessThan">
      <formula>0</formula>
    </cfRule>
  </conditionalFormatting>
  <pageMargins left="0.51181102362204722" right="0" top="0.51181102362204722" bottom="0" header="0" footer="0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J37"/>
  <sheetViews>
    <sheetView showGridLines="0" view="pageBreakPreview" zoomScaleNormal="100" zoomScaleSheetLayoutView="100" workbookViewId="0">
      <pane xSplit="1" ySplit="4" topLeftCell="B5" activePane="bottomRight" state="frozen"/>
      <selection activeCell="BJ29" sqref="BJ29"/>
      <selection pane="topRight" activeCell="BJ29" sqref="BJ29"/>
      <selection pane="bottomLeft" activeCell="BJ29" sqref="BJ29"/>
      <selection pane="bottomRight" activeCell="B1" sqref="B1"/>
    </sheetView>
  </sheetViews>
  <sheetFormatPr defaultColWidth="9.140625" defaultRowHeight="11.25" x14ac:dyDescent="0.2"/>
  <cols>
    <col min="1" max="1" width="26.42578125" style="1" customWidth="1"/>
    <col min="2" max="6" width="6.85546875" style="1" customWidth="1"/>
    <col min="7" max="7" width="8.28515625" style="1" customWidth="1"/>
    <col min="8" max="13" width="7.140625" style="1" customWidth="1"/>
    <col min="14" max="14" width="6.28515625" style="1" customWidth="1"/>
    <col min="15" max="15" width="6" style="1" customWidth="1"/>
    <col min="16" max="16" width="6.7109375" style="1" customWidth="1"/>
    <col min="17" max="17" width="4.85546875" style="1" customWidth="1"/>
    <col min="18" max="21" width="6.5703125" style="1" bestFit="1" customWidth="1"/>
    <col min="22" max="22" width="7.28515625" style="1" customWidth="1"/>
    <col min="23" max="23" width="7.140625" style="1" customWidth="1"/>
    <col min="24" max="24" width="6.85546875" style="1" customWidth="1"/>
    <col min="25" max="25" width="6.5703125" style="1" customWidth="1"/>
    <col min="26" max="26" width="5.85546875" style="1" customWidth="1"/>
    <col min="27" max="27" width="5.5703125" style="1" customWidth="1"/>
    <col min="28" max="28" width="5.28515625" style="1" customWidth="1"/>
    <col min="29" max="29" width="5.7109375" style="1" customWidth="1"/>
    <col min="30" max="30" width="6.5703125" style="1" bestFit="1" customWidth="1"/>
    <col min="31" max="31" width="5.5703125" style="1" customWidth="1"/>
    <col min="32" max="32" width="5.7109375" style="1" customWidth="1"/>
    <col min="33" max="33" width="5.5703125" style="1" customWidth="1"/>
    <col min="34" max="34" width="5.85546875" style="1" bestFit="1" customWidth="1"/>
    <col min="35" max="35" width="6.5703125" style="1" customWidth="1"/>
    <col min="36" max="36" width="3.7109375" style="1" bestFit="1" customWidth="1"/>
    <col min="37" max="16384" width="9.140625" style="1"/>
  </cols>
  <sheetData>
    <row r="1" spans="1:36" ht="18.75" customHeight="1" x14ac:dyDescent="0.2">
      <c r="A1" s="31" t="s">
        <v>173</v>
      </c>
      <c r="B1" s="31"/>
      <c r="F1" s="102"/>
      <c r="G1" s="102"/>
    </row>
    <row r="2" spans="1:36" ht="2.25" customHeight="1" thickBot="1" x14ac:dyDescent="0.25">
      <c r="J2" s="121" t="s">
        <v>134</v>
      </c>
      <c r="K2" s="121"/>
      <c r="L2" s="121"/>
    </row>
    <row r="3" spans="1:36" s="82" customFormat="1" ht="12" customHeight="1" x14ac:dyDescent="0.2">
      <c r="A3" s="81"/>
      <c r="B3" s="211" t="s">
        <v>80</v>
      </c>
      <c r="C3" s="211"/>
      <c r="D3" s="211"/>
      <c r="E3" s="211"/>
      <c r="F3" s="211" t="s">
        <v>92</v>
      </c>
      <c r="G3" s="211"/>
      <c r="H3" s="211"/>
      <c r="I3" s="211"/>
      <c r="J3" s="211" t="s">
        <v>134</v>
      </c>
      <c r="K3" s="211"/>
      <c r="L3" s="211"/>
      <c r="M3" s="211"/>
      <c r="N3" s="211" t="s">
        <v>136</v>
      </c>
      <c r="O3" s="211"/>
      <c r="P3" s="211"/>
      <c r="Q3" s="211"/>
      <c r="R3" s="212" t="s">
        <v>137</v>
      </c>
      <c r="S3" s="212"/>
      <c r="T3" s="212"/>
      <c r="U3" s="212"/>
      <c r="V3" s="212" t="s">
        <v>138</v>
      </c>
      <c r="W3" s="212"/>
      <c r="X3" s="212"/>
      <c r="Y3" s="212"/>
      <c r="Z3" s="212" t="s">
        <v>139</v>
      </c>
      <c r="AA3" s="212"/>
      <c r="AB3" s="212"/>
      <c r="AC3" s="212"/>
      <c r="AD3" s="212" t="s">
        <v>140</v>
      </c>
      <c r="AE3" s="212"/>
      <c r="AF3" s="212"/>
      <c r="AG3" s="212"/>
      <c r="AH3" s="212" t="s">
        <v>165</v>
      </c>
      <c r="AI3" s="212"/>
      <c r="AJ3" s="212"/>
    </row>
    <row r="4" spans="1:36" s="86" customFormat="1" ht="12" customHeight="1" x14ac:dyDescent="0.2">
      <c r="A4" s="83"/>
      <c r="B4" s="84" t="s">
        <v>46</v>
      </c>
      <c r="C4" s="84" t="s">
        <v>47</v>
      </c>
      <c r="D4" s="84" t="s">
        <v>48</v>
      </c>
      <c r="E4" s="84" t="s">
        <v>49</v>
      </c>
      <c r="F4" s="85" t="s">
        <v>46</v>
      </c>
      <c r="G4" s="85" t="s">
        <v>47</v>
      </c>
      <c r="H4" s="85" t="s">
        <v>48</v>
      </c>
      <c r="I4" s="85" t="s">
        <v>49</v>
      </c>
      <c r="J4" s="85" t="s">
        <v>46</v>
      </c>
      <c r="K4" s="85" t="s">
        <v>47</v>
      </c>
      <c r="L4" s="85" t="s">
        <v>48</v>
      </c>
      <c r="M4" s="85" t="s">
        <v>49</v>
      </c>
      <c r="N4" s="85" t="s">
        <v>46</v>
      </c>
      <c r="O4" s="85" t="s">
        <v>47</v>
      </c>
      <c r="P4" s="85" t="s">
        <v>48</v>
      </c>
      <c r="Q4" s="85" t="s">
        <v>49</v>
      </c>
      <c r="R4" s="85" t="s">
        <v>46</v>
      </c>
      <c r="S4" s="85" t="s">
        <v>47</v>
      </c>
      <c r="T4" s="85" t="s">
        <v>48</v>
      </c>
      <c r="U4" s="85" t="s">
        <v>49</v>
      </c>
      <c r="V4" s="85" t="s">
        <v>46</v>
      </c>
      <c r="W4" s="85" t="s">
        <v>47</v>
      </c>
      <c r="X4" s="85" t="s">
        <v>48</v>
      </c>
      <c r="Y4" s="85" t="s">
        <v>49</v>
      </c>
      <c r="Z4" s="85" t="s">
        <v>46</v>
      </c>
      <c r="AA4" s="85" t="s">
        <v>47</v>
      </c>
      <c r="AB4" s="85" t="s">
        <v>48</v>
      </c>
      <c r="AC4" s="85" t="s">
        <v>49</v>
      </c>
      <c r="AD4" s="85" t="s">
        <v>46</v>
      </c>
      <c r="AE4" s="85" t="s">
        <v>47</v>
      </c>
      <c r="AF4" s="85" t="s">
        <v>48</v>
      </c>
      <c r="AG4" s="85" t="s">
        <v>49</v>
      </c>
      <c r="AH4" s="85" t="s">
        <v>46</v>
      </c>
      <c r="AI4" s="85" t="s">
        <v>47</v>
      </c>
      <c r="AJ4" s="85" t="s">
        <v>48</v>
      </c>
    </row>
    <row r="5" spans="1:36" s="8" customFormat="1" ht="17.100000000000001" customHeight="1" x14ac:dyDescent="0.2">
      <c r="A5" s="99" t="s">
        <v>97</v>
      </c>
      <c r="B5" s="99">
        <v>0.89593268593110231</v>
      </c>
      <c r="C5" s="99">
        <v>1.5141198651015162</v>
      </c>
      <c r="D5" s="99">
        <v>2.9374454346953676</v>
      </c>
      <c r="E5" s="99">
        <v>0.91684289015454501</v>
      </c>
      <c r="F5" s="99">
        <v>1.5590335042081103</v>
      </c>
      <c r="G5" s="99">
        <v>0.94199264141319772</v>
      </c>
      <c r="H5" s="99">
        <v>2.2667988538680017</v>
      </c>
      <c r="I5" s="99">
        <v>0.68948916777666736</v>
      </c>
      <c r="J5" s="99">
        <v>1.8725340802359769</v>
      </c>
      <c r="K5" s="99">
        <v>0.65271038490832001</v>
      </c>
      <c r="L5" s="99">
        <v>4.5759006234012798</v>
      </c>
      <c r="M5" s="99">
        <v>-0.56219401211909625</v>
      </c>
      <c r="N5" s="99">
        <v>3.0432838181733977</v>
      </c>
      <c r="O5" s="99">
        <v>1.2011313646694648</v>
      </c>
      <c r="P5" s="99">
        <v>-2.4505407216295354</v>
      </c>
      <c r="Q5" s="99">
        <v>-7.1149354007190837</v>
      </c>
      <c r="R5" s="99">
        <v>7.7995867902596929</v>
      </c>
      <c r="S5" s="99">
        <v>2.377140204851071</v>
      </c>
      <c r="T5" s="99">
        <v>0.44566631385062899</v>
      </c>
      <c r="U5" s="99">
        <v>1.2348993223236473</v>
      </c>
      <c r="V5" s="99">
        <v>-1.5813309613178128</v>
      </c>
      <c r="W5" s="99">
        <v>4.810123881081898</v>
      </c>
      <c r="X5" s="99">
        <v>1.7688333955362485</v>
      </c>
      <c r="Y5" s="99">
        <v>0.53186574426468192</v>
      </c>
      <c r="Z5" s="99">
        <v>1.4057808119071242</v>
      </c>
      <c r="AA5" s="99">
        <v>0.73499312317177368</v>
      </c>
      <c r="AB5" s="99">
        <v>-0.50489521771654711</v>
      </c>
      <c r="AC5" s="99">
        <v>3.4557648160622163</v>
      </c>
      <c r="AD5" s="99">
        <v>1.5899241391777139</v>
      </c>
      <c r="AE5" s="99">
        <v>1.5295108757900426</v>
      </c>
      <c r="AF5" s="99">
        <v>0.56690433949331953</v>
      </c>
      <c r="AG5" s="99">
        <v>2.547040109017753</v>
      </c>
      <c r="AH5" s="99">
        <v>1.6736937174028297</v>
      </c>
      <c r="AI5" s="99">
        <v>0.5666207485669128</v>
      </c>
      <c r="AJ5" s="99">
        <v>3.6868828182632858</v>
      </c>
    </row>
    <row r="6" spans="1:36" s="136" customFormat="1" ht="17.100000000000001" customHeight="1" x14ac:dyDescent="0.2">
      <c r="A6" s="133" t="s">
        <v>96</v>
      </c>
      <c r="B6" s="139">
        <v>-0.23897562732662814</v>
      </c>
      <c r="C6" s="139">
        <v>0.95110687076884037</v>
      </c>
      <c r="D6" s="139">
        <v>0.81895195298865353</v>
      </c>
      <c r="E6" s="139">
        <v>-0.12412147368872427</v>
      </c>
      <c r="F6" s="139">
        <v>0.26424963892778691</v>
      </c>
      <c r="G6" s="139">
        <v>-0.31743098492730915</v>
      </c>
      <c r="H6" s="139">
        <v>1.2385530994590217</v>
      </c>
      <c r="I6" s="139">
        <v>-0.77225416372748235</v>
      </c>
      <c r="J6" s="139">
        <v>0.39989993095028153</v>
      </c>
      <c r="K6" s="139">
        <v>1.0643956775794761E-3</v>
      </c>
      <c r="L6" s="139">
        <v>2.4905743150165276</v>
      </c>
      <c r="M6" s="139">
        <v>-1.1003199981627652</v>
      </c>
      <c r="N6" s="139">
        <v>2.1237668249236882E-2</v>
      </c>
      <c r="O6" s="139">
        <v>0.31748227557726172</v>
      </c>
      <c r="P6" s="139">
        <v>0.46537471434795324</v>
      </c>
      <c r="Q6" s="139">
        <v>0.44006725484531339</v>
      </c>
      <c r="R6" s="139">
        <v>-1.1128372420514598E-2</v>
      </c>
      <c r="S6" s="139">
        <v>0.7920925295315101</v>
      </c>
      <c r="T6" s="139">
        <v>-1.0089103959164114</v>
      </c>
      <c r="U6" s="139">
        <v>0.36988905178549225</v>
      </c>
      <c r="V6" s="139">
        <v>0.92047527572253696</v>
      </c>
      <c r="W6" s="139">
        <v>-0.82970049350726827</v>
      </c>
      <c r="X6" s="139">
        <v>1.0056681468303428</v>
      </c>
      <c r="Y6" s="139">
        <v>1.2511327092911475</v>
      </c>
      <c r="Z6" s="139">
        <v>-0.75908288377154354</v>
      </c>
      <c r="AA6" s="139">
        <v>1.0986989256182393</v>
      </c>
      <c r="AB6" s="139">
        <v>-0.65210501558760248</v>
      </c>
      <c r="AC6" s="139">
        <v>-0.32213010782231449</v>
      </c>
      <c r="AD6" s="139">
        <v>0.94200183496636714</v>
      </c>
      <c r="AE6" s="139">
        <v>0.39353400928465582</v>
      </c>
      <c r="AF6" s="139">
        <v>0.22684216644657929</v>
      </c>
      <c r="AG6" s="139">
        <v>0.94468167401022329</v>
      </c>
      <c r="AH6" s="139">
        <v>0.2710230423723694</v>
      </c>
      <c r="AI6" s="139">
        <v>0.17445397222840103</v>
      </c>
      <c r="AJ6" s="139">
        <v>0.8306228053270982</v>
      </c>
    </row>
    <row r="7" spans="1:36" ht="17.100000000000001" customHeight="1" x14ac:dyDescent="0.2">
      <c r="A7" s="70" t="s">
        <v>1</v>
      </c>
      <c r="B7" s="70">
        <v>-0.31784338452520128</v>
      </c>
      <c r="C7" s="70">
        <v>0.78566111632785929</v>
      </c>
      <c r="D7" s="70">
        <v>-0.20897841143409621</v>
      </c>
      <c r="E7" s="70">
        <v>0.12745008117916759</v>
      </c>
      <c r="F7" s="70">
        <v>7.0266981023237793E-2</v>
      </c>
      <c r="G7" s="70">
        <v>-0.13739432003926469</v>
      </c>
      <c r="H7" s="70">
        <v>-1.9469082852917194E-2</v>
      </c>
      <c r="I7" s="70">
        <v>-5.5120467280965531E-3</v>
      </c>
      <c r="J7" s="70">
        <v>0.15420580413757726</v>
      </c>
      <c r="K7" s="70">
        <v>-9.3929098782247374E-3</v>
      </c>
      <c r="L7" s="70">
        <v>-9.9001941123388268E-2</v>
      </c>
      <c r="M7" s="70">
        <v>0.22135690453283541</v>
      </c>
      <c r="N7" s="70">
        <v>-6.2344960335422694E-2</v>
      </c>
      <c r="O7" s="70">
        <v>0.1273890017933999</v>
      </c>
      <c r="P7" s="70">
        <v>0.11041454775521151</v>
      </c>
      <c r="Q7" s="70">
        <v>-0.12623170588400062</v>
      </c>
      <c r="R7" s="70">
        <v>3.5560387043487997E-2</v>
      </c>
      <c r="S7" s="70">
        <v>0.28087767387698825</v>
      </c>
      <c r="T7" s="70">
        <v>0.11565535962787515</v>
      </c>
      <c r="U7" s="70">
        <v>8.361449032546469E-3</v>
      </c>
      <c r="V7" s="70">
        <v>0.10289940229357843</v>
      </c>
      <c r="W7" s="70">
        <v>-5.6019369856543377E-2</v>
      </c>
      <c r="X7" s="70">
        <v>-0.19305387938396171</v>
      </c>
      <c r="Y7" s="70">
        <v>0.19642336488029621</v>
      </c>
      <c r="Z7" s="70">
        <v>1.94137356603599E-2</v>
      </c>
      <c r="AA7" s="70">
        <v>-0.12115259579891986</v>
      </c>
      <c r="AB7" s="70">
        <v>9.4536455769831107E-2</v>
      </c>
      <c r="AC7" s="70">
        <v>-1.2853071795987784E-3</v>
      </c>
      <c r="AD7" s="70">
        <v>0.13339373423941583</v>
      </c>
      <c r="AE7" s="70">
        <v>0.13106647280425388</v>
      </c>
      <c r="AF7" s="70">
        <v>9.4525724509328363E-2</v>
      </c>
      <c r="AG7" s="70">
        <v>-0.20624373412897043</v>
      </c>
      <c r="AH7" s="70">
        <v>0.32436904978510711</v>
      </c>
      <c r="AI7" s="70">
        <v>-2.8199979736217462E-2</v>
      </c>
      <c r="AJ7" s="70">
        <v>0.17328260257896608</v>
      </c>
    </row>
    <row r="8" spans="1:36" ht="17.100000000000001" customHeight="1" x14ac:dyDescent="0.2">
      <c r="A8" s="70" t="s">
        <v>2</v>
      </c>
      <c r="B8" s="70">
        <v>-7.0421742415271188E-2</v>
      </c>
      <c r="C8" s="70">
        <v>0.1114987899483188</v>
      </c>
      <c r="D8" s="70">
        <v>0.98215486981908051</v>
      </c>
      <c r="E8" s="70">
        <v>-0.20091505789656622</v>
      </c>
      <c r="F8" s="70">
        <v>0.37019258170515962</v>
      </c>
      <c r="G8" s="70">
        <v>-1.7974980738516916E-2</v>
      </c>
      <c r="H8" s="70">
        <v>1.1583399822366858</v>
      </c>
      <c r="I8" s="70">
        <v>-1.1211414860766782</v>
      </c>
      <c r="J8" s="70">
        <v>-5.2255605330093638E-3</v>
      </c>
      <c r="K8" s="70">
        <v>-0.24092537714477175</v>
      </c>
      <c r="L8" s="70">
        <v>2.3505206734924973</v>
      </c>
      <c r="M8" s="70">
        <v>-1.516544752362043</v>
      </c>
      <c r="N8" s="70">
        <v>-7.1725301197342037E-2</v>
      </c>
      <c r="O8" s="70">
        <v>0.23001139218850752</v>
      </c>
      <c r="P8" s="70">
        <v>0.51295651652174135</v>
      </c>
      <c r="Q8" s="70">
        <v>0.60814143428826473</v>
      </c>
      <c r="R8" s="70">
        <v>-0.256601064077145</v>
      </c>
      <c r="S8" s="70">
        <v>0.16361040188671722</v>
      </c>
      <c r="T8" s="70">
        <v>-0.82099883604931856</v>
      </c>
      <c r="U8" s="70">
        <v>0.30638434164897332</v>
      </c>
      <c r="V8" s="70">
        <v>0.37993900172567896</v>
      </c>
      <c r="W8" s="70">
        <v>-0.57190676950326336</v>
      </c>
      <c r="X8" s="70">
        <v>1.0668570279759311</v>
      </c>
      <c r="Y8" s="70">
        <v>0.83498118421261558</v>
      </c>
      <c r="Z8" s="70">
        <v>-0.52319517173226204</v>
      </c>
      <c r="AA8" s="70">
        <v>0.63746639883831047</v>
      </c>
      <c r="AB8" s="70">
        <v>-1.0890423314151618</v>
      </c>
      <c r="AC8" s="70">
        <v>1.3432302086546709E-2</v>
      </c>
      <c r="AD8" s="70">
        <v>0.77039466082239172</v>
      </c>
      <c r="AE8" s="70">
        <v>0.14170606643418451</v>
      </c>
      <c r="AF8" s="70">
        <v>0.14369331649059927</v>
      </c>
      <c r="AG8" s="70">
        <v>0.43661901725549257</v>
      </c>
      <c r="AH8" s="70">
        <v>0.35396914405350827</v>
      </c>
      <c r="AI8" s="70">
        <v>-2.6170505015763589E-2</v>
      </c>
      <c r="AJ8" s="70">
        <v>0.23870322630630345</v>
      </c>
    </row>
    <row r="9" spans="1:36" ht="17.100000000000001" customHeight="1" x14ac:dyDescent="0.2">
      <c r="A9" s="70" t="s">
        <v>3</v>
      </c>
      <c r="B9" s="70">
        <v>3.2155443057248385E-2</v>
      </c>
      <c r="C9" s="70">
        <v>7.1262151860936374E-2</v>
      </c>
      <c r="D9" s="70">
        <v>5.5831686054050325E-2</v>
      </c>
      <c r="E9" s="70">
        <v>5.0433614808237021E-2</v>
      </c>
      <c r="F9" s="70">
        <v>6.4338300516107658E-2</v>
      </c>
      <c r="G9" s="70">
        <v>2.7302168733521596E-2</v>
      </c>
      <c r="H9" s="70">
        <v>6.7749658966873225E-2</v>
      </c>
      <c r="I9" s="70">
        <v>3.9699843402493329E-2</v>
      </c>
      <c r="J9" s="70">
        <v>6.2677107979236465E-2</v>
      </c>
      <c r="K9" s="70">
        <v>5.9745987460294657E-2</v>
      </c>
      <c r="L9" s="70">
        <v>5.0096057168139335E-2</v>
      </c>
      <c r="M9" s="70">
        <v>6.7914048276940781E-2</v>
      </c>
      <c r="N9" s="70">
        <v>5.7246005533309725E-2</v>
      </c>
      <c r="O9" s="70">
        <v>6.1178879703255362E-2</v>
      </c>
      <c r="P9" s="70">
        <v>6.1202362868577963E-2</v>
      </c>
      <c r="Q9" s="70">
        <v>5.25031934467904E-2</v>
      </c>
      <c r="R9" s="70">
        <v>6.3898714869277271E-2</v>
      </c>
      <c r="S9" s="70">
        <v>6.7145060427703809E-2</v>
      </c>
      <c r="T9" s="70">
        <v>7.0151559382221396E-2</v>
      </c>
      <c r="U9" s="70">
        <v>7.2196542260508159E-2</v>
      </c>
      <c r="V9" s="70">
        <v>6.5745628191685321E-2</v>
      </c>
      <c r="W9" s="70">
        <v>6.6138266390767628E-2</v>
      </c>
      <c r="X9" s="70">
        <v>7.1052285578216676E-2</v>
      </c>
      <c r="Y9" s="70">
        <v>7.996883294979483E-2</v>
      </c>
      <c r="Z9" s="70">
        <v>7.9963494312864952E-2</v>
      </c>
      <c r="AA9" s="70">
        <v>7.0668429568283925E-2</v>
      </c>
      <c r="AB9" s="70">
        <v>9.5557184034447254E-2</v>
      </c>
      <c r="AC9" s="70">
        <v>3.6930006744056769E-2</v>
      </c>
      <c r="AD9" s="70">
        <v>6.8530430475653464E-2</v>
      </c>
      <c r="AE9" s="70">
        <v>8.1187681109827464E-2</v>
      </c>
      <c r="AF9" s="70">
        <v>7.2141420768477543E-2</v>
      </c>
      <c r="AG9" s="70">
        <v>8.0375103353603719E-2</v>
      </c>
      <c r="AH9" s="70">
        <v>7.3599713967447022E-2</v>
      </c>
      <c r="AI9" s="70">
        <v>8.9098360599352264E-2</v>
      </c>
      <c r="AJ9" s="70">
        <v>9.3288164512017893E-2</v>
      </c>
    </row>
    <row r="10" spans="1:36" ht="17.100000000000001" customHeight="1" x14ac:dyDescent="0.2">
      <c r="A10" s="70" t="s">
        <v>4</v>
      </c>
      <c r="B10" s="70">
        <v>4.5704499764259097E-4</v>
      </c>
      <c r="C10" s="70">
        <v>9.0339000372761951E-5</v>
      </c>
      <c r="D10" s="70">
        <v>-5.6998232294854722E-6</v>
      </c>
      <c r="E10" s="70">
        <v>2.5324249056541564E-4</v>
      </c>
      <c r="F10" s="70">
        <v>-2.8298803497568188E-4</v>
      </c>
      <c r="G10" s="70">
        <v>-2.7349192925558226E-4</v>
      </c>
      <c r="H10" s="70">
        <v>-8.9056650791007275E-5</v>
      </c>
      <c r="I10" s="70">
        <v>8.4284080554873468E-4</v>
      </c>
      <c r="J10" s="70">
        <v>1.7720460851069019E-4</v>
      </c>
      <c r="K10" s="70">
        <v>2.7342310701777226E-4</v>
      </c>
      <c r="L10" s="70">
        <v>-3.5033437389818986E-4</v>
      </c>
      <c r="M10" s="70">
        <v>1.9606303599991079E-3</v>
      </c>
      <c r="N10" s="70">
        <v>4.8933966380768394E-4</v>
      </c>
      <c r="O10" s="70">
        <v>8.7177543109733413E-4</v>
      </c>
      <c r="P10" s="70">
        <v>-3.6972077018932246E-3</v>
      </c>
      <c r="Q10" s="70">
        <v>4.5730546092582233E-4</v>
      </c>
      <c r="R10" s="70">
        <v>1.3447528015628533E-3</v>
      </c>
      <c r="S10" s="70">
        <v>5.6743068239902884E-4</v>
      </c>
      <c r="T10" s="70">
        <v>8.1367339578880473E-4</v>
      </c>
      <c r="U10" s="70">
        <v>-2.6995739378586766E-4</v>
      </c>
      <c r="V10" s="70">
        <v>-9.6859821013813686E-5</v>
      </c>
      <c r="W10" s="70">
        <v>-7.2395282820167731E-5</v>
      </c>
      <c r="X10" s="70">
        <v>7.5605451159676629E-4</v>
      </c>
      <c r="Y10" s="70">
        <v>-9.7989502426541614E-5</v>
      </c>
      <c r="Z10" s="70">
        <v>-1.4580926563334418E-4</v>
      </c>
      <c r="AA10" s="70">
        <v>1.828684339770783E-4</v>
      </c>
      <c r="AB10" s="70">
        <v>-3.5215175650868753E-6</v>
      </c>
      <c r="AC10" s="70">
        <v>3.3286406165538986E-5</v>
      </c>
      <c r="AD10" s="70">
        <v>2.7658795966152642E-4</v>
      </c>
      <c r="AE10" s="70">
        <v>6.1482656788983342E-4</v>
      </c>
      <c r="AF10" s="70">
        <v>3.7085426017613823E-4</v>
      </c>
      <c r="AG10" s="70">
        <v>5.6963187369911221E-4</v>
      </c>
      <c r="AH10" s="70">
        <v>2.5158794400033802E-4</v>
      </c>
      <c r="AI10" s="70">
        <v>-2.0947104945542096E-4</v>
      </c>
      <c r="AJ10" s="70">
        <v>6.955471913132347E-4</v>
      </c>
    </row>
    <row r="11" spans="1:36" ht="17.100000000000001" customHeight="1" x14ac:dyDescent="0.2">
      <c r="A11" s="70" t="s">
        <v>5</v>
      </c>
      <c r="B11" s="70">
        <v>0.18981790669690865</v>
      </c>
      <c r="C11" s="70">
        <v>-1.3218836240738724E-2</v>
      </c>
      <c r="D11" s="70">
        <v>9.7156163903209594E-2</v>
      </c>
      <c r="E11" s="70">
        <v>4.409557400936466E-2</v>
      </c>
      <c r="F11" s="70">
        <v>1.2983604870426624E-3</v>
      </c>
      <c r="G11" s="70">
        <v>-4.905763091323067E-2</v>
      </c>
      <c r="H11" s="70">
        <v>0.11293443405605942</v>
      </c>
      <c r="I11" s="70">
        <v>9.5471129246670589E-2</v>
      </c>
      <c r="J11" s="70">
        <v>-1.2245635006879356E-2</v>
      </c>
      <c r="K11" s="70">
        <v>1.5176258975539111E-2</v>
      </c>
      <c r="L11" s="70">
        <v>-3.0472238871865665E-2</v>
      </c>
      <c r="M11" s="70">
        <v>0.113118837984048</v>
      </c>
      <c r="N11" s="70">
        <v>4.9182167408357319E-2</v>
      </c>
      <c r="O11" s="70">
        <v>5.5128034721013727E-2</v>
      </c>
      <c r="P11" s="70">
        <v>-8.3863452507054376E-2</v>
      </c>
      <c r="Q11" s="70">
        <v>-4.285380546956552E-2</v>
      </c>
      <c r="R11" s="70">
        <v>-5.8359903342280256E-3</v>
      </c>
      <c r="S11" s="70">
        <v>0.28731822890255998</v>
      </c>
      <c r="T11" s="70">
        <v>-7.2720267645956738E-2</v>
      </c>
      <c r="U11" s="70">
        <v>-3.3832335270943294E-2</v>
      </c>
      <c r="V11" s="70">
        <v>-9.9290417432451022E-3</v>
      </c>
      <c r="W11" s="70">
        <v>3.3536635963430914E-2</v>
      </c>
      <c r="X11" s="70">
        <v>0.17272395097575724</v>
      </c>
      <c r="Y11" s="70">
        <v>-1.1253528305073597E-2</v>
      </c>
      <c r="Z11" s="70">
        <v>-5.4933774837804282E-2</v>
      </c>
      <c r="AA11" s="70">
        <v>3.7953325688717295E-2</v>
      </c>
      <c r="AB11" s="70">
        <v>0.10454330715376167</v>
      </c>
      <c r="AC11" s="70">
        <v>-2.2458606364590215E-2</v>
      </c>
      <c r="AD11" s="70">
        <v>4.3914165805936101E-2</v>
      </c>
      <c r="AE11" s="70">
        <v>-3.8407032840260216E-2</v>
      </c>
      <c r="AF11" s="70">
        <v>-0.1841866883219784</v>
      </c>
      <c r="AG11" s="70">
        <v>0.53349447804485894</v>
      </c>
      <c r="AH11" s="70">
        <v>-0.14773908942462363</v>
      </c>
      <c r="AI11" s="70">
        <v>1.9802190753813818E-2</v>
      </c>
      <c r="AJ11" s="70">
        <v>-0.1041176757074509</v>
      </c>
    </row>
    <row r="12" spans="1:36" ht="17.100000000000001" customHeight="1" x14ac:dyDescent="0.2">
      <c r="A12" s="70" t="s">
        <v>6</v>
      </c>
      <c r="B12" s="70">
        <v>-7.3140895137953993E-2</v>
      </c>
      <c r="C12" s="70">
        <v>-4.1866901279119899E-3</v>
      </c>
      <c r="D12" s="70">
        <v>-0.10720665553035993</v>
      </c>
      <c r="E12" s="70">
        <v>-0.14543892827948843</v>
      </c>
      <c r="F12" s="70">
        <v>-0.24156359676878958</v>
      </c>
      <c r="G12" s="70">
        <v>-0.14003273004056194</v>
      </c>
      <c r="H12" s="70">
        <v>-8.0912836296891291E-2</v>
      </c>
      <c r="I12" s="70">
        <v>0.21838555562258347</v>
      </c>
      <c r="J12" s="70">
        <v>0.20031100976484603</v>
      </c>
      <c r="K12" s="70">
        <v>0.17618701315772725</v>
      </c>
      <c r="L12" s="70">
        <v>0.21978209872504087</v>
      </c>
      <c r="M12" s="70">
        <v>1.1874333045453201E-2</v>
      </c>
      <c r="N12" s="70">
        <v>4.8390417176525619E-2</v>
      </c>
      <c r="O12" s="70">
        <v>-0.15709680826001074</v>
      </c>
      <c r="P12" s="70">
        <v>-0.13163805258863051</v>
      </c>
      <c r="Q12" s="70">
        <v>-5.1949166997099859E-2</v>
      </c>
      <c r="R12" s="70">
        <v>0.15050482727652853</v>
      </c>
      <c r="S12" s="70">
        <v>-7.4262662448567884E-3</v>
      </c>
      <c r="T12" s="70">
        <v>-0.30181188462701963</v>
      </c>
      <c r="U12" s="70">
        <v>1.7049011508188824E-2</v>
      </c>
      <c r="V12" s="70">
        <v>0.38191714507585456</v>
      </c>
      <c r="W12" s="70">
        <v>-0.30137686121884155</v>
      </c>
      <c r="X12" s="70">
        <v>-0.11266729282719384</v>
      </c>
      <c r="Y12" s="70">
        <v>0.15111084505593977</v>
      </c>
      <c r="Z12" s="70">
        <v>-0.28018535790907007</v>
      </c>
      <c r="AA12" s="70">
        <v>0.47358049888787096</v>
      </c>
      <c r="AB12" s="70">
        <v>0.14230389038708641</v>
      </c>
      <c r="AC12" s="70">
        <v>-0.34878178951489369</v>
      </c>
      <c r="AD12" s="70">
        <v>-7.4507744336694173E-2</v>
      </c>
      <c r="AE12" s="70">
        <v>7.7365995208758712E-2</v>
      </c>
      <c r="AF12" s="70">
        <v>0.10029753873998101</v>
      </c>
      <c r="AG12" s="70">
        <v>9.986717761153717E-2</v>
      </c>
      <c r="AH12" s="70">
        <v>-0.33342736395307138</v>
      </c>
      <c r="AI12" s="70">
        <v>0.12013337667667334</v>
      </c>
      <c r="AJ12" s="70">
        <v>0.42877094044595065</v>
      </c>
    </row>
    <row r="13" spans="1:36" s="136" customFormat="1" ht="17.100000000000001" customHeight="1" x14ac:dyDescent="0.2">
      <c r="A13" s="133" t="s">
        <v>93</v>
      </c>
      <c r="B13" s="139">
        <v>0.8682132812426252</v>
      </c>
      <c r="C13" s="139">
        <v>0.96672093196236497</v>
      </c>
      <c r="D13" s="139">
        <v>0.61289056596502034</v>
      </c>
      <c r="E13" s="139">
        <v>-0.40659234126421095</v>
      </c>
      <c r="F13" s="139">
        <v>0.18392255948520192</v>
      </c>
      <c r="G13" s="139">
        <v>0.19644779285511094</v>
      </c>
      <c r="H13" s="139">
        <v>0.86954849259241951</v>
      </c>
      <c r="I13" s="139">
        <v>0.80390529415761836</v>
      </c>
      <c r="J13" s="139">
        <v>0.3235774489733676</v>
      </c>
      <c r="K13" s="139">
        <v>0.53745111331002693</v>
      </c>
      <c r="L13" s="139">
        <v>0.76449343455793894</v>
      </c>
      <c r="M13" s="139">
        <v>0.27858948133829226</v>
      </c>
      <c r="N13" s="139">
        <v>0.92893041582961022</v>
      </c>
      <c r="O13" s="139">
        <v>0.72599311226306362</v>
      </c>
      <c r="P13" s="139">
        <v>-1.0240808562923733</v>
      </c>
      <c r="Q13" s="139">
        <v>-3.1425147207040474</v>
      </c>
      <c r="R13" s="139">
        <v>2.9191907304688556</v>
      </c>
      <c r="S13" s="139">
        <v>1.0877389295621529</v>
      </c>
      <c r="T13" s="139">
        <v>6.351066498230494E-2</v>
      </c>
      <c r="U13" s="139">
        <v>9.7798411609465563E-2</v>
      </c>
      <c r="V13" s="139">
        <v>-1.2655621328395295</v>
      </c>
      <c r="W13" s="139">
        <v>3.4126635343549561</v>
      </c>
      <c r="X13" s="139">
        <v>-0.53045619619498008</v>
      </c>
      <c r="Y13" s="139">
        <v>0.14796020524589407</v>
      </c>
      <c r="Z13" s="139">
        <v>-7.0868343115872867E-2</v>
      </c>
      <c r="AA13" s="139">
        <v>-0.15316460441450547</v>
      </c>
      <c r="AB13" s="139">
        <v>0.30859033037989675</v>
      </c>
      <c r="AC13" s="139">
        <v>1.3211342850386019</v>
      </c>
      <c r="AD13" s="139">
        <v>0.58001835651545808</v>
      </c>
      <c r="AE13" s="139">
        <v>-0.9795518267373482</v>
      </c>
      <c r="AF13" s="139">
        <v>0.71674501437301297</v>
      </c>
      <c r="AG13" s="139">
        <v>2.0483970272364371E-2</v>
      </c>
      <c r="AH13" s="139">
        <v>1.6725157400607402</v>
      </c>
      <c r="AI13" s="139">
        <v>-0.20778168703326477</v>
      </c>
      <c r="AJ13" s="139">
        <v>0.51358181710004225</v>
      </c>
    </row>
    <row r="14" spans="1:36" ht="17.100000000000001" customHeight="1" x14ac:dyDescent="0.2">
      <c r="A14" s="70" t="s">
        <v>8</v>
      </c>
      <c r="B14" s="70">
        <v>0.27559730654508108</v>
      </c>
      <c r="C14" s="70">
        <v>0.27092464997800408</v>
      </c>
      <c r="D14" s="70">
        <v>-9.2841296788563316E-2</v>
      </c>
      <c r="E14" s="70">
        <v>0.11938613664519288</v>
      </c>
      <c r="F14" s="70">
        <v>-0.18020385983881204</v>
      </c>
      <c r="G14" s="70">
        <v>-0.12517391308550582</v>
      </c>
      <c r="H14" s="70">
        <v>9.706292143840077E-2</v>
      </c>
      <c r="I14" s="70">
        <v>0.22913809045212438</v>
      </c>
      <c r="J14" s="70">
        <v>2.1308651198984688E-2</v>
      </c>
      <c r="K14" s="70">
        <v>-0.18796247492218357</v>
      </c>
      <c r="L14" s="70">
        <v>0.34767446660095735</v>
      </c>
      <c r="M14" s="70">
        <v>-0.20135293399164123</v>
      </c>
      <c r="N14" s="70">
        <v>0.17986174710509709</v>
      </c>
      <c r="O14" s="70">
        <v>0.40243518178160809</v>
      </c>
      <c r="P14" s="70">
        <v>-0.14452100763582357</v>
      </c>
      <c r="Q14" s="70">
        <v>-0.63445379545447811</v>
      </c>
      <c r="R14" s="70">
        <v>0.94884592810344881</v>
      </c>
      <c r="S14" s="70">
        <v>-0.16807064888150139</v>
      </c>
      <c r="T14" s="70">
        <v>-0.34109326571722987</v>
      </c>
      <c r="U14" s="70">
        <v>-0.21276162804802079</v>
      </c>
      <c r="V14" s="70">
        <v>-0.31344611176947312</v>
      </c>
      <c r="W14" s="70">
        <v>1.6340239661485285</v>
      </c>
      <c r="X14" s="70">
        <v>-0.39643180800921235</v>
      </c>
      <c r="Y14" s="70">
        <v>-3.7217417359785239E-2</v>
      </c>
      <c r="Z14" s="70">
        <v>-0.50634620589282264</v>
      </c>
      <c r="AA14" s="70">
        <v>-0.22077571086808156</v>
      </c>
      <c r="AB14" s="70">
        <v>0.42207838680010551</v>
      </c>
      <c r="AC14" s="70">
        <v>1.1477925642483426</v>
      </c>
      <c r="AD14" s="70">
        <v>-0.22199549418393127</v>
      </c>
      <c r="AE14" s="70">
        <v>-0.34590491647145205</v>
      </c>
      <c r="AF14" s="70">
        <v>-0.36652856878567769</v>
      </c>
      <c r="AG14" s="70">
        <v>-0.91431209740590302</v>
      </c>
      <c r="AH14" s="70">
        <v>1.6355874781507036</v>
      </c>
      <c r="AI14" s="70">
        <v>0.14580077133199248</v>
      </c>
      <c r="AJ14" s="70">
        <v>-0.59323283595357268</v>
      </c>
    </row>
    <row r="15" spans="1:36" ht="17.100000000000001" customHeight="1" x14ac:dyDescent="0.2">
      <c r="A15" s="70" t="s">
        <v>9</v>
      </c>
      <c r="B15" s="70">
        <v>-0.22411235337173135</v>
      </c>
      <c r="C15" s="70">
        <v>0.37801177978640621</v>
      </c>
      <c r="D15" s="70">
        <v>0.7987525130557761</v>
      </c>
      <c r="E15" s="70">
        <v>-0.46398774236747198</v>
      </c>
      <c r="F15" s="70">
        <v>9.7873054567753762E-2</v>
      </c>
      <c r="G15" s="70">
        <v>0.20416430589475912</v>
      </c>
      <c r="H15" s="70">
        <v>0.44559575288656317</v>
      </c>
      <c r="I15" s="70">
        <v>0.31263361169475989</v>
      </c>
      <c r="J15" s="70">
        <v>7.0343618987992726E-2</v>
      </c>
      <c r="K15" s="70">
        <v>0.49307676465533662</v>
      </c>
      <c r="L15" s="70">
        <v>0.31781679739370744</v>
      </c>
      <c r="M15" s="70">
        <v>0.14402217641656892</v>
      </c>
      <c r="N15" s="70">
        <v>0.77849611200421032</v>
      </c>
      <c r="O15" s="70">
        <v>8.2602626095536771E-2</v>
      </c>
      <c r="P15" s="70">
        <v>-1.0609867942818711</v>
      </c>
      <c r="Q15" s="70">
        <v>-1.8750645383711251</v>
      </c>
      <c r="R15" s="70">
        <v>2.4186908680328978</v>
      </c>
      <c r="S15" s="70">
        <v>-0.14924887155960284</v>
      </c>
      <c r="T15" s="70">
        <v>0.17672249084734495</v>
      </c>
      <c r="U15" s="70">
        <v>0.13943428247732381</v>
      </c>
      <c r="V15" s="70">
        <v>-1.1239698119348525</v>
      </c>
      <c r="W15" s="70">
        <v>1.8924380277824921</v>
      </c>
      <c r="X15" s="70">
        <v>0.28437231565665366</v>
      </c>
      <c r="Y15" s="70">
        <v>-2.9079167441075006E-2</v>
      </c>
      <c r="Z15" s="70">
        <v>-3.6990287842487396E-2</v>
      </c>
      <c r="AA15" s="70">
        <v>7.4349173856135278E-2</v>
      </c>
      <c r="AB15" s="70">
        <v>-0.20723356756454131</v>
      </c>
      <c r="AC15" s="70">
        <v>-7.5427040461672812E-2</v>
      </c>
      <c r="AD15" s="70">
        <v>0.8354877200551426</v>
      </c>
      <c r="AE15" s="70">
        <v>-0.70335904827274687</v>
      </c>
      <c r="AF15" s="70">
        <v>0.62762694621044168</v>
      </c>
      <c r="AG15" s="70">
        <v>0.72652281594921642</v>
      </c>
      <c r="AH15" s="70">
        <v>0.18508546914616586</v>
      </c>
      <c r="AI15" s="70">
        <v>-0.44051139545180301</v>
      </c>
      <c r="AJ15" s="70">
        <v>0.24878123797578669</v>
      </c>
    </row>
    <row r="16" spans="1:36" ht="17.100000000000001" customHeight="1" x14ac:dyDescent="0.2">
      <c r="A16" s="70" t="s">
        <v>10</v>
      </c>
      <c r="B16" s="70">
        <v>1.7594466901546785E-2</v>
      </c>
      <c r="C16" s="70">
        <v>4.7213737886239865E-2</v>
      </c>
      <c r="D16" s="70">
        <v>6.846905342223529E-2</v>
      </c>
      <c r="E16" s="70">
        <v>-2.0098857337411302E-2</v>
      </c>
      <c r="F16" s="70">
        <v>3.7229330218555547E-2</v>
      </c>
      <c r="G16" s="70">
        <v>9.4879479083409945E-3</v>
      </c>
      <c r="H16" s="70">
        <v>-5.772946753237725E-3</v>
      </c>
      <c r="I16" s="70">
        <v>-1.6057699655281706E-2</v>
      </c>
      <c r="J16" s="70">
        <v>1.3647985520133261E-2</v>
      </c>
      <c r="K16" s="70">
        <v>3.5735300632627883E-3</v>
      </c>
      <c r="L16" s="70">
        <v>2.2182127453282054E-2</v>
      </c>
      <c r="M16" s="70">
        <v>5.7210840066359486E-2</v>
      </c>
      <c r="N16" s="70">
        <v>6.2592400319753869E-2</v>
      </c>
      <c r="O16" s="70">
        <v>3.7164881698705077E-2</v>
      </c>
      <c r="P16" s="70">
        <v>4.1731983962567817E-2</v>
      </c>
      <c r="Q16" s="70">
        <v>-0.15016911633824581</v>
      </c>
      <c r="R16" s="70">
        <v>0.1977893626866877</v>
      </c>
      <c r="S16" s="70">
        <v>4.0515530798206703E-2</v>
      </c>
      <c r="T16" s="70">
        <v>2.6166184209138073E-2</v>
      </c>
      <c r="U16" s="70">
        <v>1.9076817582901424E-2</v>
      </c>
      <c r="V16" s="70">
        <v>-1.5188025268084555E-2</v>
      </c>
      <c r="W16" s="70">
        <v>1.5447243254688641E-2</v>
      </c>
      <c r="X16" s="70">
        <v>1.0159402304175795E-2</v>
      </c>
      <c r="Y16" s="70">
        <v>2.0274399133752143E-2</v>
      </c>
      <c r="Z16" s="70">
        <v>3.5955814854334779E-2</v>
      </c>
      <c r="AA16" s="70">
        <v>4.0054289679726039E-2</v>
      </c>
      <c r="AB16" s="70">
        <v>2.4647325709652553E-2</v>
      </c>
      <c r="AC16" s="70">
        <v>4.6402850085783764E-2</v>
      </c>
      <c r="AD16" s="70">
        <v>5.4536538696027231E-2</v>
      </c>
      <c r="AE16" s="70">
        <v>-5.7460296514755642E-3</v>
      </c>
      <c r="AF16" s="70">
        <v>2.9079406953802889E-2</v>
      </c>
      <c r="AG16" s="70">
        <v>1.596990263722213E-2</v>
      </c>
      <c r="AH16" s="70">
        <v>4.257221426131827E-2</v>
      </c>
      <c r="AI16" s="70">
        <v>4.7671746105123154E-2</v>
      </c>
      <c r="AJ16" s="70">
        <v>7.1111256586616961E-2</v>
      </c>
    </row>
    <row r="17" spans="1:36" ht="17.100000000000001" customHeight="1" x14ac:dyDescent="0.2">
      <c r="A17" s="70" t="s">
        <v>11</v>
      </c>
      <c r="B17" s="70">
        <v>3.6348944847682904E-2</v>
      </c>
      <c r="C17" s="70">
        <v>3.6871586552061422E-2</v>
      </c>
      <c r="D17" s="70">
        <v>2.4593216292099512E-2</v>
      </c>
      <c r="E17" s="70">
        <v>2.9870975600023858E-2</v>
      </c>
      <c r="F17" s="70">
        <v>1.4908569983598966E-2</v>
      </c>
      <c r="G17" s="70">
        <v>2.2809270148451938E-2</v>
      </c>
      <c r="H17" s="70">
        <v>2.1701989397555244E-2</v>
      </c>
      <c r="I17" s="70">
        <v>2.5958850740734417E-2</v>
      </c>
      <c r="J17" s="70">
        <v>3.1063860850849959E-2</v>
      </c>
      <c r="K17" s="70">
        <v>2.9013440841754591E-2</v>
      </c>
      <c r="L17" s="70">
        <v>2.4464769451302715E-2</v>
      </c>
      <c r="M17" s="70">
        <v>2.4866193553112766E-2</v>
      </c>
      <c r="N17" s="70">
        <v>1.8124776355327447E-2</v>
      </c>
      <c r="O17" s="70">
        <v>1.9871349177164533E-2</v>
      </c>
      <c r="P17" s="70">
        <v>3.04018484932937E-2</v>
      </c>
      <c r="Q17" s="70">
        <v>1.944083563711127E-2</v>
      </c>
      <c r="R17" s="70">
        <v>3.3296636706823479E-2</v>
      </c>
      <c r="S17" s="70">
        <v>2.8971988494918523E-2</v>
      </c>
      <c r="T17" s="70">
        <v>2.5845859592466214E-2</v>
      </c>
      <c r="U17" s="70">
        <v>3.1181193524876902E-2</v>
      </c>
      <c r="V17" s="70">
        <v>4.6806160364768513E-2</v>
      </c>
      <c r="W17" s="70">
        <v>4.1903847009381191E-2</v>
      </c>
      <c r="X17" s="70">
        <v>3.290530820354453E-2</v>
      </c>
      <c r="Y17" s="70">
        <v>2.7105224800888523E-2</v>
      </c>
      <c r="Z17" s="70">
        <v>1.6298929316424647E-2</v>
      </c>
      <c r="AA17" s="70">
        <v>2.145268377850117E-2</v>
      </c>
      <c r="AB17" s="70">
        <v>2.5653064466040185E-2</v>
      </c>
      <c r="AC17" s="70">
        <v>2.036526057499324E-2</v>
      </c>
      <c r="AD17" s="70">
        <v>2.0601611265987928E-2</v>
      </c>
      <c r="AE17" s="70">
        <v>1.6739558043461427E-2</v>
      </c>
      <c r="AF17" s="70">
        <v>2.5629303372491651E-2</v>
      </c>
      <c r="AG17" s="70">
        <v>4.1182458146594728E-2</v>
      </c>
      <c r="AH17" s="70">
        <v>9.3779512440548673E-3</v>
      </c>
      <c r="AI17" s="70">
        <v>2.7331443368749979E-2</v>
      </c>
      <c r="AJ17" s="70">
        <v>1.7182850145428686E-2</v>
      </c>
    </row>
    <row r="18" spans="1:36" ht="17.100000000000001" customHeight="1" x14ac:dyDescent="0.2">
      <c r="A18" s="70" t="s">
        <v>12</v>
      </c>
      <c r="B18" s="70">
        <v>0.76278491632004308</v>
      </c>
      <c r="C18" s="70">
        <v>0.23369917775965418</v>
      </c>
      <c r="D18" s="70">
        <v>-0.1860829200165301</v>
      </c>
      <c r="E18" s="70">
        <v>-7.1762853804543947E-2</v>
      </c>
      <c r="F18" s="70">
        <v>0.21411546455410774</v>
      </c>
      <c r="G18" s="70">
        <v>8.5160181989060488E-2</v>
      </c>
      <c r="H18" s="70">
        <v>0.31096077562313901</v>
      </c>
      <c r="I18" s="70">
        <v>0.25223244092528208</v>
      </c>
      <c r="J18" s="70">
        <v>0.18721333241540755</v>
      </c>
      <c r="K18" s="70">
        <v>0.19974985267185835</v>
      </c>
      <c r="L18" s="70">
        <v>5.235527365868807E-2</v>
      </c>
      <c r="M18" s="70">
        <v>0.25384320529389354</v>
      </c>
      <c r="N18" s="70">
        <v>-0.11014461995478383</v>
      </c>
      <c r="O18" s="70">
        <v>0.18391907351005071</v>
      </c>
      <c r="P18" s="70">
        <v>0.10929311316946204</v>
      </c>
      <c r="Q18" s="70">
        <v>-0.5022681061773091</v>
      </c>
      <c r="R18" s="70">
        <v>-0.67943206506100196</v>
      </c>
      <c r="S18" s="70">
        <v>1.3355709307101333</v>
      </c>
      <c r="T18" s="70">
        <v>0.17586939605058505</v>
      </c>
      <c r="U18" s="70">
        <v>0.12086774607237988</v>
      </c>
      <c r="V18" s="70">
        <v>0.1402356557681127</v>
      </c>
      <c r="W18" s="70">
        <v>-0.17114954984013211</v>
      </c>
      <c r="X18" s="70">
        <v>-0.46146141435014143</v>
      </c>
      <c r="Y18" s="70">
        <v>0.1668771661121112</v>
      </c>
      <c r="Z18" s="70">
        <v>0.42021340644867983</v>
      </c>
      <c r="AA18" s="70">
        <v>-6.8245040860788975E-2</v>
      </c>
      <c r="AB18" s="70">
        <v>4.3445120968639339E-2</v>
      </c>
      <c r="AC18" s="70">
        <v>0.18200065059115844</v>
      </c>
      <c r="AD18" s="70">
        <v>-0.10861201931776805</v>
      </c>
      <c r="AE18" s="70">
        <v>5.8718609614866225E-2</v>
      </c>
      <c r="AF18" s="70">
        <v>0.40093792662195049</v>
      </c>
      <c r="AG18" s="70">
        <v>0.15112089094523501</v>
      </c>
      <c r="AH18" s="70">
        <v>-0.20010737274150375</v>
      </c>
      <c r="AI18" s="70">
        <v>1.1925747612674394E-2</v>
      </c>
      <c r="AJ18" s="70">
        <v>0.76973930834578375</v>
      </c>
    </row>
    <row r="19" spans="1:36" s="136" customFormat="1" ht="17.100000000000001" customHeight="1" x14ac:dyDescent="0.2">
      <c r="A19" s="133" t="s">
        <v>94</v>
      </c>
      <c r="B19" s="139">
        <v>-0.12858281984917322</v>
      </c>
      <c r="C19" s="139">
        <v>-0.11489687092461655</v>
      </c>
      <c r="D19" s="139">
        <v>0.89333263744857305</v>
      </c>
      <c r="E19" s="139">
        <v>1.4276350737455372</v>
      </c>
      <c r="F19" s="139">
        <v>0.98473520449183127</v>
      </c>
      <c r="G19" s="139">
        <v>1.1390496297738122</v>
      </c>
      <c r="H19" s="139">
        <v>0.24473576871612387</v>
      </c>
      <c r="I19" s="139">
        <v>0.5190702364482882</v>
      </c>
      <c r="J19" s="139">
        <v>1.1795954741542489</v>
      </c>
      <c r="K19" s="139">
        <v>-6.770163881835059E-2</v>
      </c>
      <c r="L19" s="139">
        <v>0.95530331302994853</v>
      </c>
      <c r="M19" s="139">
        <v>0.42440005652709789</v>
      </c>
      <c r="N19" s="139">
        <v>1.7622665003720734</v>
      </c>
      <c r="O19" s="139">
        <v>3.5753208308899123E-2</v>
      </c>
      <c r="P19" s="139">
        <v>-1.5543441177575315</v>
      </c>
      <c r="Q19" s="139">
        <v>-2.6435807119396042</v>
      </c>
      <c r="R19" s="139">
        <v>3.01418662335703</v>
      </c>
      <c r="S19" s="139">
        <v>0.41890968174953952</v>
      </c>
      <c r="T19" s="139">
        <v>1.6911478574180006</v>
      </c>
      <c r="U19" s="139">
        <v>-8.6542160328832204E-2</v>
      </c>
      <c r="V19" s="139">
        <v>-0.47920894072816217</v>
      </c>
      <c r="W19" s="139">
        <v>1.3898854782606704</v>
      </c>
      <c r="X19" s="139">
        <v>0.91101988255813793</v>
      </c>
      <c r="Y19" s="139">
        <v>-0.59960680080190487</v>
      </c>
      <c r="Z19" s="139">
        <v>2.105752323457931</v>
      </c>
      <c r="AA19" s="139">
        <v>-0.37759260605164796</v>
      </c>
      <c r="AB19" s="139">
        <v>-0.37575709521288447</v>
      </c>
      <c r="AC19" s="139">
        <v>2.1944744955028401</v>
      </c>
      <c r="AD19" s="139">
        <v>-7.4381920186115766E-2</v>
      </c>
      <c r="AE19" s="139">
        <v>2.189823446069461</v>
      </c>
      <c r="AF19" s="139">
        <v>-0.61859539424480303</v>
      </c>
      <c r="AG19" s="139">
        <v>1.3044874768064767</v>
      </c>
      <c r="AH19" s="139">
        <v>-0.38034728945544416</v>
      </c>
      <c r="AI19" s="139">
        <v>0.58848508440270053</v>
      </c>
      <c r="AJ19" s="139">
        <v>2.0188804589908131</v>
      </c>
    </row>
    <row r="20" spans="1:36" ht="17.100000000000001" customHeight="1" x14ac:dyDescent="0.2">
      <c r="A20" s="103" t="s">
        <v>52</v>
      </c>
      <c r="B20" s="70">
        <v>-4.0306091559791722E-2</v>
      </c>
      <c r="C20" s="70">
        <v>2.4811925304057008E-3</v>
      </c>
      <c r="D20" s="70">
        <v>0.34113402722235076</v>
      </c>
      <c r="E20" s="70">
        <v>0.21410747306300232</v>
      </c>
      <c r="F20" s="70">
        <v>-2.0819295455333071E-2</v>
      </c>
      <c r="G20" s="70">
        <v>0.41260384491008617</v>
      </c>
      <c r="H20" s="70">
        <v>2.0644645021044274E-2</v>
      </c>
      <c r="I20" s="70">
        <v>9.6085818656987926E-2</v>
      </c>
      <c r="J20" s="70">
        <v>0.20074610761864642</v>
      </c>
      <c r="K20" s="70">
        <v>-5.6021415365050967E-2</v>
      </c>
      <c r="L20" s="70">
        <v>0.2845805021086466</v>
      </c>
      <c r="M20" s="70">
        <v>-0.17492213758458713</v>
      </c>
      <c r="N20" s="70">
        <v>0.38645349181087446</v>
      </c>
      <c r="O20" s="70">
        <v>-4.4313776970943908E-2</v>
      </c>
      <c r="P20" s="70">
        <v>-0.41288259002381794</v>
      </c>
      <c r="Q20" s="70">
        <v>-0.96345910314064309</v>
      </c>
      <c r="R20" s="70">
        <v>1.2687073955812076</v>
      </c>
      <c r="S20" s="70">
        <v>-0.42988783168702255</v>
      </c>
      <c r="T20" s="70">
        <v>1.0646009591333463E-2</v>
      </c>
      <c r="U20" s="70">
        <v>0.12788470489364318</v>
      </c>
      <c r="V20" s="70">
        <v>-0.22535608455603187</v>
      </c>
      <c r="W20" s="70">
        <v>0.47609876587760436</v>
      </c>
      <c r="X20" s="70">
        <v>0.35850317870675674</v>
      </c>
      <c r="Y20" s="70">
        <v>-0.11789346470080825</v>
      </c>
      <c r="Z20" s="70">
        <v>-0.21025698140917939</v>
      </c>
      <c r="AA20" s="70">
        <v>0.19255359826058038</v>
      </c>
      <c r="AB20" s="70">
        <v>0.10006662514485649</v>
      </c>
      <c r="AC20" s="70">
        <v>0.49253696018710352</v>
      </c>
      <c r="AD20" s="70">
        <v>0.19264170724568253</v>
      </c>
      <c r="AE20" s="70">
        <v>-6.5653553071379586E-2</v>
      </c>
      <c r="AF20" s="70">
        <v>0.13837447602195641</v>
      </c>
      <c r="AG20" s="70">
        <v>0.33078473293290195</v>
      </c>
      <c r="AH20" s="70">
        <v>0.35262469351631487</v>
      </c>
      <c r="AI20" s="70">
        <v>-0.11363367610335245</v>
      </c>
      <c r="AJ20" s="70">
        <v>0.34637011215591068</v>
      </c>
    </row>
    <row r="21" spans="1:36" ht="17.100000000000001" customHeight="1" x14ac:dyDescent="0.2">
      <c r="A21" s="103" t="s">
        <v>53</v>
      </c>
      <c r="B21" s="70">
        <v>1.6250801802197703E-2</v>
      </c>
      <c r="C21" s="70">
        <v>4.5735322720125336E-2</v>
      </c>
      <c r="D21" s="70">
        <v>6.9638901140114506E-2</v>
      </c>
      <c r="E21" s="70">
        <v>0.11851216264646353</v>
      </c>
      <c r="F21" s="70">
        <v>0.12684572841036981</v>
      </c>
      <c r="G21" s="70">
        <v>7.8773634476242638E-2</v>
      </c>
      <c r="H21" s="70">
        <v>5.6894462003936594E-2</v>
      </c>
      <c r="I21" s="70">
        <v>6.4466944704802104E-2</v>
      </c>
      <c r="J21" s="70">
        <v>-7.7713851865713973E-2</v>
      </c>
      <c r="K21" s="70">
        <v>-2.3746405061922288E-2</v>
      </c>
      <c r="L21" s="70">
        <v>2.3687289708060163E-2</v>
      </c>
      <c r="M21" s="70">
        <v>5.7295989624407184E-2</v>
      </c>
      <c r="N21" s="70">
        <v>0.11192563613162163</v>
      </c>
      <c r="O21" s="70">
        <v>-0.13463507122547727</v>
      </c>
      <c r="P21" s="70">
        <v>-0.14158563774050209</v>
      </c>
      <c r="Q21" s="70">
        <v>-0.16060021008891459</v>
      </c>
      <c r="R21" s="70">
        <v>0.28414441915788663</v>
      </c>
      <c r="S21" s="70">
        <v>-6.8960613364850862E-2</v>
      </c>
      <c r="T21" s="70">
        <v>-2.7300929141476468E-2</v>
      </c>
      <c r="U21" s="70">
        <v>6.3197096358089899E-2</v>
      </c>
      <c r="V21" s="70">
        <v>-0.15624961630999795</v>
      </c>
      <c r="W21" s="70">
        <v>2.6513430942570245E-2</v>
      </c>
      <c r="X21" s="70">
        <v>0.12298432525869904</v>
      </c>
      <c r="Y21" s="70">
        <v>-0.22039664901869938</v>
      </c>
      <c r="Z21" s="70">
        <v>-6.0820470183944715E-2</v>
      </c>
      <c r="AA21" s="70">
        <v>6.9429956375964774E-2</v>
      </c>
      <c r="AB21" s="70">
        <v>-7.3851557689095612E-2</v>
      </c>
      <c r="AC21" s="70">
        <v>4.8090416729877619E-3</v>
      </c>
      <c r="AD21" s="70">
        <v>5.0308176301921373E-2</v>
      </c>
      <c r="AE21" s="70">
        <v>0.11698365932063835</v>
      </c>
      <c r="AF21" s="70">
        <v>5.8316706730627624E-2</v>
      </c>
      <c r="AG21" s="70">
        <v>0.10528681593733645</v>
      </c>
      <c r="AH21" s="70">
        <v>1.1617558973323705E-2</v>
      </c>
      <c r="AI21" s="70">
        <v>-6.1131812592896538E-2</v>
      </c>
      <c r="AJ21" s="70">
        <v>0.10533742590841044</v>
      </c>
    </row>
    <row r="22" spans="1:36" ht="17.100000000000001" customHeight="1" x14ac:dyDescent="0.2">
      <c r="A22" s="103" t="s">
        <v>55</v>
      </c>
      <c r="B22" s="70">
        <v>0.30006980241843079</v>
      </c>
      <c r="C22" s="70">
        <v>0.17035992457166957</v>
      </c>
      <c r="D22" s="70">
        <v>5.2534309805085902E-2</v>
      </c>
      <c r="E22" s="70">
        <v>0.18941276474087748</v>
      </c>
      <c r="F22" s="70">
        <v>0.10234036380140085</v>
      </c>
      <c r="G22" s="70">
        <v>-2.11728595950273E-2</v>
      </c>
      <c r="H22" s="70">
        <v>1.7256357928868305E-2</v>
      </c>
      <c r="I22" s="70">
        <v>-1.1146122627386932E-2</v>
      </c>
      <c r="J22" s="70">
        <v>3.610121051591101E-2</v>
      </c>
      <c r="K22" s="70">
        <v>-6.4718942077251221E-2</v>
      </c>
      <c r="L22" s="70">
        <v>3.5074043702794773E-2</v>
      </c>
      <c r="M22" s="70">
        <v>2.81182540193428E-2</v>
      </c>
      <c r="N22" s="70">
        <v>0.20688179783024502</v>
      </c>
      <c r="O22" s="70">
        <v>-3.3539699915917043E-2</v>
      </c>
      <c r="P22" s="70">
        <v>-0.23857438742046813</v>
      </c>
      <c r="Q22" s="70">
        <v>-1.2475319931758984</v>
      </c>
      <c r="R22" s="70">
        <v>0.91256218788852583</v>
      </c>
      <c r="S22" s="70">
        <v>6.5413648763912882E-2</v>
      </c>
      <c r="T22" s="70">
        <v>0.45250120822850137</v>
      </c>
      <c r="U22" s="70">
        <v>-0.3105668411899582</v>
      </c>
      <c r="V22" s="70">
        <v>-0.1202340863435301</v>
      </c>
      <c r="W22" s="70">
        <v>0.3467231118487224</v>
      </c>
      <c r="X22" s="70">
        <v>-0.37337932611240943</v>
      </c>
      <c r="Y22" s="70">
        <v>-5.242080684649162E-2</v>
      </c>
      <c r="Z22" s="70">
        <v>0.11776627413494882</v>
      </c>
      <c r="AA22" s="70">
        <v>0.31200988450937572</v>
      </c>
      <c r="AB22" s="70">
        <v>-1.9138616455159962E-2</v>
      </c>
      <c r="AC22" s="70">
        <v>0.25104153983314753</v>
      </c>
      <c r="AD22" s="70">
        <v>-5.7399053212690045E-3</v>
      </c>
      <c r="AE22" s="70">
        <v>-0.16328427382261124</v>
      </c>
      <c r="AF22" s="70">
        <v>0.27660388353391635</v>
      </c>
      <c r="AG22" s="70">
        <v>0.24448379691391067</v>
      </c>
      <c r="AH22" s="70">
        <v>-0.22317818926724892</v>
      </c>
      <c r="AI22" s="70">
        <v>-7.8978477304933695E-2</v>
      </c>
      <c r="AJ22" s="70">
        <v>0.19667827111407238</v>
      </c>
    </row>
    <row r="23" spans="1:36" ht="17.100000000000001" customHeight="1" x14ac:dyDescent="0.2">
      <c r="A23" s="103" t="s">
        <v>54</v>
      </c>
      <c r="B23" s="70">
        <v>-7.062003659895312E-2</v>
      </c>
      <c r="C23" s="70">
        <v>0.12004568705408557</v>
      </c>
      <c r="D23" s="70">
        <v>0.10018908557843087</v>
      </c>
      <c r="E23" s="70">
        <v>3.1928463289697256E-2</v>
      </c>
      <c r="F23" s="70">
        <v>1.1453139435192116E-2</v>
      </c>
      <c r="G23" s="70">
        <v>6.745051398202527E-2</v>
      </c>
      <c r="H23" s="70">
        <v>8.5718644093187982E-2</v>
      </c>
      <c r="I23" s="70">
        <v>-2.9973482831848818E-2</v>
      </c>
      <c r="J23" s="70">
        <v>-0.1761733858958951</v>
      </c>
      <c r="K23" s="70">
        <v>-6.5424014056252103E-2</v>
      </c>
      <c r="L23" s="70">
        <v>4.435367320712913E-2</v>
      </c>
      <c r="M23" s="70">
        <v>0.11232549359686432</v>
      </c>
      <c r="N23" s="70">
        <v>0.25888972137922628</v>
      </c>
      <c r="O23" s="70">
        <v>0.11597672845929022</v>
      </c>
      <c r="P23" s="70">
        <v>-0.13478142121326234</v>
      </c>
      <c r="Q23" s="70">
        <v>-9.966061345883491E-2</v>
      </c>
      <c r="R23" s="70">
        <v>0.13895887603823853</v>
      </c>
      <c r="S23" s="70">
        <v>0.14767678139510634</v>
      </c>
      <c r="T23" s="70">
        <v>0.16451347117225437</v>
      </c>
      <c r="U23" s="70">
        <v>0.12092500594186907</v>
      </c>
      <c r="V23" s="70">
        <v>-0.1415262975145285</v>
      </c>
      <c r="W23" s="70">
        <v>9.2034254041198291E-2</v>
      </c>
      <c r="X23" s="70">
        <v>4.8967154600367727E-2</v>
      </c>
      <c r="Y23" s="70">
        <v>1.6455386238007314E-2</v>
      </c>
      <c r="Z23" s="70">
        <v>-6.9892226526975493E-2</v>
      </c>
      <c r="AA23" s="70">
        <v>0.11045630782135925</v>
      </c>
      <c r="AB23" s="70">
        <v>0.21284801478296728</v>
      </c>
      <c r="AC23" s="70">
        <v>0.19624903604939697</v>
      </c>
      <c r="AD23" s="70">
        <v>0.23898027719702666</v>
      </c>
      <c r="AE23" s="70">
        <v>-1.6806938614986635E-2</v>
      </c>
      <c r="AF23" s="70">
        <v>-0.17773742897591663</v>
      </c>
      <c r="AG23" s="70">
        <v>-0.36209410730136432</v>
      </c>
      <c r="AH23" s="70">
        <v>0.6205147856671559</v>
      </c>
      <c r="AI23" s="70">
        <v>-0.15498062337742596</v>
      </c>
      <c r="AJ23" s="70">
        <v>0.24082527150444522</v>
      </c>
    </row>
    <row r="24" spans="1:36" ht="17.100000000000001" customHeight="1" x14ac:dyDescent="0.2">
      <c r="A24" s="103" t="s">
        <v>72</v>
      </c>
      <c r="B24" s="70">
        <v>-0.10900573707823054</v>
      </c>
      <c r="C24" s="70">
        <v>-3.3735144604551882E-2</v>
      </c>
      <c r="D24" s="70">
        <v>0.19160028645742561</v>
      </c>
      <c r="E24" s="70">
        <v>6.2270806977195092E-3</v>
      </c>
      <c r="F24" s="70">
        <v>-4.5326754955862636E-2</v>
      </c>
      <c r="G24" s="70">
        <v>8.0157256390003248E-2</v>
      </c>
      <c r="H24" s="70">
        <v>-0.17186024952337431</v>
      </c>
      <c r="I24" s="70">
        <v>0.16507511058367355</v>
      </c>
      <c r="J24" s="70">
        <v>4.0718348406317502E-2</v>
      </c>
      <c r="K24" s="70">
        <v>0.12301706685614647</v>
      </c>
      <c r="L24" s="70">
        <v>0.10053419200233332</v>
      </c>
      <c r="M24" s="70">
        <v>0.10944482021394492</v>
      </c>
      <c r="N24" s="70">
        <v>0.17925384612970943</v>
      </c>
      <c r="O24" s="70">
        <v>7.4443135044078956E-2</v>
      </c>
      <c r="P24" s="70">
        <v>-0.11114052069838749</v>
      </c>
      <c r="Q24" s="70">
        <v>-0.35930301979370022</v>
      </c>
      <c r="R24" s="70">
        <v>0.53850571822350279</v>
      </c>
      <c r="S24" s="70">
        <v>-9.8356399696480412E-2</v>
      </c>
      <c r="T24" s="70">
        <v>0.26795054082237263</v>
      </c>
      <c r="U24" s="70">
        <v>-0.12977890833353528</v>
      </c>
      <c r="V24" s="70">
        <v>-1.6933825902226803E-2</v>
      </c>
      <c r="W24" s="70">
        <v>-5.333060787551052E-2</v>
      </c>
      <c r="X24" s="70">
        <v>0.42741579368030375</v>
      </c>
      <c r="Y24" s="70">
        <v>-0.17317304103156689</v>
      </c>
      <c r="Z24" s="70">
        <v>-0.11221645464655243</v>
      </c>
      <c r="AA24" s="70">
        <v>0.22765454309433514</v>
      </c>
      <c r="AB24" s="70">
        <v>-0.48849280226292086</v>
      </c>
      <c r="AC24" s="70">
        <v>0.53292688480024941</v>
      </c>
      <c r="AD24" s="70">
        <v>-0.17443558760114142</v>
      </c>
      <c r="AE24" s="70">
        <v>0.10722634162003382</v>
      </c>
      <c r="AF24" s="70">
        <v>-0.24368002625346327</v>
      </c>
      <c r="AG24" s="70">
        <v>0.33362877532847285</v>
      </c>
      <c r="AH24" s="70">
        <v>9.6313313848513077E-2</v>
      </c>
      <c r="AI24" s="70">
        <v>-0.18404469379616148</v>
      </c>
      <c r="AJ24" s="70">
        <v>2.1337292296128466E-2</v>
      </c>
    </row>
    <row r="25" spans="1:36" ht="17.100000000000001" customHeight="1" x14ac:dyDescent="0.2">
      <c r="A25" s="103" t="s">
        <v>14</v>
      </c>
      <c r="B25" s="70">
        <v>-8.4443691725927569E-2</v>
      </c>
      <c r="C25" s="70">
        <v>6.2941036179408494E-2</v>
      </c>
      <c r="D25" s="70">
        <v>0.13375903694884267</v>
      </c>
      <c r="E25" s="70">
        <v>0.21389312010992681</v>
      </c>
      <c r="F25" s="70">
        <v>0.14010858442295795</v>
      </c>
      <c r="G25" s="70">
        <v>0.29118373301371991</v>
      </c>
      <c r="H25" s="70">
        <v>6.6398500008498895E-2</v>
      </c>
      <c r="I25" s="70">
        <v>0.16443715015899543</v>
      </c>
      <c r="J25" s="70">
        <v>0.33028241684066273</v>
      </c>
      <c r="K25" s="70">
        <v>8.1462415653822978E-2</v>
      </c>
      <c r="L25" s="70">
        <v>7.265755835403831E-2</v>
      </c>
      <c r="M25" s="70">
        <v>-0.10396539037960843</v>
      </c>
      <c r="N25" s="70">
        <v>0.24918636985637108</v>
      </c>
      <c r="O25" s="70">
        <v>-0.13192179762799394</v>
      </c>
      <c r="P25" s="70">
        <v>0.37114277573660681</v>
      </c>
      <c r="Q25" s="70">
        <v>3.9987511874601797E-2</v>
      </c>
      <c r="R25" s="70">
        <v>-3.7707988793201939E-2</v>
      </c>
      <c r="S25" s="70">
        <v>1.6780519392777773E-2</v>
      </c>
      <c r="T25" s="70">
        <v>8.5900256770611055E-2</v>
      </c>
      <c r="U25" s="70">
        <v>0.18355065698183504</v>
      </c>
      <c r="V25" s="70">
        <v>0.17050592976020901</v>
      </c>
      <c r="W25" s="70">
        <v>0.1944075970569317</v>
      </c>
      <c r="X25" s="70">
        <v>0.10887584267954167</v>
      </c>
      <c r="Y25" s="70">
        <v>0.14300353481092118</v>
      </c>
      <c r="Z25" s="70">
        <v>0.14946840825693247</v>
      </c>
      <c r="AA25" s="70">
        <v>7.7815481719562971E-2</v>
      </c>
      <c r="AB25" s="70">
        <v>6.8471617508867058E-2</v>
      </c>
      <c r="AC25" s="70">
        <v>0.22030293617708147</v>
      </c>
      <c r="AD25" s="70">
        <v>0.13085197421986597</v>
      </c>
      <c r="AE25" s="70">
        <v>0.14291223308165435</v>
      </c>
      <c r="AF25" s="70">
        <v>0.10067465594097343</v>
      </c>
      <c r="AG25" s="70">
        <v>2.7125583986377138E-2</v>
      </c>
      <c r="AH25" s="70">
        <v>2.1405167928815465E-2</v>
      </c>
      <c r="AI25" s="70">
        <v>0.12732915635959374</v>
      </c>
      <c r="AJ25" s="70">
        <v>0.36873739105180209</v>
      </c>
    </row>
    <row r="26" spans="1:36" ht="17.100000000000001" customHeight="1" x14ac:dyDescent="0.2">
      <c r="A26" s="103" t="s">
        <v>56</v>
      </c>
      <c r="B26" s="70">
        <v>-7.4918876345881652E-2</v>
      </c>
      <c r="C26" s="70">
        <v>-0.2721679201396075</v>
      </c>
      <c r="D26" s="70">
        <v>-0.15473378479413621</v>
      </c>
      <c r="E26" s="70">
        <v>4.4767145493037397E-2</v>
      </c>
      <c r="F26" s="70">
        <v>0.21897031332919112</v>
      </c>
      <c r="G26" s="70">
        <v>-3.7040716184165313E-3</v>
      </c>
      <c r="H26" s="70">
        <v>4.0777166947754205E-2</v>
      </c>
      <c r="I26" s="70">
        <v>8.2184713871990056E-2</v>
      </c>
      <c r="J26" s="70">
        <v>-5.2177233106595923E-2</v>
      </c>
      <c r="K26" s="70">
        <v>-0.16375948036912444</v>
      </c>
      <c r="L26" s="70">
        <v>0.30976082064246557</v>
      </c>
      <c r="M26" s="70">
        <v>0.25913636410191748</v>
      </c>
      <c r="N26" s="70">
        <v>0.29197495663507805</v>
      </c>
      <c r="O26" s="70">
        <v>-0.30169694937245883</v>
      </c>
      <c r="P26" s="70">
        <v>-0.76651373277684942</v>
      </c>
      <c r="Q26" s="70">
        <v>0.36328913962088416</v>
      </c>
      <c r="R26" s="70">
        <v>-3.2234319812223348E-2</v>
      </c>
      <c r="S26" s="70">
        <v>0.24280714355527996</v>
      </c>
      <c r="T26" s="70">
        <v>0.20128681964966824</v>
      </c>
      <c r="U26" s="70">
        <v>-6.2186469162093638E-2</v>
      </c>
      <c r="V26" s="70">
        <v>0.25390322148355859</v>
      </c>
      <c r="W26" s="70">
        <v>-0.2986502789027955</v>
      </c>
      <c r="X26" s="70">
        <v>-0.2000507041993396</v>
      </c>
      <c r="Y26" s="70">
        <v>9.8322914025831015E-2</v>
      </c>
      <c r="Z26" s="70">
        <v>1.5310898159784156</v>
      </c>
      <c r="AA26" s="70">
        <v>-1.0502211976071054</v>
      </c>
      <c r="AB26" s="70">
        <v>-4.9862966917848368E-2</v>
      </c>
      <c r="AC26" s="70">
        <v>-9.1137957702148706E-2</v>
      </c>
      <c r="AD26" s="70">
        <v>-0.16812934099751276</v>
      </c>
      <c r="AE26" s="70">
        <v>1.3813713681915307</v>
      </c>
      <c r="AF26" s="70">
        <v>-0.87508244031476012</v>
      </c>
      <c r="AG26" s="70">
        <v>2.1160281909729815E-2</v>
      </c>
      <c r="AH26" s="70">
        <v>-0.3415296449456362</v>
      </c>
      <c r="AI26" s="70">
        <v>0.33542954461901608</v>
      </c>
      <c r="AJ26" s="70">
        <v>0.33234367771130296</v>
      </c>
    </row>
    <row r="27" spans="1:36" ht="17.100000000000001" customHeight="1" x14ac:dyDescent="0.2">
      <c r="A27" s="103" t="s">
        <v>57</v>
      </c>
      <c r="B27" s="70">
        <v>2.2583140676309562E-2</v>
      </c>
      <c r="C27" s="70">
        <v>2.3573104016054613E-2</v>
      </c>
      <c r="D27" s="70">
        <v>3.6117625820044824E-2</v>
      </c>
      <c r="E27" s="70">
        <v>1.0138349094148182E-2</v>
      </c>
      <c r="F27" s="70">
        <v>-3.1954664451395195E-3</v>
      </c>
      <c r="G27" s="70">
        <v>2.8430544008344679E-3</v>
      </c>
      <c r="H27" s="70">
        <v>6.7848145568498219E-2</v>
      </c>
      <c r="I27" s="70">
        <v>9.1609919702964157E-2</v>
      </c>
      <c r="J27" s="70">
        <v>7.4079404115157885E-2</v>
      </c>
      <c r="K27" s="70">
        <v>6.2834845276219589E-2</v>
      </c>
      <c r="L27" s="70">
        <v>8.6217000751129494E-2</v>
      </c>
      <c r="M27" s="70">
        <v>9.300708846837899E-2</v>
      </c>
      <c r="N27" s="70">
        <v>3.3942939481324763E-2</v>
      </c>
      <c r="O27" s="70">
        <v>7.0229741704482901E-2</v>
      </c>
      <c r="P27" s="70">
        <v>-0.16356333154529226</v>
      </c>
      <c r="Q27" s="70">
        <v>3.5332022981758734E-2</v>
      </c>
      <c r="R27" s="70">
        <v>4.3566817606026431E-2</v>
      </c>
      <c r="S27" s="70">
        <v>6.2441391942047585E-2</v>
      </c>
      <c r="T27" s="70">
        <v>1.5724164252985643E-3</v>
      </c>
      <c r="U27" s="70">
        <v>-1.6355768701264754E-2</v>
      </c>
      <c r="V27" s="70">
        <v>4.9443626790239602E-4</v>
      </c>
      <c r="W27" s="70">
        <v>8.0918179063207349E-2</v>
      </c>
      <c r="X27" s="70">
        <v>-2.4504491699209374E-2</v>
      </c>
      <c r="Y27" s="70">
        <v>6.3224201972322633E-2</v>
      </c>
      <c r="Z27" s="70">
        <v>0.23368440365417895</v>
      </c>
      <c r="AA27" s="70">
        <v>2.4922164132429672E-2</v>
      </c>
      <c r="AB27" s="70">
        <v>5.0086099481502874E-2</v>
      </c>
      <c r="AC27" s="70">
        <v>2.4329396724879715E-2</v>
      </c>
      <c r="AD27" s="70">
        <v>-6.8093833916226199E-2</v>
      </c>
      <c r="AE27" s="70">
        <v>-1.6148640331248124E-5</v>
      </c>
      <c r="AF27" s="70">
        <v>0.17281852203208117</v>
      </c>
      <c r="AG27" s="70">
        <v>2.6494991883903876E-2</v>
      </c>
      <c r="AH27" s="70">
        <v>-0.20910612377735177</v>
      </c>
      <c r="AI27" s="70">
        <v>1.3166114128880657E-2</v>
      </c>
      <c r="AJ27" s="70">
        <v>0.28567124892010909</v>
      </c>
    </row>
    <row r="28" spans="1:36" ht="17.100000000000001" customHeight="1" x14ac:dyDescent="0.2">
      <c r="A28" s="103" t="s">
        <v>15</v>
      </c>
      <c r="B28" s="70">
        <v>6.3994640728271329E-3</v>
      </c>
      <c r="C28" s="70">
        <v>7.4673806842225757E-2</v>
      </c>
      <c r="D28" s="70">
        <v>0.12431336542709967</v>
      </c>
      <c r="E28" s="70">
        <v>0.21622031826089785</v>
      </c>
      <c r="F28" s="70">
        <v>3.2478269661825439E-2</v>
      </c>
      <c r="G28" s="70">
        <v>-6.9337364992630201E-3</v>
      </c>
      <c r="H28" s="70">
        <v>-4.2551112304262749E-2</v>
      </c>
      <c r="I28" s="70">
        <v>-6.0695937399362458E-2</v>
      </c>
      <c r="J28" s="70">
        <v>0.1135246483343576</v>
      </c>
      <c r="K28" s="70">
        <v>-5.4004334274636301E-2</v>
      </c>
      <c r="L28" s="70">
        <v>0.12206681840061256</v>
      </c>
      <c r="M28" s="70">
        <v>0.15320540050684897</v>
      </c>
      <c r="N28" s="70">
        <v>0.10801758276274484</v>
      </c>
      <c r="O28" s="70">
        <v>0.11259787837104929</v>
      </c>
      <c r="P28" s="70">
        <v>1.8590832519239597E-2</v>
      </c>
      <c r="Q28" s="70">
        <v>0.10999841725556445</v>
      </c>
      <c r="R28" s="70">
        <v>9.1438925189212386E-2</v>
      </c>
      <c r="S28" s="70">
        <v>6.9322411302961434E-2</v>
      </c>
      <c r="T28" s="70">
        <v>0.36281289233273056</v>
      </c>
      <c r="U28" s="70">
        <v>-0.37714281115838216</v>
      </c>
      <c r="V28" s="70">
        <v>0.13200849855632091</v>
      </c>
      <c r="W28" s="70">
        <v>-2.3688053444282545E-2</v>
      </c>
      <c r="X28" s="70">
        <v>0.13533421660261341</v>
      </c>
      <c r="Y28" s="70">
        <v>2.5134396017571822E-2</v>
      </c>
      <c r="Z28" s="70">
        <v>0.1069375277724878</v>
      </c>
      <c r="AA28" s="70">
        <v>-0.1520018442193444</v>
      </c>
      <c r="AB28" s="70">
        <v>-0.2285406111966907</v>
      </c>
      <c r="AC28" s="70">
        <v>0.3038556237264774</v>
      </c>
      <c r="AD28" s="70">
        <v>-0.44426849942577107</v>
      </c>
      <c r="AE28" s="70">
        <v>0.50945437213888978</v>
      </c>
      <c r="AF28" s="70">
        <v>3.5584128896618311E-3</v>
      </c>
      <c r="AG28" s="70">
        <v>0.70108025677279673</v>
      </c>
      <c r="AH28" s="70">
        <v>-1.0465776980821626</v>
      </c>
      <c r="AI28" s="70">
        <v>0.54876066614451335</v>
      </c>
      <c r="AJ28" s="70">
        <v>9.1486233721277663E-2</v>
      </c>
    </row>
    <row r="29" spans="1:36" ht="17.100000000000001" customHeight="1" x14ac:dyDescent="0.2">
      <c r="A29" s="103" t="s">
        <v>16</v>
      </c>
      <c r="B29" s="70">
        <v>-1.8339862166397238E-2</v>
      </c>
      <c r="C29" s="70">
        <v>-0.26134287989135591</v>
      </c>
      <c r="D29" s="70">
        <v>-0.14284097117276473</v>
      </c>
      <c r="E29" s="70">
        <v>0.12890663024510682</v>
      </c>
      <c r="F29" s="70">
        <v>0.27451153362125791</v>
      </c>
      <c r="G29" s="70">
        <v>6.1502038392253197E-2</v>
      </c>
      <c r="H29" s="70">
        <v>1.8938135976519624E-2</v>
      </c>
      <c r="I29" s="70">
        <v>-2.1135789943733999E-2</v>
      </c>
      <c r="J29" s="70">
        <v>0.41816081829720508</v>
      </c>
      <c r="K29" s="70">
        <v>0.17857018536464642</v>
      </c>
      <c r="L29" s="70">
        <v>-0.21067044343921754</v>
      </c>
      <c r="M29" s="70">
        <v>-0.22196588162598693</v>
      </c>
      <c r="N29" s="70">
        <v>-0.10727429279819294</v>
      </c>
      <c r="O29" s="70">
        <v>0.32663530288579146</v>
      </c>
      <c r="P29" s="70">
        <v>3.2799186028953466E-2</v>
      </c>
      <c r="Q29" s="70">
        <v>-0.10167027832444792</v>
      </c>
      <c r="R29" s="70">
        <v>-0.84965149727147404</v>
      </c>
      <c r="S29" s="70">
        <v>0.58744555650416075</v>
      </c>
      <c r="T29" s="70">
        <v>0.22823307373266871</v>
      </c>
      <c r="U29" s="70">
        <v>0.13155001711446762</v>
      </c>
      <c r="V29" s="70">
        <v>-0.50931167801401733</v>
      </c>
      <c r="W29" s="70">
        <v>0.11212513989699703</v>
      </c>
      <c r="X29" s="70">
        <v>0.47445364882752611</v>
      </c>
      <c r="Y29" s="70">
        <v>-0.41834908011008537</v>
      </c>
      <c r="Z29" s="70">
        <v>0.25439311167103501</v>
      </c>
      <c r="AA29" s="70">
        <v>-0.26696914343931</v>
      </c>
      <c r="AB29" s="70">
        <v>9.4473475318381378E-2</v>
      </c>
      <c r="AC29" s="70">
        <v>0.31495128161935493</v>
      </c>
      <c r="AD29" s="70">
        <v>0.17935059237994205</v>
      </c>
      <c r="AE29" s="70">
        <v>-0.25516792083808426</v>
      </c>
      <c r="AF29" s="70">
        <v>-7.8039076761298495E-2</v>
      </c>
      <c r="AG29" s="70">
        <v>3.1420164705404999E-2</v>
      </c>
      <c r="AH29" s="70">
        <v>0.14194034174816625</v>
      </c>
      <c r="AI29" s="70">
        <v>9.3143991406413537E-2</v>
      </c>
      <c r="AJ29" s="70">
        <v>-1.6550639752159833E-2</v>
      </c>
    </row>
    <row r="30" spans="1:36" ht="17.100000000000001" customHeight="1" x14ac:dyDescent="0.2">
      <c r="A30" s="103" t="s">
        <v>58</v>
      </c>
      <c r="B30" s="70">
        <v>-3.6687531108329056E-2</v>
      </c>
      <c r="C30" s="70">
        <v>-2.8452350168057679E-3</v>
      </c>
      <c r="D30" s="70">
        <v>0.1140652099245911</v>
      </c>
      <c r="E30" s="70">
        <v>0.22423050307175282</v>
      </c>
      <c r="F30" s="70">
        <v>0.18347118102626869</v>
      </c>
      <c r="G30" s="70">
        <v>0.11012369928714545</v>
      </c>
      <c r="H30" s="70">
        <v>4.7028733567515899E-2</v>
      </c>
      <c r="I30" s="70">
        <v>-4.65278521791095E-2</v>
      </c>
      <c r="J30" s="70">
        <v>0.18291951078956267</v>
      </c>
      <c r="K30" s="70">
        <v>-0.11080669428636322</v>
      </c>
      <c r="L30" s="70">
        <v>5.6101396935904026E-2</v>
      </c>
      <c r="M30" s="70">
        <v>0.10099660402438455</v>
      </c>
      <c r="N30" s="70">
        <v>3.2333548351692137E-2</v>
      </c>
      <c r="O30" s="70">
        <v>-2.8136172453259525E-2</v>
      </c>
      <c r="P30" s="70">
        <v>-4.7181516055134244E-3</v>
      </c>
      <c r="Q30" s="70">
        <v>-0.2274676185534672</v>
      </c>
      <c r="R30" s="70">
        <v>0.64377751322764631</v>
      </c>
      <c r="S30" s="70">
        <v>-0.23058682283161294</v>
      </c>
      <c r="T30" s="70">
        <v>-9.6076522296547978E-2</v>
      </c>
      <c r="U30" s="70">
        <v>0.11265274960859961</v>
      </c>
      <c r="V30" s="70">
        <v>9.8965103965662368E-2</v>
      </c>
      <c r="W30" s="70">
        <v>0.43365528472279746</v>
      </c>
      <c r="X30" s="70">
        <v>-0.16120784245115763</v>
      </c>
      <c r="Y30" s="70">
        <v>-2.1934386149579474E-2</v>
      </c>
      <c r="Z30" s="70">
        <v>0.18637499733402957</v>
      </c>
      <c r="AA30" s="70">
        <v>1.6781096029695297E-2</v>
      </c>
      <c r="AB30" s="70">
        <v>-6.2864018922860296E-2</v>
      </c>
      <c r="AC30" s="70">
        <v>-8.4009739419751539E-2</v>
      </c>
      <c r="AD30" s="70">
        <v>-2.7712313357193676E-2</v>
      </c>
      <c r="AE30" s="70">
        <v>0.12075088330054423</v>
      </c>
      <c r="AF30" s="70">
        <v>0.27281562560557465</v>
      </c>
      <c r="AG30" s="70">
        <v>0.13534502061509138</v>
      </c>
      <c r="AH30" s="70">
        <v>-0.15437385084452659</v>
      </c>
      <c r="AI30" s="70">
        <v>5.6871707399317815E-2</v>
      </c>
      <c r="AJ30" s="70">
        <v>2.547709014584805E-2</v>
      </c>
    </row>
    <row r="31" spans="1:36" ht="17.100000000000001" customHeight="1" x14ac:dyDescent="0.2">
      <c r="A31" s="103" t="s">
        <v>71</v>
      </c>
      <c r="B31" s="70">
        <v>2.7903704186905162E-3</v>
      </c>
      <c r="C31" s="70">
        <v>8.5783308500749118E-3</v>
      </c>
      <c r="D31" s="70">
        <v>2.6213243340208858E-2</v>
      </c>
      <c r="E31" s="70">
        <v>6.7257149458130022E-2</v>
      </c>
      <c r="F31" s="70">
        <v>-3.509993108720947E-2</v>
      </c>
      <c r="G31" s="70">
        <v>4.9434124399580191E-2</v>
      </c>
      <c r="H31" s="70">
        <v>1.3400147971180228E-2</v>
      </c>
      <c r="I31" s="70">
        <v>1.1779729748012857E-2</v>
      </c>
      <c r="J31" s="70">
        <v>1.7590250694311166E-2</v>
      </c>
      <c r="K31" s="70">
        <v>-8.9756177463821626E-3</v>
      </c>
      <c r="L31" s="70">
        <v>9.9830818088538012E-3</v>
      </c>
      <c r="M31" s="70">
        <v>-9.4240519967870272E-3</v>
      </c>
      <c r="N31" s="70">
        <v>2.9735080988561404E-3</v>
      </c>
      <c r="O31" s="70">
        <v>1.4042182113897805E-3</v>
      </c>
      <c r="P31" s="70">
        <v>-9.5575026292776515E-3</v>
      </c>
      <c r="Q31" s="70">
        <v>-4.7205408812810552E-2</v>
      </c>
      <c r="R31" s="70">
        <v>-2.9093552914089132E-3</v>
      </c>
      <c r="S31" s="70">
        <v>1.7935131246612321E-2</v>
      </c>
      <c r="T31" s="70">
        <v>-7.0083603168233522E-3</v>
      </c>
      <c r="U31" s="70">
        <v>2.5771878241859718E-2</v>
      </c>
      <c r="V31" s="70">
        <v>3.3395479943282751E-3</v>
      </c>
      <c r="W31" s="70">
        <v>-2.2024826373357863E-2</v>
      </c>
      <c r="X31" s="70">
        <v>-2.6236027109240754E-2</v>
      </c>
      <c r="Y31" s="70">
        <v>1.171305282971042E-2</v>
      </c>
      <c r="Z31" s="70">
        <v>-2.7925281839141666E-2</v>
      </c>
      <c r="AA31" s="70">
        <v>4.4169730157892086E-2</v>
      </c>
      <c r="AB31" s="70">
        <v>1.0269402584509918E-2</v>
      </c>
      <c r="AC31" s="70">
        <v>1.7158280579766531E-2</v>
      </c>
      <c r="AD31" s="70">
        <v>1.9320838033698596E-3</v>
      </c>
      <c r="AE31" s="70">
        <v>-3.5627964967305463E-2</v>
      </c>
      <c r="AF31" s="70">
        <v>2.7898926940225943E-2</v>
      </c>
      <c r="AG31" s="70">
        <v>-2.2425920820385758E-2</v>
      </c>
      <c r="AH31" s="70">
        <v>3.5368345233669961E-2</v>
      </c>
      <c r="AI31" s="70">
        <v>-2.4739675112872062E-2</v>
      </c>
      <c r="AJ31" s="70">
        <v>1.8856043732365487E-2</v>
      </c>
    </row>
    <row r="32" spans="1:36" ht="17.100000000000001" customHeight="1" x14ac:dyDescent="0.2">
      <c r="A32" s="103" t="s">
        <v>17</v>
      </c>
      <c r="B32" s="70">
        <v>-4.864481191486187E-2</v>
      </c>
      <c r="C32" s="70">
        <v>-5.9342988164190195E-2</v>
      </c>
      <c r="D32" s="70">
        <v>-4.5456319706999081E-3</v>
      </c>
      <c r="E32" s="70">
        <v>-4.3662166771231983E-2</v>
      </c>
      <c r="F32" s="70">
        <v>-6.5353038781500658E-3</v>
      </c>
      <c r="G32" s="70">
        <v>1.1263803348948673E-2</v>
      </c>
      <c r="H32" s="70">
        <v>1.8777906027613735E-2</v>
      </c>
      <c r="I32" s="70">
        <v>7.4896690125976304E-3</v>
      </c>
      <c r="J32" s="70">
        <v>6.6079782067654816E-2</v>
      </c>
      <c r="K32" s="70">
        <v>2.8470046407856626E-2</v>
      </c>
      <c r="L32" s="70">
        <v>1.5637373680739388E-2</v>
      </c>
      <c r="M32" s="70">
        <v>1.6038193416071302E-2</v>
      </c>
      <c r="N32" s="70">
        <v>2.4907602728551875E-3</v>
      </c>
      <c r="O32" s="70">
        <v>3.6167201267315978E-3</v>
      </c>
      <c r="P32" s="70">
        <v>1.5014919455181334E-3</v>
      </c>
      <c r="Q32" s="70">
        <v>9.6466579211888087E-3</v>
      </c>
      <c r="R32" s="70">
        <v>9.4618682703473799E-3</v>
      </c>
      <c r="S32" s="70">
        <v>3.1639851552861163E-2</v>
      </c>
      <c r="T32" s="70">
        <v>4.0920221314635526E-2</v>
      </c>
      <c r="U32" s="70">
        <v>3.8726973628220078E-2</v>
      </c>
      <c r="V32" s="70">
        <v>2.6026944071928522E-2</v>
      </c>
      <c r="W32" s="70">
        <v>1.9822777115438315E-2</v>
      </c>
      <c r="X32" s="70">
        <v>1.4855040439520326E-2</v>
      </c>
      <c r="Y32" s="70">
        <v>4.1754454538051301E-2</v>
      </c>
      <c r="Z32" s="70">
        <v>2.2419635835964451E-3</v>
      </c>
      <c r="AA32" s="70">
        <v>1.0890456551203775E-2</v>
      </c>
      <c r="AB32" s="70">
        <v>5.7487825614625648E-3</v>
      </c>
      <c r="AC32" s="70">
        <v>6.3129922701515347E-3</v>
      </c>
      <c r="AD32" s="70">
        <v>1.5097036782926588E-2</v>
      </c>
      <c r="AE32" s="70">
        <v>0.34286911175710777</v>
      </c>
      <c r="AF32" s="70">
        <v>-0.29995245545658522</v>
      </c>
      <c r="AG32" s="70">
        <v>-0.2726964004436957</v>
      </c>
      <c r="AH32" s="70">
        <v>0.31001544751679272</v>
      </c>
      <c r="AI32" s="70">
        <v>2.6698676239146815E-2</v>
      </c>
      <c r="AJ32" s="70">
        <v>-2.5203307129199864E-3</v>
      </c>
    </row>
    <row r="33" spans="1:36" ht="17.100000000000001" customHeight="1" x14ac:dyDescent="0.2">
      <c r="A33" s="103" t="s">
        <v>59</v>
      </c>
      <c r="B33" s="70">
        <v>6.2902392607407688E-3</v>
      </c>
      <c r="C33" s="70">
        <v>6.1488921278363366E-3</v>
      </c>
      <c r="D33" s="70">
        <v>5.887933721981437E-3</v>
      </c>
      <c r="E33" s="70">
        <v>5.6960803460159937E-3</v>
      </c>
      <c r="F33" s="70">
        <v>5.5328426050632734E-3</v>
      </c>
      <c r="G33" s="70">
        <v>5.5245948856778339E-3</v>
      </c>
      <c r="H33" s="70">
        <v>5.4642854291280718E-3</v>
      </c>
      <c r="I33" s="70">
        <v>5.4203649897288063E-3</v>
      </c>
      <c r="J33" s="70">
        <v>5.4574473426646439E-3</v>
      </c>
      <c r="K33" s="70">
        <v>5.4007048599274861E-3</v>
      </c>
      <c r="L33" s="70">
        <v>5.3200051664601435E-3</v>
      </c>
      <c r="M33" s="70">
        <v>5.1093101419044922E-3</v>
      </c>
      <c r="N33" s="70">
        <v>5.2166344296670272E-3</v>
      </c>
      <c r="O33" s="70">
        <v>5.0929510721426834E-3</v>
      </c>
      <c r="P33" s="70">
        <v>4.9388716655149557E-3</v>
      </c>
      <c r="Q33" s="70">
        <v>5.0637837551192081E-3</v>
      </c>
      <c r="R33" s="70">
        <v>5.5660633427261925E-3</v>
      </c>
      <c r="S33" s="70">
        <v>5.2389136737993518E-3</v>
      </c>
      <c r="T33" s="70">
        <v>5.1967591327756564E-3</v>
      </c>
      <c r="U33" s="70">
        <v>5.2295554478245252E-3</v>
      </c>
      <c r="V33" s="70">
        <v>5.158965812259597E-3</v>
      </c>
      <c r="W33" s="70">
        <v>5.2807042911429836E-3</v>
      </c>
      <c r="X33" s="70">
        <v>5.0090733341627272E-3</v>
      </c>
      <c r="Y33" s="70">
        <v>4.9526866229215802E-3</v>
      </c>
      <c r="Z33" s="70">
        <v>4.907235678094932E-3</v>
      </c>
      <c r="AA33" s="70">
        <v>4.9163605617027996E-3</v>
      </c>
      <c r="AB33" s="70">
        <v>5.0294608491462745E-3</v>
      </c>
      <c r="AC33" s="70">
        <v>5.1482189841484723E-3</v>
      </c>
      <c r="AD33" s="70">
        <v>4.8357125022632282E-3</v>
      </c>
      <c r="AE33" s="70">
        <v>4.8122766137751209E-3</v>
      </c>
      <c r="AF33" s="70">
        <v>4.8348238221863704E-3</v>
      </c>
      <c r="AG33" s="70">
        <v>4.8934843860012128E-3</v>
      </c>
      <c r="AH33" s="70">
        <v>4.6185630287458208E-3</v>
      </c>
      <c r="AI33" s="70">
        <v>4.5941863934432711E-3</v>
      </c>
      <c r="AJ33" s="70">
        <v>4.8313711942152412E-3</v>
      </c>
    </row>
    <row r="34" spans="1:36" ht="17.100000000000001" customHeight="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</row>
    <row r="35" spans="1:36" s="86" customFormat="1" ht="17.100000000000001" customHeight="1" x14ac:dyDescent="0.2">
      <c r="A35" s="139" t="s">
        <v>95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</row>
    <row r="36" spans="1:36" s="11" customFormat="1" ht="17.100000000000001" customHeight="1" thickBot="1" x14ac:dyDescent="0.25">
      <c r="A36" s="94" t="s">
        <v>19</v>
      </c>
      <c r="B36" s="94">
        <v>0.39527785186427844</v>
      </c>
      <c r="C36" s="94">
        <v>-0.28881106670507278</v>
      </c>
      <c r="D36" s="94">
        <v>0.61227027829312075</v>
      </c>
      <c r="E36" s="94">
        <v>1.9921631361943061E-2</v>
      </c>
      <c r="F36" s="94">
        <v>0.12612610130329011</v>
      </c>
      <c r="G36" s="94">
        <v>-7.6073796288416262E-2</v>
      </c>
      <c r="H36" s="94">
        <v>-8.6038506899563535E-2</v>
      </c>
      <c r="I36" s="94">
        <v>0.13876780089824317</v>
      </c>
      <c r="J36" s="94">
        <v>-3.0538773841921111E-2</v>
      </c>
      <c r="K36" s="94">
        <v>0.18189651473906415</v>
      </c>
      <c r="L36" s="94">
        <v>0.36552956079686488</v>
      </c>
      <c r="M36" s="94">
        <v>-0.16486355182172133</v>
      </c>
      <c r="N36" s="94">
        <v>0.33084923372247721</v>
      </c>
      <c r="O36" s="94">
        <v>0.12190276852024023</v>
      </c>
      <c r="P36" s="94">
        <v>-0.33749046192758358</v>
      </c>
      <c r="Q36" s="94">
        <v>-1.7689072229207452</v>
      </c>
      <c r="R36" s="94">
        <v>1.8773378088543222</v>
      </c>
      <c r="S36" s="94">
        <v>7.8399064007868446E-2</v>
      </c>
      <c r="T36" s="94">
        <v>-0.30008181263326511</v>
      </c>
      <c r="U36" s="94">
        <v>0.85375401925752181</v>
      </c>
      <c r="V36" s="94">
        <v>-0.75703516347265831</v>
      </c>
      <c r="W36" s="94">
        <v>0.83727536197354024</v>
      </c>
      <c r="X36" s="94">
        <v>0.382601562342748</v>
      </c>
      <c r="Y36" s="94">
        <v>-0.26762036947045487</v>
      </c>
      <c r="Z36" s="94">
        <v>0.12997971533660949</v>
      </c>
      <c r="AA36" s="94">
        <v>0.16705140801968768</v>
      </c>
      <c r="AB36" s="94">
        <v>0.21437656270404301</v>
      </c>
      <c r="AC36" s="94">
        <v>0.26228614334308881</v>
      </c>
      <c r="AD36" s="94">
        <v>0.14228586788200445</v>
      </c>
      <c r="AE36" s="94">
        <v>-7.4294752826725985E-2</v>
      </c>
      <c r="AF36" s="94">
        <v>0.24191255291853034</v>
      </c>
      <c r="AG36" s="94">
        <v>0.2773869879286886</v>
      </c>
      <c r="AH36" s="94">
        <v>0.11050222442516407</v>
      </c>
      <c r="AI36" s="94">
        <v>1.1463378969075982E-2</v>
      </c>
      <c r="AJ36" s="94">
        <v>0.32379773684533214</v>
      </c>
    </row>
    <row r="37" spans="1:36" x14ac:dyDescent="0.2">
      <c r="A37" s="13" t="s">
        <v>50</v>
      </c>
    </row>
  </sheetData>
  <mergeCells count="9">
    <mergeCell ref="B3:E3"/>
    <mergeCell ref="F3:I3"/>
    <mergeCell ref="J3:M3"/>
    <mergeCell ref="N3:Q3"/>
    <mergeCell ref="AH3:AJ3"/>
    <mergeCell ref="AD3:AG3"/>
    <mergeCell ref="Z3:AC3"/>
    <mergeCell ref="V3:Y3"/>
    <mergeCell ref="R3:U3"/>
  </mergeCells>
  <phoneticPr fontId="29" type="noConversion"/>
  <pageMargins left="0.51181102362204722" right="0" top="0.51181102362204722" bottom="0" header="0" footer="0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Q38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X3" sqref="X3:AA3"/>
    </sheetView>
  </sheetViews>
  <sheetFormatPr defaultColWidth="9.140625" defaultRowHeight="11.25" x14ac:dyDescent="0.2"/>
  <cols>
    <col min="1" max="1" width="25.28515625" style="1" customWidth="1"/>
    <col min="2" max="5" width="7.5703125" style="1" hidden="1" customWidth="1"/>
    <col min="6" max="8" width="5.7109375" style="1" hidden="1" customWidth="1"/>
    <col min="9" max="15" width="6.140625" style="1" hidden="1" customWidth="1"/>
    <col min="16" max="19" width="6.28515625" style="1" hidden="1" customWidth="1"/>
    <col min="20" max="23" width="6.7109375" style="1" hidden="1" customWidth="1"/>
    <col min="24" max="40" width="6.7109375" style="1" customWidth="1"/>
    <col min="41" max="43" width="7.42578125" style="1" customWidth="1"/>
    <col min="44" max="16384" width="9.140625" style="1"/>
  </cols>
  <sheetData>
    <row r="1" spans="1:43" ht="18" customHeight="1" x14ac:dyDescent="0.2">
      <c r="X1" s="31" t="s">
        <v>112</v>
      </c>
    </row>
    <row r="2" spans="1:43" ht="1.5" customHeight="1" thickBot="1" x14ac:dyDescent="0.25"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1" t="s">
        <v>29</v>
      </c>
      <c r="L2" s="1" t="s">
        <v>30</v>
      </c>
      <c r="M2" s="1" t="s">
        <v>31</v>
      </c>
      <c r="N2" s="1" t="s">
        <v>32</v>
      </c>
      <c r="O2" s="1" t="s">
        <v>33</v>
      </c>
      <c r="P2" s="1" t="s">
        <v>34</v>
      </c>
      <c r="Q2" s="1" t="s">
        <v>35</v>
      </c>
      <c r="R2" s="1" t="s">
        <v>36</v>
      </c>
      <c r="S2" s="1" t="s">
        <v>37</v>
      </c>
      <c r="T2" s="1" t="s">
        <v>38</v>
      </c>
      <c r="U2" s="1" t="s">
        <v>39</v>
      </c>
      <c r="V2" s="1" t="s">
        <v>40</v>
      </c>
      <c r="W2" s="1" t="s">
        <v>41</v>
      </c>
      <c r="X2" s="1" t="s">
        <v>42</v>
      </c>
      <c r="Y2" s="1" t="s">
        <v>43</v>
      </c>
      <c r="Z2" s="1" t="s">
        <v>44</v>
      </c>
      <c r="AA2" s="1" t="s">
        <v>45</v>
      </c>
      <c r="AB2" s="1" t="s">
        <v>51</v>
      </c>
      <c r="AC2" s="1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214" t="s">
        <v>67</v>
      </c>
      <c r="C3" s="214"/>
      <c r="D3" s="214" t="s">
        <v>66</v>
      </c>
      <c r="E3" s="214"/>
      <c r="F3" s="214"/>
      <c r="G3" s="214"/>
      <c r="H3" s="214" t="s">
        <v>60</v>
      </c>
      <c r="I3" s="214"/>
      <c r="J3" s="214"/>
      <c r="K3" s="214"/>
      <c r="L3" s="214" t="s">
        <v>61</v>
      </c>
      <c r="M3" s="214"/>
      <c r="N3" s="214"/>
      <c r="O3" s="214"/>
      <c r="P3" s="214" t="s">
        <v>62</v>
      </c>
      <c r="Q3" s="214"/>
      <c r="R3" s="214"/>
      <c r="S3" s="214"/>
      <c r="U3" s="214" t="s">
        <v>63</v>
      </c>
      <c r="V3" s="214"/>
      <c r="W3" s="214"/>
      <c r="X3" s="214" t="s">
        <v>64</v>
      </c>
      <c r="Y3" s="214"/>
      <c r="Z3" s="214"/>
      <c r="AA3" s="214"/>
      <c r="AB3" s="214" t="s">
        <v>65</v>
      </c>
      <c r="AC3" s="214"/>
      <c r="AD3" s="214"/>
      <c r="AE3" s="214"/>
      <c r="AF3" s="214" t="s">
        <v>77</v>
      </c>
      <c r="AG3" s="214"/>
      <c r="AH3" s="214"/>
      <c r="AI3" s="214"/>
      <c r="AJ3" s="208" t="s">
        <v>80</v>
      </c>
      <c r="AK3" s="208"/>
      <c r="AL3" s="208"/>
      <c r="AM3" s="208"/>
      <c r="AN3" s="214" t="s">
        <v>92</v>
      </c>
      <c r="AO3" s="214"/>
      <c r="AP3" s="214"/>
      <c r="AQ3" s="214"/>
    </row>
    <row r="4" spans="1:43" x14ac:dyDescent="0.2">
      <c r="A4" s="21" t="s">
        <v>99</v>
      </c>
      <c r="B4" s="12" t="s">
        <v>48</v>
      </c>
      <c r="C4" s="12" t="s">
        <v>49</v>
      </c>
      <c r="D4" s="12" t="s">
        <v>46</v>
      </c>
      <c r="E4" s="12" t="s">
        <v>47</v>
      </c>
      <c r="F4" s="12" t="s">
        <v>48</v>
      </c>
      <c r="G4" s="12" t="s">
        <v>49</v>
      </c>
      <c r="H4" s="12" t="s">
        <v>46</v>
      </c>
      <c r="I4" s="12" t="s">
        <v>47</v>
      </c>
      <c r="J4" s="12" t="s">
        <v>48</v>
      </c>
      <c r="K4" s="12" t="s">
        <v>49</v>
      </c>
      <c r="L4" s="12" t="s">
        <v>46</v>
      </c>
      <c r="M4" s="12" t="s">
        <v>47</v>
      </c>
      <c r="N4" s="12" t="s">
        <v>48</v>
      </c>
      <c r="O4" s="12" t="s">
        <v>49</v>
      </c>
      <c r="P4" s="12" t="s">
        <v>46</v>
      </c>
      <c r="Q4" s="12" t="s">
        <v>47</v>
      </c>
      <c r="R4" s="12" t="s">
        <v>48</v>
      </c>
      <c r="S4" s="12" t="s">
        <v>49</v>
      </c>
      <c r="T4" s="12" t="s">
        <v>46</v>
      </c>
      <c r="U4" s="12" t="s">
        <v>47</v>
      </c>
      <c r="V4" s="12" t="s">
        <v>48</v>
      </c>
      <c r="W4" s="12" t="s">
        <v>49</v>
      </c>
      <c r="X4" s="12" t="s">
        <v>46</v>
      </c>
      <c r="Y4" s="12" t="s">
        <v>47</v>
      </c>
      <c r="Z4" s="12" t="s">
        <v>48</v>
      </c>
      <c r="AA4" s="12" t="s">
        <v>49</v>
      </c>
      <c r="AB4" s="12" t="s">
        <v>46</v>
      </c>
      <c r="AC4" s="12" t="s">
        <v>47</v>
      </c>
      <c r="AD4" s="12" t="s">
        <v>48</v>
      </c>
      <c r="AE4" s="12" t="s">
        <v>49</v>
      </c>
      <c r="AF4" s="12" t="s">
        <v>46</v>
      </c>
      <c r="AG4" s="12" t="s">
        <v>47</v>
      </c>
      <c r="AH4" s="12" t="s">
        <v>48</v>
      </c>
      <c r="AI4" s="12" t="s">
        <v>49</v>
      </c>
      <c r="AJ4" s="38" t="s">
        <v>46</v>
      </c>
      <c r="AK4" s="38" t="s">
        <v>47</v>
      </c>
      <c r="AL4" s="38" t="s">
        <v>48</v>
      </c>
      <c r="AM4" s="38" t="s">
        <v>49</v>
      </c>
      <c r="AN4" s="56" t="s">
        <v>46</v>
      </c>
      <c r="AO4" s="38" t="s">
        <v>47</v>
      </c>
      <c r="AP4" s="56" t="s">
        <v>48</v>
      </c>
      <c r="AQ4" s="56" t="s">
        <v>49</v>
      </c>
    </row>
    <row r="5" spans="1:43" s="8" customFormat="1" ht="18" customHeight="1" x14ac:dyDescent="0.2">
      <c r="A5" s="2" t="s">
        <v>97</v>
      </c>
      <c r="B5" s="20" t="e">
        <f>#REF!/Deseason_VA!#REF!*100</f>
        <v>#REF!</v>
      </c>
      <c r="C5" s="20" t="e">
        <f>#REF!/Deseason_VA!#REF!*100</f>
        <v>#REF!</v>
      </c>
      <c r="D5" s="20" t="e">
        <f>#REF!/Deseason_VA!#REF!*100</f>
        <v>#REF!</v>
      </c>
      <c r="E5" s="20" t="e">
        <f>#REF!/Deseason_VA!#REF!*100</f>
        <v>#REF!</v>
      </c>
      <c r="F5" s="20" t="e">
        <f>#REF!/Deseason_VA!#REF!*100</f>
        <v>#REF!</v>
      </c>
      <c r="G5" s="20" t="e">
        <f>#REF!/Deseason_VA!#REF!*100</f>
        <v>#REF!</v>
      </c>
      <c r="H5" s="20" t="e">
        <f>#REF!/Deseason_VA!#REF!*100</f>
        <v>#REF!</v>
      </c>
      <c r="I5" s="20" t="e">
        <f>#REF!/Deseason_VA!#REF!*100</f>
        <v>#REF!</v>
      </c>
      <c r="J5" s="20" t="e">
        <f>#REF!/Deseason_VA!#REF!*100</f>
        <v>#REF!</v>
      </c>
      <c r="K5" s="20" t="e">
        <f>#REF!/Deseason_VA!#REF!*100</f>
        <v>#REF!</v>
      </c>
      <c r="L5" s="20" t="e">
        <f>#REF!/Deseason_VA!#REF!*100</f>
        <v>#REF!</v>
      </c>
      <c r="M5" s="20" t="e">
        <f>#REF!/Deseason_VA!#REF!*100</f>
        <v>#REF!</v>
      </c>
      <c r="N5" s="20" t="e">
        <f>#REF!/Deseason_VA!#REF!*100</f>
        <v>#REF!</v>
      </c>
      <c r="O5" s="20" t="e">
        <f>#REF!/Deseason_VA!#REF!*100</f>
        <v>#REF!</v>
      </c>
      <c r="P5" s="20" t="e">
        <f>#REF!/Deseason_VA!#REF!*100</f>
        <v>#REF!</v>
      </c>
      <c r="Q5" s="20" t="e">
        <f>#REF!/Deseason_VA!#REF!*100</f>
        <v>#REF!</v>
      </c>
      <c r="R5" s="20" t="e">
        <f>#REF!/Deseason_VA!#REF!*100</f>
        <v>#REF!</v>
      </c>
      <c r="S5" s="20" t="e">
        <f>#REF!/Deseason_VA!#REF!*100</f>
        <v>#REF!</v>
      </c>
      <c r="T5" s="20" t="e">
        <f>#REF!/Deseason_VA!#REF!*100</f>
        <v>#REF!</v>
      </c>
      <c r="U5" s="20" t="e">
        <f>#REF!/Deseason_VA!#REF!*100</f>
        <v>#REF!</v>
      </c>
      <c r="V5" s="20" t="e">
        <f>#REF!/Deseason_VA!#REF!*100</f>
        <v>#REF!</v>
      </c>
      <c r="W5" s="20" t="e">
        <f>#REF!/Deseason_VA!#REF!*100</f>
        <v>#REF!</v>
      </c>
      <c r="X5" s="20" t="e">
        <f>#REF!/Deseason_VA!#REF!*100</f>
        <v>#REF!</v>
      </c>
      <c r="Y5" s="20" t="e">
        <f>#REF!/Deseason_VA!#REF!*100</f>
        <v>#REF!</v>
      </c>
      <c r="Z5" s="20" t="e">
        <f>#REF!/Deseason_VA!#REF!*100</f>
        <v>#REF!</v>
      </c>
      <c r="AA5" s="20" t="e">
        <f>#REF!/Deseason_VA!#REF!*100</f>
        <v>#REF!</v>
      </c>
      <c r="AB5" s="20" t="e">
        <f>#REF!/Deseason_VA!#REF!*100</f>
        <v>#REF!</v>
      </c>
      <c r="AC5" s="20" t="e">
        <f>#REF!/Deseason_VA!#REF!*100</f>
        <v>#REF!</v>
      </c>
      <c r="AD5" s="20" t="e">
        <f>#REF!/Deseason_VA!#REF!*100</f>
        <v>#REF!</v>
      </c>
      <c r="AE5" s="20" t="e">
        <f>#REF!/Deseason_VA!#REF!*100</f>
        <v>#REF!</v>
      </c>
      <c r="AF5" s="20" t="e">
        <f>#REF!/Deseason_VA!#REF!*100</f>
        <v>#REF!</v>
      </c>
      <c r="AG5" s="20" t="e">
        <f>#REF!/Deseason_VA!#REF!*100</f>
        <v>#REF!</v>
      </c>
      <c r="AH5" s="20" t="e">
        <f>#REF!/Deseason_VA!#REF!*100</f>
        <v>#REF!</v>
      </c>
      <c r="AI5" s="20" t="e">
        <f>#REF!/Deseason_VA!#REF!*100</f>
        <v>#REF!</v>
      </c>
      <c r="AJ5" s="20" t="e">
        <f>#REF!/Deseason_VA!B5*100</f>
        <v>#REF!</v>
      </c>
      <c r="AK5" s="20" t="e">
        <f>#REF!/Deseason_VA!C5*100</f>
        <v>#REF!</v>
      </c>
      <c r="AL5" s="20" t="e">
        <f>#REF!/Deseason_VA!D5*100</f>
        <v>#REF!</v>
      </c>
      <c r="AM5" s="20" t="e">
        <f>#REF!/Deseason_VA!E5*100</f>
        <v>#REF!</v>
      </c>
      <c r="AN5" s="20" t="e">
        <f>#REF!/Deseason_VA!F5*100</f>
        <v>#REF!</v>
      </c>
      <c r="AO5" s="20" t="e">
        <f>#REF!/Deseason_VA!G5*100</f>
        <v>#REF!</v>
      </c>
      <c r="AP5" s="20" t="e">
        <f>#REF!/Deseason_VA!H5*100</f>
        <v>#REF!</v>
      </c>
      <c r="AQ5" s="20" t="e">
        <f>#REF!/Deseason_VA!I5*100</f>
        <v>#REF!</v>
      </c>
    </row>
    <row r="6" spans="1:43" s="8" customFormat="1" ht="24.75" customHeight="1" x14ac:dyDescent="0.2">
      <c r="A6" s="2" t="s">
        <v>96</v>
      </c>
      <c r="B6" s="20" t="e">
        <f>#REF!/Deseason_VA!#REF!*100</f>
        <v>#REF!</v>
      </c>
      <c r="C6" s="20" t="e">
        <f>#REF!/Deseason_VA!#REF!*100</f>
        <v>#REF!</v>
      </c>
      <c r="D6" s="20" t="e">
        <f>#REF!/Deseason_VA!#REF!*100</f>
        <v>#REF!</v>
      </c>
      <c r="E6" s="20" t="e">
        <f>#REF!/Deseason_VA!#REF!*100</f>
        <v>#REF!</v>
      </c>
      <c r="F6" s="20" t="e">
        <f>#REF!/Deseason_VA!#REF!*100</f>
        <v>#REF!</v>
      </c>
      <c r="G6" s="20" t="e">
        <f>#REF!/Deseason_VA!#REF!*100</f>
        <v>#REF!</v>
      </c>
      <c r="H6" s="20" t="e">
        <f>#REF!/Deseason_VA!#REF!*100</f>
        <v>#REF!</v>
      </c>
      <c r="I6" s="20" t="e">
        <f>#REF!/Deseason_VA!#REF!*100</f>
        <v>#REF!</v>
      </c>
      <c r="J6" s="20" t="e">
        <f>#REF!/Deseason_VA!#REF!*100</f>
        <v>#REF!</v>
      </c>
      <c r="K6" s="20" t="e">
        <f>#REF!/Deseason_VA!#REF!*100</f>
        <v>#REF!</v>
      </c>
      <c r="L6" s="20" t="e">
        <f>#REF!/Deseason_VA!#REF!*100</f>
        <v>#REF!</v>
      </c>
      <c r="M6" s="20" t="e">
        <f>#REF!/Deseason_VA!#REF!*100</f>
        <v>#REF!</v>
      </c>
      <c r="N6" s="20" t="e">
        <f>#REF!/Deseason_VA!#REF!*100</f>
        <v>#REF!</v>
      </c>
      <c r="O6" s="20" t="e">
        <f>#REF!/Deseason_VA!#REF!*100</f>
        <v>#REF!</v>
      </c>
      <c r="P6" s="20" t="e">
        <f>#REF!/Deseason_VA!#REF!*100</f>
        <v>#REF!</v>
      </c>
      <c r="Q6" s="20" t="e">
        <f>#REF!/Deseason_VA!#REF!*100</f>
        <v>#REF!</v>
      </c>
      <c r="R6" s="20" t="e">
        <f>#REF!/Deseason_VA!#REF!*100</f>
        <v>#REF!</v>
      </c>
      <c r="S6" s="20" t="e">
        <f>#REF!/Deseason_VA!#REF!*100</f>
        <v>#REF!</v>
      </c>
      <c r="T6" s="20" t="e">
        <f>#REF!/Deseason_VA!#REF!*100</f>
        <v>#REF!</v>
      </c>
      <c r="U6" s="20" t="e">
        <f>#REF!/Deseason_VA!#REF!*100</f>
        <v>#REF!</v>
      </c>
      <c r="V6" s="20" t="e">
        <f>#REF!/Deseason_VA!#REF!*100</f>
        <v>#REF!</v>
      </c>
      <c r="W6" s="20" t="e">
        <f>#REF!/Deseason_VA!#REF!*100</f>
        <v>#REF!</v>
      </c>
      <c r="X6" s="20" t="e">
        <f>#REF!/Deseason_VA!#REF!*100</f>
        <v>#REF!</v>
      </c>
      <c r="Y6" s="20" t="e">
        <f>#REF!/Deseason_VA!#REF!*100</f>
        <v>#REF!</v>
      </c>
      <c r="Z6" s="20" t="e">
        <f>#REF!/Deseason_VA!#REF!*100</f>
        <v>#REF!</v>
      </c>
      <c r="AA6" s="20" t="e">
        <f>#REF!/Deseason_VA!#REF!*100</f>
        <v>#REF!</v>
      </c>
      <c r="AB6" s="20" t="e">
        <f>#REF!/Deseason_VA!#REF!*100</f>
        <v>#REF!</v>
      </c>
      <c r="AC6" s="20" t="e">
        <f>#REF!/Deseason_VA!#REF!*100</f>
        <v>#REF!</v>
      </c>
      <c r="AD6" s="20" t="e">
        <f>#REF!/Deseason_VA!#REF!*100</f>
        <v>#REF!</v>
      </c>
      <c r="AE6" s="20" t="e">
        <f>#REF!/Deseason_VA!#REF!*100</f>
        <v>#REF!</v>
      </c>
      <c r="AF6" s="18" t="e">
        <f>#REF!/Deseason_VA!#REF!*100</f>
        <v>#REF!</v>
      </c>
      <c r="AG6" s="18" t="e">
        <f>#REF!/Deseason_VA!#REF!*100</f>
        <v>#REF!</v>
      </c>
      <c r="AH6" s="18" t="e">
        <f>#REF!/Deseason_VA!#REF!*100</f>
        <v>#REF!</v>
      </c>
      <c r="AI6" s="18" t="e">
        <f>#REF!/Deseason_VA!#REF!*100</f>
        <v>#REF!</v>
      </c>
      <c r="AJ6" s="18" t="e">
        <f>#REF!/Deseason_VA!B6*100</f>
        <v>#REF!</v>
      </c>
      <c r="AK6" s="18" t="e">
        <f>#REF!/Deseason_VA!C6*100</f>
        <v>#REF!</v>
      </c>
      <c r="AL6" s="18" t="e">
        <f>#REF!/Deseason_VA!D6*100</f>
        <v>#REF!</v>
      </c>
      <c r="AM6" s="18" t="e">
        <f>#REF!/Deseason_VA!E6*100</f>
        <v>#REF!</v>
      </c>
      <c r="AN6" s="18" t="e">
        <f>#REF!/Deseason_VA!F6*100</f>
        <v>#REF!</v>
      </c>
      <c r="AO6" s="18" t="e">
        <f>#REF!/Deseason_VA!G6*100</f>
        <v>#REF!</v>
      </c>
      <c r="AP6" s="18" t="e">
        <f>#REF!/Deseason_VA!H6*100</f>
        <v>#REF!</v>
      </c>
      <c r="AQ6" s="18" t="e">
        <f>#REF!/Deseason_VA!I6*100</f>
        <v>#REF!</v>
      </c>
    </row>
    <row r="7" spans="1:43" ht="18" customHeight="1" x14ac:dyDescent="0.2">
      <c r="A7" s="16" t="s">
        <v>1</v>
      </c>
      <c r="B7" s="23" t="e">
        <f>#REF!/Deseason_VA!#REF!*100</f>
        <v>#REF!</v>
      </c>
      <c r="C7" s="23" t="e">
        <f>#REF!/Deseason_VA!#REF!*100</f>
        <v>#REF!</v>
      </c>
      <c r="D7" s="23" t="e">
        <f>#REF!/Deseason_VA!#REF!*100</f>
        <v>#REF!</v>
      </c>
      <c r="E7" s="23" t="e">
        <f>#REF!/Deseason_VA!#REF!*100</f>
        <v>#REF!</v>
      </c>
      <c r="F7" s="23" t="e">
        <f>#REF!/Deseason_VA!#REF!*100</f>
        <v>#REF!</v>
      </c>
      <c r="G7" s="23" t="e">
        <f>#REF!/Deseason_VA!#REF!*100</f>
        <v>#REF!</v>
      </c>
      <c r="H7" s="23" t="e">
        <f>#REF!/Deseason_VA!#REF!*100</f>
        <v>#REF!</v>
      </c>
      <c r="I7" s="23" t="e">
        <f>#REF!/Deseason_VA!#REF!*100</f>
        <v>#REF!</v>
      </c>
      <c r="J7" s="23" t="e">
        <f>#REF!/Deseason_VA!#REF!*100</f>
        <v>#REF!</v>
      </c>
      <c r="K7" s="23" t="e">
        <f>#REF!/Deseason_VA!#REF!*100</f>
        <v>#REF!</v>
      </c>
      <c r="L7" s="23" t="e">
        <f>#REF!/Deseason_VA!#REF!*100</f>
        <v>#REF!</v>
      </c>
      <c r="M7" s="23" t="e">
        <f>#REF!/Deseason_VA!#REF!*100</f>
        <v>#REF!</v>
      </c>
      <c r="N7" s="23" t="e">
        <f>#REF!/Deseason_VA!#REF!*100</f>
        <v>#REF!</v>
      </c>
      <c r="O7" s="23" t="e">
        <f>#REF!/Deseason_VA!#REF!*100</f>
        <v>#REF!</v>
      </c>
      <c r="P7" s="23" t="e">
        <f>#REF!/Deseason_VA!#REF!*100</f>
        <v>#REF!</v>
      </c>
      <c r="Q7" s="23" t="e">
        <f>#REF!/Deseason_VA!#REF!*100</f>
        <v>#REF!</v>
      </c>
      <c r="R7" s="23" t="e">
        <f>#REF!/Deseason_VA!#REF!*100</f>
        <v>#REF!</v>
      </c>
      <c r="S7" s="23" t="e">
        <f>#REF!/Deseason_VA!#REF!*100</f>
        <v>#REF!</v>
      </c>
      <c r="T7" s="23" t="e">
        <f>#REF!/Deseason_VA!#REF!*100</f>
        <v>#REF!</v>
      </c>
      <c r="U7" s="23" t="e">
        <f>#REF!/Deseason_VA!#REF!*100</f>
        <v>#REF!</v>
      </c>
      <c r="V7" s="23" t="e">
        <f>#REF!/Deseason_VA!#REF!*100</f>
        <v>#REF!</v>
      </c>
      <c r="W7" s="23" t="e">
        <f>#REF!/Deseason_VA!#REF!*100</f>
        <v>#REF!</v>
      </c>
      <c r="X7" s="23" t="e">
        <f>#REF!/Deseason_VA!#REF!*100</f>
        <v>#REF!</v>
      </c>
      <c r="Y7" s="23" t="e">
        <f>#REF!/Deseason_VA!#REF!*100</f>
        <v>#REF!</v>
      </c>
      <c r="Z7" s="23" t="e">
        <f>#REF!/Deseason_VA!#REF!*100</f>
        <v>#REF!</v>
      </c>
      <c r="AA7" s="23" t="e">
        <f>#REF!/Deseason_VA!#REF!*100</f>
        <v>#REF!</v>
      </c>
      <c r="AB7" s="23" t="e">
        <f>#REF!/Deseason_VA!#REF!*100</f>
        <v>#REF!</v>
      </c>
      <c r="AC7" s="23" t="e">
        <f>#REF!/Deseason_VA!#REF!*100</f>
        <v>#REF!</v>
      </c>
      <c r="AD7" s="23" t="e">
        <f>#REF!/Deseason_VA!#REF!*100</f>
        <v>#REF!</v>
      </c>
      <c r="AE7" s="23" t="e">
        <f>#REF!/Deseason_VA!#REF!*100</f>
        <v>#REF!</v>
      </c>
      <c r="AF7" s="15" t="e">
        <f>#REF!/Deseason_VA!#REF!*100</f>
        <v>#REF!</v>
      </c>
      <c r="AG7" s="15" t="e">
        <f>#REF!/Deseason_VA!#REF!*100</f>
        <v>#REF!</v>
      </c>
      <c r="AH7" s="15" t="e">
        <f>#REF!/Deseason_VA!#REF!*100</f>
        <v>#REF!</v>
      </c>
      <c r="AI7" s="15" t="e">
        <f>#REF!/Deseason_VA!#REF!*100</f>
        <v>#REF!</v>
      </c>
      <c r="AJ7" s="15" t="e">
        <f>#REF!/Deseason_VA!B7*100</f>
        <v>#REF!</v>
      </c>
      <c r="AK7" s="15" t="e">
        <f>#REF!/Deseason_VA!C7*100</f>
        <v>#REF!</v>
      </c>
      <c r="AL7" s="15" t="e">
        <f>#REF!/Deseason_VA!D7*100</f>
        <v>#REF!</v>
      </c>
      <c r="AM7" s="15" t="e">
        <f>#REF!/Deseason_VA!E7*100</f>
        <v>#REF!</v>
      </c>
      <c r="AN7" s="15" t="e">
        <f>#REF!/Deseason_VA!F7*100</f>
        <v>#REF!</v>
      </c>
      <c r="AO7" s="15" t="e">
        <f>#REF!/Deseason_VA!G7*100</f>
        <v>#REF!</v>
      </c>
      <c r="AP7" s="15" t="e">
        <f>#REF!/Deseason_VA!H7*100</f>
        <v>#REF!</v>
      </c>
      <c r="AQ7" s="15" t="e">
        <f>#REF!/Deseason_VA!I7*100</f>
        <v>#REF!</v>
      </c>
    </row>
    <row r="8" spans="1:43" ht="18" customHeight="1" x14ac:dyDescent="0.2">
      <c r="A8" s="16" t="s">
        <v>2</v>
      </c>
      <c r="B8" s="23" t="e">
        <f>#REF!/Deseason_VA!#REF!*100</f>
        <v>#REF!</v>
      </c>
      <c r="C8" s="23" t="e">
        <f>#REF!/Deseason_VA!#REF!*100</f>
        <v>#REF!</v>
      </c>
      <c r="D8" s="23" t="e">
        <f>#REF!/Deseason_VA!#REF!*100</f>
        <v>#REF!</v>
      </c>
      <c r="E8" s="23" t="e">
        <f>#REF!/Deseason_VA!#REF!*100</f>
        <v>#REF!</v>
      </c>
      <c r="F8" s="23" t="e">
        <f>#REF!/Deseason_VA!#REF!*100</f>
        <v>#REF!</v>
      </c>
      <c r="G8" s="23" t="e">
        <f>#REF!/Deseason_VA!#REF!*100</f>
        <v>#REF!</v>
      </c>
      <c r="H8" s="23" t="e">
        <f>#REF!/Deseason_VA!#REF!*100</f>
        <v>#REF!</v>
      </c>
      <c r="I8" s="23" t="e">
        <f>#REF!/Deseason_VA!#REF!*100</f>
        <v>#REF!</v>
      </c>
      <c r="J8" s="23" t="e">
        <f>#REF!/Deseason_VA!#REF!*100</f>
        <v>#REF!</v>
      </c>
      <c r="K8" s="23" t="e">
        <f>#REF!/Deseason_VA!#REF!*100</f>
        <v>#REF!</v>
      </c>
      <c r="L8" s="23" t="e">
        <f>#REF!/Deseason_VA!#REF!*100</f>
        <v>#REF!</v>
      </c>
      <c r="M8" s="23" t="e">
        <f>#REF!/Deseason_VA!#REF!*100</f>
        <v>#REF!</v>
      </c>
      <c r="N8" s="23" t="e">
        <f>#REF!/Deseason_VA!#REF!*100</f>
        <v>#REF!</v>
      </c>
      <c r="O8" s="23" t="e">
        <f>#REF!/Deseason_VA!#REF!*100</f>
        <v>#REF!</v>
      </c>
      <c r="P8" s="23" t="e">
        <f>#REF!/Deseason_VA!#REF!*100</f>
        <v>#REF!</v>
      </c>
      <c r="Q8" s="23" t="e">
        <f>#REF!/Deseason_VA!#REF!*100</f>
        <v>#REF!</v>
      </c>
      <c r="R8" s="23" t="e">
        <f>#REF!/Deseason_VA!#REF!*100</f>
        <v>#REF!</v>
      </c>
      <c r="S8" s="23" t="e">
        <f>#REF!/Deseason_VA!#REF!*100</f>
        <v>#REF!</v>
      </c>
      <c r="T8" s="23" t="e">
        <f>#REF!/Deseason_VA!#REF!*100</f>
        <v>#REF!</v>
      </c>
      <c r="U8" s="23" t="e">
        <f>#REF!/Deseason_VA!#REF!*100</f>
        <v>#REF!</v>
      </c>
      <c r="V8" s="23" t="e">
        <f>#REF!/Deseason_VA!#REF!*100</f>
        <v>#REF!</v>
      </c>
      <c r="W8" s="23" t="e">
        <f>#REF!/Deseason_VA!#REF!*100</f>
        <v>#REF!</v>
      </c>
      <c r="X8" s="23" t="e">
        <f>#REF!/Deseason_VA!#REF!*100</f>
        <v>#REF!</v>
      </c>
      <c r="Y8" s="23" t="e">
        <f>#REF!/Deseason_VA!#REF!*100</f>
        <v>#REF!</v>
      </c>
      <c r="Z8" s="23" t="e">
        <f>#REF!/Deseason_VA!#REF!*100</f>
        <v>#REF!</v>
      </c>
      <c r="AA8" s="23" t="e">
        <f>#REF!/Deseason_VA!#REF!*100</f>
        <v>#REF!</v>
      </c>
      <c r="AB8" s="23" t="e">
        <f>#REF!/Deseason_VA!#REF!*100</f>
        <v>#REF!</v>
      </c>
      <c r="AC8" s="23" t="e">
        <f>#REF!/Deseason_VA!#REF!*100</f>
        <v>#REF!</v>
      </c>
      <c r="AD8" s="23" t="e">
        <f>#REF!/Deseason_VA!#REF!*100</f>
        <v>#REF!</v>
      </c>
      <c r="AE8" s="23" t="e">
        <f>#REF!/Deseason_VA!#REF!*100</f>
        <v>#REF!</v>
      </c>
      <c r="AF8" s="15" t="e">
        <f>#REF!/Deseason_VA!#REF!*100</f>
        <v>#REF!</v>
      </c>
      <c r="AG8" s="15" t="e">
        <f>#REF!/Deseason_VA!#REF!*100</f>
        <v>#REF!</v>
      </c>
      <c r="AH8" s="15" t="e">
        <f>#REF!/Deseason_VA!#REF!*100</f>
        <v>#REF!</v>
      </c>
      <c r="AI8" s="15" t="e">
        <f>#REF!/Deseason_VA!#REF!*100</f>
        <v>#REF!</v>
      </c>
      <c r="AJ8" s="15" t="e">
        <f>#REF!/Deseason_VA!B8*100</f>
        <v>#REF!</v>
      </c>
      <c r="AK8" s="15" t="e">
        <f>#REF!/Deseason_VA!C8*100</f>
        <v>#REF!</v>
      </c>
      <c r="AL8" s="15" t="e">
        <f>#REF!/Deseason_VA!D8*100</f>
        <v>#REF!</v>
      </c>
      <c r="AM8" s="15" t="e">
        <f>#REF!/Deseason_VA!E8*100</f>
        <v>#REF!</v>
      </c>
      <c r="AN8" s="15" t="e">
        <f>#REF!/Deseason_VA!F8*100</f>
        <v>#REF!</v>
      </c>
      <c r="AO8" s="15" t="e">
        <f>#REF!/Deseason_VA!G8*100</f>
        <v>#REF!</v>
      </c>
      <c r="AP8" s="15" t="e">
        <f>#REF!/Deseason_VA!H8*100</f>
        <v>#REF!</v>
      </c>
      <c r="AQ8" s="15" t="e">
        <f>#REF!/Deseason_VA!I8*100</f>
        <v>#REF!</v>
      </c>
    </row>
    <row r="9" spans="1:43" ht="18" customHeight="1" x14ac:dyDescent="0.2">
      <c r="A9" s="16" t="s">
        <v>3</v>
      </c>
      <c r="B9" s="23" t="e">
        <f>#REF!/Deseason_VA!#REF!*100</f>
        <v>#REF!</v>
      </c>
      <c r="C9" s="23" t="e">
        <f>#REF!/Deseason_VA!#REF!*100</f>
        <v>#REF!</v>
      </c>
      <c r="D9" s="23" t="e">
        <f>#REF!/Deseason_VA!#REF!*100</f>
        <v>#REF!</v>
      </c>
      <c r="E9" s="23" t="e">
        <f>#REF!/Deseason_VA!#REF!*100</f>
        <v>#REF!</v>
      </c>
      <c r="F9" s="23" t="e">
        <f>#REF!/Deseason_VA!#REF!*100</f>
        <v>#REF!</v>
      </c>
      <c r="G9" s="23" t="e">
        <f>#REF!/Deseason_VA!#REF!*100</f>
        <v>#REF!</v>
      </c>
      <c r="H9" s="23" t="e">
        <f>#REF!/Deseason_VA!#REF!*100</f>
        <v>#REF!</v>
      </c>
      <c r="I9" s="23" t="e">
        <f>#REF!/Deseason_VA!#REF!*100</f>
        <v>#REF!</v>
      </c>
      <c r="J9" s="23" t="e">
        <f>#REF!/Deseason_VA!#REF!*100</f>
        <v>#REF!</v>
      </c>
      <c r="K9" s="23" t="e">
        <f>#REF!/Deseason_VA!#REF!*100</f>
        <v>#REF!</v>
      </c>
      <c r="L9" s="23" t="e">
        <f>#REF!/Deseason_VA!#REF!*100</f>
        <v>#REF!</v>
      </c>
      <c r="M9" s="23" t="e">
        <f>#REF!/Deseason_VA!#REF!*100</f>
        <v>#REF!</v>
      </c>
      <c r="N9" s="23" t="e">
        <f>#REF!/Deseason_VA!#REF!*100</f>
        <v>#REF!</v>
      </c>
      <c r="O9" s="23" t="e">
        <f>#REF!/Deseason_VA!#REF!*100</f>
        <v>#REF!</v>
      </c>
      <c r="P9" s="23" t="e">
        <f>#REF!/Deseason_VA!#REF!*100</f>
        <v>#REF!</v>
      </c>
      <c r="Q9" s="23" t="e">
        <f>#REF!/Deseason_VA!#REF!*100</f>
        <v>#REF!</v>
      </c>
      <c r="R9" s="23" t="e">
        <f>#REF!/Deseason_VA!#REF!*100</f>
        <v>#REF!</v>
      </c>
      <c r="S9" s="23" t="e">
        <f>#REF!/Deseason_VA!#REF!*100</f>
        <v>#REF!</v>
      </c>
      <c r="T9" s="23" t="e">
        <f>#REF!/Deseason_VA!#REF!*100</f>
        <v>#REF!</v>
      </c>
      <c r="U9" s="23" t="e">
        <f>#REF!/Deseason_VA!#REF!*100</f>
        <v>#REF!</v>
      </c>
      <c r="V9" s="23" t="e">
        <f>#REF!/Deseason_VA!#REF!*100</f>
        <v>#REF!</v>
      </c>
      <c r="W9" s="23" t="e">
        <f>#REF!/Deseason_VA!#REF!*100</f>
        <v>#REF!</v>
      </c>
      <c r="X9" s="23" t="e">
        <f>#REF!/Deseason_VA!#REF!*100</f>
        <v>#REF!</v>
      </c>
      <c r="Y9" s="23" t="e">
        <f>#REF!/Deseason_VA!#REF!*100</f>
        <v>#REF!</v>
      </c>
      <c r="Z9" s="23" t="e">
        <f>#REF!/Deseason_VA!#REF!*100</f>
        <v>#REF!</v>
      </c>
      <c r="AA9" s="23" t="e">
        <f>#REF!/Deseason_VA!#REF!*100</f>
        <v>#REF!</v>
      </c>
      <c r="AB9" s="23" t="e">
        <f>#REF!/Deseason_VA!#REF!*100</f>
        <v>#REF!</v>
      </c>
      <c r="AC9" s="23" t="e">
        <f>#REF!/Deseason_VA!#REF!*100</f>
        <v>#REF!</v>
      </c>
      <c r="AD9" s="23" t="e">
        <f>#REF!/Deseason_VA!#REF!*100</f>
        <v>#REF!</v>
      </c>
      <c r="AE9" s="23" t="e">
        <f>#REF!/Deseason_VA!#REF!*100</f>
        <v>#REF!</v>
      </c>
      <c r="AF9" s="15" t="e">
        <f>#REF!/Deseason_VA!#REF!*100</f>
        <v>#REF!</v>
      </c>
      <c r="AG9" s="15" t="e">
        <f>#REF!/Deseason_VA!#REF!*100</f>
        <v>#REF!</v>
      </c>
      <c r="AH9" s="15" t="e">
        <f>#REF!/Deseason_VA!#REF!*100</f>
        <v>#REF!</v>
      </c>
      <c r="AI9" s="15" t="e">
        <f>#REF!/Deseason_VA!#REF!*100</f>
        <v>#REF!</v>
      </c>
      <c r="AJ9" s="15" t="e">
        <f>#REF!/Deseason_VA!B9*100</f>
        <v>#REF!</v>
      </c>
      <c r="AK9" s="15" t="e">
        <f>#REF!/Deseason_VA!C9*100</f>
        <v>#REF!</v>
      </c>
      <c r="AL9" s="15" t="e">
        <f>#REF!/Deseason_VA!D9*100</f>
        <v>#REF!</v>
      </c>
      <c r="AM9" s="15" t="e">
        <f>#REF!/Deseason_VA!E9*100</f>
        <v>#REF!</v>
      </c>
      <c r="AN9" s="15" t="e">
        <f>#REF!/Deseason_VA!F9*100</f>
        <v>#REF!</v>
      </c>
      <c r="AO9" s="15" t="e">
        <f>#REF!/Deseason_VA!G9*100</f>
        <v>#REF!</v>
      </c>
      <c r="AP9" s="15" t="e">
        <f>#REF!/Deseason_VA!H9*100</f>
        <v>#REF!</v>
      </c>
      <c r="AQ9" s="15" t="e">
        <f>#REF!/Deseason_VA!I9*100</f>
        <v>#REF!</v>
      </c>
    </row>
    <row r="10" spans="1:43" ht="18" customHeight="1" x14ac:dyDescent="0.2">
      <c r="A10" s="16" t="s">
        <v>4</v>
      </c>
      <c r="B10" s="23" t="e">
        <f>#REF!/Deseason_VA!#REF!*100</f>
        <v>#REF!</v>
      </c>
      <c r="C10" s="23" t="e">
        <f>#REF!/Deseason_VA!#REF!*100</f>
        <v>#REF!</v>
      </c>
      <c r="D10" s="23" t="e">
        <f>#REF!/Deseason_VA!#REF!*100</f>
        <v>#REF!</v>
      </c>
      <c r="E10" s="23" t="e">
        <f>#REF!/Deseason_VA!#REF!*100</f>
        <v>#REF!</v>
      </c>
      <c r="F10" s="23" t="e">
        <f>#REF!/Deseason_VA!#REF!*100</f>
        <v>#REF!</v>
      </c>
      <c r="G10" s="23" t="e">
        <f>#REF!/Deseason_VA!#REF!*100</f>
        <v>#REF!</v>
      </c>
      <c r="H10" s="23" t="e">
        <f>#REF!/Deseason_VA!#REF!*100</f>
        <v>#REF!</v>
      </c>
      <c r="I10" s="23" t="e">
        <f>#REF!/Deseason_VA!#REF!*100</f>
        <v>#REF!</v>
      </c>
      <c r="J10" s="23" t="e">
        <f>#REF!/Deseason_VA!#REF!*100</f>
        <v>#REF!</v>
      </c>
      <c r="K10" s="23" t="e">
        <f>#REF!/Deseason_VA!#REF!*100</f>
        <v>#REF!</v>
      </c>
      <c r="L10" s="23" t="e">
        <f>#REF!/Deseason_VA!#REF!*100</f>
        <v>#REF!</v>
      </c>
      <c r="M10" s="23" t="e">
        <f>#REF!/Deseason_VA!#REF!*100</f>
        <v>#REF!</v>
      </c>
      <c r="N10" s="23" t="e">
        <f>#REF!/Deseason_VA!#REF!*100</f>
        <v>#REF!</v>
      </c>
      <c r="O10" s="23" t="e">
        <f>#REF!/Deseason_VA!#REF!*100</f>
        <v>#REF!</v>
      </c>
      <c r="P10" s="23" t="e">
        <f>#REF!/Deseason_VA!#REF!*100</f>
        <v>#REF!</v>
      </c>
      <c r="Q10" s="23" t="e">
        <f>#REF!/Deseason_VA!#REF!*100</f>
        <v>#REF!</v>
      </c>
      <c r="R10" s="23" t="e">
        <f>#REF!/Deseason_VA!#REF!*100</f>
        <v>#REF!</v>
      </c>
      <c r="S10" s="23" t="e">
        <f>#REF!/Deseason_VA!#REF!*100</f>
        <v>#REF!</v>
      </c>
      <c r="T10" s="23" t="e">
        <f>#REF!/Deseason_VA!#REF!*100</f>
        <v>#REF!</v>
      </c>
      <c r="U10" s="23" t="e">
        <f>#REF!/Deseason_VA!#REF!*100</f>
        <v>#REF!</v>
      </c>
      <c r="V10" s="23" t="e">
        <f>#REF!/Deseason_VA!#REF!*100</f>
        <v>#REF!</v>
      </c>
      <c r="W10" s="23" t="e">
        <f>#REF!/Deseason_VA!#REF!*100</f>
        <v>#REF!</v>
      </c>
      <c r="X10" s="23" t="e">
        <f>#REF!/Deseason_VA!#REF!*100</f>
        <v>#REF!</v>
      </c>
      <c r="Y10" s="23" t="e">
        <f>#REF!/Deseason_VA!#REF!*100</f>
        <v>#REF!</v>
      </c>
      <c r="Z10" s="23" t="e">
        <f>#REF!/Deseason_VA!#REF!*100</f>
        <v>#REF!</v>
      </c>
      <c r="AA10" s="23" t="e">
        <f>#REF!/Deseason_VA!#REF!*100</f>
        <v>#REF!</v>
      </c>
      <c r="AB10" s="23" t="e">
        <f>#REF!/Deseason_VA!#REF!*100</f>
        <v>#REF!</v>
      </c>
      <c r="AC10" s="23" t="e">
        <f>#REF!/Deseason_VA!#REF!*100</f>
        <v>#REF!</v>
      </c>
      <c r="AD10" s="23" t="e">
        <f>#REF!/Deseason_VA!#REF!*100</f>
        <v>#REF!</v>
      </c>
      <c r="AE10" s="23" t="e">
        <f>#REF!/Deseason_VA!#REF!*100</f>
        <v>#REF!</v>
      </c>
      <c r="AF10" s="15" t="e">
        <f>#REF!/Deseason_VA!#REF!*100</f>
        <v>#REF!</v>
      </c>
      <c r="AG10" s="15" t="e">
        <f>#REF!/Deseason_VA!#REF!*100</f>
        <v>#REF!</v>
      </c>
      <c r="AH10" s="15" t="e">
        <f>#REF!/Deseason_VA!#REF!*100</f>
        <v>#REF!</v>
      </c>
      <c r="AI10" s="15" t="e">
        <f>#REF!/Deseason_VA!#REF!*100</f>
        <v>#REF!</v>
      </c>
      <c r="AJ10" s="15" t="e">
        <f>#REF!/Deseason_VA!B10*100</f>
        <v>#REF!</v>
      </c>
      <c r="AK10" s="15" t="e">
        <f>#REF!/Deseason_VA!C10*100</f>
        <v>#REF!</v>
      </c>
      <c r="AL10" s="15" t="e">
        <f>#REF!/Deseason_VA!D10*100</f>
        <v>#REF!</v>
      </c>
      <c r="AM10" s="15" t="e">
        <f>#REF!/Deseason_VA!E10*100</f>
        <v>#REF!</v>
      </c>
      <c r="AN10" s="15" t="e">
        <f>#REF!/Deseason_VA!F10*100</f>
        <v>#REF!</v>
      </c>
      <c r="AO10" s="15" t="e">
        <f>#REF!/Deseason_VA!G10*100</f>
        <v>#REF!</v>
      </c>
      <c r="AP10" s="15" t="e">
        <f>#REF!/Deseason_VA!H10*100</f>
        <v>#REF!</v>
      </c>
      <c r="AQ10" s="15" t="e">
        <f>#REF!/Deseason_VA!I10*100</f>
        <v>#REF!</v>
      </c>
    </row>
    <row r="11" spans="1:43" ht="18" customHeight="1" x14ac:dyDescent="0.2">
      <c r="A11" s="16" t="s">
        <v>5</v>
      </c>
      <c r="B11" s="23" t="e">
        <f>#REF!/Deseason_VA!#REF!*100</f>
        <v>#REF!</v>
      </c>
      <c r="C11" s="23" t="e">
        <f>#REF!/Deseason_VA!#REF!*100</f>
        <v>#REF!</v>
      </c>
      <c r="D11" s="23" t="e">
        <f>#REF!/Deseason_VA!#REF!*100</f>
        <v>#REF!</v>
      </c>
      <c r="E11" s="23" t="e">
        <f>#REF!/Deseason_VA!#REF!*100</f>
        <v>#REF!</v>
      </c>
      <c r="F11" s="23" t="e">
        <f>#REF!/Deseason_VA!#REF!*100</f>
        <v>#REF!</v>
      </c>
      <c r="G11" s="23" t="e">
        <f>#REF!/Deseason_VA!#REF!*100</f>
        <v>#REF!</v>
      </c>
      <c r="H11" s="23" t="e">
        <f>#REF!/Deseason_VA!#REF!*100</f>
        <v>#REF!</v>
      </c>
      <c r="I11" s="23" t="e">
        <f>#REF!/Deseason_VA!#REF!*100</f>
        <v>#REF!</v>
      </c>
      <c r="J11" s="23" t="e">
        <f>#REF!/Deseason_VA!#REF!*100</f>
        <v>#REF!</v>
      </c>
      <c r="K11" s="23" t="e">
        <f>#REF!/Deseason_VA!#REF!*100</f>
        <v>#REF!</v>
      </c>
      <c r="L11" s="23" t="e">
        <f>#REF!/Deseason_VA!#REF!*100</f>
        <v>#REF!</v>
      </c>
      <c r="M11" s="23" t="e">
        <f>#REF!/Deseason_VA!#REF!*100</f>
        <v>#REF!</v>
      </c>
      <c r="N11" s="23" t="e">
        <f>#REF!/Deseason_VA!#REF!*100</f>
        <v>#REF!</v>
      </c>
      <c r="O11" s="23" t="e">
        <f>#REF!/Deseason_VA!#REF!*100</f>
        <v>#REF!</v>
      </c>
      <c r="P11" s="23" t="e">
        <f>#REF!/Deseason_VA!#REF!*100</f>
        <v>#REF!</v>
      </c>
      <c r="Q11" s="23" t="e">
        <f>#REF!/Deseason_VA!#REF!*100</f>
        <v>#REF!</v>
      </c>
      <c r="R11" s="23" t="e">
        <f>#REF!/Deseason_VA!#REF!*100</f>
        <v>#REF!</v>
      </c>
      <c r="S11" s="23" t="e">
        <f>#REF!/Deseason_VA!#REF!*100</f>
        <v>#REF!</v>
      </c>
      <c r="T11" s="23" t="e">
        <f>#REF!/Deseason_VA!#REF!*100</f>
        <v>#REF!</v>
      </c>
      <c r="U11" s="23" t="e">
        <f>#REF!/Deseason_VA!#REF!*100</f>
        <v>#REF!</v>
      </c>
      <c r="V11" s="23" t="e">
        <f>#REF!/Deseason_VA!#REF!*100</f>
        <v>#REF!</v>
      </c>
      <c r="W11" s="23" t="e">
        <f>#REF!/Deseason_VA!#REF!*100</f>
        <v>#REF!</v>
      </c>
      <c r="X11" s="23" t="e">
        <f>#REF!/Deseason_VA!#REF!*100</f>
        <v>#REF!</v>
      </c>
      <c r="Y11" s="23" t="e">
        <f>#REF!/Deseason_VA!#REF!*100</f>
        <v>#REF!</v>
      </c>
      <c r="Z11" s="23" t="e">
        <f>#REF!/Deseason_VA!#REF!*100</f>
        <v>#REF!</v>
      </c>
      <c r="AA11" s="23" t="e">
        <f>#REF!/Deseason_VA!#REF!*100</f>
        <v>#REF!</v>
      </c>
      <c r="AB11" s="23" t="e">
        <f>#REF!/Deseason_VA!#REF!*100</f>
        <v>#REF!</v>
      </c>
      <c r="AC11" s="23" t="e">
        <f>#REF!/Deseason_VA!#REF!*100</f>
        <v>#REF!</v>
      </c>
      <c r="AD11" s="23" t="e">
        <f>#REF!/Deseason_VA!#REF!*100</f>
        <v>#REF!</v>
      </c>
      <c r="AE11" s="23" t="e">
        <f>#REF!/Deseason_VA!#REF!*100</f>
        <v>#REF!</v>
      </c>
      <c r="AF11" s="15" t="e">
        <f>#REF!/Deseason_VA!#REF!*100</f>
        <v>#REF!</v>
      </c>
      <c r="AG11" s="15" t="e">
        <f>#REF!/Deseason_VA!#REF!*100</f>
        <v>#REF!</v>
      </c>
      <c r="AH11" s="15" t="e">
        <f>#REF!/Deseason_VA!#REF!*100</f>
        <v>#REF!</v>
      </c>
      <c r="AI11" s="15" t="e">
        <f>#REF!/Deseason_VA!#REF!*100</f>
        <v>#REF!</v>
      </c>
      <c r="AJ11" s="15" t="e">
        <f>#REF!/Deseason_VA!B11*100</f>
        <v>#REF!</v>
      </c>
      <c r="AK11" s="15" t="e">
        <f>#REF!/Deseason_VA!C11*100</f>
        <v>#REF!</v>
      </c>
      <c r="AL11" s="15" t="e">
        <f>#REF!/Deseason_VA!D11*100</f>
        <v>#REF!</v>
      </c>
      <c r="AM11" s="15" t="e">
        <f>#REF!/Deseason_VA!E11*100</f>
        <v>#REF!</v>
      </c>
      <c r="AN11" s="15" t="e">
        <f>#REF!/Deseason_VA!F11*100</f>
        <v>#REF!</v>
      </c>
      <c r="AO11" s="15" t="e">
        <f>#REF!/Deseason_VA!G11*100</f>
        <v>#REF!</v>
      </c>
      <c r="AP11" s="15" t="e">
        <f>#REF!/Deseason_VA!H11*100</f>
        <v>#REF!</v>
      </c>
      <c r="AQ11" s="15" t="e">
        <f>#REF!/Deseason_VA!I11*100</f>
        <v>#REF!</v>
      </c>
    </row>
    <row r="12" spans="1:43" ht="18" customHeight="1" x14ac:dyDescent="0.2">
      <c r="A12" s="16" t="s">
        <v>6</v>
      </c>
      <c r="B12" s="23" t="e">
        <f>#REF!/Deseason_VA!#REF!*100</f>
        <v>#REF!</v>
      </c>
      <c r="C12" s="23" t="e">
        <f>#REF!/Deseason_VA!#REF!*100</f>
        <v>#REF!</v>
      </c>
      <c r="D12" s="23" t="e">
        <f>#REF!/Deseason_VA!#REF!*100</f>
        <v>#REF!</v>
      </c>
      <c r="E12" s="23" t="e">
        <f>#REF!/Deseason_VA!#REF!*100</f>
        <v>#REF!</v>
      </c>
      <c r="F12" s="23" t="e">
        <f>#REF!/Deseason_VA!#REF!*100</f>
        <v>#REF!</v>
      </c>
      <c r="G12" s="23" t="e">
        <f>#REF!/Deseason_VA!#REF!*100</f>
        <v>#REF!</v>
      </c>
      <c r="H12" s="23" t="e">
        <f>#REF!/Deseason_VA!#REF!*100</f>
        <v>#REF!</v>
      </c>
      <c r="I12" s="23" t="e">
        <f>#REF!/Deseason_VA!#REF!*100</f>
        <v>#REF!</v>
      </c>
      <c r="J12" s="23" t="e">
        <f>#REF!/Deseason_VA!#REF!*100</f>
        <v>#REF!</v>
      </c>
      <c r="K12" s="23" t="e">
        <f>#REF!/Deseason_VA!#REF!*100</f>
        <v>#REF!</v>
      </c>
      <c r="L12" s="23" t="e">
        <f>#REF!/Deseason_VA!#REF!*100</f>
        <v>#REF!</v>
      </c>
      <c r="M12" s="23" t="e">
        <f>#REF!/Deseason_VA!#REF!*100</f>
        <v>#REF!</v>
      </c>
      <c r="N12" s="23" t="e">
        <f>#REF!/Deseason_VA!#REF!*100</f>
        <v>#REF!</v>
      </c>
      <c r="O12" s="23" t="e">
        <f>#REF!/Deseason_VA!#REF!*100</f>
        <v>#REF!</v>
      </c>
      <c r="P12" s="23" t="e">
        <f>#REF!/Deseason_VA!#REF!*100</f>
        <v>#REF!</v>
      </c>
      <c r="Q12" s="23" t="e">
        <f>#REF!/Deseason_VA!#REF!*100</f>
        <v>#REF!</v>
      </c>
      <c r="R12" s="23" t="e">
        <f>#REF!/Deseason_VA!#REF!*100</f>
        <v>#REF!</v>
      </c>
      <c r="S12" s="23" t="e">
        <f>#REF!/Deseason_VA!#REF!*100</f>
        <v>#REF!</v>
      </c>
      <c r="T12" s="23" t="e">
        <f>#REF!/Deseason_VA!#REF!*100</f>
        <v>#REF!</v>
      </c>
      <c r="U12" s="23" t="e">
        <f>#REF!/Deseason_VA!#REF!*100</f>
        <v>#REF!</v>
      </c>
      <c r="V12" s="23" t="e">
        <f>#REF!/Deseason_VA!#REF!*100</f>
        <v>#REF!</v>
      </c>
      <c r="W12" s="23" t="e">
        <f>#REF!/Deseason_VA!#REF!*100</f>
        <v>#REF!</v>
      </c>
      <c r="X12" s="23" t="e">
        <f>#REF!/Deseason_VA!#REF!*100</f>
        <v>#REF!</v>
      </c>
      <c r="Y12" s="23" t="e">
        <f>#REF!/Deseason_VA!#REF!*100</f>
        <v>#REF!</v>
      </c>
      <c r="Z12" s="23" t="e">
        <f>#REF!/Deseason_VA!#REF!*100</f>
        <v>#REF!</v>
      </c>
      <c r="AA12" s="23" t="e">
        <f>#REF!/Deseason_VA!#REF!*100</f>
        <v>#REF!</v>
      </c>
      <c r="AB12" s="23" t="e">
        <f>#REF!/Deseason_VA!#REF!*100</f>
        <v>#REF!</v>
      </c>
      <c r="AC12" s="23" t="e">
        <f>#REF!/Deseason_VA!#REF!*100</f>
        <v>#REF!</v>
      </c>
      <c r="AD12" s="23" t="e">
        <f>#REF!/Deseason_VA!#REF!*100</f>
        <v>#REF!</v>
      </c>
      <c r="AE12" s="23" t="e">
        <f>#REF!/Deseason_VA!#REF!*100</f>
        <v>#REF!</v>
      </c>
      <c r="AF12" s="15" t="e">
        <f>#REF!/Deseason_VA!#REF!*100</f>
        <v>#REF!</v>
      </c>
      <c r="AG12" s="15" t="e">
        <f>#REF!/Deseason_VA!#REF!*100</f>
        <v>#REF!</v>
      </c>
      <c r="AH12" s="15" t="e">
        <f>#REF!/Deseason_VA!#REF!*100</f>
        <v>#REF!</v>
      </c>
      <c r="AI12" s="15" t="e">
        <f>#REF!/Deseason_VA!#REF!*100</f>
        <v>#REF!</v>
      </c>
      <c r="AJ12" s="15" t="e">
        <f>#REF!/Deseason_VA!B12*100</f>
        <v>#REF!</v>
      </c>
      <c r="AK12" s="15" t="e">
        <f>#REF!/Deseason_VA!C12*100</f>
        <v>#REF!</v>
      </c>
      <c r="AL12" s="15" t="e">
        <f>#REF!/Deseason_VA!D12*100</f>
        <v>#REF!</v>
      </c>
      <c r="AM12" s="15" t="e">
        <f>#REF!/Deseason_VA!E12*100</f>
        <v>#REF!</v>
      </c>
      <c r="AN12" s="15" t="e">
        <f>#REF!/Deseason_VA!F12*100</f>
        <v>#REF!</v>
      </c>
      <c r="AO12" s="15" t="e">
        <f>#REF!/Deseason_VA!G12*100</f>
        <v>#REF!</v>
      </c>
      <c r="AP12" s="15" t="e">
        <f>#REF!/Deseason_VA!H12*100</f>
        <v>#REF!</v>
      </c>
      <c r="AQ12" s="15" t="e">
        <f>#REF!/Deseason_VA!I12*100</f>
        <v>#REF!</v>
      </c>
    </row>
    <row r="13" spans="1:43" s="8" customFormat="1" ht="24.75" customHeight="1" x14ac:dyDescent="0.2">
      <c r="A13" s="2" t="s">
        <v>93</v>
      </c>
      <c r="B13" s="20" t="e">
        <f>#REF!/Deseason_VA!#REF!*100</f>
        <v>#REF!</v>
      </c>
      <c r="C13" s="20" t="e">
        <f>#REF!/Deseason_VA!#REF!*100</f>
        <v>#REF!</v>
      </c>
      <c r="D13" s="20" t="e">
        <f>#REF!/Deseason_VA!#REF!*100</f>
        <v>#REF!</v>
      </c>
      <c r="E13" s="20" t="e">
        <f>#REF!/Deseason_VA!#REF!*100</f>
        <v>#REF!</v>
      </c>
      <c r="F13" s="20" t="e">
        <f>#REF!/Deseason_VA!#REF!*100</f>
        <v>#REF!</v>
      </c>
      <c r="G13" s="20" t="e">
        <f>#REF!/Deseason_VA!#REF!*100</f>
        <v>#REF!</v>
      </c>
      <c r="H13" s="20" t="e">
        <f>#REF!/Deseason_VA!#REF!*100</f>
        <v>#REF!</v>
      </c>
      <c r="I13" s="20" t="e">
        <f>#REF!/Deseason_VA!#REF!*100</f>
        <v>#REF!</v>
      </c>
      <c r="J13" s="20" t="e">
        <f>#REF!/Deseason_VA!#REF!*100</f>
        <v>#REF!</v>
      </c>
      <c r="K13" s="20" t="e">
        <f>#REF!/Deseason_VA!#REF!*100</f>
        <v>#REF!</v>
      </c>
      <c r="L13" s="20" t="e">
        <f>#REF!/Deseason_VA!#REF!*100</f>
        <v>#REF!</v>
      </c>
      <c r="M13" s="20" t="e">
        <f>#REF!/Deseason_VA!#REF!*100</f>
        <v>#REF!</v>
      </c>
      <c r="N13" s="20" t="e">
        <f>#REF!/Deseason_VA!#REF!*100</f>
        <v>#REF!</v>
      </c>
      <c r="O13" s="20" t="e">
        <f>#REF!/Deseason_VA!#REF!*100</f>
        <v>#REF!</v>
      </c>
      <c r="P13" s="20" t="e">
        <f>#REF!/Deseason_VA!#REF!*100</f>
        <v>#REF!</v>
      </c>
      <c r="Q13" s="20" t="e">
        <f>#REF!/Deseason_VA!#REF!*100</f>
        <v>#REF!</v>
      </c>
      <c r="R13" s="20" t="e">
        <f>#REF!/Deseason_VA!#REF!*100</f>
        <v>#REF!</v>
      </c>
      <c r="S13" s="20" t="e">
        <f>#REF!/Deseason_VA!#REF!*100</f>
        <v>#REF!</v>
      </c>
      <c r="T13" s="20" t="e">
        <f>#REF!/Deseason_VA!#REF!*100</f>
        <v>#REF!</v>
      </c>
      <c r="U13" s="20" t="e">
        <f>#REF!/Deseason_VA!#REF!*100</f>
        <v>#REF!</v>
      </c>
      <c r="V13" s="20" t="e">
        <f>#REF!/Deseason_VA!#REF!*100</f>
        <v>#REF!</v>
      </c>
      <c r="W13" s="20" t="e">
        <f>#REF!/Deseason_VA!#REF!*100</f>
        <v>#REF!</v>
      </c>
      <c r="X13" s="20" t="e">
        <f>#REF!/Deseason_VA!#REF!*100</f>
        <v>#REF!</v>
      </c>
      <c r="Y13" s="20" t="e">
        <f>#REF!/Deseason_VA!#REF!*100</f>
        <v>#REF!</v>
      </c>
      <c r="Z13" s="20" t="e">
        <f>#REF!/Deseason_VA!#REF!*100</f>
        <v>#REF!</v>
      </c>
      <c r="AA13" s="20" t="e">
        <f>#REF!/Deseason_VA!#REF!*100</f>
        <v>#REF!</v>
      </c>
      <c r="AB13" s="20" t="e">
        <f>#REF!/Deseason_VA!#REF!*100</f>
        <v>#REF!</v>
      </c>
      <c r="AC13" s="20" t="e">
        <f>#REF!/Deseason_VA!#REF!*100</f>
        <v>#REF!</v>
      </c>
      <c r="AD13" s="20" t="e">
        <f>#REF!/Deseason_VA!#REF!*100</f>
        <v>#REF!</v>
      </c>
      <c r="AE13" s="20" t="e">
        <f>#REF!/Deseason_VA!#REF!*100</f>
        <v>#REF!</v>
      </c>
      <c r="AF13" s="18" t="e">
        <f>#REF!/Deseason_VA!#REF!*100</f>
        <v>#REF!</v>
      </c>
      <c r="AG13" s="18" t="e">
        <f>#REF!/Deseason_VA!#REF!*100</f>
        <v>#REF!</v>
      </c>
      <c r="AH13" s="18" t="e">
        <f>#REF!/Deseason_VA!#REF!*100</f>
        <v>#REF!</v>
      </c>
      <c r="AI13" s="18" t="e">
        <f>#REF!/Deseason_VA!#REF!*100</f>
        <v>#REF!</v>
      </c>
      <c r="AJ13" s="18" t="e">
        <f>#REF!/Deseason_VA!B13*100</f>
        <v>#REF!</v>
      </c>
      <c r="AK13" s="18" t="e">
        <f>#REF!/Deseason_VA!C13*100</f>
        <v>#REF!</v>
      </c>
      <c r="AL13" s="18" t="e">
        <f>#REF!/Deseason_VA!D13*100</f>
        <v>#REF!</v>
      </c>
      <c r="AM13" s="18" t="e">
        <f>#REF!/Deseason_VA!E13*100</f>
        <v>#REF!</v>
      </c>
      <c r="AN13" s="18" t="e">
        <f>#REF!/Deseason_VA!F13*100</f>
        <v>#REF!</v>
      </c>
      <c r="AO13" s="18" t="e">
        <f>#REF!/Deseason_VA!G13*100</f>
        <v>#REF!</v>
      </c>
      <c r="AP13" s="18" t="e">
        <f>#REF!/Deseason_VA!H13*100</f>
        <v>#REF!</v>
      </c>
      <c r="AQ13" s="18" t="e">
        <f>#REF!/Deseason_VA!I13*100</f>
        <v>#REF!</v>
      </c>
    </row>
    <row r="14" spans="1:43" ht="18" customHeight="1" x14ac:dyDescent="0.2">
      <c r="A14" s="16" t="s">
        <v>8</v>
      </c>
      <c r="B14" s="23" t="e">
        <f>#REF!/Deseason_VA!#REF!*100</f>
        <v>#REF!</v>
      </c>
      <c r="C14" s="23" t="e">
        <f>#REF!/Deseason_VA!#REF!*100</f>
        <v>#REF!</v>
      </c>
      <c r="D14" s="23" t="e">
        <f>#REF!/Deseason_VA!#REF!*100</f>
        <v>#REF!</v>
      </c>
      <c r="E14" s="23" t="e">
        <f>#REF!/Deseason_VA!#REF!*100</f>
        <v>#REF!</v>
      </c>
      <c r="F14" s="23" t="e">
        <f>#REF!/Deseason_VA!#REF!*100</f>
        <v>#REF!</v>
      </c>
      <c r="G14" s="23" t="e">
        <f>#REF!/Deseason_VA!#REF!*100</f>
        <v>#REF!</v>
      </c>
      <c r="H14" s="23" t="e">
        <f>#REF!/Deseason_VA!#REF!*100</f>
        <v>#REF!</v>
      </c>
      <c r="I14" s="23" t="e">
        <f>#REF!/Deseason_VA!#REF!*100</f>
        <v>#REF!</v>
      </c>
      <c r="J14" s="23" t="e">
        <f>#REF!/Deseason_VA!#REF!*100</f>
        <v>#REF!</v>
      </c>
      <c r="K14" s="23" t="e">
        <f>#REF!/Deseason_VA!#REF!*100</f>
        <v>#REF!</v>
      </c>
      <c r="L14" s="23" t="e">
        <f>#REF!/Deseason_VA!#REF!*100</f>
        <v>#REF!</v>
      </c>
      <c r="M14" s="23" t="e">
        <f>#REF!/Deseason_VA!#REF!*100</f>
        <v>#REF!</v>
      </c>
      <c r="N14" s="23" t="e">
        <f>#REF!/Deseason_VA!#REF!*100</f>
        <v>#REF!</v>
      </c>
      <c r="O14" s="23" t="e">
        <f>#REF!/Deseason_VA!#REF!*100</f>
        <v>#REF!</v>
      </c>
      <c r="P14" s="23" t="e">
        <f>#REF!/Deseason_VA!#REF!*100</f>
        <v>#REF!</v>
      </c>
      <c r="Q14" s="23" t="e">
        <f>#REF!/Deseason_VA!#REF!*100</f>
        <v>#REF!</v>
      </c>
      <c r="R14" s="23" t="e">
        <f>#REF!/Deseason_VA!#REF!*100</f>
        <v>#REF!</v>
      </c>
      <c r="S14" s="23" t="e">
        <f>#REF!/Deseason_VA!#REF!*100</f>
        <v>#REF!</v>
      </c>
      <c r="T14" s="23" t="e">
        <f>#REF!/Deseason_VA!#REF!*100</f>
        <v>#REF!</v>
      </c>
      <c r="U14" s="23" t="e">
        <f>#REF!/Deseason_VA!#REF!*100</f>
        <v>#REF!</v>
      </c>
      <c r="V14" s="23" t="e">
        <f>#REF!/Deseason_VA!#REF!*100</f>
        <v>#REF!</v>
      </c>
      <c r="W14" s="23" t="e">
        <f>#REF!/Deseason_VA!#REF!*100</f>
        <v>#REF!</v>
      </c>
      <c r="X14" s="23" t="e">
        <f>#REF!/Deseason_VA!#REF!*100</f>
        <v>#REF!</v>
      </c>
      <c r="Y14" s="23" t="e">
        <f>#REF!/Deseason_VA!#REF!*100</f>
        <v>#REF!</v>
      </c>
      <c r="Z14" s="23" t="e">
        <f>#REF!/Deseason_VA!#REF!*100</f>
        <v>#REF!</v>
      </c>
      <c r="AA14" s="23" t="e">
        <f>#REF!/Deseason_VA!#REF!*100</f>
        <v>#REF!</v>
      </c>
      <c r="AB14" s="23" t="e">
        <f>#REF!/Deseason_VA!#REF!*100</f>
        <v>#REF!</v>
      </c>
      <c r="AC14" s="23" t="e">
        <f>#REF!/Deseason_VA!#REF!*100</f>
        <v>#REF!</v>
      </c>
      <c r="AD14" s="23" t="e">
        <f>#REF!/Deseason_VA!#REF!*100</f>
        <v>#REF!</v>
      </c>
      <c r="AE14" s="23" t="e">
        <f>#REF!/Deseason_VA!#REF!*100</f>
        <v>#REF!</v>
      </c>
      <c r="AF14" s="15" t="e">
        <f>#REF!/Deseason_VA!#REF!*100</f>
        <v>#REF!</v>
      </c>
      <c r="AG14" s="15" t="e">
        <f>#REF!/Deseason_VA!#REF!*100</f>
        <v>#REF!</v>
      </c>
      <c r="AH14" s="15" t="e">
        <f>#REF!/Deseason_VA!#REF!*100</f>
        <v>#REF!</v>
      </c>
      <c r="AI14" s="15" t="e">
        <f>#REF!/Deseason_VA!#REF!*100</f>
        <v>#REF!</v>
      </c>
      <c r="AJ14" s="15" t="e">
        <f>#REF!/Deseason_VA!B14*100</f>
        <v>#REF!</v>
      </c>
      <c r="AK14" s="15" t="e">
        <f>#REF!/Deseason_VA!C14*100</f>
        <v>#REF!</v>
      </c>
      <c r="AL14" s="15" t="e">
        <f>#REF!/Deseason_VA!D14*100</f>
        <v>#REF!</v>
      </c>
      <c r="AM14" s="15" t="e">
        <f>#REF!/Deseason_VA!E14*100</f>
        <v>#REF!</v>
      </c>
      <c r="AN14" s="15" t="e">
        <f>#REF!/Deseason_VA!F14*100</f>
        <v>#REF!</v>
      </c>
      <c r="AO14" s="15" t="e">
        <f>#REF!/Deseason_VA!G14*100</f>
        <v>#REF!</v>
      </c>
      <c r="AP14" s="15" t="e">
        <f>#REF!/Deseason_VA!H14*100</f>
        <v>#REF!</v>
      </c>
      <c r="AQ14" s="15" t="e">
        <f>#REF!/Deseason_VA!I14*100</f>
        <v>#REF!</v>
      </c>
    </row>
    <row r="15" spans="1:43" ht="18" customHeight="1" x14ac:dyDescent="0.2">
      <c r="A15" s="4" t="s">
        <v>9</v>
      </c>
      <c r="B15" s="23" t="e">
        <f>#REF!/Deseason_VA!#REF!*100</f>
        <v>#REF!</v>
      </c>
      <c r="C15" s="23" t="e">
        <f>#REF!/Deseason_VA!#REF!*100</f>
        <v>#REF!</v>
      </c>
      <c r="D15" s="23" t="e">
        <f>#REF!/Deseason_VA!#REF!*100</f>
        <v>#REF!</v>
      </c>
      <c r="E15" s="23" t="e">
        <f>#REF!/Deseason_VA!#REF!*100</f>
        <v>#REF!</v>
      </c>
      <c r="F15" s="23" t="e">
        <f>#REF!/Deseason_VA!#REF!*100</f>
        <v>#REF!</v>
      </c>
      <c r="G15" s="23" t="e">
        <f>#REF!/Deseason_VA!#REF!*100</f>
        <v>#REF!</v>
      </c>
      <c r="H15" s="23" t="e">
        <f>#REF!/Deseason_VA!#REF!*100</f>
        <v>#REF!</v>
      </c>
      <c r="I15" s="23" t="e">
        <f>#REF!/Deseason_VA!#REF!*100</f>
        <v>#REF!</v>
      </c>
      <c r="J15" s="23" t="e">
        <f>#REF!/Deseason_VA!#REF!*100</f>
        <v>#REF!</v>
      </c>
      <c r="K15" s="23" t="e">
        <f>#REF!/Deseason_VA!#REF!*100</f>
        <v>#REF!</v>
      </c>
      <c r="L15" s="23" t="e">
        <f>#REF!/Deseason_VA!#REF!*100</f>
        <v>#REF!</v>
      </c>
      <c r="M15" s="23" t="e">
        <f>#REF!/Deseason_VA!#REF!*100</f>
        <v>#REF!</v>
      </c>
      <c r="N15" s="23" t="e">
        <f>#REF!/Deseason_VA!#REF!*100</f>
        <v>#REF!</v>
      </c>
      <c r="O15" s="23" t="e">
        <f>#REF!/Deseason_VA!#REF!*100</f>
        <v>#REF!</v>
      </c>
      <c r="P15" s="23" t="e">
        <f>#REF!/Deseason_VA!#REF!*100</f>
        <v>#REF!</v>
      </c>
      <c r="Q15" s="23" t="e">
        <f>#REF!/Deseason_VA!#REF!*100</f>
        <v>#REF!</v>
      </c>
      <c r="R15" s="23" t="e">
        <f>#REF!/Deseason_VA!#REF!*100</f>
        <v>#REF!</v>
      </c>
      <c r="S15" s="23" t="e">
        <f>#REF!/Deseason_VA!#REF!*100</f>
        <v>#REF!</v>
      </c>
      <c r="T15" s="23" t="e">
        <f>#REF!/Deseason_VA!#REF!*100</f>
        <v>#REF!</v>
      </c>
      <c r="U15" s="23" t="e">
        <f>#REF!/Deseason_VA!#REF!*100</f>
        <v>#REF!</v>
      </c>
      <c r="V15" s="23" t="e">
        <f>#REF!/Deseason_VA!#REF!*100</f>
        <v>#REF!</v>
      </c>
      <c r="W15" s="23" t="e">
        <f>#REF!/Deseason_VA!#REF!*100</f>
        <v>#REF!</v>
      </c>
      <c r="X15" s="23" t="e">
        <f>#REF!/Deseason_VA!#REF!*100</f>
        <v>#REF!</v>
      </c>
      <c r="Y15" s="23" t="e">
        <f>#REF!/Deseason_VA!#REF!*100</f>
        <v>#REF!</v>
      </c>
      <c r="Z15" s="23" t="e">
        <f>#REF!/Deseason_VA!#REF!*100</f>
        <v>#REF!</v>
      </c>
      <c r="AA15" s="23" t="e">
        <f>#REF!/Deseason_VA!#REF!*100</f>
        <v>#REF!</v>
      </c>
      <c r="AB15" s="23" t="e">
        <f>#REF!/Deseason_VA!#REF!*100</f>
        <v>#REF!</v>
      </c>
      <c r="AC15" s="23" t="e">
        <f>#REF!/Deseason_VA!#REF!*100</f>
        <v>#REF!</v>
      </c>
      <c r="AD15" s="23" t="e">
        <f>#REF!/Deseason_VA!#REF!*100</f>
        <v>#REF!</v>
      </c>
      <c r="AE15" s="23" t="e">
        <f>#REF!/Deseason_VA!#REF!*100</f>
        <v>#REF!</v>
      </c>
      <c r="AF15" s="15" t="e">
        <f>#REF!/Deseason_VA!#REF!*100</f>
        <v>#REF!</v>
      </c>
      <c r="AG15" s="15" t="e">
        <f>#REF!/Deseason_VA!#REF!*100</f>
        <v>#REF!</v>
      </c>
      <c r="AH15" s="15" t="e">
        <f>#REF!/Deseason_VA!#REF!*100</f>
        <v>#REF!</v>
      </c>
      <c r="AI15" s="15" t="e">
        <f>#REF!/Deseason_VA!#REF!*100</f>
        <v>#REF!</v>
      </c>
      <c r="AJ15" s="15" t="e">
        <f>#REF!/Deseason_VA!B15*100</f>
        <v>#REF!</v>
      </c>
      <c r="AK15" s="15" t="e">
        <f>#REF!/Deseason_VA!C15*100</f>
        <v>#REF!</v>
      </c>
      <c r="AL15" s="15" t="e">
        <f>#REF!/Deseason_VA!D15*100</f>
        <v>#REF!</v>
      </c>
      <c r="AM15" s="15" t="e">
        <f>#REF!/Deseason_VA!E15*100</f>
        <v>#REF!</v>
      </c>
      <c r="AN15" s="15" t="e">
        <f>#REF!/Deseason_VA!F15*100</f>
        <v>#REF!</v>
      </c>
      <c r="AO15" s="15" t="e">
        <f>#REF!/Deseason_VA!G15*100</f>
        <v>#REF!</v>
      </c>
      <c r="AP15" s="15" t="e">
        <f>#REF!/Deseason_VA!H15*100</f>
        <v>#REF!</v>
      </c>
      <c r="AQ15" s="15" t="e">
        <f>#REF!/Deseason_VA!I15*100</f>
        <v>#REF!</v>
      </c>
    </row>
    <row r="16" spans="1:43" ht="18" customHeight="1" x14ac:dyDescent="0.2">
      <c r="A16" s="4" t="s">
        <v>10</v>
      </c>
      <c r="B16" s="23" t="e">
        <f>#REF!/Deseason_VA!#REF!*100</f>
        <v>#REF!</v>
      </c>
      <c r="C16" s="23" t="e">
        <f>#REF!/Deseason_VA!#REF!*100</f>
        <v>#REF!</v>
      </c>
      <c r="D16" s="23" t="e">
        <f>#REF!/Deseason_VA!#REF!*100</f>
        <v>#REF!</v>
      </c>
      <c r="E16" s="23" t="e">
        <f>#REF!/Deseason_VA!#REF!*100</f>
        <v>#REF!</v>
      </c>
      <c r="F16" s="23" t="e">
        <f>#REF!/Deseason_VA!#REF!*100</f>
        <v>#REF!</v>
      </c>
      <c r="G16" s="23" t="e">
        <f>#REF!/Deseason_VA!#REF!*100</f>
        <v>#REF!</v>
      </c>
      <c r="H16" s="23" t="e">
        <f>#REF!/Deseason_VA!#REF!*100</f>
        <v>#REF!</v>
      </c>
      <c r="I16" s="23" t="e">
        <f>#REF!/Deseason_VA!#REF!*100</f>
        <v>#REF!</v>
      </c>
      <c r="J16" s="23" t="e">
        <f>#REF!/Deseason_VA!#REF!*100</f>
        <v>#REF!</v>
      </c>
      <c r="K16" s="23" t="e">
        <f>#REF!/Deseason_VA!#REF!*100</f>
        <v>#REF!</v>
      </c>
      <c r="L16" s="23" t="e">
        <f>#REF!/Deseason_VA!#REF!*100</f>
        <v>#REF!</v>
      </c>
      <c r="M16" s="23" t="e">
        <f>#REF!/Deseason_VA!#REF!*100</f>
        <v>#REF!</v>
      </c>
      <c r="N16" s="23" t="e">
        <f>#REF!/Deseason_VA!#REF!*100</f>
        <v>#REF!</v>
      </c>
      <c r="O16" s="23" t="e">
        <f>#REF!/Deseason_VA!#REF!*100</f>
        <v>#REF!</v>
      </c>
      <c r="P16" s="23" t="e">
        <f>#REF!/Deseason_VA!#REF!*100</f>
        <v>#REF!</v>
      </c>
      <c r="Q16" s="23" t="e">
        <f>#REF!/Deseason_VA!#REF!*100</f>
        <v>#REF!</v>
      </c>
      <c r="R16" s="23" t="e">
        <f>#REF!/Deseason_VA!#REF!*100</f>
        <v>#REF!</v>
      </c>
      <c r="S16" s="23" t="e">
        <f>#REF!/Deseason_VA!#REF!*100</f>
        <v>#REF!</v>
      </c>
      <c r="T16" s="23" t="e">
        <f>#REF!/Deseason_VA!#REF!*100</f>
        <v>#REF!</v>
      </c>
      <c r="U16" s="23" t="e">
        <f>#REF!/Deseason_VA!#REF!*100</f>
        <v>#REF!</v>
      </c>
      <c r="V16" s="23" t="e">
        <f>#REF!/Deseason_VA!#REF!*100</f>
        <v>#REF!</v>
      </c>
      <c r="W16" s="23" t="e">
        <f>#REF!/Deseason_VA!#REF!*100</f>
        <v>#REF!</v>
      </c>
      <c r="X16" s="23" t="e">
        <f>#REF!/Deseason_VA!#REF!*100</f>
        <v>#REF!</v>
      </c>
      <c r="Y16" s="23" t="e">
        <f>#REF!/Deseason_VA!#REF!*100</f>
        <v>#REF!</v>
      </c>
      <c r="Z16" s="23" t="e">
        <f>#REF!/Deseason_VA!#REF!*100</f>
        <v>#REF!</v>
      </c>
      <c r="AA16" s="23" t="e">
        <f>#REF!/Deseason_VA!#REF!*100</f>
        <v>#REF!</v>
      </c>
      <c r="AB16" s="23" t="e">
        <f>#REF!/Deseason_VA!#REF!*100</f>
        <v>#REF!</v>
      </c>
      <c r="AC16" s="23" t="e">
        <f>#REF!/Deseason_VA!#REF!*100</f>
        <v>#REF!</v>
      </c>
      <c r="AD16" s="23" t="e">
        <f>#REF!/Deseason_VA!#REF!*100</f>
        <v>#REF!</v>
      </c>
      <c r="AE16" s="23" t="e">
        <f>#REF!/Deseason_VA!#REF!*100</f>
        <v>#REF!</v>
      </c>
      <c r="AF16" s="15" t="e">
        <f>#REF!/Deseason_VA!#REF!*100</f>
        <v>#REF!</v>
      </c>
      <c r="AG16" s="15" t="e">
        <f>#REF!/Deseason_VA!#REF!*100</f>
        <v>#REF!</v>
      </c>
      <c r="AH16" s="15" t="e">
        <f>#REF!/Deseason_VA!#REF!*100</f>
        <v>#REF!</v>
      </c>
      <c r="AI16" s="15" t="e">
        <f>#REF!/Deseason_VA!#REF!*100</f>
        <v>#REF!</v>
      </c>
      <c r="AJ16" s="15" t="e">
        <f>#REF!/Deseason_VA!B16*100</f>
        <v>#REF!</v>
      </c>
      <c r="AK16" s="15" t="e">
        <f>#REF!/Deseason_VA!C16*100</f>
        <v>#REF!</v>
      </c>
      <c r="AL16" s="15" t="e">
        <f>#REF!/Deseason_VA!D16*100</f>
        <v>#REF!</v>
      </c>
      <c r="AM16" s="15" t="e">
        <f>#REF!/Deseason_VA!E16*100</f>
        <v>#REF!</v>
      </c>
      <c r="AN16" s="15" t="e">
        <f>#REF!/Deseason_VA!F16*100</f>
        <v>#REF!</v>
      </c>
      <c r="AO16" s="15" t="e">
        <f>#REF!/Deseason_VA!G16*100</f>
        <v>#REF!</v>
      </c>
      <c r="AP16" s="15" t="e">
        <f>#REF!/Deseason_VA!H16*100</f>
        <v>#REF!</v>
      </c>
      <c r="AQ16" s="15" t="e">
        <f>#REF!/Deseason_VA!I16*100</f>
        <v>#REF!</v>
      </c>
    </row>
    <row r="17" spans="1:43" ht="18" customHeight="1" x14ac:dyDescent="0.2">
      <c r="A17" s="4" t="s">
        <v>11</v>
      </c>
      <c r="B17" s="23" t="e">
        <f>#REF!/Deseason_VA!#REF!*100</f>
        <v>#REF!</v>
      </c>
      <c r="C17" s="23" t="e">
        <f>#REF!/Deseason_VA!#REF!*100</f>
        <v>#REF!</v>
      </c>
      <c r="D17" s="23" t="e">
        <f>#REF!/Deseason_VA!#REF!*100</f>
        <v>#REF!</v>
      </c>
      <c r="E17" s="23" t="e">
        <f>#REF!/Deseason_VA!#REF!*100</f>
        <v>#REF!</v>
      </c>
      <c r="F17" s="23" t="e">
        <f>#REF!/Deseason_VA!#REF!*100</f>
        <v>#REF!</v>
      </c>
      <c r="G17" s="23" t="e">
        <f>#REF!/Deseason_VA!#REF!*100</f>
        <v>#REF!</v>
      </c>
      <c r="H17" s="23" t="e">
        <f>#REF!/Deseason_VA!#REF!*100</f>
        <v>#REF!</v>
      </c>
      <c r="I17" s="23" t="e">
        <f>#REF!/Deseason_VA!#REF!*100</f>
        <v>#REF!</v>
      </c>
      <c r="J17" s="23" t="e">
        <f>#REF!/Deseason_VA!#REF!*100</f>
        <v>#REF!</v>
      </c>
      <c r="K17" s="23" t="e">
        <f>#REF!/Deseason_VA!#REF!*100</f>
        <v>#REF!</v>
      </c>
      <c r="L17" s="23" t="e">
        <f>#REF!/Deseason_VA!#REF!*100</f>
        <v>#REF!</v>
      </c>
      <c r="M17" s="23" t="e">
        <f>#REF!/Deseason_VA!#REF!*100</f>
        <v>#REF!</v>
      </c>
      <c r="N17" s="23" t="e">
        <f>#REF!/Deseason_VA!#REF!*100</f>
        <v>#REF!</v>
      </c>
      <c r="O17" s="23" t="e">
        <f>#REF!/Deseason_VA!#REF!*100</f>
        <v>#REF!</v>
      </c>
      <c r="P17" s="23" t="e">
        <f>#REF!/Deseason_VA!#REF!*100</f>
        <v>#REF!</v>
      </c>
      <c r="Q17" s="23" t="e">
        <f>#REF!/Deseason_VA!#REF!*100</f>
        <v>#REF!</v>
      </c>
      <c r="R17" s="23" t="e">
        <f>#REF!/Deseason_VA!#REF!*100</f>
        <v>#REF!</v>
      </c>
      <c r="S17" s="23" t="e">
        <f>#REF!/Deseason_VA!#REF!*100</f>
        <v>#REF!</v>
      </c>
      <c r="T17" s="23" t="e">
        <f>#REF!/Deseason_VA!#REF!*100</f>
        <v>#REF!</v>
      </c>
      <c r="U17" s="23" t="e">
        <f>#REF!/Deseason_VA!#REF!*100</f>
        <v>#REF!</v>
      </c>
      <c r="V17" s="23" t="e">
        <f>#REF!/Deseason_VA!#REF!*100</f>
        <v>#REF!</v>
      </c>
      <c r="W17" s="23" t="e">
        <f>#REF!/Deseason_VA!#REF!*100</f>
        <v>#REF!</v>
      </c>
      <c r="X17" s="23" t="e">
        <f>#REF!/Deseason_VA!#REF!*100</f>
        <v>#REF!</v>
      </c>
      <c r="Y17" s="23" t="e">
        <f>#REF!/Deseason_VA!#REF!*100</f>
        <v>#REF!</v>
      </c>
      <c r="Z17" s="23" t="e">
        <f>#REF!/Deseason_VA!#REF!*100</f>
        <v>#REF!</v>
      </c>
      <c r="AA17" s="23" t="e">
        <f>#REF!/Deseason_VA!#REF!*100</f>
        <v>#REF!</v>
      </c>
      <c r="AB17" s="23" t="e">
        <f>#REF!/Deseason_VA!#REF!*100</f>
        <v>#REF!</v>
      </c>
      <c r="AC17" s="23" t="e">
        <f>#REF!/Deseason_VA!#REF!*100</f>
        <v>#REF!</v>
      </c>
      <c r="AD17" s="23" t="e">
        <f>#REF!/Deseason_VA!#REF!*100</f>
        <v>#REF!</v>
      </c>
      <c r="AE17" s="23" t="e">
        <f>#REF!/Deseason_VA!#REF!*100</f>
        <v>#REF!</v>
      </c>
      <c r="AF17" s="15" t="e">
        <f>#REF!/Deseason_VA!#REF!*100</f>
        <v>#REF!</v>
      </c>
      <c r="AG17" s="15" t="e">
        <f>#REF!/Deseason_VA!#REF!*100</f>
        <v>#REF!</v>
      </c>
      <c r="AH17" s="15" t="e">
        <f>#REF!/Deseason_VA!#REF!*100</f>
        <v>#REF!</v>
      </c>
      <c r="AI17" s="15" t="e">
        <f>#REF!/Deseason_VA!#REF!*100</f>
        <v>#REF!</v>
      </c>
      <c r="AJ17" s="15" t="e">
        <f>#REF!/Deseason_VA!B17*100</f>
        <v>#REF!</v>
      </c>
      <c r="AK17" s="15" t="e">
        <f>#REF!/Deseason_VA!C17*100</f>
        <v>#REF!</v>
      </c>
      <c r="AL17" s="15" t="e">
        <f>#REF!/Deseason_VA!D17*100</f>
        <v>#REF!</v>
      </c>
      <c r="AM17" s="15" t="e">
        <f>#REF!/Deseason_VA!E17*100</f>
        <v>#REF!</v>
      </c>
      <c r="AN17" s="15" t="e">
        <f>#REF!/Deseason_VA!F17*100</f>
        <v>#REF!</v>
      </c>
      <c r="AO17" s="15" t="e">
        <f>#REF!/Deseason_VA!G17*100</f>
        <v>#REF!</v>
      </c>
      <c r="AP17" s="15" t="e">
        <f>#REF!/Deseason_VA!H17*100</f>
        <v>#REF!</v>
      </c>
      <c r="AQ17" s="15" t="e">
        <f>#REF!/Deseason_VA!I17*100</f>
        <v>#REF!</v>
      </c>
    </row>
    <row r="18" spans="1:43" ht="18" customHeight="1" x14ac:dyDescent="0.2">
      <c r="A18" s="16" t="s">
        <v>12</v>
      </c>
      <c r="B18" s="23" t="e">
        <f>#REF!/Deseason_VA!#REF!*100</f>
        <v>#REF!</v>
      </c>
      <c r="C18" s="23" t="e">
        <f>#REF!/Deseason_VA!#REF!*100</f>
        <v>#REF!</v>
      </c>
      <c r="D18" s="23" t="e">
        <f>#REF!/Deseason_VA!#REF!*100</f>
        <v>#REF!</v>
      </c>
      <c r="E18" s="23" t="e">
        <f>#REF!/Deseason_VA!#REF!*100</f>
        <v>#REF!</v>
      </c>
      <c r="F18" s="23" t="e">
        <f>#REF!/Deseason_VA!#REF!*100</f>
        <v>#REF!</v>
      </c>
      <c r="G18" s="23" t="e">
        <f>#REF!/Deseason_VA!#REF!*100</f>
        <v>#REF!</v>
      </c>
      <c r="H18" s="23" t="e">
        <f>#REF!/Deseason_VA!#REF!*100</f>
        <v>#REF!</v>
      </c>
      <c r="I18" s="23" t="e">
        <f>#REF!/Deseason_VA!#REF!*100</f>
        <v>#REF!</v>
      </c>
      <c r="J18" s="23" t="e">
        <f>#REF!/Deseason_VA!#REF!*100</f>
        <v>#REF!</v>
      </c>
      <c r="K18" s="23" t="e">
        <f>#REF!/Deseason_VA!#REF!*100</f>
        <v>#REF!</v>
      </c>
      <c r="L18" s="23" t="e">
        <f>#REF!/Deseason_VA!#REF!*100</f>
        <v>#REF!</v>
      </c>
      <c r="M18" s="23" t="e">
        <f>#REF!/Deseason_VA!#REF!*100</f>
        <v>#REF!</v>
      </c>
      <c r="N18" s="23" t="e">
        <f>#REF!/Deseason_VA!#REF!*100</f>
        <v>#REF!</v>
      </c>
      <c r="O18" s="23" t="e">
        <f>#REF!/Deseason_VA!#REF!*100</f>
        <v>#REF!</v>
      </c>
      <c r="P18" s="23" t="e">
        <f>#REF!/Deseason_VA!#REF!*100</f>
        <v>#REF!</v>
      </c>
      <c r="Q18" s="23" t="e">
        <f>#REF!/Deseason_VA!#REF!*100</f>
        <v>#REF!</v>
      </c>
      <c r="R18" s="23" t="e">
        <f>#REF!/Deseason_VA!#REF!*100</f>
        <v>#REF!</v>
      </c>
      <c r="S18" s="23" t="e">
        <f>#REF!/Deseason_VA!#REF!*100</f>
        <v>#REF!</v>
      </c>
      <c r="T18" s="23" t="e">
        <f>#REF!/Deseason_VA!#REF!*100</f>
        <v>#REF!</v>
      </c>
      <c r="U18" s="23" t="e">
        <f>#REF!/Deseason_VA!#REF!*100</f>
        <v>#REF!</v>
      </c>
      <c r="V18" s="23" t="e">
        <f>#REF!/Deseason_VA!#REF!*100</f>
        <v>#REF!</v>
      </c>
      <c r="W18" s="23" t="e">
        <f>#REF!/Deseason_VA!#REF!*100</f>
        <v>#REF!</v>
      </c>
      <c r="X18" s="23" t="e">
        <f>#REF!/Deseason_VA!#REF!*100</f>
        <v>#REF!</v>
      </c>
      <c r="Y18" s="23" t="e">
        <f>#REF!/Deseason_VA!#REF!*100</f>
        <v>#REF!</v>
      </c>
      <c r="Z18" s="23" t="e">
        <f>#REF!/Deseason_VA!#REF!*100</f>
        <v>#REF!</v>
      </c>
      <c r="AA18" s="23" t="e">
        <f>#REF!/Deseason_VA!#REF!*100</f>
        <v>#REF!</v>
      </c>
      <c r="AB18" s="23" t="e">
        <f>#REF!/Deseason_VA!#REF!*100</f>
        <v>#REF!</v>
      </c>
      <c r="AC18" s="23" t="e">
        <f>#REF!/Deseason_VA!#REF!*100</f>
        <v>#REF!</v>
      </c>
      <c r="AD18" s="23" t="e">
        <f>#REF!/Deseason_VA!#REF!*100</f>
        <v>#REF!</v>
      </c>
      <c r="AE18" s="23" t="e">
        <f>#REF!/Deseason_VA!#REF!*100</f>
        <v>#REF!</v>
      </c>
      <c r="AF18" s="15" t="e">
        <f>#REF!/Deseason_VA!#REF!*100</f>
        <v>#REF!</v>
      </c>
      <c r="AG18" s="15" t="e">
        <f>#REF!/Deseason_VA!#REF!*100</f>
        <v>#REF!</v>
      </c>
      <c r="AH18" s="15" t="e">
        <f>#REF!/Deseason_VA!#REF!*100</f>
        <v>#REF!</v>
      </c>
      <c r="AI18" s="15" t="e">
        <f>#REF!/Deseason_VA!#REF!*100</f>
        <v>#REF!</v>
      </c>
      <c r="AJ18" s="15" t="e">
        <f>#REF!/Deseason_VA!B18*100</f>
        <v>#REF!</v>
      </c>
      <c r="AK18" s="15" t="e">
        <f>#REF!/Deseason_VA!C18*100</f>
        <v>#REF!</v>
      </c>
      <c r="AL18" s="15" t="e">
        <f>#REF!/Deseason_VA!D18*100</f>
        <v>#REF!</v>
      </c>
      <c r="AM18" s="15" t="e">
        <f>#REF!/Deseason_VA!E18*100</f>
        <v>#REF!</v>
      </c>
      <c r="AN18" s="15" t="e">
        <f>#REF!/Deseason_VA!F18*100</f>
        <v>#REF!</v>
      </c>
      <c r="AO18" s="15" t="e">
        <f>#REF!/Deseason_VA!G18*100</f>
        <v>#REF!</v>
      </c>
      <c r="AP18" s="15" t="e">
        <f>#REF!/Deseason_VA!H18*100</f>
        <v>#REF!</v>
      </c>
      <c r="AQ18" s="15" t="e">
        <f>#REF!/Deseason_VA!I18*100</f>
        <v>#REF!</v>
      </c>
    </row>
    <row r="19" spans="1:43" s="8" customFormat="1" ht="24.75" customHeight="1" x14ac:dyDescent="0.2">
      <c r="A19" s="2" t="s">
        <v>94</v>
      </c>
      <c r="B19" s="20" t="e">
        <f>#REF!/Deseason_VA!#REF!*100</f>
        <v>#REF!</v>
      </c>
      <c r="C19" s="20" t="e">
        <f>#REF!/Deseason_VA!#REF!*100</f>
        <v>#REF!</v>
      </c>
      <c r="D19" s="20" t="e">
        <f>#REF!/Deseason_VA!#REF!*100</f>
        <v>#REF!</v>
      </c>
      <c r="E19" s="20" t="e">
        <f>#REF!/Deseason_VA!#REF!*100</f>
        <v>#REF!</v>
      </c>
      <c r="F19" s="20" t="e">
        <f>#REF!/Deseason_VA!#REF!*100</f>
        <v>#REF!</v>
      </c>
      <c r="G19" s="20" t="e">
        <f>#REF!/Deseason_VA!#REF!*100</f>
        <v>#REF!</v>
      </c>
      <c r="H19" s="20" t="e">
        <f>#REF!/Deseason_VA!#REF!*100</f>
        <v>#REF!</v>
      </c>
      <c r="I19" s="20" t="e">
        <f>#REF!/Deseason_VA!#REF!*100</f>
        <v>#REF!</v>
      </c>
      <c r="J19" s="20" t="e">
        <f>#REF!/Deseason_VA!#REF!*100</f>
        <v>#REF!</v>
      </c>
      <c r="K19" s="20" t="e">
        <f>#REF!/Deseason_VA!#REF!*100</f>
        <v>#REF!</v>
      </c>
      <c r="L19" s="20" t="e">
        <f>#REF!/Deseason_VA!#REF!*100</f>
        <v>#REF!</v>
      </c>
      <c r="M19" s="20" t="e">
        <f>#REF!/Deseason_VA!#REF!*100</f>
        <v>#REF!</v>
      </c>
      <c r="N19" s="20" t="e">
        <f>#REF!/Deseason_VA!#REF!*100</f>
        <v>#REF!</v>
      </c>
      <c r="O19" s="20" t="e">
        <f>#REF!/Deseason_VA!#REF!*100</f>
        <v>#REF!</v>
      </c>
      <c r="P19" s="20" t="e">
        <f>#REF!/Deseason_VA!#REF!*100</f>
        <v>#REF!</v>
      </c>
      <c r="Q19" s="20" t="e">
        <f>#REF!/Deseason_VA!#REF!*100</f>
        <v>#REF!</v>
      </c>
      <c r="R19" s="20" t="e">
        <f>#REF!/Deseason_VA!#REF!*100</f>
        <v>#REF!</v>
      </c>
      <c r="S19" s="20" t="e">
        <f>#REF!/Deseason_VA!#REF!*100</f>
        <v>#REF!</v>
      </c>
      <c r="T19" s="20" t="e">
        <f>#REF!/Deseason_VA!#REF!*100</f>
        <v>#REF!</v>
      </c>
      <c r="U19" s="20" t="e">
        <f>#REF!/Deseason_VA!#REF!*100</f>
        <v>#REF!</v>
      </c>
      <c r="V19" s="20" t="e">
        <f>#REF!/Deseason_VA!#REF!*100</f>
        <v>#REF!</v>
      </c>
      <c r="W19" s="20" t="e">
        <f>#REF!/Deseason_VA!#REF!*100</f>
        <v>#REF!</v>
      </c>
      <c r="X19" s="20" t="e">
        <f>#REF!/Deseason_VA!#REF!*100</f>
        <v>#REF!</v>
      </c>
      <c r="Y19" s="20" t="e">
        <f>#REF!/Deseason_VA!#REF!*100</f>
        <v>#REF!</v>
      </c>
      <c r="Z19" s="20" t="e">
        <f>#REF!/Deseason_VA!#REF!*100</f>
        <v>#REF!</v>
      </c>
      <c r="AA19" s="20" t="e">
        <f>#REF!/Deseason_VA!#REF!*100</f>
        <v>#REF!</v>
      </c>
      <c r="AB19" s="20" t="e">
        <f>#REF!/Deseason_VA!#REF!*100</f>
        <v>#REF!</v>
      </c>
      <c r="AC19" s="20" t="e">
        <f>#REF!/Deseason_VA!#REF!*100</f>
        <v>#REF!</v>
      </c>
      <c r="AD19" s="20" t="e">
        <f>#REF!/Deseason_VA!#REF!*100</f>
        <v>#REF!</v>
      </c>
      <c r="AE19" s="20" t="e">
        <f>#REF!/Deseason_VA!#REF!*100</f>
        <v>#REF!</v>
      </c>
      <c r="AF19" s="18" t="e">
        <f>#REF!/Deseason_VA!#REF!*100</f>
        <v>#REF!</v>
      </c>
      <c r="AG19" s="18" t="e">
        <f>#REF!/Deseason_VA!#REF!*100</f>
        <v>#REF!</v>
      </c>
      <c r="AH19" s="18" t="e">
        <f>#REF!/Deseason_VA!#REF!*100</f>
        <v>#REF!</v>
      </c>
      <c r="AI19" s="18" t="e">
        <f>#REF!/Deseason_VA!#REF!*100</f>
        <v>#REF!</v>
      </c>
      <c r="AJ19" s="18" t="e">
        <f>#REF!/Deseason_VA!B19*100</f>
        <v>#REF!</v>
      </c>
      <c r="AK19" s="18" t="e">
        <f>#REF!/Deseason_VA!C19*100</f>
        <v>#REF!</v>
      </c>
      <c r="AL19" s="18" t="e">
        <f>#REF!/Deseason_VA!D19*100</f>
        <v>#REF!</v>
      </c>
      <c r="AM19" s="18" t="e">
        <f>#REF!/Deseason_VA!E19*100</f>
        <v>#REF!</v>
      </c>
      <c r="AN19" s="18" t="e">
        <f>#REF!/Deseason_VA!F19*100</f>
        <v>#REF!</v>
      </c>
      <c r="AO19" s="18" t="e">
        <f>#REF!/Deseason_VA!G19*100</f>
        <v>#REF!</v>
      </c>
      <c r="AP19" s="18" t="e">
        <f>#REF!/Deseason_VA!H19*100</f>
        <v>#REF!</v>
      </c>
      <c r="AQ19" s="18" t="e">
        <f>#REF!/Deseason_VA!I19*100</f>
        <v>#REF!</v>
      </c>
    </row>
    <row r="20" spans="1:43" s="8" customFormat="1" ht="18" customHeight="1" x14ac:dyDescent="0.2">
      <c r="A20" s="55" t="s">
        <v>52</v>
      </c>
      <c r="B20" s="23" t="e">
        <f>#REF!/Deseason_VA!#REF!*100</f>
        <v>#REF!</v>
      </c>
      <c r="C20" s="23" t="e">
        <f>#REF!/Deseason_VA!#REF!*100</f>
        <v>#REF!</v>
      </c>
      <c r="D20" s="23" t="e">
        <f>#REF!/Deseason_VA!#REF!*100</f>
        <v>#REF!</v>
      </c>
      <c r="E20" s="23" t="e">
        <f>#REF!/Deseason_VA!#REF!*100</f>
        <v>#REF!</v>
      </c>
      <c r="F20" s="23" t="e">
        <f>#REF!/Deseason_VA!#REF!*100</f>
        <v>#REF!</v>
      </c>
      <c r="G20" s="23" t="e">
        <f>#REF!/Deseason_VA!#REF!*100</f>
        <v>#REF!</v>
      </c>
      <c r="H20" s="23" t="e">
        <f>#REF!/Deseason_VA!#REF!*100</f>
        <v>#REF!</v>
      </c>
      <c r="I20" s="23" t="e">
        <f>#REF!/Deseason_VA!#REF!*100</f>
        <v>#REF!</v>
      </c>
      <c r="J20" s="23" t="e">
        <f>#REF!/Deseason_VA!#REF!*100</f>
        <v>#REF!</v>
      </c>
      <c r="K20" s="23" t="e">
        <f>#REF!/Deseason_VA!#REF!*100</f>
        <v>#REF!</v>
      </c>
      <c r="L20" s="23" t="e">
        <f>#REF!/Deseason_VA!#REF!*100</f>
        <v>#REF!</v>
      </c>
      <c r="M20" s="23" t="e">
        <f>#REF!/Deseason_VA!#REF!*100</f>
        <v>#REF!</v>
      </c>
      <c r="N20" s="23" t="e">
        <f>#REF!/Deseason_VA!#REF!*100</f>
        <v>#REF!</v>
      </c>
      <c r="O20" s="23" t="e">
        <f>#REF!/Deseason_VA!#REF!*100</f>
        <v>#REF!</v>
      </c>
      <c r="P20" s="23" t="e">
        <f>#REF!/Deseason_VA!#REF!*100</f>
        <v>#REF!</v>
      </c>
      <c r="Q20" s="23" t="e">
        <f>#REF!/Deseason_VA!#REF!*100</f>
        <v>#REF!</v>
      </c>
      <c r="R20" s="23" t="e">
        <f>#REF!/Deseason_VA!#REF!*100</f>
        <v>#REF!</v>
      </c>
      <c r="S20" s="23" t="e">
        <f>#REF!/Deseason_VA!#REF!*100</f>
        <v>#REF!</v>
      </c>
      <c r="T20" s="23" t="e">
        <f>#REF!/Deseason_VA!#REF!*100</f>
        <v>#REF!</v>
      </c>
      <c r="U20" s="23" t="e">
        <f>#REF!/Deseason_VA!#REF!*100</f>
        <v>#REF!</v>
      </c>
      <c r="V20" s="23" t="e">
        <f>#REF!/Deseason_VA!#REF!*100</f>
        <v>#REF!</v>
      </c>
      <c r="W20" s="23" t="e">
        <f>#REF!/Deseason_VA!#REF!*100</f>
        <v>#REF!</v>
      </c>
      <c r="X20" s="23" t="e">
        <f>#REF!/Deseason_VA!#REF!*100</f>
        <v>#REF!</v>
      </c>
      <c r="Y20" s="23" t="e">
        <f>#REF!/Deseason_VA!#REF!*100</f>
        <v>#REF!</v>
      </c>
      <c r="Z20" s="23" t="e">
        <f>#REF!/Deseason_VA!#REF!*100</f>
        <v>#REF!</v>
      </c>
      <c r="AA20" s="23" t="e">
        <f>#REF!/Deseason_VA!#REF!*100</f>
        <v>#REF!</v>
      </c>
      <c r="AB20" s="23" t="e">
        <f>#REF!/Deseason_VA!#REF!*100</f>
        <v>#REF!</v>
      </c>
      <c r="AC20" s="23" t="e">
        <f>#REF!/Deseason_VA!#REF!*100</f>
        <v>#REF!</v>
      </c>
      <c r="AD20" s="23" t="e">
        <f>#REF!/Deseason_VA!#REF!*100</f>
        <v>#REF!</v>
      </c>
      <c r="AE20" s="23" t="e">
        <f>#REF!/Deseason_VA!#REF!*100</f>
        <v>#REF!</v>
      </c>
      <c r="AF20" s="15" t="e">
        <f>#REF!/Deseason_VA!#REF!*100</f>
        <v>#REF!</v>
      </c>
      <c r="AG20" s="15" t="e">
        <f>#REF!/Deseason_VA!#REF!*100</f>
        <v>#REF!</v>
      </c>
      <c r="AH20" s="15" t="e">
        <f>#REF!/Deseason_VA!#REF!*100</f>
        <v>#REF!</v>
      </c>
      <c r="AI20" s="15" t="e">
        <f>#REF!/Deseason_VA!#REF!*100</f>
        <v>#REF!</v>
      </c>
      <c r="AJ20" s="15" t="e">
        <f>#REF!/Deseason_VA!B20*100</f>
        <v>#REF!</v>
      </c>
      <c r="AK20" s="15" t="e">
        <f>#REF!/Deseason_VA!C20*100</f>
        <v>#REF!</v>
      </c>
      <c r="AL20" s="15" t="e">
        <f>#REF!/Deseason_VA!D20*100</f>
        <v>#REF!</v>
      </c>
      <c r="AM20" s="15" t="e">
        <f>#REF!/Deseason_VA!E20*100</f>
        <v>#REF!</v>
      </c>
      <c r="AN20" s="15" t="e">
        <f>#REF!/Deseason_VA!F20*100</f>
        <v>#REF!</v>
      </c>
      <c r="AO20" s="15" t="e">
        <f>#REF!/Deseason_VA!G20*100</f>
        <v>#REF!</v>
      </c>
      <c r="AP20" s="15" t="e">
        <f>#REF!/Deseason_VA!H20*100</f>
        <v>#REF!</v>
      </c>
      <c r="AQ20" s="15" t="e">
        <f>#REF!/Deseason_VA!I20*100</f>
        <v>#REF!</v>
      </c>
    </row>
    <row r="21" spans="1:43" s="8" customFormat="1" ht="18" customHeight="1" x14ac:dyDescent="0.2">
      <c r="A21" s="55" t="s">
        <v>53</v>
      </c>
      <c r="B21" s="23" t="e">
        <f>#REF!/Deseason_VA!#REF!*100</f>
        <v>#REF!</v>
      </c>
      <c r="C21" s="23" t="e">
        <f>#REF!/Deseason_VA!#REF!*100</f>
        <v>#REF!</v>
      </c>
      <c r="D21" s="23" t="e">
        <f>#REF!/Deseason_VA!#REF!*100</f>
        <v>#REF!</v>
      </c>
      <c r="E21" s="23" t="e">
        <f>#REF!/Deseason_VA!#REF!*100</f>
        <v>#REF!</v>
      </c>
      <c r="F21" s="23" t="e">
        <f>#REF!/Deseason_VA!#REF!*100</f>
        <v>#REF!</v>
      </c>
      <c r="G21" s="23" t="e">
        <f>#REF!/Deseason_VA!#REF!*100</f>
        <v>#REF!</v>
      </c>
      <c r="H21" s="23" t="e">
        <f>#REF!/Deseason_VA!#REF!*100</f>
        <v>#REF!</v>
      </c>
      <c r="I21" s="23" t="e">
        <f>#REF!/Deseason_VA!#REF!*100</f>
        <v>#REF!</v>
      </c>
      <c r="J21" s="23" t="e">
        <f>#REF!/Deseason_VA!#REF!*100</f>
        <v>#REF!</v>
      </c>
      <c r="K21" s="23" t="e">
        <f>#REF!/Deseason_VA!#REF!*100</f>
        <v>#REF!</v>
      </c>
      <c r="L21" s="23" t="e">
        <f>#REF!/Deseason_VA!#REF!*100</f>
        <v>#REF!</v>
      </c>
      <c r="M21" s="23" t="e">
        <f>#REF!/Deseason_VA!#REF!*100</f>
        <v>#REF!</v>
      </c>
      <c r="N21" s="23" t="e">
        <f>#REF!/Deseason_VA!#REF!*100</f>
        <v>#REF!</v>
      </c>
      <c r="O21" s="23" t="e">
        <f>#REF!/Deseason_VA!#REF!*100</f>
        <v>#REF!</v>
      </c>
      <c r="P21" s="23" t="e">
        <f>#REF!/Deseason_VA!#REF!*100</f>
        <v>#REF!</v>
      </c>
      <c r="Q21" s="23" t="e">
        <f>#REF!/Deseason_VA!#REF!*100</f>
        <v>#REF!</v>
      </c>
      <c r="R21" s="23" t="e">
        <f>#REF!/Deseason_VA!#REF!*100</f>
        <v>#REF!</v>
      </c>
      <c r="S21" s="23" t="e">
        <f>#REF!/Deseason_VA!#REF!*100</f>
        <v>#REF!</v>
      </c>
      <c r="T21" s="23" t="e">
        <f>#REF!/Deseason_VA!#REF!*100</f>
        <v>#REF!</v>
      </c>
      <c r="U21" s="23" t="e">
        <f>#REF!/Deseason_VA!#REF!*100</f>
        <v>#REF!</v>
      </c>
      <c r="V21" s="23" t="e">
        <f>#REF!/Deseason_VA!#REF!*100</f>
        <v>#REF!</v>
      </c>
      <c r="W21" s="23" t="e">
        <f>#REF!/Deseason_VA!#REF!*100</f>
        <v>#REF!</v>
      </c>
      <c r="X21" s="23" t="e">
        <f>#REF!/Deseason_VA!#REF!*100</f>
        <v>#REF!</v>
      </c>
      <c r="Y21" s="23" t="e">
        <f>#REF!/Deseason_VA!#REF!*100</f>
        <v>#REF!</v>
      </c>
      <c r="Z21" s="23" t="e">
        <f>#REF!/Deseason_VA!#REF!*100</f>
        <v>#REF!</v>
      </c>
      <c r="AA21" s="23" t="e">
        <f>#REF!/Deseason_VA!#REF!*100</f>
        <v>#REF!</v>
      </c>
      <c r="AB21" s="23" t="e">
        <f>#REF!/Deseason_VA!#REF!*100</f>
        <v>#REF!</v>
      </c>
      <c r="AC21" s="23" t="e">
        <f>#REF!/Deseason_VA!#REF!*100</f>
        <v>#REF!</v>
      </c>
      <c r="AD21" s="23" t="e">
        <f>#REF!/Deseason_VA!#REF!*100</f>
        <v>#REF!</v>
      </c>
      <c r="AE21" s="23" t="e">
        <f>#REF!/Deseason_VA!#REF!*100</f>
        <v>#REF!</v>
      </c>
      <c r="AF21" s="15" t="e">
        <f>#REF!/Deseason_VA!#REF!*100</f>
        <v>#REF!</v>
      </c>
      <c r="AG21" s="15" t="e">
        <f>#REF!/Deseason_VA!#REF!*100</f>
        <v>#REF!</v>
      </c>
      <c r="AH21" s="15" t="e">
        <f>#REF!/Deseason_VA!#REF!*100</f>
        <v>#REF!</v>
      </c>
      <c r="AI21" s="15" t="e">
        <f>#REF!/Deseason_VA!#REF!*100</f>
        <v>#REF!</v>
      </c>
      <c r="AJ21" s="15" t="e">
        <f>#REF!/Deseason_VA!B21*100</f>
        <v>#REF!</v>
      </c>
      <c r="AK21" s="15" t="e">
        <f>#REF!/Deseason_VA!C21*100</f>
        <v>#REF!</v>
      </c>
      <c r="AL21" s="15" t="e">
        <f>#REF!/Deseason_VA!D21*100</f>
        <v>#REF!</v>
      </c>
      <c r="AM21" s="15" t="e">
        <f>#REF!/Deseason_VA!E21*100</f>
        <v>#REF!</v>
      </c>
      <c r="AN21" s="15" t="e">
        <f>#REF!/Deseason_VA!F21*100</f>
        <v>#REF!</v>
      </c>
      <c r="AO21" s="15" t="e">
        <f>#REF!/Deseason_VA!G21*100</f>
        <v>#REF!</v>
      </c>
      <c r="AP21" s="15" t="e">
        <f>#REF!/Deseason_VA!H21*100</f>
        <v>#REF!</v>
      </c>
      <c r="AQ21" s="15" t="e">
        <f>#REF!/Deseason_VA!I21*100</f>
        <v>#REF!</v>
      </c>
    </row>
    <row r="22" spans="1:43" s="8" customFormat="1" ht="18" customHeight="1" x14ac:dyDescent="0.2">
      <c r="A22" s="55" t="s">
        <v>55</v>
      </c>
      <c r="B22" s="23" t="e">
        <f>#REF!/Deseason_VA!#REF!*100</f>
        <v>#REF!</v>
      </c>
      <c r="C22" s="23" t="e">
        <f>#REF!/Deseason_VA!#REF!*100</f>
        <v>#REF!</v>
      </c>
      <c r="D22" s="23" t="e">
        <f>#REF!/Deseason_VA!#REF!*100</f>
        <v>#REF!</v>
      </c>
      <c r="E22" s="23" t="e">
        <f>#REF!/Deseason_VA!#REF!*100</f>
        <v>#REF!</v>
      </c>
      <c r="F22" s="23" t="e">
        <f>#REF!/Deseason_VA!#REF!*100</f>
        <v>#REF!</v>
      </c>
      <c r="G22" s="23" t="e">
        <f>#REF!/Deseason_VA!#REF!*100</f>
        <v>#REF!</v>
      </c>
      <c r="H22" s="23" t="e">
        <f>#REF!/Deseason_VA!#REF!*100</f>
        <v>#REF!</v>
      </c>
      <c r="I22" s="23" t="e">
        <f>#REF!/Deseason_VA!#REF!*100</f>
        <v>#REF!</v>
      </c>
      <c r="J22" s="23" t="e">
        <f>#REF!/Deseason_VA!#REF!*100</f>
        <v>#REF!</v>
      </c>
      <c r="K22" s="23" t="e">
        <f>#REF!/Deseason_VA!#REF!*100</f>
        <v>#REF!</v>
      </c>
      <c r="L22" s="23" t="e">
        <f>#REF!/Deseason_VA!#REF!*100</f>
        <v>#REF!</v>
      </c>
      <c r="M22" s="23" t="e">
        <f>#REF!/Deseason_VA!#REF!*100</f>
        <v>#REF!</v>
      </c>
      <c r="N22" s="23" t="e">
        <f>#REF!/Deseason_VA!#REF!*100</f>
        <v>#REF!</v>
      </c>
      <c r="O22" s="23" t="e">
        <f>#REF!/Deseason_VA!#REF!*100</f>
        <v>#REF!</v>
      </c>
      <c r="P22" s="23" t="e">
        <f>#REF!/Deseason_VA!#REF!*100</f>
        <v>#REF!</v>
      </c>
      <c r="Q22" s="23" t="e">
        <f>#REF!/Deseason_VA!#REF!*100</f>
        <v>#REF!</v>
      </c>
      <c r="R22" s="23" t="e">
        <f>#REF!/Deseason_VA!#REF!*100</f>
        <v>#REF!</v>
      </c>
      <c r="S22" s="23" t="e">
        <f>#REF!/Deseason_VA!#REF!*100</f>
        <v>#REF!</v>
      </c>
      <c r="T22" s="23" t="e">
        <f>#REF!/Deseason_VA!#REF!*100</f>
        <v>#REF!</v>
      </c>
      <c r="U22" s="23" t="e">
        <f>#REF!/Deseason_VA!#REF!*100</f>
        <v>#REF!</v>
      </c>
      <c r="V22" s="23" t="e">
        <f>#REF!/Deseason_VA!#REF!*100</f>
        <v>#REF!</v>
      </c>
      <c r="W22" s="23" t="e">
        <f>#REF!/Deseason_VA!#REF!*100</f>
        <v>#REF!</v>
      </c>
      <c r="X22" s="23" t="e">
        <f>#REF!/Deseason_VA!#REF!*100</f>
        <v>#REF!</v>
      </c>
      <c r="Y22" s="23" t="e">
        <f>#REF!/Deseason_VA!#REF!*100</f>
        <v>#REF!</v>
      </c>
      <c r="Z22" s="23" t="e">
        <f>#REF!/Deseason_VA!#REF!*100</f>
        <v>#REF!</v>
      </c>
      <c r="AA22" s="23" t="e">
        <f>#REF!/Deseason_VA!#REF!*100</f>
        <v>#REF!</v>
      </c>
      <c r="AB22" s="23" t="e">
        <f>#REF!/Deseason_VA!#REF!*100</f>
        <v>#REF!</v>
      </c>
      <c r="AC22" s="23" t="e">
        <f>#REF!/Deseason_VA!#REF!*100</f>
        <v>#REF!</v>
      </c>
      <c r="AD22" s="23" t="e">
        <f>#REF!/Deseason_VA!#REF!*100</f>
        <v>#REF!</v>
      </c>
      <c r="AE22" s="23" t="e">
        <f>#REF!/Deseason_VA!#REF!*100</f>
        <v>#REF!</v>
      </c>
      <c r="AF22" s="15" t="e">
        <f>#REF!/Deseason_VA!#REF!*100</f>
        <v>#REF!</v>
      </c>
      <c r="AG22" s="15" t="e">
        <f>#REF!/Deseason_VA!#REF!*100</f>
        <v>#REF!</v>
      </c>
      <c r="AH22" s="15" t="e">
        <f>#REF!/Deseason_VA!#REF!*100</f>
        <v>#REF!</v>
      </c>
      <c r="AI22" s="15" t="e">
        <f>#REF!/Deseason_VA!#REF!*100</f>
        <v>#REF!</v>
      </c>
      <c r="AJ22" s="15" t="e">
        <f>#REF!/Deseason_VA!B22*100</f>
        <v>#REF!</v>
      </c>
      <c r="AK22" s="15" t="e">
        <f>#REF!/Deseason_VA!C22*100</f>
        <v>#REF!</v>
      </c>
      <c r="AL22" s="15" t="e">
        <f>#REF!/Deseason_VA!D22*100</f>
        <v>#REF!</v>
      </c>
      <c r="AM22" s="15" t="e">
        <f>#REF!/Deseason_VA!E22*100</f>
        <v>#REF!</v>
      </c>
      <c r="AN22" s="15" t="e">
        <f>#REF!/Deseason_VA!F22*100</f>
        <v>#REF!</v>
      </c>
      <c r="AO22" s="15" t="e">
        <f>#REF!/Deseason_VA!G22*100</f>
        <v>#REF!</v>
      </c>
      <c r="AP22" s="15" t="e">
        <f>#REF!/Deseason_VA!H22*100</f>
        <v>#REF!</v>
      </c>
      <c r="AQ22" s="15" t="e">
        <f>#REF!/Deseason_VA!I22*100</f>
        <v>#REF!</v>
      </c>
    </row>
    <row r="23" spans="1:43" s="8" customFormat="1" ht="18" customHeight="1" x14ac:dyDescent="0.2">
      <c r="A23" s="55" t="s">
        <v>54</v>
      </c>
      <c r="B23" s="23" t="e">
        <f>#REF!/Deseason_VA!#REF!*100</f>
        <v>#REF!</v>
      </c>
      <c r="C23" s="23" t="e">
        <f>#REF!/Deseason_VA!#REF!*100</f>
        <v>#REF!</v>
      </c>
      <c r="D23" s="23" t="e">
        <f>#REF!/Deseason_VA!#REF!*100</f>
        <v>#REF!</v>
      </c>
      <c r="E23" s="23" t="e">
        <f>#REF!/Deseason_VA!#REF!*100</f>
        <v>#REF!</v>
      </c>
      <c r="F23" s="23" t="e">
        <f>#REF!/Deseason_VA!#REF!*100</f>
        <v>#REF!</v>
      </c>
      <c r="G23" s="23" t="e">
        <f>#REF!/Deseason_VA!#REF!*100</f>
        <v>#REF!</v>
      </c>
      <c r="H23" s="23" t="e">
        <f>#REF!/Deseason_VA!#REF!*100</f>
        <v>#REF!</v>
      </c>
      <c r="I23" s="23" t="e">
        <f>#REF!/Deseason_VA!#REF!*100</f>
        <v>#REF!</v>
      </c>
      <c r="J23" s="23" t="e">
        <f>#REF!/Deseason_VA!#REF!*100</f>
        <v>#REF!</v>
      </c>
      <c r="K23" s="23" t="e">
        <f>#REF!/Deseason_VA!#REF!*100</f>
        <v>#REF!</v>
      </c>
      <c r="L23" s="23" t="e">
        <f>#REF!/Deseason_VA!#REF!*100</f>
        <v>#REF!</v>
      </c>
      <c r="M23" s="23" t="e">
        <f>#REF!/Deseason_VA!#REF!*100</f>
        <v>#REF!</v>
      </c>
      <c r="N23" s="23" t="e">
        <f>#REF!/Deseason_VA!#REF!*100</f>
        <v>#REF!</v>
      </c>
      <c r="O23" s="23" t="e">
        <f>#REF!/Deseason_VA!#REF!*100</f>
        <v>#REF!</v>
      </c>
      <c r="P23" s="23" t="e">
        <f>#REF!/Deseason_VA!#REF!*100</f>
        <v>#REF!</v>
      </c>
      <c r="Q23" s="23" t="e">
        <f>#REF!/Deseason_VA!#REF!*100</f>
        <v>#REF!</v>
      </c>
      <c r="R23" s="23" t="e">
        <f>#REF!/Deseason_VA!#REF!*100</f>
        <v>#REF!</v>
      </c>
      <c r="S23" s="23" t="e">
        <f>#REF!/Deseason_VA!#REF!*100</f>
        <v>#REF!</v>
      </c>
      <c r="T23" s="23" t="e">
        <f>#REF!/Deseason_VA!#REF!*100</f>
        <v>#REF!</v>
      </c>
      <c r="U23" s="23" t="e">
        <f>#REF!/Deseason_VA!#REF!*100</f>
        <v>#REF!</v>
      </c>
      <c r="V23" s="23" t="e">
        <f>#REF!/Deseason_VA!#REF!*100</f>
        <v>#REF!</v>
      </c>
      <c r="W23" s="23" t="e">
        <f>#REF!/Deseason_VA!#REF!*100</f>
        <v>#REF!</v>
      </c>
      <c r="X23" s="23" t="e">
        <f>#REF!/Deseason_VA!#REF!*100</f>
        <v>#REF!</v>
      </c>
      <c r="Y23" s="23" t="e">
        <f>#REF!/Deseason_VA!#REF!*100</f>
        <v>#REF!</v>
      </c>
      <c r="Z23" s="23" t="e">
        <f>#REF!/Deseason_VA!#REF!*100</f>
        <v>#REF!</v>
      </c>
      <c r="AA23" s="23" t="e">
        <f>#REF!/Deseason_VA!#REF!*100</f>
        <v>#REF!</v>
      </c>
      <c r="AB23" s="23" t="e">
        <f>#REF!/Deseason_VA!#REF!*100</f>
        <v>#REF!</v>
      </c>
      <c r="AC23" s="23" t="e">
        <f>#REF!/Deseason_VA!#REF!*100</f>
        <v>#REF!</v>
      </c>
      <c r="AD23" s="23" t="e">
        <f>#REF!/Deseason_VA!#REF!*100</f>
        <v>#REF!</v>
      </c>
      <c r="AE23" s="23" t="e">
        <f>#REF!/Deseason_VA!#REF!*100</f>
        <v>#REF!</v>
      </c>
      <c r="AF23" s="15" t="e">
        <f>#REF!/Deseason_VA!#REF!*100</f>
        <v>#REF!</v>
      </c>
      <c r="AG23" s="15" t="e">
        <f>#REF!/Deseason_VA!#REF!*100</f>
        <v>#REF!</v>
      </c>
      <c r="AH23" s="15" t="e">
        <f>#REF!/Deseason_VA!#REF!*100</f>
        <v>#REF!</v>
      </c>
      <c r="AI23" s="15" t="e">
        <f>#REF!/Deseason_VA!#REF!*100</f>
        <v>#REF!</v>
      </c>
      <c r="AJ23" s="15" t="e">
        <f>#REF!/Deseason_VA!B23*100</f>
        <v>#REF!</v>
      </c>
      <c r="AK23" s="15" t="e">
        <f>#REF!/Deseason_VA!C23*100</f>
        <v>#REF!</v>
      </c>
      <c r="AL23" s="15" t="e">
        <f>#REF!/Deseason_VA!D23*100</f>
        <v>#REF!</v>
      </c>
      <c r="AM23" s="15" t="e">
        <f>#REF!/Deseason_VA!E23*100</f>
        <v>#REF!</v>
      </c>
      <c r="AN23" s="15" t="e">
        <f>#REF!/Deseason_VA!F23*100</f>
        <v>#REF!</v>
      </c>
      <c r="AO23" s="15" t="e">
        <f>#REF!/Deseason_VA!G23*100</f>
        <v>#REF!</v>
      </c>
      <c r="AP23" s="15" t="e">
        <f>#REF!/Deseason_VA!H23*100</f>
        <v>#REF!</v>
      </c>
      <c r="AQ23" s="15" t="e">
        <f>#REF!/Deseason_VA!I23*100</f>
        <v>#REF!</v>
      </c>
    </row>
    <row r="24" spans="1:43" s="8" customFormat="1" ht="18" customHeight="1" x14ac:dyDescent="0.2">
      <c r="A24" s="55" t="s">
        <v>72</v>
      </c>
      <c r="B24" s="23" t="e">
        <f>#REF!/Deseason_VA!#REF!*100</f>
        <v>#REF!</v>
      </c>
      <c r="C24" s="23" t="e">
        <f>#REF!/Deseason_VA!#REF!*100</f>
        <v>#REF!</v>
      </c>
      <c r="D24" s="23" t="e">
        <f>#REF!/Deseason_VA!#REF!*100</f>
        <v>#REF!</v>
      </c>
      <c r="E24" s="23" t="e">
        <f>#REF!/Deseason_VA!#REF!*100</f>
        <v>#REF!</v>
      </c>
      <c r="F24" s="23" t="e">
        <f>#REF!/Deseason_VA!#REF!*100</f>
        <v>#REF!</v>
      </c>
      <c r="G24" s="23" t="e">
        <f>#REF!/Deseason_VA!#REF!*100</f>
        <v>#REF!</v>
      </c>
      <c r="H24" s="23" t="e">
        <f>#REF!/Deseason_VA!#REF!*100</f>
        <v>#REF!</v>
      </c>
      <c r="I24" s="23" t="e">
        <f>#REF!/Deseason_VA!#REF!*100</f>
        <v>#REF!</v>
      </c>
      <c r="J24" s="23" t="e">
        <f>#REF!/Deseason_VA!#REF!*100</f>
        <v>#REF!</v>
      </c>
      <c r="K24" s="23" t="e">
        <f>#REF!/Deseason_VA!#REF!*100</f>
        <v>#REF!</v>
      </c>
      <c r="L24" s="23" t="e">
        <f>#REF!/Deseason_VA!#REF!*100</f>
        <v>#REF!</v>
      </c>
      <c r="M24" s="23" t="e">
        <f>#REF!/Deseason_VA!#REF!*100</f>
        <v>#REF!</v>
      </c>
      <c r="N24" s="23" t="e">
        <f>#REF!/Deseason_VA!#REF!*100</f>
        <v>#REF!</v>
      </c>
      <c r="O24" s="23" t="e">
        <f>#REF!/Deseason_VA!#REF!*100</f>
        <v>#REF!</v>
      </c>
      <c r="P24" s="23" t="e">
        <f>#REF!/Deseason_VA!#REF!*100</f>
        <v>#REF!</v>
      </c>
      <c r="Q24" s="23" t="e">
        <f>#REF!/Deseason_VA!#REF!*100</f>
        <v>#REF!</v>
      </c>
      <c r="R24" s="23" t="e">
        <f>#REF!/Deseason_VA!#REF!*100</f>
        <v>#REF!</v>
      </c>
      <c r="S24" s="23" t="e">
        <f>#REF!/Deseason_VA!#REF!*100</f>
        <v>#REF!</v>
      </c>
      <c r="T24" s="23" t="e">
        <f>#REF!/Deseason_VA!#REF!*100</f>
        <v>#REF!</v>
      </c>
      <c r="U24" s="23" t="e">
        <f>#REF!/Deseason_VA!#REF!*100</f>
        <v>#REF!</v>
      </c>
      <c r="V24" s="23" t="e">
        <f>#REF!/Deseason_VA!#REF!*100</f>
        <v>#REF!</v>
      </c>
      <c r="W24" s="23" t="e">
        <f>#REF!/Deseason_VA!#REF!*100</f>
        <v>#REF!</v>
      </c>
      <c r="X24" s="23" t="e">
        <f>#REF!/Deseason_VA!#REF!*100</f>
        <v>#REF!</v>
      </c>
      <c r="Y24" s="23" t="e">
        <f>#REF!/Deseason_VA!#REF!*100</f>
        <v>#REF!</v>
      </c>
      <c r="Z24" s="23" t="e">
        <f>#REF!/Deseason_VA!#REF!*100</f>
        <v>#REF!</v>
      </c>
      <c r="AA24" s="23" t="e">
        <f>#REF!/Deseason_VA!#REF!*100</f>
        <v>#REF!</v>
      </c>
      <c r="AB24" s="23" t="e">
        <f>#REF!/Deseason_VA!#REF!*100</f>
        <v>#REF!</v>
      </c>
      <c r="AC24" s="23" t="e">
        <f>#REF!/Deseason_VA!#REF!*100</f>
        <v>#REF!</v>
      </c>
      <c r="AD24" s="23" t="e">
        <f>#REF!/Deseason_VA!#REF!*100</f>
        <v>#REF!</v>
      </c>
      <c r="AE24" s="23" t="e">
        <f>#REF!/Deseason_VA!#REF!*100</f>
        <v>#REF!</v>
      </c>
      <c r="AF24" s="15" t="e">
        <f>#REF!/Deseason_VA!#REF!*100</f>
        <v>#REF!</v>
      </c>
      <c r="AG24" s="15" t="e">
        <f>#REF!/Deseason_VA!#REF!*100</f>
        <v>#REF!</v>
      </c>
      <c r="AH24" s="15" t="e">
        <f>#REF!/Deseason_VA!#REF!*100</f>
        <v>#REF!</v>
      </c>
      <c r="AI24" s="15" t="e">
        <f>#REF!/Deseason_VA!#REF!*100</f>
        <v>#REF!</v>
      </c>
      <c r="AJ24" s="15" t="e">
        <f>#REF!/Deseason_VA!B24*100</f>
        <v>#REF!</v>
      </c>
      <c r="AK24" s="15" t="e">
        <f>#REF!/Deseason_VA!C24*100</f>
        <v>#REF!</v>
      </c>
      <c r="AL24" s="15" t="e">
        <f>#REF!/Deseason_VA!D24*100</f>
        <v>#REF!</v>
      </c>
      <c r="AM24" s="15" t="e">
        <f>#REF!/Deseason_VA!E24*100</f>
        <v>#REF!</v>
      </c>
      <c r="AN24" s="15" t="e">
        <f>#REF!/Deseason_VA!F24*100</f>
        <v>#REF!</v>
      </c>
      <c r="AO24" s="15" t="e">
        <f>#REF!/Deseason_VA!G24*100</f>
        <v>#REF!</v>
      </c>
      <c r="AP24" s="15" t="e">
        <f>#REF!/Deseason_VA!H24*100</f>
        <v>#REF!</v>
      </c>
      <c r="AQ24" s="15" t="e">
        <f>#REF!/Deseason_VA!I24*100</f>
        <v>#REF!</v>
      </c>
    </row>
    <row r="25" spans="1:43" s="8" customFormat="1" ht="18" customHeight="1" x14ac:dyDescent="0.2">
      <c r="A25" s="55" t="s">
        <v>14</v>
      </c>
      <c r="B25" s="23" t="e">
        <f>#REF!/Deseason_VA!#REF!*100</f>
        <v>#REF!</v>
      </c>
      <c r="C25" s="23" t="e">
        <f>#REF!/Deseason_VA!#REF!*100</f>
        <v>#REF!</v>
      </c>
      <c r="D25" s="23" t="e">
        <f>#REF!/Deseason_VA!#REF!*100</f>
        <v>#REF!</v>
      </c>
      <c r="E25" s="23" t="e">
        <f>#REF!/Deseason_VA!#REF!*100</f>
        <v>#REF!</v>
      </c>
      <c r="F25" s="23" t="e">
        <f>#REF!/Deseason_VA!#REF!*100</f>
        <v>#REF!</v>
      </c>
      <c r="G25" s="23" t="e">
        <f>#REF!/Deseason_VA!#REF!*100</f>
        <v>#REF!</v>
      </c>
      <c r="H25" s="23" t="e">
        <f>#REF!/Deseason_VA!#REF!*100</f>
        <v>#REF!</v>
      </c>
      <c r="I25" s="23" t="e">
        <f>#REF!/Deseason_VA!#REF!*100</f>
        <v>#REF!</v>
      </c>
      <c r="J25" s="23" t="e">
        <f>#REF!/Deseason_VA!#REF!*100</f>
        <v>#REF!</v>
      </c>
      <c r="K25" s="23" t="e">
        <f>#REF!/Deseason_VA!#REF!*100</f>
        <v>#REF!</v>
      </c>
      <c r="L25" s="23" t="e">
        <f>#REF!/Deseason_VA!#REF!*100</f>
        <v>#REF!</v>
      </c>
      <c r="M25" s="23" t="e">
        <f>#REF!/Deseason_VA!#REF!*100</f>
        <v>#REF!</v>
      </c>
      <c r="N25" s="23" t="e">
        <f>#REF!/Deseason_VA!#REF!*100</f>
        <v>#REF!</v>
      </c>
      <c r="O25" s="23" t="e">
        <f>#REF!/Deseason_VA!#REF!*100</f>
        <v>#REF!</v>
      </c>
      <c r="P25" s="23" t="e">
        <f>#REF!/Deseason_VA!#REF!*100</f>
        <v>#REF!</v>
      </c>
      <c r="Q25" s="23" t="e">
        <f>#REF!/Deseason_VA!#REF!*100</f>
        <v>#REF!</v>
      </c>
      <c r="R25" s="23" t="e">
        <f>#REF!/Deseason_VA!#REF!*100</f>
        <v>#REF!</v>
      </c>
      <c r="S25" s="23" t="e">
        <f>#REF!/Deseason_VA!#REF!*100</f>
        <v>#REF!</v>
      </c>
      <c r="T25" s="23" t="e">
        <f>#REF!/Deseason_VA!#REF!*100</f>
        <v>#REF!</v>
      </c>
      <c r="U25" s="23" t="e">
        <f>#REF!/Deseason_VA!#REF!*100</f>
        <v>#REF!</v>
      </c>
      <c r="V25" s="23" t="e">
        <f>#REF!/Deseason_VA!#REF!*100</f>
        <v>#REF!</v>
      </c>
      <c r="W25" s="23" t="e">
        <f>#REF!/Deseason_VA!#REF!*100</f>
        <v>#REF!</v>
      </c>
      <c r="X25" s="23" t="e">
        <f>#REF!/Deseason_VA!#REF!*100</f>
        <v>#REF!</v>
      </c>
      <c r="Y25" s="23" t="e">
        <f>#REF!/Deseason_VA!#REF!*100</f>
        <v>#REF!</v>
      </c>
      <c r="Z25" s="23" t="e">
        <f>#REF!/Deseason_VA!#REF!*100</f>
        <v>#REF!</v>
      </c>
      <c r="AA25" s="23" t="e">
        <f>#REF!/Deseason_VA!#REF!*100</f>
        <v>#REF!</v>
      </c>
      <c r="AB25" s="23" t="e">
        <f>#REF!/Deseason_VA!#REF!*100</f>
        <v>#REF!</v>
      </c>
      <c r="AC25" s="23" t="e">
        <f>#REF!/Deseason_VA!#REF!*100</f>
        <v>#REF!</v>
      </c>
      <c r="AD25" s="23" t="e">
        <f>#REF!/Deseason_VA!#REF!*100</f>
        <v>#REF!</v>
      </c>
      <c r="AE25" s="23" t="e">
        <f>#REF!/Deseason_VA!#REF!*100</f>
        <v>#REF!</v>
      </c>
      <c r="AF25" s="15" t="e">
        <f>#REF!/Deseason_VA!#REF!*100</f>
        <v>#REF!</v>
      </c>
      <c r="AG25" s="15" t="e">
        <f>#REF!/Deseason_VA!#REF!*100</f>
        <v>#REF!</v>
      </c>
      <c r="AH25" s="15" t="e">
        <f>#REF!/Deseason_VA!#REF!*100</f>
        <v>#REF!</v>
      </c>
      <c r="AI25" s="15" t="e">
        <f>#REF!/Deseason_VA!#REF!*100</f>
        <v>#REF!</v>
      </c>
      <c r="AJ25" s="15" t="e">
        <f>#REF!/Deseason_VA!B25*100</f>
        <v>#REF!</v>
      </c>
      <c r="AK25" s="15" t="e">
        <f>#REF!/Deseason_VA!C25*100</f>
        <v>#REF!</v>
      </c>
      <c r="AL25" s="15" t="e">
        <f>#REF!/Deseason_VA!D25*100</f>
        <v>#REF!</v>
      </c>
      <c r="AM25" s="15" t="e">
        <f>#REF!/Deseason_VA!E25*100</f>
        <v>#REF!</v>
      </c>
      <c r="AN25" s="15" t="e">
        <f>#REF!/Deseason_VA!F25*100</f>
        <v>#REF!</v>
      </c>
      <c r="AO25" s="15" t="e">
        <f>#REF!/Deseason_VA!G25*100</f>
        <v>#REF!</v>
      </c>
      <c r="AP25" s="15" t="e">
        <f>#REF!/Deseason_VA!H25*100</f>
        <v>#REF!</v>
      </c>
      <c r="AQ25" s="15" t="e">
        <f>#REF!/Deseason_VA!I25*100</f>
        <v>#REF!</v>
      </c>
    </row>
    <row r="26" spans="1:43" s="8" customFormat="1" ht="18" customHeight="1" x14ac:dyDescent="0.2">
      <c r="A26" s="55" t="s">
        <v>56</v>
      </c>
      <c r="B26" s="23" t="e">
        <f>#REF!/Deseason_VA!#REF!*100</f>
        <v>#REF!</v>
      </c>
      <c r="C26" s="23" t="e">
        <f>#REF!/Deseason_VA!#REF!*100</f>
        <v>#REF!</v>
      </c>
      <c r="D26" s="23" t="e">
        <f>#REF!/Deseason_VA!#REF!*100</f>
        <v>#REF!</v>
      </c>
      <c r="E26" s="23" t="e">
        <f>#REF!/Deseason_VA!#REF!*100</f>
        <v>#REF!</v>
      </c>
      <c r="F26" s="23" t="e">
        <f>#REF!/Deseason_VA!#REF!*100</f>
        <v>#REF!</v>
      </c>
      <c r="G26" s="23" t="e">
        <f>#REF!/Deseason_VA!#REF!*100</f>
        <v>#REF!</v>
      </c>
      <c r="H26" s="23" t="e">
        <f>#REF!/Deseason_VA!#REF!*100</f>
        <v>#REF!</v>
      </c>
      <c r="I26" s="23" t="e">
        <f>#REF!/Deseason_VA!#REF!*100</f>
        <v>#REF!</v>
      </c>
      <c r="J26" s="23" t="e">
        <f>#REF!/Deseason_VA!#REF!*100</f>
        <v>#REF!</v>
      </c>
      <c r="K26" s="23" t="e">
        <f>#REF!/Deseason_VA!#REF!*100</f>
        <v>#REF!</v>
      </c>
      <c r="L26" s="23" t="e">
        <f>#REF!/Deseason_VA!#REF!*100</f>
        <v>#REF!</v>
      </c>
      <c r="M26" s="23" t="e">
        <f>#REF!/Deseason_VA!#REF!*100</f>
        <v>#REF!</v>
      </c>
      <c r="N26" s="23" t="e">
        <f>#REF!/Deseason_VA!#REF!*100</f>
        <v>#REF!</v>
      </c>
      <c r="O26" s="23" t="e">
        <f>#REF!/Deseason_VA!#REF!*100</f>
        <v>#REF!</v>
      </c>
      <c r="P26" s="23" t="e">
        <f>#REF!/Deseason_VA!#REF!*100</f>
        <v>#REF!</v>
      </c>
      <c r="Q26" s="23" t="e">
        <f>#REF!/Deseason_VA!#REF!*100</f>
        <v>#REF!</v>
      </c>
      <c r="R26" s="23" t="e">
        <f>#REF!/Deseason_VA!#REF!*100</f>
        <v>#REF!</v>
      </c>
      <c r="S26" s="23" t="e">
        <f>#REF!/Deseason_VA!#REF!*100</f>
        <v>#REF!</v>
      </c>
      <c r="T26" s="23" t="e">
        <f>#REF!/Deseason_VA!#REF!*100</f>
        <v>#REF!</v>
      </c>
      <c r="U26" s="23" t="e">
        <f>#REF!/Deseason_VA!#REF!*100</f>
        <v>#REF!</v>
      </c>
      <c r="V26" s="23" t="e">
        <f>#REF!/Deseason_VA!#REF!*100</f>
        <v>#REF!</v>
      </c>
      <c r="W26" s="23" t="e">
        <f>#REF!/Deseason_VA!#REF!*100</f>
        <v>#REF!</v>
      </c>
      <c r="X26" s="23" t="e">
        <f>#REF!/Deseason_VA!#REF!*100</f>
        <v>#REF!</v>
      </c>
      <c r="Y26" s="23" t="e">
        <f>#REF!/Deseason_VA!#REF!*100</f>
        <v>#REF!</v>
      </c>
      <c r="Z26" s="23" t="e">
        <f>#REF!/Deseason_VA!#REF!*100</f>
        <v>#REF!</v>
      </c>
      <c r="AA26" s="23" t="e">
        <f>#REF!/Deseason_VA!#REF!*100</f>
        <v>#REF!</v>
      </c>
      <c r="AB26" s="23" t="e">
        <f>#REF!/Deseason_VA!#REF!*100</f>
        <v>#REF!</v>
      </c>
      <c r="AC26" s="23" t="e">
        <f>#REF!/Deseason_VA!#REF!*100</f>
        <v>#REF!</v>
      </c>
      <c r="AD26" s="23" t="e">
        <f>#REF!/Deseason_VA!#REF!*100</f>
        <v>#REF!</v>
      </c>
      <c r="AE26" s="23" t="e">
        <f>#REF!/Deseason_VA!#REF!*100</f>
        <v>#REF!</v>
      </c>
      <c r="AF26" s="15" t="e">
        <f>#REF!/Deseason_VA!#REF!*100</f>
        <v>#REF!</v>
      </c>
      <c r="AG26" s="15" t="e">
        <f>#REF!/Deseason_VA!#REF!*100</f>
        <v>#REF!</v>
      </c>
      <c r="AH26" s="15" t="e">
        <f>#REF!/Deseason_VA!#REF!*100</f>
        <v>#REF!</v>
      </c>
      <c r="AI26" s="15" t="e">
        <f>#REF!/Deseason_VA!#REF!*100</f>
        <v>#REF!</v>
      </c>
      <c r="AJ26" s="15" t="e">
        <f>#REF!/Deseason_VA!B26*100</f>
        <v>#REF!</v>
      </c>
      <c r="AK26" s="15" t="e">
        <f>#REF!/Deseason_VA!C26*100</f>
        <v>#REF!</v>
      </c>
      <c r="AL26" s="15" t="e">
        <f>#REF!/Deseason_VA!D26*100</f>
        <v>#REF!</v>
      </c>
      <c r="AM26" s="15" t="e">
        <f>#REF!/Deseason_VA!E26*100</f>
        <v>#REF!</v>
      </c>
      <c r="AN26" s="15" t="e">
        <f>#REF!/Deseason_VA!F26*100</f>
        <v>#REF!</v>
      </c>
      <c r="AO26" s="15" t="e">
        <f>#REF!/Deseason_VA!G26*100</f>
        <v>#REF!</v>
      </c>
      <c r="AP26" s="15" t="e">
        <f>#REF!/Deseason_VA!H26*100</f>
        <v>#REF!</v>
      </c>
      <c r="AQ26" s="15" t="e">
        <f>#REF!/Deseason_VA!I26*100</f>
        <v>#REF!</v>
      </c>
    </row>
    <row r="27" spans="1:43" s="8" customFormat="1" ht="18" customHeight="1" x14ac:dyDescent="0.2">
      <c r="A27" s="55" t="s">
        <v>57</v>
      </c>
      <c r="B27" s="23" t="e">
        <f>#REF!/Deseason_VA!#REF!*100</f>
        <v>#REF!</v>
      </c>
      <c r="C27" s="23" t="e">
        <f>#REF!/Deseason_VA!#REF!*100</f>
        <v>#REF!</v>
      </c>
      <c r="D27" s="23" t="e">
        <f>#REF!/Deseason_VA!#REF!*100</f>
        <v>#REF!</v>
      </c>
      <c r="E27" s="23" t="e">
        <f>#REF!/Deseason_VA!#REF!*100</f>
        <v>#REF!</v>
      </c>
      <c r="F27" s="23" t="e">
        <f>#REF!/Deseason_VA!#REF!*100</f>
        <v>#REF!</v>
      </c>
      <c r="G27" s="23" t="e">
        <f>#REF!/Deseason_VA!#REF!*100</f>
        <v>#REF!</v>
      </c>
      <c r="H27" s="23" t="e">
        <f>#REF!/Deseason_VA!#REF!*100</f>
        <v>#REF!</v>
      </c>
      <c r="I27" s="23" t="e">
        <f>#REF!/Deseason_VA!#REF!*100</f>
        <v>#REF!</v>
      </c>
      <c r="J27" s="23" t="e">
        <f>#REF!/Deseason_VA!#REF!*100</f>
        <v>#REF!</v>
      </c>
      <c r="K27" s="23" t="e">
        <f>#REF!/Deseason_VA!#REF!*100</f>
        <v>#REF!</v>
      </c>
      <c r="L27" s="23" t="e">
        <f>#REF!/Deseason_VA!#REF!*100</f>
        <v>#REF!</v>
      </c>
      <c r="M27" s="23" t="e">
        <f>#REF!/Deseason_VA!#REF!*100</f>
        <v>#REF!</v>
      </c>
      <c r="N27" s="23" t="e">
        <f>#REF!/Deseason_VA!#REF!*100</f>
        <v>#REF!</v>
      </c>
      <c r="O27" s="23" t="e">
        <f>#REF!/Deseason_VA!#REF!*100</f>
        <v>#REF!</v>
      </c>
      <c r="P27" s="23" t="e">
        <f>#REF!/Deseason_VA!#REF!*100</f>
        <v>#REF!</v>
      </c>
      <c r="Q27" s="23" t="e">
        <f>#REF!/Deseason_VA!#REF!*100</f>
        <v>#REF!</v>
      </c>
      <c r="R27" s="23" t="e">
        <f>#REF!/Deseason_VA!#REF!*100</f>
        <v>#REF!</v>
      </c>
      <c r="S27" s="23" t="e">
        <f>#REF!/Deseason_VA!#REF!*100</f>
        <v>#REF!</v>
      </c>
      <c r="T27" s="23" t="e">
        <f>#REF!/Deseason_VA!#REF!*100</f>
        <v>#REF!</v>
      </c>
      <c r="U27" s="23" t="e">
        <f>#REF!/Deseason_VA!#REF!*100</f>
        <v>#REF!</v>
      </c>
      <c r="V27" s="23" t="e">
        <f>#REF!/Deseason_VA!#REF!*100</f>
        <v>#REF!</v>
      </c>
      <c r="W27" s="23" t="e">
        <f>#REF!/Deseason_VA!#REF!*100</f>
        <v>#REF!</v>
      </c>
      <c r="X27" s="23" t="e">
        <f>#REF!/Deseason_VA!#REF!*100</f>
        <v>#REF!</v>
      </c>
      <c r="Y27" s="23" t="e">
        <f>#REF!/Deseason_VA!#REF!*100</f>
        <v>#REF!</v>
      </c>
      <c r="Z27" s="23" t="e">
        <f>#REF!/Deseason_VA!#REF!*100</f>
        <v>#REF!</v>
      </c>
      <c r="AA27" s="23" t="e">
        <f>#REF!/Deseason_VA!#REF!*100</f>
        <v>#REF!</v>
      </c>
      <c r="AB27" s="23" t="e">
        <f>#REF!/Deseason_VA!#REF!*100</f>
        <v>#REF!</v>
      </c>
      <c r="AC27" s="23" t="e">
        <f>#REF!/Deseason_VA!#REF!*100</f>
        <v>#REF!</v>
      </c>
      <c r="AD27" s="23" t="e">
        <f>#REF!/Deseason_VA!#REF!*100</f>
        <v>#REF!</v>
      </c>
      <c r="AE27" s="23" t="e">
        <f>#REF!/Deseason_VA!#REF!*100</f>
        <v>#REF!</v>
      </c>
      <c r="AF27" s="15" t="e">
        <f>#REF!/Deseason_VA!#REF!*100</f>
        <v>#REF!</v>
      </c>
      <c r="AG27" s="15" t="e">
        <f>#REF!/Deseason_VA!#REF!*100</f>
        <v>#REF!</v>
      </c>
      <c r="AH27" s="15" t="e">
        <f>#REF!/Deseason_VA!#REF!*100</f>
        <v>#REF!</v>
      </c>
      <c r="AI27" s="15" t="e">
        <f>#REF!/Deseason_VA!#REF!*100</f>
        <v>#REF!</v>
      </c>
      <c r="AJ27" s="15" t="e">
        <f>#REF!/Deseason_VA!B27*100</f>
        <v>#REF!</v>
      </c>
      <c r="AK27" s="15" t="e">
        <f>#REF!/Deseason_VA!C27*100</f>
        <v>#REF!</v>
      </c>
      <c r="AL27" s="15" t="e">
        <f>#REF!/Deseason_VA!D27*100</f>
        <v>#REF!</v>
      </c>
      <c r="AM27" s="15" t="e">
        <f>#REF!/Deseason_VA!E27*100</f>
        <v>#REF!</v>
      </c>
      <c r="AN27" s="15" t="e">
        <f>#REF!/Deseason_VA!F27*100</f>
        <v>#REF!</v>
      </c>
      <c r="AO27" s="15" t="e">
        <f>#REF!/Deseason_VA!G27*100</f>
        <v>#REF!</v>
      </c>
      <c r="AP27" s="15" t="e">
        <f>#REF!/Deseason_VA!H27*100</f>
        <v>#REF!</v>
      </c>
      <c r="AQ27" s="15" t="e">
        <f>#REF!/Deseason_VA!I27*100</f>
        <v>#REF!</v>
      </c>
    </row>
    <row r="28" spans="1:43" s="8" customFormat="1" ht="18" customHeight="1" x14ac:dyDescent="0.2">
      <c r="A28" s="55" t="s">
        <v>15</v>
      </c>
      <c r="B28" s="23" t="e">
        <f>#REF!/Deseason_VA!#REF!*100</f>
        <v>#REF!</v>
      </c>
      <c r="C28" s="23" t="e">
        <f>#REF!/Deseason_VA!#REF!*100</f>
        <v>#REF!</v>
      </c>
      <c r="D28" s="23" t="e">
        <f>#REF!/Deseason_VA!#REF!*100</f>
        <v>#REF!</v>
      </c>
      <c r="E28" s="23" t="e">
        <f>#REF!/Deseason_VA!#REF!*100</f>
        <v>#REF!</v>
      </c>
      <c r="F28" s="23" t="e">
        <f>#REF!/Deseason_VA!#REF!*100</f>
        <v>#REF!</v>
      </c>
      <c r="G28" s="23" t="e">
        <f>#REF!/Deseason_VA!#REF!*100</f>
        <v>#REF!</v>
      </c>
      <c r="H28" s="23" t="e">
        <f>#REF!/Deseason_VA!#REF!*100</f>
        <v>#REF!</v>
      </c>
      <c r="I28" s="23" t="e">
        <f>#REF!/Deseason_VA!#REF!*100</f>
        <v>#REF!</v>
      </c>
      <c r="J28" s="23" t="e">
        <f>#REF!/Deseason_VA!#REF!*100</f>
        <v>#REF!</v>
      </c>
      <c r="K28" s="23" t="e">
        <f>#REF!/Deseason_VA!#REF!*100</f>
        <v>#REF!</v>
      </c>
      <c r="L28" s="23" t="e">
        <f>#REF!/Deseason_VA!#REF!*100</f>
        <v>#REF!</v>
      </c>
      <c r="M28" s="23" t="e">
        <f>#REF!/Deseason_VA!#REF!*100</f>
        <v>#REF!</v>
      </c>
      <c r="N28" s="23" t="e">
        <f>#REF!/Deseason_VA!#REF!*100</f>
        <v>#REF!</v>
      </c>
      <c r="O28" s="23" t="e">
        <f>#REF!/Deseason_VA!#REF!*100</f>
        <v>#REF!</v>
      </c>
      <c r="P28" s="23" t="e">
        <f>#REF!/Deseason_VA!#REF!*100</f>
        <v>#REF!</v>
      </c>
      <c r="Q28" s="23" t="e">
        <f>#REF!/Deseason_VA!#REF!*100</f>
        <v>#REF!</v>
      </c>
      <c r="R28" s="23" t="e">
        <f>#REF!/Deseason_VA!#REF!*100</f>
        <v>#REF!</v>
      </c>
      <c r="S28" s="23" t="e">
        <f>#REF!/Deseason_VA!#REF!*100</f>
        <v>#REF!</v>
      </c>
      <c r="T28" s="23" t="e">
        <f>#REF!/Deseason_VA!#REF!*100</f>
        <v>#REF!</v>
      </c>
      <c r="U28" s="23" t="e">
        <f>#REF!/Deseason_VA!#REF!*100</f>
        <v>#REF!</v>
      </c>
      <c r="V28" s="23" t="e">
        <f>#REF!/Deseason_VA!#REF!*100</f>
        <v>#REF!</v>
      </c>
      <c r="W28" s="23" t="e">
        <f>#REF!/Deseason_VA!#REF!*100</f>
        <v>#REF!</v>
      </c>
      <c r="X28" s="23" t="e">
        <f>#REF!/Deseason_VA!#REF!*100</f>
        <v>#REF!</v>
      </c>
      <c r="Y28" s="23" t="e">
        <f>#REF!/Deseason_VA!#REF!*100</f>
        <v>#REF!</v>
      </c>
      <c r="Z28" s="23" t="e">
        <f>#REF!/Deseason_VA!#REF!*100</f>
        <v>#REF!</v>
      </c>
      <c r="AA28" s="23" t="e">
        <f>#REF!/Deseason_VA!#REF!*100</f>
        <v>#REF!</v>
      </c>
      <c r="AB28" s="23" t="e">
        <f>#REF!/Deseason_VA!#REF!*100</f>
        <v>#REF!</v>
      </c>
      <c r="AC28" s="23" t="e">
        <f>#REF!/Deseason_VA!#REF!*100</f>
        <v>#REF!</v>
      </c>
      <c r="AD28" s="23" t="e">
        <f>#REF!/Deseason_VA!#REF!*100</f>
        <v>#REF!</v>
      </c>
      <c r="AE28" s="23" t="e">
        <f>#REF!/Deseason_VA!#REF!*100</f>
        <v>#REF!</v>
      </c>
      <c r="AF28" s="15" t="e">
        <f>#REF!/Deseason_VA!#REF!*100</f>
        <v>#REF!</v>
      </c>
      <c r="AG28" s="15" t="e">
        <f>#REF!/Deseason_VA!#REF!*100</f>
        <v>#REF!</v>
      </c>
      <c r="AH28" s="15" t="e">
        <f>#REF!/Deseason_VA!#REF!*100</f>
        <v>#REF!</v>
      </c>
      <c r="AI28" s="15" t="e">
        <f>#REF!/Deseason_VA!#REF!*100</f>
        <v>#REF!</v>
      </c>
      <c r="AJ28" s="15" t="e">
        <f>#REF!/Deseason_VA!B28*100</f>
        <v>#REF!</v>
      </c>
      <c r="AK28" s="15" t="e">
        <f>#REF!/Deseason_VA!C28*100</f>
        <v>#REF!</v>
      </c>
      <c r="AL28" s="15" t="e">
        <f>#REF!/Deseason_VA!D28*100</f>
        <v>#REF!</v>
      </c>
      <c r="AM28" s="15" t="e">
        <f>#REF!/Deseason_VA!E28*100</f>
        <v>#REF!</v>
      </c>
      <c r="AN28" s="15" t="e">
        <f>#REF!/Deseason_VA!F28*100</f>
        <v>#REF!</v>
      </c>
      <c r="AO28" s="15" t="e">
        <f>#REF!/Deseason_VA!G28*100</f>
        <v>#REF!</v>
      </c>
      <c r="AP28" s="15" t="e">
        <f>#REF!/Deseason_VA!H28*100</f>
        <v>#REF!</v>
      </c>
      <c r="AQ28" s="15" t="e">
        <f>#REF!/Deseason_VA!I28*100</f>
        <v>#REF!</v>
      </c>
    </row>
    <row r="29" spans="1:43" s="8" customFormat="1" ht="18" customHeight="1" x14ac:dyDescent="0.2">
      <c r="A29" s="55" t="s">
        <v>16</v>
      </c>
      <c r="B29" s="23" t="e">
        <f>#REF!/Deseason_VA!#REF!*100</f>
        <v>#REF!</v>
      </c>
      <c r="C29" s="23" t="e">
        <f>#REF!/Deseason_VA!#REF!*100</f>
        <v>#REF!</v>
      </c>
      <c r="D29" s="23" t="e">
        <f>#REF!/Deseason_VA!#REF!*100</f>
        <v>#REF!</v>
      </c>
      <c r="E29" s="23" t="e">
        <f>#REF!/Deseason_VA!#REF!*100</f>
        <v>#REF!</v>
      </c>
      <c r="F29" s="23" t="e">
        <f>#REF!/Deseason_VA!#REF!*100</f>
        <v>#REF!</v>
      </c>
      <c r="G29" s="23" t="e">
        <f>#REF!/Deseason_VA!#REF!*100</f>
        <v>#REF!</v>
      </c>
      <c r="H29" s="23" t="e">
        <f>#REF!/Deseason_VA!#REF!*100</f>
        <v>#REF!</v>
      </c>
      <c r="I29" s="23" t="e">
        <f>#REF!/Deseason_VA!#REF!*100</f>
        <v>#REF!</v>
      </c>
      <c r="J29" s="23" t="e">
        <f>#REF!/Deseason_VA!#REF!*100</f>
        <v>#REF!</v>
      </c>
      <c r="K29" s="23" t="e">
        <f>#REF!/Deseason_VA!#REF!*100</f>
        <v>#REF!</v>
      </c>
      <c r="L29" s="23" t="e">
        <f>#REF!/Deseason_VA!#REF!*100</f>
        <v>#REF!</v>
      </c>
      <c r="M29" s="23" t="e">
        <f>#REF!/Deseason_VA!#REF!*100</f>
        <v>#REF!</v>
      </c>
      <c r="N29" s="23" t="e">
        <f>#REF!/Deseason_VA!#REF!*100</f>
        <v>#REF!</v>
      </c>
      <c r="O29" s="23" t="e">
        <f>#REF!/Deseason_VA!#REF!*100</f>
        <v>#REF!</v>
      </c>
      <c r="P29" s="23" t="e">
        <f>#REF!/Deseason_VA!#REF!*100</f>
        <v>#REF!</v>
      </c>
      <c r="Q29" s="23" t="e">
        <f>#REF!/Deseason_VA!#REF!*100</f>
        <v>#REF!</v>
      </c>
      <c r="R29" s="23" t="e">
        <f>#REF!/Deseason_VA!#REF!*100</f>
        <v>#REF!</v>
      </c>
      <c r="S29" s="23" t="e">
        <f>#REF!/Deseason_VA!#REF!*100</f>
        <v>#REF!</v>
      </c>
      <c r="T29" s="23" t="e">
        <f>#REF!/Deseason_VA!#REF!*100</f>
        <v>#REF!</v>
      </c>
      <c r="U29" s="23" t="e">
        <f>#REF!/Deseason_VA!#REF!*100</f>
        <v>#REF!</v>
      </c>
      <c r="V29" s="23" t="e">
        <f>#REF!/Deseason_VA!#REF!*100</f>
        <v>#REF!</v>
      </c>
      <c r="W29" s="23" t="e">
        <f>#REF!/Deseason_VA!#REF!*100</f>
        <v>#REF!</v>
      </c>
      <c r="X29" s="23" t="e">
        <f>#REF!/Deseason_VA!#REF!*100</f>
        <v>#REF!</v>
      </c>
      <c r="Y29" s="23" t="e">
        <f>#REF!/Deseason_VA!#REF!*100</f>
        <v>#REF!</v>
      </c>
      <c r="Z29" s="23" t="e">
        <f>#REF!/Deseason_VA!#REF!*100</f>
        <v>#REF!</v>
      </c>
      <c r="AA29" s="23" t="e">
        <f>#REF!/Deseason_VA!#REF!*100</f>
        <v>#REF!</v>
      </c>
      <c r="AB29" s="23" t="e">
        <f>#REF!/Deseason_VA!#REF!*100</f>
        <v>#REF!</v>
      </c>
      <c r="AC29" s="23" t="e">
        <f>#REF!/Deseason_VA!#REF!*100</f>
        <v>#REF!</v>
      </c>
      <c r="AD29" s="23" t="e">
        <f>#REF!/Deseason_VA!#REF!*100</f>
        <v>#REF!</v>
      </c>
      <c r="AE29" s="23" t="e">
        <f>#REF!/Deseason_VA!#REF!*100</f>
        <v>#REF!</v>
      </c>
      <c r="AF29" s="15" t="e">
        <f>#REF!/Deseason_VA!#REF!*100</f>
        <v>#REF!</v>
      </c>
      <c r="AG29" s="15" t="e">
        <f>#REF!/Deseason_VA!#REF!*100</f>
        <v>#REF!</v>
      </c>
      <c r="AH29" s="15" t="e">
        <f>#REF!/Deseason_VA!#REF!*100</f>
        <v>#REF!</v>
      </c>
      <c r="AI29" s="15" t="e">
        <f>#REF!/Deseason_VA!#REF!*100</f>
        <v>#REF!</v>
      </c>
      <c r="AJ29" s="15" t="e">
        <f>#REF!/Deseason_VA!B29*100</f>
        <v>#REF!</v>
      </c>
      <c r="AK29" s="15" t="e">
        <f>#REF!/Deseason_VA!C29*100</f>
        <v>#REF!</v>
      </c>
      <c r="AL29" s="15" t="e">
        <f>#REF!/Deseason_VA!D29*100</f>
        <v>#REF!</v>
      </c>
      <c r="AM29" s="15" t="e">
        <f>#REF!/Deseason_VA!E29*100</f>
        <v>#REF!</v>
      </c>
      <c r="AN29" s="15" t="e">
        <f>#REF!/Deseason_VA!F29*100</f>
        <v>#REF!</v>
      </c>
      <c r="AO29" s="15" t="e">
        <f>#REF!/Deseason_VA!G29*100</f>
        <v>#REF!</v>
      </c>
      <c r="AP29" s="15" t="e">
        <f>#REF!/Deseason_VA!H29*100</f>
        <v>#REF!</v>
      </c>
      <c r="AQ29" s="15" t="e">
        <f>#REF!/Deseason_VA!I29*100</f>
        <v>#REF!</v>
      </c>
    </row>
    <row r="30" spans="1:43" s="8" customFormat="1" ht="18" customHeight="1" x14ac:dyDescent="0.2">
      <c r="A30" s="55" t="s">
        <v>58</v>
      </c>
      <c r="B30" s="23" t="e">
        <f>#REF!/Deseason_VA!#REF!*100</f>
        <v>#REF!</v>
      </c>
      <c r="C30" s="23" t="e">
        <f>#REF!/Deseason_VA!#REF!*100</f>
        <v>#REF!</v>
      </c>
      <c r="D30" s="23" t="e">
        <f>#REF!/Deseason_VA!#REF!*100</f>
        <v>#REF!</v>
      </c>
      <c r="E30" s="23" t="e">
        <f>#REF!/Deseason_VA!#REF!*100</f>
        <v>#REF!</v>
      </c>
      <c r="F30" s="23" t="e">
        <f>#REF!/Deseason_VA!#REF!*100</f>
        <v>#REF!</v>
      </c>
      <c r="G30" s="23" t="e">
        <f>#REF!/Deseason_VA!#REF!*100</f>
        <v>#REF!</v>
      </c>
      <c r="H30" s="23" t="e">
        <f>#REF!/Deseason_VA!#REF!*100</f>
        <v>#REF!</v>
      </c>
      <c r="I30" s="23" t="e">
        <f>#REF!/Deseason_VA!#REF!*100</f>
        <v>#REF!</v>
      </c>
      <c r="J30" s="23" t="e">
        <f>#REF!/Deseason_VA!#REF!*100</f>
        <v>#REF!</v>
      </c>
      <c r="K30" s="23" t="e">
        <f>#REF!/Deseason_VA!#REF!*100</f>
        <v>#REF!</v>
      </c>
      <c r="L30" s="23" t="e">
        <f>#REF!/Deseason_VA!#REF!*100</f>
        <v>#REF!</v>
      </c>
      <c r="M30" s="23" t="e">
        <f>#REF!/Deseason_VA!#REF!*100</f>
        <v>#REF!</v>
      </c>
      <c r="N30" s="23" t="e">
        <f>#REF!/Deseason_VA!#REF!*100</f>
        <v>#REF!</v>
      </c>
      <c r="O30" s="23" t="e">
        <f>#REF!/Deseason_VA!#REF!*100</f>
        <v>#REF!</v>
      </c>
      <c r="P30" s="23" t="e">
        <f>#REF!/Deseason_VA!#REF!*100</f>
        <v>#REF!</v>
      </c>
      <c r="Q30" s="23" t="e">
        <f>#REF!/Deseason_VA!#REF!*100</f>
        <v>#REF!</v>
      </c>
      <c r="R30" s="23" t="e">
        <f>#REF!/Deseason_VA!#REF!*100</f>
        <v>#REF!</v>
      </c>
      <c r="S30" s="23" t="e">
        <f>#REF!/Deseason_VA!#REF!*100</f>
        <v>#REF!</v>
      </c>
      <c r="T30" s="23" t="e">
        <f>#REF!/Deseason_VA!#REF!*100</f>
        <v>#REF!</v>
      </c>
      <c r="U30" s="23" t="e">
        <f>#REF!/Deseason_VA!#REF!*100</f>
        <v>#REF!</v>
      </c>
      <c r="V30" s="23" t="e">
        <f>#REF!/Deseason_VA!#REF!*100</f>
        <v>#REF!</v>
      </c>
      <c r="W30" s="23" t="e">
        <f>#REF!/Deseason_VA!#REF!*100</f>
        <v>#REF!</v>
      </c>
      <c r="X30" s="23" t="e">
        <f>#REF!/Deseason_VA!#REF!*100</f>
        <v>#REF!</v>
      </c>
      <c r="Y30" s="23" t="e">
        <f>#REF!/Deseason_VA!#REF!*100</f>
        <v>#REF!</v>
      </c>
      <c r="Z30" s="23" t="e">
        <f>#REF!/Deseason_VA!#REF!*100</f>
        <v>#REF!</v>
      </c>
      <c r="AA30" s="23" t="e">
        <f>#REF!/Deseason_VA!#REF!*100</f>
        <v>#REF!</v>
      </c>
      <c r="AB30" s="23" t="e">
        <f>#REF!/Deseason_VA!#REF!*100</f>
        <v>#REF!</v>
      </c>
      <c r="AC30" s="23" t="e">
        <f>#REF!/Deseason_VA!#REF!*100</f>
        <v>#REF!</v>
      </c>
      <c r="AD30" s="23" t="e">
        <f>#REF!/Deseason_VA!#REF!*100</f>
        <v>#REF!</v>
      </c>
      <c r="AE30" s="23" t="e">
        <f>#REF!/Deseason_VA!#REF!*100</f>
        <v>#REF!</v>
      </c>
      <c r="AF30" s="15" t="e">
        <f>#REF!/Deseason_VA!#REF!*100</f>
        <v>#REF!</v>
      </c>
      <c r="AG30" s="15" t="e">
        <f>#REF!/Deseason_VA!#REF!*100</f>
        <v>#REF!</v>
      </c>
      <c r="AH30" s="15" t="e">
        <f>#REF!/Deseason_VA!#REF!*100</f>
        <v>#REF!</v>
      </c>
      <c r="AI30" s="15" t="e">
        <f>#REF!/Deseason_VA!#REF!*100</f>
        <v>#REF!</v>
      </c>
      <c r="AJ30" s="15" t="e">
        <f>#REF!/Deseason_VA!B30*100</f>
        <v>#REF!</v>
      </c>
      <c r="AK30" s="15" t="e">
        <f>#REF!/Deseason_VA!C30*100</f>
        <v>#REF!</v>
      </c>
      <c r="AL30" s="15" t="e">
        <f>#REF!/Deseason_VA!D30*100</f>
        <v>#REF!</v>
      </c>
      <c r="AM30" s="15" t="e">
        <f>#REF!/Deseason_VA!E30*100</f>
        <v>#REF!</v>
      </c>
      <c r="AN30" s="15" t="e">
        <f>#REF!/Deseason_VA!F30*100</f>
        <v>#REF!</v>
      </c>
      <c r="AO30" s="15" t="e">
        <f>#REF!/Deseason_VA!G30*100</f>
        <v>#REF!</v>
      </c>
      <c r="AP30" s="15" t="e">
        <f>#REF!/Deseason_VA!H30*100</f>
        <v>#REF!</v>
      </c>
      <c r="AQ30" s="15" t="e">
        <f>#REF!/Deseason_VA!I30*100</f>
        <v>#REF!</v>
      </c>
    </row>
    <row r="31" spans="1:43" s="8" customFormat="1" ht="18" customHeight="1" x14ac:dyDescent="0.2">
      <c r="A31" s="55" t="s">
        <v>71</v>
      </c>
      <c r="B31" s="23" t="e">
        <f>#REF!/Deseason_VA!#REF!*100</f>
        <v>#REF!</v>
      </c>
      <c r="C31" s="23" t="e">
        <f>#REF!/Deseason_VA!#REF!*100</f>
        <v>#REF!</v>
      </c>
      <c r="D31" s="23" t="e">
        <f>#REF!/Deseason_VA!#REF!*100</f>
        <v>#REF!</v>
      </c>
      <c r="E31" s="23" t="e">
        <f>#REF!/Deseason_VA!#REF!*100</f>
        <v>#REF!</v>
      </c>
      <c r="F31" s="23" t="e">
        <f>#REF!/Deseason_VA!#REF!*100</f>
        <v>#REF!</v>
      </c>
      <c r="G31" s="23" t="e">
        <f>#REF!/Deseason_VA!#REF!*100</f>
        <v>#REF!</v>
      </c>
      <c r="H31" s="23" t="e">
        <f>#REF!/Deseason_VA!#REF!*100</f>
        <v>#REF!</v>
      </c>
      <c r="I31" s="23" t="e">
        <f>#REF!/Deseason_VA!#REF!*100</f>
        <v>#REF!</v>
      </c>
      <c r="J31" s="23" t="e">
        <f>#REF!/Deseason_VA!#REF!*100</f>
        <v>#REF!</v>
      </c>
      <c r="K31" s="23" t="e">
        <f>#REF!/Deseason_VA!#REF!*100</f>
        <v>#REF!</v>
      </c>
      <c r="L31" s="23" t="e">
        <f>#REF!/Deseason_VA!#REF!*100</f>
        <v>#REF!</v>
      </c>
      <c r="M31" s="23" t="e">
        <f>#REF!/Deseason_VA!#REF!*100</f>
        <v>#REF!</v>
      </c>
      <c r="N31" s="23" t="e">
        <f>#REF!/Deseason_VA!#REF!*100</f>
        <v>#REF!</v>
      </c>
      <c r="O31" s="23" t="e">
        <f>#REF!/Deseason_VA!#REF!*100</f>
        <v>#REF!</v>
      </c>
      <c r="P31" s="23" t="e">
        <f>#REF!/Deseason_VA!#REF!*100</f>
        <v>#REF!</v>
      </c>
      <c r="Q31" s="23" t="s">
        <v>79</v>
      </c>
      <c r="R31" s="23" t="e">
        <f>#REF!/Deseason_VA!#REF!*100</f>
        <v>#REF!</v>
      </c>
      <c r="S31" s="23" t="e">
        <f>#REF!/Deseason_VA!#REF!*100</f>
        <v>#REF!</v>
      </c>
      <c r="T31" s="23" t="e">
        <f>#REF!/Deseason_VA!#REF!*100</f>
        <v>#REF!</v>
      </c>
      <c r="U31" s="23" t="e">
        <f>#REF!/Deseason_VA!#REF!*100</f>
        <v>#REF!</v>
      </c>
      <c r="V31" s="23" t="e">
        <f>#REF!/Deseason_VA!#REF!*100</f>
        <v>#REF!</v>
      </c>
      <c r="W31" s="23" t="e">
        <f>#REF!/Deseason_VA!#REF!*100</f>
        <v>#REF!</v>
      </c>
      <c r="X31" s="23" t="e">
        <f>#REF!/Deseason_VA!#REF!*100</f>
        <v>#REF!</v>
      </c>
      <c r="Y31" s="23" t="e">
        <f>#REF!/Deseason_VA!#REF!*100</f>
        <v>#REF!</v>
      </c>
      <c r="Z31" s="23" t="e">
        <f>#REF!/Deseason_VA!#REF!*100</f>
        <v>#REF!</v>
      </c>
      <c r="AA31" s="23" t="e">
        <f>#REF!/Deseason_VA!#REF!*100</f>
        <v>#REF!</v>
      </c>
      <c r="AB31" s="23" t="e">
        <f>#REF!/Deseason_VA!#REF!*100</f>
        <v>#REF!</v>
      </c>
      <c r="AC31" s="23" t="e">
        <f>#REF!/Deseason_VA!#REF!*100</f>
        <v>#REF!</v>
      </c>
      <c r="AD31" s="23" t="e">
        <f>#REF!/Deseason_VA!#REF!*100</f>
        <v>#REF!</v>
      </c>
      <c r="AE31" s="23" t="e">
        <f>#REF!/Deseason_VA!#REF!*100</f>
        <v>#REF!</v>
      </c>
      <c r="AF31" s="15" t="e">
        <f>#REF!/Deseason_VA!#REF!*100</f>
        <v>#REF!</v>
      </c>
      <c r="AG31" s="15" t="e">
        <f>#REF!/Deseason_VA!#REF!*100</f>
        <v>#REF!</v>
      </c>
      <c r="AH31" s="15" t="e">
        <f>#REF!/Deseason_VA!#REF!*100</f>
        <v>#REF!</v>
      </c>
      <c r="AI31" s="15" t="e">
        <f>#REF!/Deseason_VA!#REF!*100</f>
        <v>#REF!</v>
      </c>
      <c r="AJ31" s="15" t="e">
        <f>#REF!/Deseason_VA!B31*100</f>
        <v>#REF!</v>
      </c>
      <c r="AK31" s="15" t="e">
        <f>#REF!/Deseason_VA!C31*100</f>
        <v>#REF!</v>
      </c>
      <c r="AL31" s="15" t="e">
        <f>#REF!/Deseason_VA!D31*100</f>
        <v>#REF!</v>
      </c>
      <c r="AM31" s="15" t="e">
        <f>#REF!/Deseason_VA!E31*100</f>
        <v>#REF!</v>
      </c>
      <c r="AN31" s="15" t="e">
        <f>#REF!/Deseason_VA!F31*100</f>
        <v>#REF!</v>
      </c>
      <c r="AO31" s="15" t="e">
        <f>#REF!/Deseason_VA!G31*100</f>
        <v>#REF!</v>
      </c>
      <c r="AP31" s="15" t="e">
        <f>#REF!/Deseason_VA!H31*100</f>
        <v>#REF!</v>
      </c>
      <c r="AQ31" s="15" t="e">
        <f>#REF!/Deseason_VA!I31*100</f>
        <v>#REF!</v>
      </c>
    </row>
    <row r="32" spans="1:43" s="8" customFormat="1" ht="18" customHeight="1" x14ac:dyDescent="0.2">
      <c r="A32" s="55" t="s">
        <v>17</v>
      </c>
      <c r="B32" s="23" t="e">
        <f>#REF!/Deseason_VA!#REF!*100</f>
        <v>#REF!</v>
      </c>
      <c r="C32" s="23" t="e">
        <f>#REF!/Deseason_VA!#REF!*100</f>
        <v>#REF!</v>
      </c>
      <c r="D32" s="23" t="e">
        <f>#REF!/Deseason_VA!#REF!*100</f>
        <v>#REF!</v>
      </c>
      <c r="E32" s="23" t="e">
        <f>#REF!/Deseason_VA!#REF!*100</f>
        <v>#REF!</v>
      </c>
      <c r="F32" s="23" t="e">
        <f>#REF!/Deseason_VA!#REF!*100</f>
        <v>#REF!</v>
      </c>
      <c r="G32" s="23" t="e">
        <f>#REF!/Deseason_VA!#REF!*100</f>
        <v>#REF!</v>
      </c>
      <c r="H32" s="23" t="e">
        <f>#REF!/Deseason_VA!#REF!*100</f>
        <v>#REF!</v>
      </c>
      <c r="I32" s="23" t="e">
        <f>#REF!/Deseason_VA!#REF!*100</f>
        <v>#REF!</v>
      </c>
      <c r="J32" s="23" t="e">
        <f>#REF!/Deseason_VA!#REF!*100</f>
        <v>#REF!</v>
      </c>
      <c r="K32" s="23" t="e">
        <f>#REF!/Deseason_VA!#REF!*100</f>
        <v>#REF!</v>
      </c>
      <c r="L32" s="23" t="e">
        <f>#REF!/Deseason_VA!#REF!*100</f>
        <v>#REF!</v>
      </c>
      <c r="M32" s="23" t="e">
        <f>#REF!/Deseason_VA!#REF!*100</f>
        <v>#REF!</v>
      </c>
      <c r="N32" s="23" t="e">
        <f>#REF!/Deseason_VA!#REF!*100</f>
        <v>#REF!</v>
      </c>
      <c r="O32" s="23" t="e">
        <f>#REF!/Deseason_VA!#REF!*100</f>
        <v>#REF!</v>
      </c>
      <c r="P32" s="23" t="e">
        <f>#REF!/Deseason_VA!#REF!*100</f>
        <v>#REF!</v>
      </c>
      <c r="Q32" s="23" t="e">
        <f>#REF!/Deseason_VA!#REF!*100</f>
        <v>#REF!</v>
      </c>
      <c r="R32" s="23" t="e">
        <f>#REF!/Deseason_VA!#REF!*100</f>
        <v>#REF!</v>
      </c>
      <c r="S32" s="23" t="e">
        <f>#REF!/Deseason_VA!#REF!*100</f>
        <v>#REF!</v>
      </c>
      <c r="T32" s="23" t="e">
        <f>#REF!/Deseason_VA!#REF!*100</f>
        <v>#REF!</v>
      </c>
      <c r="U32" s="23" t="e">
        <f>#REF!/Deseason_VA!#REF!*100</f>
        <v>#REF!</v>
      </c>
      <c r="V32" s="23" t="e">
        <f>#REF!/Deseason_VA!#REF!*100</f>
        <v>#REF!</v>
      </c>
      <c r="W32" s="23" t="e">
        <f>#REF!/Deseason_VA!#REF!*100</f>
        <v>#REF!</v>
      </c>
      <c r="X32" s="23" t="e">
        <f>#REF!/Deseason_VA!#REF!*100</f>
        <v>#REF!</v>
      </c>
      <c r="Y32" s="23" t="e">
        <f>#REF!/Deseason_VA!#REF!*100</f>
        <v>#REF!</v>
      </c>
      <c r="Z32" s="23" t="e">
        <f>#REF!/Deseason_VA!#REF!*100</f>
        <v>#REF!</v>
      </c>
      <c r="AA32" s="23" t="e">
        <f>#REF!/Deseason_VA!#REF!*100</f>
        <v>#REF!</v>
      </c>
      <c r="AB32" s="23" t="e">
        <f>#REF!/Deseason_VA!#REF!*100</f>
        <v>#REF!</v>
      </c>
      <c r="AC32" s="23" t="e">
        <f>#REF!/Deseason_VA!#REF!*100</f>
        <v>#REF!</v>
      </c>
      <c r="AD32" s="23" t="e">
        <f>#REF!/Deseason_VA!#REF!*100</f>
        <v>#REF!</v>
      </c>
      <c r="AE32" s="23" t="e">
        <f>#REF!/Deseason_VA!#REF!*100</f>
        <v>#REF!</v>
      </c>
      <c r="AF32" s="15" t="e">
        <f>#REF!/Deseason_VA!#REF!*100</f>
        <v>#REF!</v>
      </c>
      <c r="AG32" s="15" t="e">
        <f>#REF!/Deseason_VA!#REF!*100</f>
        <v>#REF!</v>
      </c>
      <c r="AH32" s="15" t="e">
        <f>#REF!/Deseason_VA!#REF!*100</f>
        <v>#REF!</v>
      </c>
      <c r="AI32" s="15" t="e">
        <f>#REF!/Deseason_VA!#REF!*100</f>
        <v>#REF!</v>
      </c>
      <c r="AJ32" s="15" t="e">
        <f>#REF!/Deseason_VA!B32*100</f>
        <v>#REF!</v>
      </c>
      <c r="AK32" s="15" t="e">
        <f>#REF!/Deseason_VA!C32*100</f>
        <v>#REF!</v>
      </c>
      <c r="AL32" s="15" t="e">
        <f>#REF!/Deseason_VA!D32*100</f>
        <v>#REF!</v>
      </c>
      <c r="AM32" s="15" t="e">
        <f>#REF!/Deseason_VA!E32*100</f>
        <v>#REF!</v>
      </c>
      <c r="AN32" s="15" t="e">
        <f>#REF!/Deseason_VA!F32*100</f>
        <v>#REF!</v>
      </c>
      <c r="AO32" s="15" t="e">
        <f>#REF!/Deseason_VA!G32*100</f>
        <v>#REF!</v>
      </c>
      <c r="AP32" s="15" t="e">
        <f>#REF!/Deseason_VA!H32*100</f>
        <v>#REF!</v>
      </c>
      <c r="AQ32" s="15" t="e">
        <f>#REF!/Deseason_VA!I32*100</f>
        <v>#REF!</v>
      </c>
    </row>
    <row r="33" spans="1:43" s="8" customFormat="1" ht="18" customHeight="1" x14ac:dyDescent="0.2">
      <c r="A33" s="55" t="s">
        <v>59</v>
      </c>
      <c r="B33" s="23" t="e">
        <f>#REF!/Deseason_VA!#REF!*100</f>
        <v>#REF!</v>
      </c>
      <c r="C33" s="23" t="e">
        <f>#REF!/Deseason_VA!#REF!*100</f>
        <v>#REF!</v>
      </c>
      <c r="D33" s="23" t="e">
        <f>#REF!/Deseason_VA!#REF!*100</f>
        <v>#REF!</v>
      </c>
      <c r="E33" s="23" t="e">
        <f>#REF!/Deseason_VA!#REF!*100</f>
        <v>#REF!</v>
      </c>
      <c r="F33" s="23" t="e">
        <f>#REF!/Deseason_VA!#REF!*100</f>
        <v>#REF!</v>
      </c>
      <c r="G33" s="23" t="e">
        <f>#REF!/Deseason_VA!#REF!*100</f>
        <v>#REF!</v>
      </c>
      <c r="H33" s="23" t="e">
        <f>#REF!/Deseason_VA!#REF!*100</f>
        <v>#REF!</v>
      </c>
      <c r="I33" s="23" t="e">
        <f>#REF!/Deseason_VA!#REF!*100</f>
        <v>#REF!</v>
      </c>
      <c r="J33" s="23" t="e">
        <f>#REF!/Deseason_VA!#REF!*100</f>
        <v>#REF!</v>
      </c>
      <c r="K33" s="23" t="e">
        <f>#REF!/Deseason_VA!#REF!*100</f>
        <v>#REF!</v>
      </c>
      <c r="L33" s="23" t="e">
        <f>#REF!/Deseason_VA!#REF!*100</f>
        <v>#REF!</v>
      </c>
      <c r="M33" s="23" t="e">
        <f>#REF!/Deseason_VA!#REF!*100</f>
        <v>#REF!</v>
      </c>
      <c r="N33" s="23" t="e">
        <f>#REF!/Deseason_VA!#REF!*100</f>
        <v>#REF!</v>
      </c>
      <c r="O33" s="23" t="e">
        <f>#REF!/Deseason_VA!#REF!*100</f>
        <v>#REF!</v>
      </c>
      <c r="P33" s="23" t="e">
        <f>#REF!/Deseason_VA!#REF!*100</f>
        <v>#REF!</v>
      </c>
      <c r="Q33" s="23" t="e">
        <f>#REF!/Deseason_VA!#REF!*100</f>
        <v>#REF!</v>
      </c>
      <c r="R33" s="23" t="e">
        <f>#REF!/Deseason_VA!#REF!*100</f>
        <v>#REF!</v>
      </c>
      <c r="S33" s="23" t="e">
        <f>#REF!/Deseason_VA!#REF!*100</f>
        <v>#REF!</v>
      </c>
      <c r="T33" s="23" t="e">
        <f>#REF!/Deseason_VA!#REF!*100</f>
        <v>#REF!</v>
      </c>
      <c r="U33" s="23" t="e">
        <f>#REF!/Deseason_VA!#REF!*100</f>
        <v>#REF!</v>
      </c>
      <c r="V33" s="23" t="e">
        <f>#REF!/Deseason_VA!#REF!*100</f>
        <v>#REF!</v>
      </c>
      <c r="W33" s="23" t="e">
        <f>#REF!/Deseason_VA!#REF!*100</f>
        <v>#REF!</v>
      </c>
      <c r="X33" s="23" t="e">
        <f>#REF!/Deseason_VA!#REF!*100</f>
        <v>#REF!</v>
      </c>
      <c r="Y33" s="23" t="e">
        <f>#REF!/Deseason_VA!#REF!*100</f>
        <v>#REF!</v>
      </c>
      <c r="Z33" s="23" t="e">
        <f>#REF!/Deseason_VA!#REF!*100</f>
        <v>#REF!</v>
      </c>
      <c r="AA33" s="23" t="e">
        <f>#REF!/Deseason_VA!#REF!*100</f>
        <v>#REF!</v>
      </c>
      <c r="AB33" s="23" t="e">
        <f>#REF!/Deseason_VA!#REF!*100</f>
        <v>#REF!</v>
      </c>
      <c r="AC33" s="23" t="e">
        <f>#REF!/Deseason_VA!#REF!*100</f>
        <v>#REF!</v>
      </c>
      <c r="AD33" s="23" t="e">
        <f>#REF!/Deseason_VA!#REF!*100</f>
        <v>#REF!</v>
      </c>
      <c r="AE33" s="23" t="e">
        <f>#REF!/Deseason_VA!#REF!*100</f>
        <v>#REF!</v>
      </c>
      <c r="AF33" s="15" t="e">
        <f>#REF!/Deseason_VA!#REF!*100</f>
        <v>#REF!</v>
      </c>
      <c r="AG33" s="15" t="e">
        <f>#REF!/Deseason_VA!#REF!*100</f>
        <v>#REF!</v>
      </c>
      <c r="AH33" s="15" t="e">
        <f>#REF!/Deseason_VA!#REF!*100</f>
        <v>#REF!</v>
      </c>
      <c r="AI33" s="15" t="e">
        <f>#REF!/Deseason_VA!#REF!*100</f>
        <v>#REF!</v>
      </c>
      <c r="AJ33" s="15" t="e">
        <f>#REF!/Deseason_VA!B33*100</f>
        <v>#REF!</v>
      </c>
      <c r="AK33" s="15" t="e">
        <f>#REF!/Deseason_VA!C33*100</f>
        <v>#REF!</v>
      </c>
      <c r="AL33" s="15" t="e">
        <f>#REF!/Deseason_VA!D33*100</f>
        <v>#REF!</v>
      </c>
      <c r="AM33" s="15" t="e">
        <f>#REF!/Deseason_VA!E33*100</f>
        <v>#REF!</v>
      </c>
      <c r="AN33" s="15" t="e">
        <f>#REF!/Deseason_VA!F33*100</f>
        <v>#REF!</v>
      </c>
      <c r="AO33" s="15" t="e">
        <f>#REF!/Deseason_VA!G33*100</f>
        <v>#REF!</v>
      </c>
      <c r="AP33" s="15" t="e">
        <f>#REF!/Deseason_VA!H33*100</f>
        <v>#REF!</v>
      </c>
      <c r="AQ33" s="15" t="e">
        <f>#REF!/Deseason_VA!I33*100</f>
        <v>#REF!</v>
      </c>
    </row>
    <row r="34" spans="1:43" ht="18" customHeight="1" x14ac:dyDescent="0.2">
      <c r="A34" s="17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3" ht="18" customHeight="1" x14ac:dyDescent="0.2">
      <c r="A35" s="2" t="s">
        <v>95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43" s="11" customFormat="1" ht="18" customHeight="1" thickBot="1" x14ac:dyDescent="0.25">
      <c r="A36" s="24" t="s">
        <v>76</v>
      </c>
      <c r="B36" s="24" t="e">
        <f>#REF!/Deseason_VA!#REF!*100</f>
        <v>#REF!</v>
      </c>
      <c r="C36" s="24" t="e">
        <f>#REF!/Deseason_VA!#REF!*100</f>
        <v>#REF!</v>
      </c>
      <c r="D36" s="24" t="e">
        <f>#REF!/Deseason_VA!#REF!*100</f>
        <v>#REF!</v>
      </c>
      <c r="E36" s="24" t="e">
        <f>#REF!/Deseason_VA!#REF!*100</f>
        <v>#REF!</v>
      </c>
      <c r="F36" s="24" t="e">
        <f>#REF!/Deseason_VA!#REF!*100</f>
        <v>#REF!</v>
      </c>
      <c r="G36" s="24" t="e">
        <f>#REF!/Deseason_VA!#REF!*100</f>
        <v>#REF!</v>
      </c>
      <c r="H36" s="24" t="e">
        <f>#REF!/Deseason_VA!#REF!*100</f>
        <v>#REF!</v>
      </c>
      <c r="I36" s="24" t="e">
        <f>#REF!/Deseason_VA!#REF!*100</f>
        <v>#REF!</v>
      </c>
      <c r="J36" s="24" t="e">
        <f>#REF!/Deseason_VA!#REF!*100</f>
        <v>#REF!</v>
      </c>
      <c r="K36" s="24" t="e">
        <f>#REF!/Deseason_VA!#REF!*100</f>
        <v>#REF!</v>
      </c>
      <c r="L36" s="24" t="e">
        <f>#REF!/Deseason_VA!#REF!*100</f>
        <v>#REF!</v>
      </c>
      <c r="M36" s="24" t="e">
        <f>#REF!/Deseason_VA!#REF!*100</f>
        <v>#REF!</v>
      </c>
      <c r="N36" s="24" t="e">
        <f>#REF!/Deseason_VA!#REF!*100</f>
        <v>#REF!</v>
      </c>
      <c r="O36" s="24" t="e">
        <f>#REF!/Deseason_VA!#REF!*100</f>
        <v>#REF!</v>
      </c>
      <c r="P36" s="24" t="e">
        <f>#REF!/Deseason_VA!#REF!*100</f>
        <v>#REF!</v>
      </c>
      <c r="Q36" s="24" t="e">
        <f>#REF!/Deseason_VA!#REF!*100</f>
        <v>#REF!</v>
      </c>
      <c r="R36" s="24" t="e">
        <f>#REF!/Deseason_VA!#REF!*100</f>
        <v>#REF!</v>
      </c>
      <c r="S36" s="24" t="e">
        <f>#REF!/Deseason_VA!#REF!*100</f>
        <v>#REF!</v>
      </c>
      <c r="T36" s="24" t="e">
        <f>#REF!/Deseason_VA!#REF!*100</f>
        <v>#REF!</v>
      </c>
      <c r="U36" s="24" t="e">
        <f>#REF!/Deseason_VA!#REF!*100</f>
        <v>#REF!</v>
      </c>
      <c r="V36" s="24" t="e">
        <f>#REF!/Deseason_VA!#REF!*100</f>
        <v>#REF!</v>
      </c>
      <c r="W36" s="24" t="e">
        <f>#REF!/Deseason_VA!#REF!*100</f>
        <v>#REF!</v>
      </c>
      <c r="X36" s="24" t="e">
        <f>#REF!/Deseason_VA!#REF!*100</f>
        <v>#REF!</v>
      </c>
      <c r="Y36" s="24" t="e">
        <f>#REF!/Deseason_VA!#REF!*100</f>
        <v>#REF!</v>
      </c>
      <c r="Z36" s="24" t="e">
        <f>#REF!/Deseason_VA!#REF!*100</f>
        <v>#REF!</v>
      </c>
      <c r="AA36" s="24" t="e">
        <f>#REF!/Deseason_VA!#REF!*100</f>
        <v>#REF!</v>
      </c>
      <c r="AB36" s="24" t="e">
        <f>#REF!/Deseason_VA!#REF!*100</f>
        <v>#REF!</v>
      </c>
      <c r="AC36" s="24" t="e">
        <f>#REF!/Deseason_VA!#REF!*100</f>
        <v>#REF!</v>
      </c>
      <c r="AD36" s="24" t="e">
        <f>#REF!/Deseason_VA!#REF!*100</f>
        <v>#REF!</v>
      </c>
      <c r="AE36" s="24" t="e">
        <f>#REF!/Deseason_VA!#REF!*100</f>
        <v>#REF!</v>
      </c>
      <c r="AF36" s="19" t="e">
        <f>#REF!/Deseason_VA!#REF!*100</f>
        <v>#REF!</v>
      </c>
      <c r="AG36" s="19" t="e">
        <f>#REF!/Deseason_VA!#REF!*100</f>
        <v>#REF!</v>
      </c>
      <c r="AH36" s="19" t="e">
        <f>#REF!/Deseason_VA!#REF!*100</f>
        <v>#REF!</v>
      </c>
      <c r="AI36" s="19" t="e">
        <f>#REF!/Deseason_VA!#REF!*100</f>
        <v>#REF!</v>
      </c>
      <c r="AJ36" s="19" t="e">
        <f>#REF!/Deseason_VA!B36*100</f>
        <v>#REF!</v>
      </c>
      <c r="AK36" s="19" t="e">
        <f>#REF!/Deseason_VA!C36*100</f>
        <v>#REF!</v>
      </c>
      <c r="AL36" s="19" t="e">
        <f>#REF!/Deseason_VA!D36*100</f>
        <v>#REF!</v>
      </c>
      <c r="AM36" s="19" t="e">
        <f>#REF!/Deseason_VA!E36*100</f>
        <v>#REF!</v>
      </c>
      <c r="AN36" s="19" t="e">
        <f>#REF!/Deseason_VA!F36*100</f>
        <v>#REF!</v>
      </c>
      <c r="AO36" s="19" t="e">
        <f>#REF!/Deseason_VA!G36*100</f>
        <v>#REF!</v>
      </c>
      <c r="AP36" s="19" t="e">
        <f>#REF!/Deseason_VA!H36*100</f>
        <v>#REF!</v>
      </c>
      <c r="AQ36" s="19" t="e">
        <f>#REF!/Deseason_VA!I36*100</f>
        <v>#REF!</v>
      </c>
    </row>
    <row r="37" spans="1:43" x14ac:dyDescent="0.2">
      <c r="A37" s="13" t="s">
        <v>50</v>
      </c>
      <c r="B37" s="6"/>
    </row>
    <row r="38" spans="1:43" x14ac:dyDescent="0.2">
      <c r="Z38" s="1">
        <v>8.5</v>
      </c>
    </row>
  </sheetData>
  <mergeCells count="11">
    <mergeCell ref="AN3:AQ3"/>
    <mergeCell ref="B3:C3"/>
    <mergeCell ref="D3:G3"/>
    <mergeCell ref="H3:K3"/>
    <mergeCell ref="L3:O3"/>
    <mergeCell ref="P3:S3"/>
    <mergeCell ref="U3:W3"/>
    <mergeCell ref="AF3:AI3"/>
    <mergeCell ref="AB3:AE3"/>
    <mergeCell ref="X3:AA3"/>
    <mergeCell ref="AJ3:AM3"/>
  </mergeCells>
  <pageMargins left="0.5" right="0" top="0.5" bottom="0" header="0" footer="0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J37"/>
  <sheetViews>
    <sheetView showGridLines="0" view="pageBreakPreview" zoomScaleNormal="100" zoomScaleSheetLayoutView="100" workbookViewId="0">
      <pane xSplit="1" ySplit="4" topLeftCell="B5" activePane="bottomRight" state="frozen"/>
      <selection activeCell="BJ29" sqref="BJ29"/>
      <selection pane="topRight" activeCell="BJ29" sqref="BJ29"/>
      <selection pane="bottomLeft" activeCell="BJ29" sqref="BJ29"/>
      <selection pane="bottomRight" activeCell="B1" sqref="B1"/>
    </sheetView>
  </sheetViews>
  <sheetFormatPr defaultColWidth="9.140625" defaultRowHeight="11.25" x14ac:dyDescent="0.2"/>
  <cols>
    <col min="1" max="1" width="26.42578125" style="1" customWidth="1"/>
    <col min="2" max="3" width="6.7109375" style="1" customWidth="1"/>
    <col min="4" max="17" width="6.85546875" style="1" customWidth="1"/>
    <col min="18" max="24" width="6.85546875" style="1" bestFit="1" customWidth="1"/>
    <col min="25" max="25" width="6.85546875" style="1" customWidth="1"/>
    <col min="26" max="26" width="7.28515625" style="1" customWidth="1"/>
    <col min="27" max="27" width="7" style="1" customWidth="1"/>
    <col min="28" max="28" width="6.7109375" style="1" customWidth="1"/>
    <col min="29" max="29" width="7" style="1" customWidth="1"/>
    <col min="30" max="30" width="7.42578125" style="1" customWidth="1"/>
    <col min="31" max="31" width="7.7109375" style="1" customWidth="1"/>
    <col min="32" max="32" width="8" style="1" customWidth="1"/>
    <col min="33" max="33" width="7.5703125" style="1" customWidth="1"/>
    <col min="34" max="16384" width="9.140625" style="1"/>
  </cols>
  <sheetData>
    <row r="1" spans="1:36" ht="15.75" customHeight="1" x14ac:dyDescent="0.2">
      <c r="A1" s="31" t="s">
        <v>174</v>
      </c>
      <c r="B1" s="31"/>
      <c r="C1" s="31"/>
    </row>
    <row r="2" spans="1:36" ht="1.5" customHeight="1" thickBot="1" x14ac:dyDescent="0.25"/>
    <row r="3" spans="1:36" s="82" customFormat="1" ht="12" customHeight="1" x14ac:dyDescent="0.2">
      <c r="A3" s="81"/>
      <c r="B3" s="211" t="s">
        <v>80</v>
      </c>
      <c r="C3" s="211"/>
      <c r="D3" s="211"/>
      <c r="E3" s="211"/>
      <c r="F3" s="211" t="s">
        <v>92</v>
      </c>
      <c r="G3" s="211"/>
      <c r="H3" s="211"/>
      <c r="I3" s="211"/>
      <c r="J3" s="211" t="s">
        <v>134</v>
      </c>
      <c r="K3" s="211"/>
      <c r="L3" s="211"/>
      <c r="M3" s="211"/>
      <c r="N3" s="211" t="s">
        <v>136</v>
      </c>
      <c r="O3" s="211"/>
      <c r="P3" s="211"/>
      <c r="Q3" s="211"/>
      <c r="R3" s="212" t="s">
        <v>137</v>
      </c>
      <c r="S3" s="212"/>
      <c r="T3" s="212"/>
      <c r="U3" s="212"/>
      <c r="V3" s="212" t="s">
        <v>138</v>
      </c>
      <c r="W3" s="212"/>
      <c r="X3" s="212"/>
      <c r="Y3" s="212"/>
      <c r="Z3" s="212" t="s">
        <v>139</v>
      </c>
      <c r="AA3" s="212"/>
      <c r="AB3" s="212"/>
      <c r="AC3" s="212"/>
      <c r="AD3" s="212" t="s">
        <v>140</v>
      </c>
      <c r="AE3" s="212"/>
      <c r="AF3" s="212"/>
      <c r="AG3" s="212"/>
      <c r="AH3" s="212" t="s">
        <v>165</v>
      </c>
      <c r="AI3" s="212"/>
      <c r="AJ3" s="212"/>
    </row>
    <row r="4" spans="1:36" s="86" customFormat="1" ht="14.25" customHeight="1" x14ac:dyDescent="0.2">
      <c r="A4" s="83"/>
      <c r="B4" s="84" t="s">
        <v>46</v>
      </c>
      <c r="C4" s="84" t="s">
        <v>47</v>
      </c>
      <c r="D4" s="84" t="s">
        <v>48</v>
      </c>
      <c r="E4" s="84" t="s">
        <v>49</v>
      </c>
      <c r="F4" s="85" t="s">
        <v>46</v>
      </c>
      <c r="G4" s="84" t="s">
        <v>47</v>
      </c>
      <c r="H4" s="85" t="s">
        <v>48</v>
      </c>
      <c r="I4" s="85" t="s">
        <v>49</v>
      </c>
      <c r="J4" s="85" t="s">
        <v>46</v>
      </c>
      <c r="K4" s="85" t="s">
        <v>47</v>
      </c>
      <c r="L4" s="85" t="s">
        <v>48</v>
      </c>
      <c r="M4" s="85" t="s">
        <v>49</v>
      </c>
      <c r="N4" s="85" t="s">
        <v>46</v>
      </c>
      <c r="O4" s="85" t="s">
        <v>47</v>
      </c>
      <c r="P4" s="85" t="s">
        <v>48</v>
      </c>
      <c r="Q4" s="85" t="s">
        <v>49</v>
      </c>
      <c r="R4" s="85" t="s">
        <v>46</v>
      </c>
      <c r="S4" s="85" t="s">
        <v>47</v>
      </c>
      <c r="T4" s="85" t="s">
        <v>48</v>
      </c>
      <c r="U4" s="85" t="s">
        <v>49</v>
      </c>
      <c r="V4" s="85" t="s">
        <v>46</v>
      </c>
      <c r="W4" s="85" t="s">
        <v>47</v>
      </c>
      <c r="X4" s="85" t="s">
        <v>48</v>
      </c>
      <c r="Y4" s="85" t="s">
        <v>49</v>
      </c>
      <c r="Z4" s="85" t="s">
        <v>46</v>
      </c>
      <c r="AA4" s="85" t="s">
        <v>47</v>
      </c>
      <c r="AB4" s="85" t="s">
        <v>48</v>
      </c>
      <c r="AC4" s="85" t="s">
        <v>49</v>
      </c>
      <c r="AD4" s="85" t="s">
        <v>46</v>
      </c>
      <c r="AE4" s="85" t="s">
        <v>47</v>
      </c>
      <c r="AF4" s="85" t="s">
        <v>48</v>
      </c>
      <c r="AG4" s="85" t="s">
        <v>49</v>
      </c>
      <c r="AH4" s="85" t="s">
        <v>46</v>
      </c>
      <c r="AI4" s="85" t="s">
        <v>47</v>
      </c>
      <c r="AJ4" s="85" t="s">
        <v>48</v>
      </c>
    </row>
    <row r="5" spans="1:36" s="8" customFormat="1" ht="17.100000000000001" customHeight="1" x14ac:dyDescent="0.2">
      <c r="A5" s="39" t="s">
        <v>97</v>
      </c>
      <c r="B5" s="76">
        <f t="shared" ref="B5:AI5" si="0">B6+B13+B19+B36</f>
        <v>26596.563758418291</v>
      </c>
      <c r="C5" s="76">
        <f t="shared" si="0"/>
        <v>26953.261438550024</v>
      </c>
      <c r="D5" s="76">
        <f t="shared" si="0"/>
        <v>27454.878726444553</v>
      </c>
      <c r="E5" s="76">
        <f t="shared" si="0"/>
        <v>27934.23154684711</v>
      </c>
      <c r="F5" s="76">
        <f t="shared" si="0"/>
        <v>28276.541414792337</v>
      </c>
      <c r="G5" s="76">
        <f t="shared" si="0"/>
        <v>28574.136927691987</v>
      </c>
      <c r="H5" s="76">
        <f t="shared" si="0"/>
        <v>28950.186060083885</v>
      </c>
      <c r="I5" s="76">
        <f t="shared" si="0"/>
        <v>29439.605514528725</v>
      </c>
      <c r="J5" s="76">
        <f t="shared" si="0"/>
        <v>29887.122916538436</v>
      </c>
      <c r="K5" s="76">
        <f t="shared" si="0"/>
        <v>30367.950014734284</v>
      </c>
      <c r="L5" s="76">
        <f t="shared" si="0"/>
        <v>30876.570191647788</v>
      </c>
      <c r="M5" s="76">
        <f t="shared" si="0"/>
        <v>31509.833722101372</v>
      </c>
      <c r="N5" s="76">
        <f t="shared" si="0"/>
        <v>32260.801037155121</v>
      </c>
      <c r="O5" s="76">
        <f t="shared" si="0"/>
        <v>32612.231675444091</v>
      </c>
      <c r="P5" s="76">
        <f t="shared" si="0"/>
        <v>32271.525059840988</v>
      </c>
      <c r="Q5" s="76">
        <f t="shared" si="0"/>
        <v>31962.887100021275</v>
      </c>
      <c r="R5" s="76">
        <f t="shared" si="0"/>
        <v>32104.422622947022</v>
      </c>
      <c r="S5" s="76">
        <f t="shared" si="0"/>
        <v>32465.295646563292</v>
      </c>
      <c r="T5" s="76">
        <f t="shared" si="0"/>
        <v>32858.186083960711</v>
      </c>
      <c r="U5" s="76">
        <f t="shared" si="0"/>
        <v>33037.415803332413</v>
      </c>
      <c r="V5" s="76">
        <f t="shared" si="0"/>
        <v>33327.919867310913</v>
      </c>
      <c r="W5" s="76">
        <f t="shared" si="0"/>
        <v>34060.310979580339</v>
      </c>
      <c r="X5" s="76">
        <f t="shared" si="0"/>
        <v>34731.287031790474</v>
      </c>
      <c r="Y5" s="76">
        <f t="shared" si="0"/>
        <v>35024.788537801469</v>
      </c>
      <c r="Z5" s="76">
        <f t="shared" si="0"/>
        <v>35289.374295631707</v>
      </c>
      <c r="AA5" s="76">
        <f t="shared" si="0"/>
        <v>35530.441493294762</v>
      </c>
      <c r="AB5" s="76">
        <f t="shared" si="0"/>
        <v>36031.108974908377</v>
      </c>
      <c r="AC5" s="76">
        <f t="shared" si="0"/>
        <v>36787.362096674689</v>
      </c>
      <c r="AD5" s="76">
        <f t="shared" si="0"/>
        <v>37290.902644920425</v>
      </c>
      <c r="AE5" s="76">
        <f t="shared" si="0"/>
        <v>37633.022200790714</v>
      </c>
      <c r="AF5" s="76">
        <f t="shared" si="0"/>
        <v>38464.457887311575</v>
      </c>
      <c r="AG5" s="76">
        <f t="shared" si="0"/>
        <v>39447.455683401437</v>
      </c>
      <c r="AH5" s="76">
        <f t="shared" si="0"/>
        <v>40003.192641043985</v>
      </c>
      <c r="AI5" s="76">
        <f t="shared" si="0"/>
        <v>40518.317484815292</v>
      </c>
      <c r="AJ5" s="76">
        <f t="shared" ref="AJ5" si="1">AJ6+AJ13+AJ19+AJ36</f>
        <v>41293.772468029667</v>
      </c>
    </row>
    <row r="6" spans="1:36" s="136" customFormat="1" ht="17.100000000000001" customHeight="1" x14ac:dyDescent="0.2">
      <c r="A6" s="133" t="s">
        <v>96</v>
      </c>
      <c r="B6" s="134">
        <f t="shared" ref="B6:AI6" si="2">SUM(B7:B12)</f>
        <v>6218.5644840412024</v>
      </c>
      <c r="C6" s="134">
        <f t="shared" si="2"/>
        <v>6336.6102827857067</v>
      </c>
      <c r="D6" s="134">
        <f t="shared" si="2"/>
        <v>6493.3601308829193</v>
      </c>
      <c r="E6" s="134">
        <f t="shared" si="2"/>
        <v>6590.9598615752875</v>
      </c>
      <c r="F6" s="134">
        <f t="shared" si="2"/>
        <v>6597.8818539215681</v>
      </c>
      <c r="G6" s="134">
        <f t="shared" si="2"/>
        <v>6563.5605393764117</v>
      </c>
      <c r="H6" s="134">
        <f t="shared" si="2"/>
        <v>6592.3952323820595</v>
      </c>
      <c r="I6" s="134">
        <f t="shared" si="2"/>
        <v>6663.9358562838906</v>
      </c>
      <c r="J6" s="134">
        <f t="shared" si="2"/>
        <v>6761.8864894522276</v>
      </c>
      <c r="K6" s="134">
        <f t="shared" si="2"/>
        <v>6868.5445047579424</v>
      </c>
      <c r="L6" s="134">
        <f t="shared" si="2"/>
        <v>7007.7335606232282</v>
      </c>
      <c r="M6" s="134">
        <f t="shared" si="2"/>
        <v>7138.6776626624787</v>
      </c>
      <c r="N6" s="134">
        <f t="shared" si="2"/>
        <v>7227.1844227944139</v>
      </c>
      <c r="O6" s="134">
        <f t="shared" si="2"/>
        <v>7321.5791752927635</v>
      </c>
      <c r="P6" s="134">
        <f t="shared" si="2"/>
        <v>7434.0216559326063</v>
      </c>
      <c r="Q6" s="134">
        <f t="shared" si="2"/>
        <v>7546.7085019390543</v>
      </c>
      <c r="R6" s="134">
        <f t="shared" si="2"/>
        <v>7658.1918845284117</v>
      </c>
      <c r="S6" s="134">
        <f t="shared" si="2"/>
        <v>7685.4719180278744</v>
      </c>
      <c r="T6" s="134">
        <f t="shared" si="2"/>
        <v>7637.3714216420494</v>
      </c>
      <c r="U6" s="134">
        <f t="shared" si="2"/>
        <v>7646.6271588178133</v>
      </c>
      <c r="V6" s="134">
        <f t="shared" si="2"/>
        <v>7733.8140934843177</v>
      </c>
      <c r="W6" s="134">
        <f t="shared" si="2"/>
        <v>7855.3447043507404</v>
      </c>
      <c r="X6" s="134">
        <f t="shared" si="2"/>
        <v>8032.0858600231095</v>
      </c>
      <c r="Y6" s="134">
        <f t="shared" si="2"/>
        <v>8268.4929174711251</v>
      </c>
      <c r="Z6" s="134">
        <f t="shared" si="2"/>
        <v>8377.2149210348816</v>
      </c>
      <c r="AA6" s="134">
        <f t="shared" si="2"/>
        <v>8361.0266636842389</v>
      </c>
      <c r="AB6" s="134">
        <f t="shared" si="2"/>
        <v>8340.5498946040916</v>
      </c>
      <c r="AC6" s="134">
        <f t="shared" si="2"/>
        <v>8346.5665839456324</v>
      </c>
      <c r="AD6" s="134">
        <f t="shared" si="2"/>
        <v>8461.8703210386266</v>
      </c>
      <c r="AE6" s="134">
        <f t="shared" si="2"/>
        <v>8706.5357219909984</v>
      </c>
      <c r="AF6" s="134">
        <f t="shared" si="2"/>
        <v>8941.0858594947786</v>
      </c>
      <c r="AG6" s="134">
        <f t="shared" si="2"/>
        <v>9099.149978951571</v>
      </c>
      <c r="AH6" s="134">
        <f t="shared" si="2"/>
        <v>9222.7190421032174</v>
      </c>
      <c r="AI6" s="134">
        <f t="shared" si="2"/>
        <v>9381.7728739521299</v>
      </c>
      <c r="AJ6" s="134">
        <f t="shared" ref="AJ6" si="3">SUM(AJ7:AJ12)</f>
        <v>9632.6764211442987</v>
      </c>
    </row>
    <row r="7" spans="1:36" ht="17.100000000000001" customHeight="1" x14ac:dyDescent="0.2">
      <c r="A7" s="72" t="s">
        <v>1</v>
      </c>
      <c r="B7" s="77">
        <f>[1]Trend_Trans!AI5</f>
        <v>593.95178051682899</v>
      </c>
      <c r="C7" s="77">
        <f>[1]Trend_Trans!AJ5</f>
        <v>625.07168670380099</v>
      </c>
      <c r="D7" s="77">
        <f>[1]Trend_Trans!AK5</f>
        <v>660.57852997540601</v>
      </c>
      <c r="E7" s="77">
        <f>[1]Trend_Trans!AL5</f>
        <v>690.84469651883296</v>
      </c>
      <c r="F7" s="77">
        <f>[1]Trend_Trans!AM5</f>
        <v>699.671327261388</v>
      </c>
      <c r="G7" s="77">
        <f>[1]Trend_Trans!AN5</f>
        <v>679.56872441217604</v>
      </c>
      <c r="H7" s="77">
        <f>[1]Trend_Trans!AO5</f>
        <v>659.79426719040998</v>
      </c>
      <c r="I7" s="77">
        <f>[1]Trend_Trans!AP5</f>
        <v>673.64541833746205</v>
      </c>
      <c r="J7" s="77">
        <f>[1]Trend_Trans!AQ5</f>
        <v>700.12744227635403</v>
      </c>
      <c r="K7" s="77">
        <f>[1]Trend_Trans!AR5</f>
        <v>699.520372480638</v>
      </c>
      <c r="L7" s="77">
        <f>[1]Trend_Trans!AS5</f>
        <v>699.14507255306705</v>
      </c>
      <c r="M7" s="77">
        <f>[1]Trend_Trans!AT5</f>
        <v>718.60303740067195</v>
      </c>
      <c r="N7" s="77">
        <f>[1]Trend_Trans!AU5</f>
        <v>740.39430600629805</v>
      </c>
      <c r="O7" s="77">
        <f>[1]Trend_Trans!AV5</f>
        <v>768.48194810443499</v>
      </c>
      <c r="P7" s="77">
        <f>[1]Trend_Trans!AW5</f>
        <v>789.16612968956304</v>
      </c>
      <c r="Q7" s="77">
        <f>[1]Trend_Trans!AX5</f>
        <v>770.72558333913503</v>
      </c>
      <c r="R7" s="77">
        <f>[1]Trend_Trans!AY5</f>
        <v>785.71935917925498</v>
      </c>
      <c r="S7" s="77">
        <f>[1]Trend_Trans!AZ5</f>
        <v>852.88628238778006</v>
      </c>
      <c r="T7" s="77">
        <f>[1]Trend_Trans!BA5</f>
        <v>897.92744589895904</v>
      </c>
      <c r="U7" s="77">
        <f>[1]Trend_Trans!BB5</f>
        <v>915.38473305148705</v>
      </c>
      <c r="V7" s="77">
        <f>[1]Trend_Trans!BC5</f>
        <v>931.19694897698798</v>
      </c>
      <c r="W7" s="77">
        <f>[1]Trend_Trans!BD5</f>
        <v>910.506098473571</v>
      </c>
      <c r="X7" s="77">
        <f>[1]Trend_Trans!BE5</f>
        <v>888.240575170223</v>
      </c>
      <c r="Y7" s="77">
        <f>[1]Trend_Trans!BF5</f>
        <v>910.62450835694904</v>
      </c>
      <c r="Z7" s="77">
        <f>[1]Trend_Trans!BG5</f>
        <v>920.08131727201703</v>
      </c>
      <c r="AA7" s="77">
        <f>[1]Trend_Trans!BH5</f>
        <v>903.75226139938297</v>
      </c>
      <c r="AB7" s="77">
        <f>[1]Trend_Trans!BI5</f>
        <v>905.80002272869501</v>
      </c>
      <c r="AC7" s="77">
        <f>[1]Trend_Trans!BJ5</f>
        <v>929.51815692560899</v>
      </c>
      <c r="AD7" s="77">
        <f>[1]Trend_Trans!BK5</f>
        <v>966.23011758306995</v>
      </c>
      <c r="AE7" s="77">
        <f>[1]Trend_Trans!BL5</f>
        <v>1019.16046835471</v>
      </c>
      <c r="AF7" s="77">
        <f>[1]Trend_Trans!BM5</f>
        <v>1048.77247748426</v>
      </c>
      <c r="AG7" s="77">
        <f>[1]Trend_Trans!BN5</f>
        <v>1049.0141448367999</v>
      </c>
      <c r="AH7" s="77">
        <f>[1]Trend_Trans!BO5</f>
        <v>1051.6093730658799</v>
      </c>
      <c r="AI7" s="77">
        <f>[1]Trend_Trans!BP5</f>
        <v>1095.0417029749799</v>
      </c>
      <c r="AJ7" s="77">
        <f>[1]Trend_Trans!BQ5</f>
        <v>1156.1168162433501</v>
      </c>
    </row>
    <row r="8" spans="1:36" ht="17.100000000000001" customHeight="1" x14ac:dyDescent="0.2">
      <c r="A8" s="72" t="s">
        <v>2</v>
      </c>
      <c r="B8" s="77">
        <f>[1]Trend_Trans!AI6</f>
        <v>3262.4808878692502</v>
      </c>
      <c r="C8" s="77">
        <f>[1]Trend_Trans!AJ6</f>
        <v>3335.42253113488</v>
      </c>
      <c r="D8" s="77">
        <f>[1]Trend_Trans!AK6</f>
        <v>3445.8886704870501</v>
      </c>
      <c r="E8" s="77">
        <f>[1]Trend_Trans!AL6</f>
        <v>3529.8520164853198</v>
      </c>
      <c r="F8" s="77">
        <f>[1]Trend_Trans!AM6</f>
        <v>3574.8688053381502</v>
      </c>
      <c r="G8" s="77">
        <f>[1]Trend_Trans!AN6</f>
        <v>3598.0085806696102</v>
      </c>
      <c r="H8" s="77">
        <f>[1]Trend_Trans!AO6</f>
        <v>3616.3226300087499</v>
      </c>
      <c r="I8" s="77">
        <f>[1]Trend_Trans!AP6</f>
        <v>3589.4215192269999</v>
      </c>
      <c r="J8" s="77">
        <f>[1]Trend_Trans!AQ6</f>
        <v>3574.2550237199298</v>
      </c>
      <c r="K8" s="77">
        <f>[1]Trend_Trans!AR6</f>
        <v>3608.5203088502999</v>
      </c>
      <c r="L8" s="77">
        <f>[1]Trend_Trans!AS6</f>
        <v>3676.4833690136302</v>
      </c>
      <c r="M8" s="77">
        <f>[1]Trend_Trans!AT6</f>
        <v>3722.7533716392099</v>
      </c>
      <c r="N8" s="77">
        <f>[1]Trend_Trans!AU6</f>
        <v>3749.6437068585601</v>
      </c>
      <c r="O8" s="77">
        <f>[1]Trend_Trans!AV6</f>
        <v>3827.2017633784499</v>
      </c>
      <c r="P8" s="77">
        <f>[1]Trend_Trans!AW6</f>
        <v>3966.16439330303</v>
      </c>
      <c r="Q8" s="77">
        <f>[1]Trend_Trans!AX6</f>
        <v>4096.6342386916604</v>
      </c>
      <c r="R8" s="77">
        <f>[1]Trend_Trans!AY6</f>
        <v>4123.5448705587596</v>
      </c>
      <c r="S8" s="77">
        <f>[1]Trend_Trans!AZ6</f>
        <v>4048.21593560172</v>
      </c>
      <c r="T8" s="77">
        <f>[1]Trend_Trans!BA6</f>
        <v>3985.1563267861602</v>
      </c>
      <c r="U8" s="77">
        <f>[1]Trend_Trans!BB6</f>
        <v>3961.6057466522898</v>
      </c>
      <c r="V8" s="77">
        <f>[1]Trend_Trans!BC6</f>
        <v>3977.1752129285001</v>
      </c>
      <c r="W8" s="77">
        <f>[1]Trend_Trans!BD6</f>
        <v>4095.8631558642901</v>
      </c>
      <c r="X8" s="77">
        <f>[1]Trend_Trans!BE6</f>
        <v>4258.3076572187001</v>
      </c>
      <c r="Y8" s="77">
        <f>[1]Trend_Trans!BF6</f>
        <v>4430.0834227229898</v>
      </c>
      <c r="Z8" s="77">
        <f>[1]Trend_Trans!BG6</f>
        <v>4487.4125239360201</v>
      </c>
      <c r="AA8" s="77">
        <f>[1]Trend_Trans!BH6</f>
        <v>4381.0319886573798</v>
      </c>
      <c r="AB8" s="77">
        <f>[1]Trend_Trans!BI6</f>
        <v>4286.1077920278303</v>
      </c>
      <c r="AC8" s="77">
        <f>[1]Trend_Trans!BJ6</f>
        <v>4305.5810555565904</v>
      </c>
      <c r="AD8" s="77">
        <f>[1]Trend_Trans!BK6</f>
        <v>4409.3636043790102</v>
      </c>
      <c r="AE8" s="77">
        <f>[1]Trend_Trans!BL6</f>
        <v>4549.58095793967</v>
      </c>
      <c r="AF8" s="77">
        <f>[1]Trend_Trans!BM6</f>
        <v>4662.0514172660796</v>
      </c>
      <c r="AG8" s="77">
        <f>[1]Trend_Trans!BN6</f>
        <v>4768.0790111325696</v>
      </c>
      <c r="AH8" s="77">
        <f>[1]Trend_Trans!BO6</f>
        <v>4890.1613150421799</v>
      </c>
      <c r="AI8" s="77">
        <f>[1]Trend_Trans!BP6</f>
        <v>4936.2851431858298</v>
      </c>
      <c r="AJ8" s="77">
        <f>[1]Trend_Trans!BQ6</f>
        <v>4983.7069167925802</v>
      </c>
    </row>
    <row r="9" spans="1:36" ht="17.100000000000001" customHeight="1" x14ac:dyDescent="0.2">
      <c r="A9" s="72" t="s">
        <v>3</v>
      </c>
      <c r="B9" s="77">
        <f>[1]Trend_Trans!AI7</f>
        <v>803.54959205462603</v>
      </c>
      <c r="C9" s="77">
        <f>[1]Trend_Trans!AJ7</f>
        <v>820.12222719734098</v>
      </c>
      <c r="D9" s="77">
        <f>[1]Trend_Trans!AK7</f>
        <v>835.87406122859102</v>
      </c>
      <c r="E9" s="77">
        <f>[1]Trend_Trans!AL7</f>
        <v>851.07138659288398</v>
      </c>
      <c r="F9" s="77">
        <f>[1]Trend_Trans!AM7</f>
        <v>866.06985738100195</v>
      </c>
      <c r="G9" s="77">
        <f>[1]Trend_Trans!AN7</f>
        <v>880.377147811707</v>
      </c>
      <c r="H9" s="77">
        <f>[1]Trend_Trans!AO7</f>
        <v>893.42871475884601</v>
      </c>
      <c r="I9" s="77">
        <f>[1]Trend_Trans!AP7</f>
        <v>907.93975319604999</v>
      </c>
      <c r="J9" s="77">
        <f>[1]Trend_Trans!AQ7</f>
        <v>924.62600029087002</v>
      </c>
      <c r="K9" s="77">
        <f>[1]Trend_Trans!AR7</f>
        <v>942.07190377904703</v>
      </c>
      <c r="L9" s="77">
        <f>[1]Trend_Trans!AS7</f>
        <v>959.40441192567403</v>
      </c>
      <c r="M9" s="77">
        <f>[1]Trend_Trans!AT7</f>
        <v>978.33504865183897</v>
      </c>
      <c r="N9" s="77">
        <f>[1]Trend_Trans!AU7</f>
        <v>997.90116966499897</v>
      </c>
      <c r="O9" s="77">
        <f>[1]Trend_Trans!AV7</f>
        <v>1017.31433689311</v>
      </c>
      <c r="P9" s="77">
        <f>[1]Trend_Trans!AW7</f>
        <v>1036.53325653311</v>
      </c>
      <c r="Q9" s="77">
        <f>[1]Trend_Trans!AX7</f>
        <v>1054.32065447983</v>
      </c>
      <c r="R9" s="77">
        <f>[1]Trend_Trans!AY7</f>
        <v>1072.98216317993</v>
      </c>
      <c r="S9" s="77">
        <f>[1]Trend_Trans!AZ7</f>
        <v>1094.3137948133101</v>
      </c>
      <c r="T9" s="77">
        <f>[1]Trend_Trans!BA7</f>
        <v>1117.4222996757601</v>
      </c>
      <c r="U9" s="77">
        <f>[1]Trend_Trans!BB7</f>
        <v>1140.68968865038</v>
      </c>
      <c r="V9" s="77">
        <f>[1]Trend_Trans!BC7</f>
        <v>1162.77423256424</v>
      </c>
      <c r="W9" s="77">
        <f>[1]Trend_Trans!BD7</f>
        <v>1184.6770172650599</v>
      </c>
      <c r="X9" s="77">
        <f>[1]Trend_Trans!BE7</f>
        <v>1209.2081368367801</v>
      </c>
      <c r="Y9" s="77">
        <f>[1]Trend_Trans!BF7</f>
        <v>1236.7962709097301</v>
      </c>
      <c r="Z9" s="77">
        <f>[1]Trend_Trans!BG7</f>
        <v>1264.5529903408201</v>
      </c>
      <c r="AA9" s="77">
        <f>[1]Trend_Trans!BH7</f>
        <v>1290.0632255994999</v>
      </c>
      <c r="AB9" s="77">
        <f>[1]Trend_Trans!BI7</f>
        <v>1313.78315649093</v>
      </c>
      <c r="AC9" s="77">
        <f>[1]Trend_Trans!BJ7</f>
        <v>1337.4707085437799</v>
      </c>
      <c r="AD9" s="77">
        <f>[1]Trend_Trans!BK7</f>
        <v>1363.16236377517</v>
      </c>
      <c r="AE9" s="77">
        <f>[1]Trend_Trans!BL7</f>
        <v>1391.26415539152</v>
      </c>
      <c r="AF9" s="77">
        <f>[1]Trend_Trans!BM7</f>
        <v>1420.95879572335</v>
      </c>
      <c r="AG9" s="77">
        <f>[1]Trend_Trans!BN7</f>
        <v>1450.9527331566801</v>
      </c>
      <c r="AH9" s="77">
        <f>[1]Trend_Trans!BO7</f>
        <v>1482.08525048045</v>
      </c>
      <c r="AI9" s="77">
        <f>[1]Trend_Trans!BP7</f>
        <v>1516.4204522157399</v>
      </c>
      <c r="AJ9" s="77">
        <f>[1]Trend_Trans!BQ7</f>
        <v>1552.5797963233699</v>
      </c>
    </row>
    <row r="10" spans="1:36" ht="17.100000000000001" customHeight="1" x14ac:dyDescent="0.2">
      <c r="A10" s="72" t="s">
        <v>4</v>
      </c>
      <c r="B10" s="77">
        <f>[1]Trend_Trans!AI8</f>
        <v>4.0690000975922098</v>
      </c>
      <c r="C10" s="77">
        <f>[1]Trend_Trans!AJ8</f>
        <v>4.1076478358103001</v>
      </c>
      <c r="D10" s="77">
        <f>[1]Trend_Trans!AK8</f>
        <v>4.1313445420778798</v>
      </c>
      <c r="E10" s="77">
        <f>[1]Trend_Trans!AL8</f>
        <v>4.1507864470208098</v>
      </c>
      <c r="F10" s="77">
        <f>[1]Trend_Trans!AM8</f>
        <v>4.1008700409073304</v>
      </c>
      <c r="G10" s="77">
        <f>[1]Trend_Trans!AN8</f>
        <v>4.03163087636573</v>
      </c>
      <c r="H10" s="77">
        <f>[1]Trend_Trans!AO8</f>
        <v>4.0891562757161903</v>
      </c>
      <c r="I10" s="77">
        <f>[1]Trend_Trans!AP8</f>
        <v>4.2142177417857498</v>
      </c>
      <c r="J10" s="77">
        <f>[1]Trend_Trans!AQ8</f>
        <v>4.3004700971293097</v>
      </c>
      <c r="K10" s="77">
        <f>[1]Trend_Trans!AR8</f>
        <v>4.3777504927064497</v>
      </c>
      <c r="L10" s="77">
        <f>[1]Trend_Trans!AS8</f>
        <v>4.5853051818041601</v>
      </c>
      <c r="M10" s="77">
        <f>[1]Trend_Trans!AT8</f>
        <v>4.8425882034541301</v>
      </c>
      <c r="N10" s="77">
        <f>[1]Trend_Trans!AU8</f>
        <v>5.0960228160626304</v>
      </c>
      <c r="O10" s="77">
        <f>[1]Trend_Trans!AV8</f>
        <v>5.2586114709553904</v>
      </c>
      <c r="P10" s="77">
        <f>[1]Trend_Trans!AW8</f>
        <v>4.1352878410021496</v>
      </c>
      <c r="Q10" s="77">
        <f>[1]Trend_Trans!AX8</f>
        <v>4.3032006104272202</v>
      </c>
      <c r="R10" s="77">
        <f>[1]Trend_Trans!AY8</f>
        <v>4.6046778842177201</v>
      </c>
      <c r="S10" s="77">
        <f>[1]Trend_Trans!AZ8</f>
        <v>4.8892433666198301</v>
      </c>
      <c r="T10" s="77">
        <f>[1]Trend_Trans!BA8</f>
        <v>5.0327270548278902</v>
      </c>
      <c r="U10" s="77">
        <f>[1]Trend_Trans!BB8</f>
        <v>5.0459512266190503</v>
      </c>
      <c r="V10" s="77">
        <f>[1]Trend_Trans!BC8</f>
        <v>4.9705390433394401</v>
      </c>
      <c r="W10" s="77">
        <f>[1]Trend_Trans!BD8</f>
        <v>4.9998298189735797</v>
      </c>
      <c r="X10" s="77">
        <f>[1]Trend_Trans!BE8</f>
        <v>5.11117322058118</v>
      </c>
      <c r="Y10" s="77">
        <f>[1]Trend_Trans!BF8</f>
        <v>5.1730373416257303</v>
      </c>
      <c r="Z10" s="77">
        <f>[1]Trend_Trans!BG8</f>
        <v>5.1661430083732096</v>
      </c>
      <c r="AA10" s="77">
        <f>[1]Trend_Trans!BH8</f>
        <v>5.1824709287652704</v>
      </c>
      <c r="AB10" s="77">
        <f>[1]Trend_Trans!BI8</f>
        <v>5.2006330155595499</v>
      </c>
      <c r="AC10" s="77">
        <f>[1]Trend_Trans!BJ8</f>
        <v>5.2151821240264598</v>
      </c>
      <c r="AD10" s="77">
        <f>[1]Trend_Trans!BK8</f>
        <v>5.3332173125333497</v>
      </c>
      <c r="AE10" s="77">
        <f>[1]Trend_Trans!BL8</f>
        <v>5.5167528167247397</v>
      </c>
      <c r="AF10" s="77">
        <f>[1]Trend_Trans!BM8</f>
        <v>5.7127505539148302</v>
      </c>
      <c r="AG10" s="77">
        <f>[1]Trend_Trans!BN8</f>
        <v>5.8944457885258599</v>
      </c>
      <c r="AH10" s="77">
        <f>[1]Trend_Trans!BO8</f>
        <v>5.9583304001121897</v>
      </c>
      <c r="AI10" s="77">
        <f>[1]Trend_Trans!BP8</f>
        <v>6.0060016706634203</v>
      </c>
      <c r="AJ10" s="77">
        <f>[1]Trend_Trans!BQ8</f>
        <v>6.1319951511866604</v>
      </c>
    </row>
    <row r="11" spans="1:36" ht="17.100000000000001" customHeight="1" x14ac:dyDescent="0.2">
      <c r="A11" s="72" t="s">
        <v>5</v>
      </c>
      <c r="B11" s="77">
        <f>[1]Trend_Trans!AI9</f>
        <v>978.980141380242</v>
      </c>
      <c r="C11" s="77">
        <f>[1]Trend_Trans!AJ9</f>
        <v>987.14444759521302</v>
      </c>
      <c r="D11" s="77">
        <f>[1]Trend_Trans!AK9</f>
        <v>1004.00662119668</v>
      </c>
      <c r="E11" s="77">
        <f>[1]Trend_Trans!AL9</f>
        <v>1019.85620680032</v>
      </c>
      <c r="F11" s="77">
        <f>[1]Trend_Trans!AM9</f>
        <v>1015.2742693607699</v>
      </c>
      <c r="G11" s="77">
        <f>[1]Trend_Trans!AN9</f>
        <v>1014.14698328092</v>
      </c>
      <c r="H11" s="77">
        <f>[1]Trend_Trans!AO9</f>
        <v>1036.54933744816</v>
      </c>
      <c r="I11" s="77">
        <f>[1]Trend_Trans!AP9</f>
        <v>1061.2577053616801</v>
      </c>
      <c r="J11" s="77">
        <f>[1]Trend_Trans!AQ9</f>
        <v>1067.0765206082201</v>
      </c>
      <c r="K11" s="77">
        <f>[1]Trend_Trans!AR9</f>
        <v>1061.19499824591</v>
      </c>
      <c r="L11" s="77">
        <f>[1]Trend_Trans!AS9</f>
        <v>1067.0006532585801</v>
      </c>
      <c r="M11" s="77">
        <f>[1]Trend_Trans!AT9</f>
        <v>1087.15228642476</v>
      </c>
      <c r="N11" s="77">
        <f>[1]Trend_Trans!AU9</f>
        <v>1114.18578983475</v>
      </c>
      <c r="O11" s="77">
        <f>[1]Trend_Trans!AV9</f>
        <v>1119.0122602201</v>
      </c>
      <c r="P11" s="77">
        <f>[1]Trend_Trans!AW9</f>
        <v>1101.9733125049599</v>
      </c>
      <c r="Q11" s="77">
        <f>[1]Trend_Trans!AX9</f>
        <v>1089.5917311561</v>
      </c>
      <c r="R11" s="77">
        <f>[1]Trend_Trans!AY9</f>
        <v>1110.4076054260599</v>
      </c>
      <c r="S11" s="77">
        <f>[1]Trend_Trans!AZ9</f>
        <v>1140.6486652041001</v>
      </c>
      <c r="T11" s="77">
        <f>[1]Trend_Trans!BA9</f>
        <v>1150.4390743546701</v>
      </c>
      <c r="U11" s="77">
        <f>[1]Trend_Trans!BB9</f>
        <v>1142.4347045182999</v>
      </c>
      <c r="V11" s="77">
        <f>[1]Trend_Trans!BC9</f>
        <v>1136.01167934969</v>
      </c>
      <c r="W11" s="77">
        <f>[1]Trend_Trans!BD9</f>
        <v>1157.5319325276701</v>
      </c>
      <c r="X11" s="77">
        <f>[1]Trend_Trans!BE9</f>
        <v>1192.84914499192</v>
      </c>
      <c r="Y11" s="77">
        <f>[1]Trend_Trans!BF9</f>
        <v>1202.1591807144</v>
      </c>
      <c r="Z11" s="77">
        <f>[1]Trend_Trans!BG9</f>
        <v>1189.2429906309801</v>
      </c>
      <c r="AA11" s="77">
        <f>[1]Trend_Trans!BH9</f>
        <v>1202.5919229000301</v>
      </c>
      <c r="AB11" s="77">
        <f>[1]Trend_Trans!BI9</f>
        <v>1225.40376523242</v>
      </c>
      <c r="AC11" s="77">
        <f>[1]Trend_Trans!BJ9</f>
        <v>1236.7572735751401</v>
      </c>
      <c r="AD11" s="77">
        <f>[1]Trend_Trans!BK9</f>
        <v>1235.71835223465</v>
      </c>
      <c r="AE11" s="77">
        <f>[1]Trend_Trans!BL9</f>
        <v>1233.2550163639601</v>
      </c>
      <c r="AF11" s="77">
        <f>[1]Trend_Trans!BM9</f>
        <v>1243.0899171257099</v>
      </c>
      <c r="AG11" s="77">
        <f>[1]Trend_Trans!BN9</f>
        <v>1276.2035546684699</v>
      </c>
      <c r="AH11" s="77">
        <f>[1]Trend_Trans!BO9</f>
        <v>1307.2604144869699</v>
      </c>
      <c r="AI11" s="77">
        <f>[1]Trend_Trans!BP9</f>
        <v>1303.20312656691</v>
      </c>
      <c r="AJ11" s="77">
        <f>[1]Trend_Trans!BQ9</f>
        <v>1280.77872270938</v>
      </c>
    </row>
    <row r="12" spans="1:36" s="101" customFormat="1" ht="17.100000000000001" customHeight="1" x14ac:dyDescent="0.2">
      <c r="A12" s="72" t="s">
        <v>6</v>
      </c>
      <c r="B12" s="77">
        <f>[1]Trend_Trans!AI10</f>
        <v>575.53308212266302</v>
      </c>
      <c r="C12" s="77">
        <f>[1]Trend_Trans!AJ10</f>
        <v>564.74174231866198</v>
      </c>
      <c r="D12" s="77">
        <f>[1]Trend_Trans!AK10</f>
        <v>542.880903453114</v>
      </c>
      <c r="E12" s="77">
        <f>[1]Trend_Trans!AL10</f>
        <v>495.18476873090998</v>
      </c>
      <c r="F12" s="77">
        <f>[1]Trend_Trans!AM10</f>
        <v>437.896724539351</v>
      </c>
      <c r="G12" s="77">
        <f>[1]Trend_Trans!AN10</f>
        <v>387.427472325633</v>
      </c>
      <c r="H12" s="77">
        <f>[1]Trend_Trans!AO10</f>
        <v>382.21112670017698</v>
      </c>
      <c r="I12" s="77">
        <f>[1]Trend_Trans!AP10</f>
        <v>427.45724241991297</v>
      </c>
      <c r="J12" s="77">
        <f>[1]Trend_Trans!AQ10</f>
        <v>491.50103245972298</v>
      </c>
      <c r="K12" s="77">
        <f>[1]Trend_Trans!AR10</f>
        <v>552.85917090934095</v>
      </c>
      <c r="L12" s="77">
        <f>[1]Trend_Trans!AS10</f>
        <v>601.11474869047299</v>
      </c>
      <c r="M12" s="77">
        <f>[1]Trend_Trans!AT10</f>
        <v>626.99133034254305</v>
      </c>
      <c r="N12" s="77">
        <f>[1]Trend_Trans!AU10</f>
        <v>619.96342761374399</v>
      </c>
      <c r="O12" s="77">
        <f>[1]Trend_Trans!AV10</f>
        <v>584.31025522571304</v>
      </c>
      <c r="P12" s="77">
        <f>[1]Trend_Trans!AW10</f>
        <v>536.049276060941</v>
      </c>
      <c r="Q12" s="77">
        <f>[1]Trend_Trans!AX10</f>
        <v>531.13309366190094</v>
      </c>
      <c r="R12" s="77">
        <f>[1]Trend_Trans!AY10</f>
        <v>560.93320830018899</v>
      </c>
      <c r="S12" s="77">
        <f>[1]Trend_Trans!AZ10</f>
        <v>544.51799665434498</v>
      </c>
      <c r="T12" s="77">
        <f>[1]Trend_Trans!BA10</f>
        <v>481.39354787167201</v>
      </c>
      <c r="U12" s="77">
        <f>[1]Trend_Trans!BB10</f>
        <v>481.46633471873798</v>
      </c>
      <c r="V12" s="77">
        <f>[1]Trend_Trans!BC10</f>
        <v>521.68548062156106</v>
      </c>
      <c r="W12" s="77">
        <f>[1]Trend_Trans!BD10</f>
        <v>501.76667040117502</v>
      </c>
      <c r="X12" s="77">
        <f>[1]Trend_Trans!BE10</f>
        <v>478.36917258490598</v>
      </c>
      <c r="Y12" s="77">
        <f>[1]Trend_Trans!BF10</f>
        <v>483.65649742543002</v>
      </c>
      <c r="Z12" s="77">
        <f>[1]Trend_Trans!BG10</f>
        <v>510.75895584667097</v>
      </c>
      <c r="AA12" s="77">
        <f>[1]Trend_Trans!BH10</f>
        <v>578.40479419917995</v>
      </c>
      <c r="AB12" s="77">
        <f>[1]Trend_Trans!BI10</f>
        <v>604.25452510865705</v>
      </c>
      <c r="AC12" s="77">
        <f>[1]Trend_Trans!BJ10</f>
        <v>532.02420722048601</v>
      </c>
      <c r="AD12" s="77">
        <f>[1]Trend_Trans!BK10</f>
        <v>482.06266575419301</v>
      </c>
      <c r="AE12" s="77">
        <f>[1]Trend_Trans!BL10</f>
        <v>507.75837112441297</v>
      </c>
      <c r="AF12" s="77">
        <f>[1]Trend_Trans!BM10</f>
        <v>560.500501341465</v>
      </c>
      <c r="AG12" s="77">
        <f>[1]Trend_Trans!BN10</f>
        <v>549.00608936852598</v>
      </c>
      <c r="AH12" s="77">
        <f>[1]Trend_Trans!BO10</f>
        <v>485.64435862762502</v>
      </c>
      <c r="AI12" s="77">
        <f>[1]Trend_Trans!BP10</f>
        <v>524.81644733800704</v>
      </c>
      <c r="AJ12" s="77">
        <f>[1]Trend_Trans!BQ10</f>
        <v>653.36217392443098</v>
      </c>
    </row>
    <row r="13" spans="1:36" s="136" customFormat="1" ht="17.100000000000001" customHeight="1" x14ac:dyDescent="0.2">
      <c r="A13" s="133" t="s">
        <v>93</v>
      </c>
      <c r="B13" s="134">
        <f t="shared" ref="B13:AI13" si="4">SUM(B14:B18)</f>
        <v>6926.8807878003772</v>
      </c>
      <c r="C13" s="134">
        <f t="shared" si="4"/>
        <v>7094.8019375221502</v>
      </c>
      <c r="D13" s="134">
        <f t="shared" si="4"/>
        <v>7185.8539287334661</v>
      </c>
      <c r="E13" s="134">
        <f t="shared" si="4"/>
        <v>7174.9193830977265</v>
      </c>
      <c r="F13" s="134">
        <f t="shared" si="4"/>
        <v>7157.4763780874955</v>
      </c>
      <c r="G13" s="134">
        <f t="shared" si="4"/>
        <v>7264.9572555092163</v>
      </c>
      <c r="H13" s="134">
        <f t="shared" si="4"/>
        <v>7478.936344873403</v>
      </c>
      <c r="I13" s="134">
        <f t="shared" si="4"/>
        <v>7695.3532136866825</v>
      </c>
      <c r="J13" s="134">
        <f t="shared" si="4"/>
        <v>7829.7161193237544</v>
      </c>
      <c r="K13" s="134">
        <f t="shared" si="4"/>
        <v>7991.8032059561256</v>
      </c>
      <c r="L13" s="134">
        <f t="shared" si="4"/>
        <v>8165.5484434091477</v>
      </c>
      <c r="M13" s="134">
        <f t="shared" si="4"/>
        <v>8338.9665894583813</v>
      </c>
      <c r="N13" s="134">
        <f t="shared" si="4"/>
        <v>8596.0241248993134</v>
      </c>
      <c r="O13" s="134">
        <f t="shared" si="4"/>
        <v>8748.3155974415695</v>
      </c>
      <c r="P13" s="134">
        <f t="shared" si="4"/>
        <v>8643.6376540863621</v>
      </c>
      <c r="Q13" s="134">
        <f t="shared" si="4"/>
        <v>8508.4574971878719</v>
      </c>
      <c r="R13" s="134">
        <f t="shared" si="4"/>
        <v>8509.4649540901428</v>
      </c>
      <c r="S13" s="134">
        <f t="shared" si="4"/>
        <v>8590.5065926015141</v>
      </c>
      <c r="T13" s="134">
        <f t="shared" si="4"/>
        <v>8691.9678851283497</v>
      </c>
      <c r="U13" s="134">
        <f t="shared" si="4"/>
        <v>8732.6171766498628</v>
      </c>
      <c r="V13" s="134">
        <f t="shared" si="4"/>
        <v>8879.6497709468822</v>
      </c>
      <c r="W13" s="134">
        <f t="shared" si="4"/>
        <v>9135.5003183920489</v>
      </c>
      <c r="X13" s="134">
        <f t="shared" si="4"/>
        <v>9296.5923814947946</v>
      </c>
      <c r="Y13" s="134">
        <f t="shared" si="4"/>
        <v>9304.7070929269103</v>
      </c>
      <c r="Z13" s="134">
        <f t="shared" si="4"/>
        <v>9278.5271003065118</v>
      </c>
      <c r="AA13" s="134">
        <f t="shared" si="4"/>
        <v>9234.8175514906034</v>
      </c>
      <c r="AB13" s="134">
        <f t="shared" si="4"/>
        <v>9420.3237741264056</v>
      </c>
      <c r="AC13" s="134">
        <f t="shared" si="4"/>
        <v>9734.925492540453</v>
      </c>
      <c r="AD13" s="134">
        <f t="shared" si="4"/>
        <v>9802.8034047626588</v>
      </c>
      <c r="AE13" s="134">
        <f t="shared" si="4"/>
        <v>9741.2770004504255</v>
      </c>
      <c r="AF13" s="134">
        <f t="shared" si="4"/>
        <v>9892.6037955382726</v>
      </c>
      <c r="AG13" s="134">
        <f t="shared" si="4"/>
        <v>10248.152158001969</v>
      </c>
      <c r="AH13" s="134">
        <f t="shared" si="4"/>
        <v>10530.77112780459</v>
      </c>
      <c r="AI13" s="134">
        <f t="shared" si="4"/>
        <v>10656.157178828737</v>
      </c>
      <c r="AJ13" s="134">
        <f t="shared" ref="AJ13" si="5">SUM(AJ14:AJ18)</f>
        <v>10709.978326328728</v>
      </c>
    </row>
    <row r="14" spans="1:36" ht="17.100000000000001" customHeight="1" x14ac:dyDescent="0.2">
      <c r="A14" s="72" t="s">
        <v>8</v>
      </c>
      <c r="B14" s="77">
        <f>[1]Trend_Trans!AI11</f>
        <v>414.92661721852801</v>
      </c>
      <c r="C14" s="77">
        <f>[1]Trend_Trans!AJ11</f>
        <v>349.41787580540699</v>
      </c>
      <c r="D14" s="77">
        <f>[1]Trend_Trans!AK11</f>
        <v>347.74883879534502</v>
      </c>
      <c r="E14" s="77">
        <f>[1]Trend_Trans!AL11</f>
        <v>349.54680714883699</v>
      </c>
      <c r="F14" s="77">
        <f>[1]Trend_Trans!AM11</f>
        <v>320.522691286846</v>
      </c>
      <c r="G14" s="77">
        <f>[1]Trend_Trans!AN11</f>
        <v>286.761721906888</v>
      </c>
      <c r="H14" s="77">
        <f>[1]Trend_Trans!AO11</f>
        <v>314.75942686789301</v>
      </c>
      <c r="I14" s="77">
        <f>[1]Trend_Trans!AP11</f>
        <v>368.93488160723803</v>
      </c>
      <c r="J14" s="77">
        <f>[1]Trend_Trans!AQ11</f>
        <v>365.82311663430499</v>
      </c>
      <c r="K14" s="77">
        <f>[1]Trend_Trans!AR11</f>
        <v>366.70118526693199</v>
      </c>
      <c r="L14" s="77">
        <f>[1]Trend_Trans!AS11</f>
        <v>385.56951313647602</v>
      </c>
      <c r="M14" s="77">
        <f>[1]Trend_Trans!AT11</f>
        <v>391.99359452149997</v>
      </c>
      <c r="N14" s="77">
        <f>[1]Trend_Trans!AU11</f>
        <v>438.87544843614103</v>
      </c>
      <c r="O14" s="77">
        <f>[1]Trend_Trans!AV11</f>
        <v>521.77106130088498</v>
      </c>
      <c r="P14" s="77">
        <f>[1]Trend_Trans!AW11</f>
        <v>509.718682902674</v>
      </c>
      <c r="Q14" s="77">
        <f>[1]Trend_Trans!AX11</f>
        <v>503.31491809178402</v>
      </c>
      <c r="R14" s="77">
        <f>[1]Trend_Trans!AY11</f>
        <v>553.32613608876295</v>
      </c>
      <c r="S14" s="77">
        <f>[1]Trend_Trans!AZ11</f>
        <v>532.66894817883303</v>
      </c>
      <c r="T14" s="77">
        <f>[1]Trend_Trans!BA11</f>
        <v>422.750044655907</v>
      </c>
      <c r="U14" s="77">
        <f>[1]Trend_Trans!BB11</f>
        <v>353.05085859634102</v>
      </c>
      <c r="V14" s="77">
        <f>[1]Trend_Trans!BC11</f>
        <v>403.41768693464599</v>
      </c>
      <c r="W14" s="77">
        <f>[1]Trend_Trans!BD11</f>
        <v>540.62519730869303</v>
      </c>
      <c r="X14" s="77">
        <f>[1]Trend_Trans!BE11</f>
        <v>647.36062626507999</v>
      </c>
      <c r="Y14" s="77">
        <f>[1]Trend_Trans!BF11</f>
        <v>608.03982030702298</v>
      </c>
      <c r="Z14" s="77">
        <f>[1]Trend_Trans!BG11</f>
        <v>463.91886207159303</v>
      </c>
      <c r="AA14" s="77">
        <f>[1]Trend_Trans!BH11</f>
        <v>383.089155740617</v>
      </c>
      <c r="AB14" s="77">
        <f>[1]Trend_Trans!BI11</f>
        <v>584.014040220129</v>
      </c>
      <c r="AC14" s="77">
        <f>[1]Trend_Trans!BJ11</f>
        <v>848.77947358921494</v>
      </c>
      <c r="AD14" s="77">
        <f>[1]Trend_Trans!BK11</f>
        <v>884.24948612327103</v>
      </c>
      <c r="AE14" s="77">
        <f>[1]Trend_Trans!BL11</f>
        <v>723.334243408313</v>
      </c>
      <c r="AF14" s="77">
        <f>[1]Trend_Trans!BM11</f>
        <v>557.94708485098204</v>
      </c>
      <c r="AG14" s="77">
        <f>[1]Trend_Trans!BN11</f>
        <v>583.53905228982796</v>
      </c>
      <c r="AH14" s="77">
        <f>[1]Trend_Trans!BO11</f>
        <v>816.23801549869904</v>
      </c>
      <c r="AI14" s="77">
        <f>[1]Trend_Trans!BP11</f>
        <v>882.20168397147597</v>
      </c>
      <c r="AJ14" s="77">
        <f>[1]Trend_Trans!BQ11</f>
        <v>751.76680559365604</v>
      </c>
    </row>
    <row r="15" spans="1:36" ht="17.100000000000001" customHeight="1" x14ac:dyDescent="0.2">
      <c r="A15" s="42" t="s">
        <v>9</v>
      </c>
      <c r="B15" s="77">
        <f>[1]Trend_Trans!AI12</f>
        <v>4044.0209276762098</v>
      </c>
      <c r="C15" s="77">
        <f>[1]Trend_Trans!AJ12</f>
        <v>4209.6234936535402</v>
      </c>
      <c r="D15" s="77">
        <f>[1]Trend_Trans!AK12</f>
        <v>4309.8034018749904</v>
      </c>
      <c r="E15" s="77">
        <f>[1]Trend_Trans!AL12</f>
        <v>4297.4910382881899</v>
      </c>
      <c r="F15" s="77">
        <f>[1]Trend_Trans!AM12</f>
        <v>4267.0078237247899</v>
      </c>
      <c r="G15" s="77">
        <f>[1]Trend_Trans!AN12</f>
        <v>4347.4356814491703</v>
      </c>
      <c r="H15" s="77">
        <f>[1]Trend_Trans!AO12</f>
        <v>4458.9301368005699</v>
      </c>
      <c r="I15" s="77">
        <f>[1]Trend_Trans!AP12</f>
        <v>4538.4041370115401</v>
      </c>
      <c r="J15" s="77">
        <f>[1]Trend_Trans!AQ12</f>
        <v>4603.8226423774804</v>
      </c>
      <c r="K15" s="77">
        <f>[1]Trend_Trans!AR12</f>
        <v>4710.6830411721203</v>
      </c>
      <c r="L15" s="77">
        <f>[1]Trend_Trans!AS12</f>
        <v>4801.6099126685504</v>
      </c>
      <c r="M15" s="77">
        <f>[1]Trend_Trans!AT12</f>
        <v>4914.0938746310703</v>
      </c>
      <c r="N15" s="77">
        <f>[1]Trend_Trans!AU12</f>
        <v>5081.2888719195798</v>
      </c>
      <c r="O15" s="77">
        <f>[1]Trend_Trans!AV12</f>
        <v>5092.7408234039403</v>
      </c>
      <c r="P15" s="77">
        <f>[1]Trend_Trans!AW12</f>
        <v>4988.3705951039801</v>
      </c>
      <c r="Q15" s="77">
        <f>[1]Trend_Trans!AX12</f>
        <v>4944.9568002982396</v>
      </c>
      <c r="R15" s="77">
        <f>[1]Trend_Trans!AY12</f>
        <v>4918.3894333728003</v>
      </c>
      <c r="S15" s="77">
        <f>[1]Trend_Trans!AZ12</f>
        <v>4873.3512978459003</v>
      </c>
      <c r="T15" s="77">
        <f>[1]Trend_Trans!BA12</f>
        <v>4914.7324699835099</v>
      </c>
      <c r="U15" s="77">
        <f>[1]Trend_Trans!BB12</f>
        <v>4927.15509756142</v>
      </c>
      <c r="V15" s="77">
        <f>[1]Trend_Trans!BC12</f>
        <v>4990.0235253844503</v>
      </c>
      <c r="W15" s="77">
        <f>[1]Trend_Trans!BD12</f>
        <v>5164.8128354849796</v>
      </c>
      <c r="X15" s="77">
        <f>[1]Trend_Trans!BE12</f>
        <v>5305.1636842212201</v>
      </c>
      <c r="Y15" s="77">
        <f>[1]Trend_Trans!BF12</f>
        <v>5301.2160108507296</v>
      </c>
      <c r="Z15" s="77">
        <f>[1]Trend_Trans!BG12</f>
        <v>5297.0350241576398</v>
      </c>
      <c r="AA15" s="77">
        <f>[1]Trend_Trans!BH12</f>
        <v>5288.9236183018702</v>
      </c>
      <c r="AB15" s="77">
        <f>[1]Trend_Trans!BI12</f>
        <v>5240.0772222735995</v>
      </c>
      <c r="AC15" s="77">
        <f>[1]Trend_Trans!BJ12</f>
        <v>5238.4671769685901</v>
      </c>
      <c r="AD15" s="77">
        <f>[1]Trend_Trans!BK12</f>
        <v>5260.8939941282797</v>
      </c>
      <c r="AE15" s="77">
        <f>[1]Trend_Trans!BL12</f>
        <v>5308.2891439237201</v>
      </c>
      <c r="AF15" s="77">
        <f>[1]Trend_Trans!BM12</f>
        <v>5490.9393864018602</v>
      </c>
      <c r="AG15" s="77">
        <f>[1]Trend_Trans!BN12</f>
        <v>5755.7997159936403</v>
      </c>
      <c r="AH15" s="77">
        <f>[1]Trend_Trans!BO12</f>
        <v>5801.6236689878997</v>
      </c>
      <c r="AI15" s="77">
        <f>[1]Trend_Trans!BP12</f>
        <v>5737.2897026348801</v>
      </c>
      <c r="AJ15" s="77">
        <f>[1]Trend_Trans!BQ12</f>
        <v>5716.6912338152597</v>
      </c>
    </row>
    <row r="16" spans="1:36" ht="17.100000000000001" customHeight="1" x14ac:dyDescent="0.2">
      <c r="A16" s="42" t="s">
        <v>10</v>
      </c>
      <c r="B16" s="77">
        <f>[1]Trend_Trans!AI13</f>
        <v>329.32010918702099</v>
      </c>
      <c r="C16" s="77">
        <f>[1]Trend_Trans!AJ13</f>
        <v>339.92738958191899</v>
      </c>
      <c r="D16" s="77">
        <f>[1]Trend_Trans!AK13</f>
        <v>351.561338156793</v>
      </c>
      <c r="E16" s="77">
        <f>[1]Trend_Trans!AL13</f>
        <v>359.09108405840601</v>
      </c>
      <c r="F16" s="77">
        <f>[1]Trend_Trans!AM13</f>
        <v>363.66387408037099</v>
      </c>
      <c r="G16" s="77">
        <f>[1]Trend_Trans!AN13</f>
        <v>365.83432254678598</v>
      </c>
      <c r="H16" s="77">
        <f>[1]Trend_Trans!AO13</f>
        <v>363.70896342106602</v>
      </c>
      <c r="I16" s="77">
        <f>[1]Trend_Trans!AP13</f>
        <v>361.510872419686</v>
      </c>
      <c r="J16" s="77">
        <f>[1]Trend_Trans!AQ13</f>
        <v>362.31590054482501</v>
      </c>
      <c r="K16" s="77">
        <f>[1]Trend_Trans!AR13</f>
        <v>365.06843913157797</v>
      </c>
      <c r="L16" s="77">
        <f>[1]Trend_Trans!AS13</f>
        <v>372.692438303524</v>
      </c>
      <c r="M16" s="77">
        <f>[1]Trend_Trans!AT13</f>
        <v>389.55975802571697</v>
      </c>
      <c r="N16" s="77">
        <f>[1]Trend_Trans!AU13</f>
        <v>407.87863966230702</v>
      </c>
      <c r="O16" s="77">
        <f>[1]Trend_Trans!AV13</f>
        <v>422.711210270371</v>
      </c>
      <c r="P16" s="77">
        <f>[1]Trend_Trans!AW13</f>
        <v>433.34017200847398</v>
      </c>
      <c r="Q16" s="77">
        <f>[1]Trend_Trans!AX13</f>
        <v>439.88544280713398</v>
      </c>
      <c r="R16" s="77">
        <f>[1]Trend_Trans!AY13</f>
        <v>446.820728242982</v>
      </c>
      <c r="S16" s="77">
        <f>[1]Trend_Trans!AZ13</f>
        <v>457.58463237271002</v>
      </c>
      <c r="T16" s="77">
        <f>[1]Trend_Trans!BA13</f>
        <v>467.78690203666599</v>
      </c>
      <c r="U16" s="77">
        <f>[1]Trend_Trans!BB13</f>
        <v>471.29661789890002</v>
      </c>
      <c r="V16" s="77">
        <f>[1]Trend_Trans!BC13</f>
        <v>471.227045616331</v>
      </c>
      <c r="W16" s="77">
        <f>[1]Trend_Trans!BD13</f>
        <v>472.441144915405</v>
      </c>
      <c r="X16" s="77">
        <f>[1]Trend_Trans!BE13</f>
        <v>477.029671745136</v>
      </c>
      <c r="Y16" s="77">
        <f>[1]Trend_Trans!BF13</f>
        <v>484.37332212120901</v>
      </c>
      <c r="Z16" s="77">
        <f>[1]Trend_Trans!BG13</f>
        <v>496.79606556326797</v>
      </c>
      <c r="AA16" s="77">
        <f>[1]Trend_Trans!BH13</f>
        <v>509.33970588715903</v>
      </c>
      <c r="AB16" s="77">
        <f>[1]Trend_Trans!BI13</f>
        <v>521.459308273121</v>
      </c>
      <c r="AC16" s="77">
        <f>[1]Trend_Trans!BJ13</f>
        <v>535.63399873647404</v>
      </c>
      <c r="AD16" s="77">
        <f>[1]Trend_Trans!BK13</f>
        <v>548.01639555002498</v>
      </c>
      <c r="AE16" s="77">
        <f>[1]Trend_Trans!BL13</f>
        <v>556.42647833859803</v>
      </c>
      <c r="AF16" s="77">
        <f>[1]Trend_Trans!BM13</f>
        <v>563.53126390546799</v>
      </c>
      <c r="AG16" s="77">
        <f>[1]Trend_Trans!BN13</f>
        <v>573.07015300049204</v>
      </c>
      <c r="AH16" s="77">
        <f>[1]Trend_Trans!BO13</f>
        <v>586.95111371348605</v>
      </c>
      <c r="AI16" s="77">
        <f>[1]Trend_Trans!BP13</f>
        <v>609.1291493901</v>
      </c>
      <c r="AJ16" s="77">
        <f>[1]Trend_Trans!BQ13</f>
        <v>633.91738518513398</v>
      </c>
    </row>
    <row r="17" spans="1:36" ht="17.100000000000001" customHeight="1" x14ac:dyDescent="0.2">
      <c r="A17" s="42" t="s">
        <v>11</v>
      </c>
      <c r="B17" s="77">
        <f>[1]Trend_Trans!AI14</f>
        <v>631.949756916458</v>
      </c>
      <c r="C17" s="77">
        <f>[1]Trend_Trans!AJ14</f>
        <v>640.99787133549501</v>
      </c>
      <c r="D17" s="77">
        <f>[1]Trend_Trans!AK14</f>
        <v>648.96140107116798</v>
      </c>
      <c r="E17" s="77">
        <f>[1]Trend_Trans!AL14</f>
        <v>655.53895952065398</v>
      </c>
      <c r="F17" s="77">
        <f>[1]Trend_Trans!AM14</f>
        <v>661.24802235500897</v>
      </c>
      <c r="G17" s="77">
        <f>[1]Trend_Trans!AN14</f>
        <v>666.74605257662199</v>
      </c>
      <c r="H17" s="77">
        <f>[1]Trend_Trans!AO14</f>
        <v>673.360560279384</v>
      </c>
      <c r="I17" s="77">
        <f>[1]Trend_Trans!AP14</f>
        <v>680.99604830808903</v>
      </c>
      <c r="J17" s="77">
        <f>[1]Trend_Trans!AQ14</f>
        <v>689.89264037814405</v>
      </c>
      <c r="K17" s="77">
        <f>[1]Trend_Trans!AR14</f>
        <v>698.47558409550504</v>
      </c>
      <c r="L17" s="77">
        <f>[1]Trend_Trans!AS14</f>
        <v>706.37322625466697</v>
      </c>
      <c r="M17" s="77">
        <f>[1]Trend_Trans!AT14</f>
        <v>713.48867754606295</v>
      </c>
      <c r="N17" s="77">
        <f>[1]Trend_Trans!AU14</f>
        <v>719.68073840202601</v>
      </c>
      <c r="O17" s="77">
        <f>[1]Trend_Trans!AV14</f>
        <v>726.31780481326302</v>
      </c>
      <c r="P17" s="77">
        <f>[1]Trend_Trans!AW14</f>
        <v>734.35384740698396</v>
      </c>
      <c r="Q17" s="77">
        <f>[1]Trend_Trans!AX14</f>
        <v>743.00640703551505</v>
      </c>
      <c r="R17" s="77">
        <f>[1]Trend_Trans!AY14</f>
        <v>752.00687192160694</v>
      </c>
      <c r="S17" s="77">
        <f>[1]Trend_Trans!AZ14</f>
        <v>760.99460180471101</v>
      </c>
      <c r="T17" s="77">
        <f>[1]Trend_Trans!BA14</f>
        <v>769.76914705515696</v>
      </c>
      <c r="U17" s="77">
        <f>[1]Trend_Trans!BB14</f>
        <v>780.96770496963302</v>
      </c>
      <c r="V17" s="77">
        <f>[1]Trend_Trans!BC14</f>
        <v>795.166617889235</v>
      </c>
      <c r="W17" s="77">
        <f>[1]Trend_Trans!BD14</f>
        <v>809.145515194013</v>
      </c>
      <c r="X17" s="77">
        <f>[1]Trend_Trans!BE14</f>
        <v>820.73403271806797</v>
      </c>
      <c r="Y17" s="77">
        <f>[1]Trend_Trans!BF14</f>
        <v>829.45702934565895</v>
      </c>
      <c r="Z17" s="77">
        <f>[1]Trend_Trans!BG14</f>
        <v>836.17589096147105</v>
      </c>
      <c r="AA17" s="77">
        <f>[1]Trend_Trans!BH14</f>
        <v>843.60155038862797</v>
      </c>
      <c r="AB17" s="77">
        <f>[1]Trend_Trans!BI14</f>
        <v>852.14591307878595</v>
      </c>
      <c r="AC17" s="77">
        <f>[1]Trend_Trans!BJ14</f>
        <v>860.12397210755501</v>
      </c>
      <c r="AD17" s="77">
        <f>[1]Trend_Trans!BK14</f>
        <v>866.96351139793398</v>
      </c>
      <c r="AE17" s="77">
        <f>[1]Trend_Trans!BL14</f>
        <v>874.18984204145397</v>
      </c>
      <c r="AF17" s="77">
        <f>[1]Trend_Trans!BM14</f>
        <v>883.58658935774304</v>
      </c>
      <c r="AG17" s="77">
        <f>[1]Trend_Trans!BN14</f>
        <v>894.84011662916998</v>
      </c>
      <c r="AH17" s="77">
        <f>[1]Trend_Trans!BO14</f>
        <v>905.24548725516502</v>
      </c>
      <c r="AI17" s="77">
        <f>[1]Trend_Trans!BP14</f>
        <v>913.52296337946996</v>
      </c>
      <c r="AJ17" s="77">
        <f>[1]Trend_Trans!BQ14</f>
        <v>921.03596796946897</v>
      </c>
    </row>
    <row r="18" spans="1:36" ht="17.100000000000001" customHeight="1" x14ac:dyDescent="0.2">
      <c r="A18" s="72" t="s">
        <v>12</v>
      </c>
      <c r="B18" s="77">
        <f>[1]Trend_Trans!AI15</f>
        <v>1506.66337680216</v>
      </c>
      <c r="C18" s="77">
        <f>[1]Trend_Trans!AJ15</f>
        <v>1554.83530714579</v>
      </c>
      <c r="D18" s="77">
        <f>[1]Trend_Trans!AK15</f>
        <v>1527.77894883517</v>
      </c>
      <c r="E18" s="77">
        <f>[1]Trend_Trans!AL15</f>
        <v>1513.25149408164</v>
      </c>
      <c r="F18" s="77">
        <f>[1]Trend_Trans!AM15</f>
        <v>1545.03396664048</v>
      </c>
      <c r="G18" s="77">
        <f>[1]Trend_Trans!AN15</f>
        <v>1598.1794770297499</v>
      </c>
      <c r="H18" s="77">
        <f>[1]Trend_Trans!AO15</f>
        <v>1668.1772575044899</v>
      </c>
      <c r="I18" s="77">
        <f>[1]Trend_Trans!AP15</f>
        <v>1745.5072743401299</v>
      </c>
      <c r="J18" s="77">
        <f>[1]Trend_Trans!AQ15</f>
        <v>1807.8618193889999</v>
      </c>
      <c r="K18" s="77">
        <f>[1]Trend_Trans!AR15</f>
        <v>1850.87495628999</v>
      </c>
      <c r="L18" s="77">
        <f>[1]Trend_Trans!AS15</f>
        <v>1899.30335304593</v>
      </c>
      <c r="M18" s="77">
        <f>[1]Trend_Trans!AT15</f>
        <v>1929.83068473403</v>
      </c>
      <c r="N18" s="77">
        <f>[1]Trend_Trans!AU15</f>
        <v>1948.3004264792601</v>
      </c>
      <c r="O18" s="77">
        <f>[1]Trend_Trans!AV15</f>
        <v>1984.77469765311</v>
      </c>
      <c r="P18" s="77">
        <f>[1]Trend_Trans!AW15</f>
        <v>1977.85435666425</v>
      </c>
      <c r="Q18" s="77">
        <f>[1]Trend_Trans!AX15</f>
        <v>1877.2939289552</v>
      </c>
      <c r="R18" s="77">
        <f>[1]Trend_Trans!AY15</f>
        <v>1838.92178446399</v>
      </c>
      <c r="S18" s="77">
        <f>[1]Trend_Trans!AZ15</f>
        <v>1965.9071123993599</v>
      </c>
      <c r="T18" s="77">
        <f>[1]Trend_Trans!BA15</f>
        <v>2116.92932139711</v>
      </c>
      <c r="U18" s="77">
        <f>[1]Trend_Trans!BB15</f>
        <v>2200.1468976235701</v>
      </c>
      <c r="V18" s="77">
        <f>[1]Trend_Trans!BC15</f>
        <v>2219.8148951222202</v>
      </c>
      <c r="W18" s="77">
        <f>[1]Trend_Trans!BD15</f>
        <v>2148.4756254889598</v>
      </c>
      <c r="X18" s="77">
        <f>[1]Trend_Trans!BE15</f>
        <v>2046.3043665452899</v>
      </c>
      <c r="Y18" s="77">
        <f>[1]Trend_Trans!BF15</f>
        <v>2081.6209103022902</v>
      </c>
      <c r="Z18" s="77">
        <f>[1]Trend_Trans!BG15</f>
        <v>2184.6012575525401</v>
      </c>
      <c r="AA18" s="77">
        <f>[1]Trend_Trans!BH15</f>
        <v>2209.8635211723299</v>
      </c>
      <c r="AB18" s="77">
        <f>[1]Trend_Trans!BI15</f>
        <v>2222.62729028077</v>
      </c>
      <c r="AC18" s="77">
        <f>[1]Trend_Trans!BJ15</f>
        <v>2251.92087113862</v>
      </c>
      <c r="AD18" s="77">
        <f>[1]Trend_Trans!BK15</f>
        <v>2242.6800175631502</v>
      </c>
      <c r="AE18" s="77">
        <f>[1]Trend_Trans!BL15</f>
        <v>2279.0372927383401</v>
      </c>
      <c r="AF18" s="77">
        <f>[1]Trend_Trans!BM15</f>
        <v>2396.5994710222199</v>
      </c>
      <c r="AG18" s="77">
        <f>[1]Trend_Trans!BN15</f>
        <v>2440.9031200888398</v>
      </c>
      <c r="AH18" s="77">
        <f>[1]Trend_Trans!BO15</f>
        <v>2420.71284234934</v>
      </c>
      <c r="AI18" s="77">
        <f>[1]Trend_Trans!BP15</f>
        <v>2514.0136794528098</v>
      </c>
      <c r="AJ18" s="77">
        <f>[1]Trend_Trans!BQ15</f>
        <v>2686.5669337652098</v>
      </c>
    </row>
    <row r="19" spans="1:36" s="136" customFormat="1" ht="17.100000000000001" customHeight="1" x14ac:dyDescent="0.2">
      <c r="A19" s="133" t="s">
        <v>94</v>
      </c>
      <c r="B19" s="134">
        <f t="shared" ref="B19:AI19" si="6">SUM(B20:B33)</f>
        <v>11589.164660938692</v>
      </c>
      <c r="C19" s="134">
        <f t="shared" si="6"/>
        <v>11610.641423565958</v>
      </c>
      <c r="D19" s="134">
        <f t="shared" si="6"/>
        <v>11824.820885384461</v>
      </c>
      <c r="E19" s="134">
        <f t="shared" si="6"/>
        <v>12178.066359557924</v>
      </c>
      <c r="F19" s="134">
        <f t="shared" si="6"/>
        <v>12520.3200286673</v>
      </c>
      <c r="G19" s="134">
        <f t="shared" si="6"/>
        <v>12757.078004945428</v>
      </c>
      <c r="H19" s="134">
        <f t="shared" si="6"/>
        <v>12900.401674744462</v>
      </c>
      <c r="I19" s="134">
        <f t="shared" si="6"/>
        <v>13091.461884175933</v>
      </c>
      <c r="J19" s="134">
        <f t="shared" si="6"/>
        <v>13290.064474408244</v>
      </c>
      <c r="K19" s="134">
        <f t="shared" si="6"/>
        <v>13441.062939090853</v>
      </c>
      <c r="L19" s="134">
        <f t="shared" si="6"/>
        <v>13581.289152595551</v>
      </c>
      <c r="M19" s="134">
        <f t="shared" si="6"/>
        <v>13883.315773152251</v>
      </c>
      <c r="N19" s="134">
        <f t="shared" si="6"/>
        <v>14234.352808149673</v>
      </c>
      <c r="O19" s="134">
        <f t="shared" si="6"/>
        <v>14320.507449502078</v>
      </c>
      <c r="P19" s="134">
        <f t="shared" si="6"/>
        <v>14002.610266130583</v>
      </c>
      <c r="Q19" s="134">
        <f t="shared" si="6"/>
        <v>13736.69265424187</v>
      </c>
      <c r="R19" s="134">
        <f t="shared" si="6"/>
        <v>13768.334658189999</v>
      </c>
      <c r="S19" s="134">
        <f t="shared" si="6"/>
        <v>14065.744631013875</v>
      </c>
      <c r="T19" s="134">
        <f t="shared" si="6"/>
        <v>14412.124789149662</v>
      </c>
      <c r="U19" s="134">
        <f t="shared" si="6"/>
        <v>14502.928894484216</v>
      </c>
      <c r="V19" s="134">
        <f t="shared" si="6"/>
        <v>14463.227663528145</v>
      </c>
      <c r="W19" s="134">
        <f t="shared" si="6"/>
        <v>14692.293876463558</v>
      </c>
      <c r="X19" s="134">
        <f t="shared" si="6"/>
        <v>14951.357844144473</v>
      </c>
      <c r="Y19" s="134">
        <f t="shared" si="6"/>
        <v>15014.055460237145</v>
      </c>
      <c r="Z19" s="134">
        <f t="shared" si="6"/>
        <v>15195.837543978732</v>
      </c>
      <c r="AA19" s="134">
        <f t="shared" si="6"/>
        <v>15427.568200172571</v>
      </c>
      <c r="AB19" s="134">
        <f t="shared" si="6"/>
        <v>15682.460351477428</v>
      </c>
      <c r="AC19" s="134">
        <f t="shared" si="6"/>
        <v>16030.064972019725</v>
      </c>
      <c r="AD19" s="134">
        <f t="shared" si="6"/>
        <v>16314.149097942181</v>
      </c>
      <c r="AE19" s="134">
        <f t="shared" si="6"/>
        <v>16460.909597465725</v>
      </c>
      <c r="AF19" s="134">
        <f t="shared" si="6"/>
        <v>16838.978990868578</v>
      </c>
      <c r="AG19" s="134">
        <f t="shared" si="6"/>
        <v>17207.451953306787</v>
      </c>
      <c r="AH19" s="134">
        <f t="shared" si="6"/>
        <v>17316.50159991769</v>
      </c>
      <c r="AI19" s="134">
        <f t="shared" si="6"/>
        <v>17503.265736846199</v>
      </c>
      <c r="AJ19" s="134">
        <f t="shared" ref="AJ19" si="7">SUM(AJ20:AJ33)</f>
        <v>17896.08190462429</v>
      </c>
    </row>
    <row r="20" spans="1:36" ht="17.100000000000001" customHeight="1" x14ac:dyDescent="0.2">
      <c r="A20" s="78" t="s">
        <v>52</v>
      </c>
      <c r="B20" s="77">
        <f>[1]Trend_Trans!AI16</f>
        <v>2392.9948817261902</v>
      </c>
      <c r="C20" s="77">
        <f>[1]Trend_Trans!AJ16</f>
        <v>2415.0787696960001</v>
      </c>
      <c r="D20" s="77">
        <f>[1]Trend_Trans!AK16</f>
        <v>2485.03512733344</v>
      </c>
      <c r="E20" s="77">
        <f>[1]Trend_Trans!AL16</f>
        <v>2534.6639436056698</v>
      </c>
      <c r="F20" s="77">
        <f>[1]Trend_Trans!AM16</f>
        <v>2575.9288849371801</v>
      </c>
      <c r="G20" s="77">
        <f>[1]Trend_Trans!AN16</f>
        <v>2634.8840156914498</v>
      </c>
      <c r="H20" s="77">
        <f>[1]Trend_Trans!AO16</f>
        <v>2676.8165809861098</v>
      </c>
      <c r="I20" s="77">
        <f>[1]Trend_Trans!AP16</f>
        <v>2704.2572363195</v>
      </c>
      <c r="J20" s="77">
        <f>[1]Trend_Trans!AQ16</f>
        <v>2733.8732942141801</v>
      </c>
      <c r="K20" s="77">
        <f>[1]Trend_Trans!AR16</f>
        <v>2769.0285217375699</v>
      </c>
      <c r="L20" s="77">
        <f>[1]Trend_Trans!AS16</f>
        <v>2782.6777038421401</v>
      </c>
      <c r="M20" s="77">
        <f>[1]Trend_Trans!AT16</f>
        <v>2814.9085428411299</v>
      </c>
      <c r="N20" s="77">
        <f>[1]Trend_Trans!AU16</f>
        <v>2865.92461013509</v>
      </c>
      <c r="O20" s="77">
        <f>[1]Trend_Trans!AV16</f>
        <v>2865.06944565598</v>
      </c>
      <c r="P20" s="77">
        <f>[1]Trend_Trans!AW16</f>
        <v>2746.5086061138099</v>
      </c>
      <c r="Q20" s="77">
        <f>[1]Trend_Trans!AX16</f>
        <v>2657.2494906831298</v>
      </c>
      <c r="R20" s="77">
        <f>[1]Trend_Trans!AY16</f>
        <v>2651.1336355343001</v>
      </c>
      <c r="S20" s="77">
        <f>[1]Trend_Trans!AZ16</f>
        <v>2667.9862001350298</v>
      </c>
      <c r="T20" s="77">
        <f>[1]Trend_Trans!BA16</f>
        <v>2690.1623748700299</v>
      </c>
      <c r="U20" s="77">
        <f>[1]Trend_Trans!BB16</f>
        <v>2680.3315098574399</v>
      </c>
      <c r="V20" s="77">
        <f>[1]Trend_Trans!BC16</f>
        <v>2687.2260991962298</v>
      </c>
      <c r="W20" s="77">
        <f>[1]Trend_Trans!BD16</f>
        <v>2788.4644133082302</v>
      </c>
      <c r="X20" s="77">
        <f>[1]Trend_Trans!BE16</f>
        <v>2901.8837206222502</v>
      </c>
      <c r="Y20" s="77">
        <f>[1]Trend_Trans!BF16</f>
        <v>2876.8276115899598</v>
      </c>
      <c r="Z20" s="77">
        <f>[1]Trend_Trans!BG16</f>
        <v>2831.9125255703402</v>
      </c>
      <c r="AA20" s="77">
        <f>[1]Trend_Trans!BH16</f>
        <v>2849.2387534487002</v>
      </c>
      <c r="AB20" s="77">
        <f>[1]Trend_Trans!BI16</f>
        <v>2941.2513729468201</v>
      </c>
      <c r="AC20" s="77">
        <f>[1]Trend_Trans!BJ16</f>
        <v>3067.75252073308</v>
      </c>
      <c r="AD20" s="77">
        <f>[1]Trend_Trans!BK16</f>
        <v>3145.4070725687502</v>
      </c>
      <c r="AE20" s="77">
        <f>[1]Trend_Trans!BL16</f>
        <v>3145.7889864551998</v>
      </c>
      <c r="AF20" s="77">
        <f>[1]Trend_Trans!BM16</f>
        <v>3189.8386603478202</v>
      </c>
      <c r="AG20" s="77">
        <f>[1]Trend_Trans!BN16</f>
        <v>3321.9590895176598</v>
      </c>
      <c r="AH20" s="77">
        <f>[1]Trend_Trans!BO16</f>
        <v>3409.2048070542801</v>
      </c>
      <c r="AI20" s="77">
        <f>[1]Trend_Trans!BP16</f>
        <v>3452.61251822752</v>
      </c>
      <c r="AJ20" s="77">
        <f>[1]Trend_Trans!BQ16</f>
        <v>3510.4390401413998</v>
      </c>
    </row>
    <row r="21" spans="1:36" ht="17.100000000000001" customHeight="1" x14ac:dyDescent="0.2">
      <c r="A21" s="78" t="s">
        <v>53</v>
      </c>
      <c r="B21" s="77">
        <f>[1]Trend_Trans!AI17</f>
        <v>877.84791582265098</v>
      </c>
      <c r="C21" s="77">
        <f>[1]Trend_Trans!AJ17</f>
        <v>889.78733400715998</v>
      </c>
      <c r="D21" s="77">
        <f>[1]Trend_Trans!AK17</f>
        <v>910.49246685002697</v>
      </c>
      <c r="E21" s="77">
        <f>[1]Trend_Trans!AL17</f>
        <v>942.14592803124594</v>
      </c>
      <c r="F21" s="77">
        <f>[1]Trend_Trans!AM17</f>
        <v>975.51667444755901</v>
      </c>
      <c r="G21" s="77">
        <f>[1]Trend_Trans!AN17</f>
        <v>999.35951912597704</v>
      </c>
      <c r="H21" s="77">
        <f>[1]Trend_Trans!AO17</f>
        <v>1019.6159384834</v>
      </c>
      <c r="I21" s="77">
        <f>[1]Trend_Trans!AP17</f>
        <v>1027.09780219189</v>
      </c>
      <c r="J21" s="77">
        <f>[1]Trend_Trans!AQ17</f>
        <v>1016.03161099855</v>
      </c>
      <c r="K21" s="77">
        <f>[1]Trend_Trans!AR17</f>
        <v>1004.7241403791</v>
      </c>
      <c r="L21" s="77">
        <f>[1]Trend_Trans!AS17</f>
        <v>1011.3304151436899</v>
      </c>
      <c r="M21" s="77">
        <f>[1]Trend_Trans!AT17</f>
        <v>1036.11984706864</v>
      </c>
      <c r="N21" s="77">
        <f>[1]Trend_Trans!AU17</f>
        <v>1050.11468437643</v>
      </c>
      <c r="O21" s="77">
        <f>[1]Trend_Trans!AV17</f>
        <v>1024.80793391162</v>
      </c>
      <c r="P21" s="77">
        <f>[1]Trend_Trans!AW17</f>
        <v>970.91779077021795</v>
      </c>
      <c r="Q21" s="77">
        <f>[1]Trend_Trans!AX17</f>
        <v>955.16484415363198</v>
      </c>
      <c r="R21" s="77">
        <f>[1]Trend_Trans!AY17</f>
        <v>975.61931889792197</v>
      </c>
      <c r="S21" s="77">
        <f>[1]Trend_Trans!AZ17</f>
        <v>986.87494863474603</v>
      </c>
      <c r="T21" s="77">
        <f>[1]Trend_Trans!BA17</f>
        <v>987.21681602055901</v>
      </c>
      <c r="U21" s="77">
        <f>[1]Trend_Trans!BB17</f>
        <v>980.54206087707996</v>
      </c>
      <c r="V21" s="77">
        <f>[1]Trend_Trans!BC17</f>
        <v>959.12047099050994</v>
      </c>
      <c r="W21" s="77">
        <f>[1]Trend_Trans!BD17</f>
        <v>957.99229264556197</v>
      </c>
      <c r="X21" s="77">
        <f>[1]Trend_Trans!BE17</f>
        <v>961.68933767240401</v>
      </c>
      <c r="Y21" s="77">
        <f>[1]Trend_Trans!BF17</f>
        <v>927.54773198701901</v>
      </c>
      <c r="Z21" s="77">
        <f>[1]Trend_Trans!BG17</f>
        <v>906.34540651969996</v>
      </c>
      <c r="AA21" s="77">
        <f>[1]Trend_Trans!BH17</f>
        <v>910.20015608476899</v>
      </c>
      <c r="AB21" s="77">
        <f>[1]Trend_Trans!BI17</f>
        <v>903.35227849218802</v>
      </c>
      <c r="AC21" s="77">
        <f>[1]Trend_Trans!BJ17</f>
        <v>896.95256656658</v>
      </c>
      <c r="AD21" s="77">
        <f>[1]Trend_Trans!BK17</f>
        <v>921.04187618515698</v>
      </c>
      <c r="AE21" s="77">
        <f>[1]Trend_Trans!BL17</f>
        <v>954.46976459173197</v>
      </c>
      <c r="AF21" s="77">
        <f>[1]Trend_Trans!BM17</f>
        <v>989.913903262551</v>
      </c>
      <c r="AG21" s="77">
        <f>[1]Trend_Trans!BN17</f>
        <v>1018.89581704339</v>
      </c>
      <c r="AH21" s="77">
        <f>[1]Trend_Trans!BO17</f>
        <v>1021.38441653742</v>
      </c>
      <c r="AI21" s="77">
        <f>[1]Trend_Trans!BP17</f>
        <v>1019.26081910314</v>
      </c>
      <c r="AJ21" s="77">
        <f>[1]Trend_Trans!BQ17</f>
        <v>1033.5519077706001</v>
      </c>
    </row>
    <row r="22" spans="1:36" ht="17.100000000000001" customHeight="1" x14ac:dyDescent="0.2">
      <c r="A22" s="78" t="s">
        <v>55</v>
      </c>
      <c r="B22" s="77">
        <f>[1]Trend_Trans!AI18</f>
        <v>751.20164654966004</v>
      </c>
      <c r="C22" s="77">
        <f>[1]Trend_Trans!AJ18</f>
        <v>788.07724414981396</v>
      </c>
      <c r="D22" s="77">
        <f>[1]Trend_Trans!AK18</f>
        <v>819.18320891545704</v>
      </c>
      <c r="E22" s="77">
        <f>[1]Trend_Trans!AL18</f>
        <v>858.09529850243598</v>
      </c>
      <c r="F22" s="77">
        <f>[1]Trend_Trans!AM18</f>
        <v>886.25631588678903</v>
      </c>
      <c r="G22" s="77">
        <f>[1]Trend_Trans!AN18</f>
        <v>889.12688810961504</v>
      </c>
      <c r="H22" s="77">
        <f>[1]Trend_Trans!AO18</f>
        <v>886.29449725609197</v>
      </c>
      <c r="I22" s="77">
        <f>[1]Trend_Trans!AP18</f>
        <v>890.90401932952898</v>
      </c>
      <c r="J22" s="77">
        <f>[1]Trend_Trans!AQ18</f>
        <v>889.05353589906599</v>
      </c>
      <c r="K22" s="77">
        <f>[1]Trend_Trans!AR18</f>
        <v>884.01733926234499</v>
      </c>
      <c r="L22" s="77">
        <f>[1]Trend_Trans!AS18</f>
        <v>881.299985705371</v>
      </c>
      <c r="M22" s="77">
        <f>[1]Trend_Trans!AT18</f>
        <v>910.64929706878695</v>
      </c>
      <c r="N22" s="77">
        <f>[1]Trend_Trans!AU18</f>
        <v>951.32774410234902</v>
      </c>
      <c r="O22" s="77">
        <f>[1]Trend_Trans!AV18</f>
        <v>946.221393742185</v>
      </c>
      <c r="P22" s="77">
        <f>[1]Trend_Trans!AW18</f>
        <v>876.63220383281805</v>
      </c>
      <c r="Q22" s="77">
        <f>[1]Trend_Trans!AX18</f>
        <v>795.69813164970606</v>
      </c>
      <c r="R22" s="77">
        <f>[1]Trend_Trans!AY18</f>
        <v>750.61690999255097</v>
      </c>
      <c r="S22" s="77">
        <f>[1]Trend_Trans!AZ18</f>
        <v>775.61465887422401</v>
      </c>
      <c r="T22" s="77">
        <f>[1]Trend_Trans!BA18</f>
        <v>821.49427099717195</v>
      </c>
      <c r="U22" s="77">
        <f>[1]Trend_Trans!BB18</f>
        <v>813.28023616171697</v>
      </c>
      <c r="V22" s="77">
        <f>[1]Trend_Trans!BC18</f>
        <v>784.92589426052996</v>
      </c>
      <c r="W22" s="77">
        <f>[1]Trend_Trans!BD18</f>
        <v>776.74425551430204</v>
      </c>
      <c r="X22" s="77">
        <f>[1]Trend_Trans!BE18</f>
        <v>758.57475763629805</v>
      </c>
      <c r="Y22" s="77">
        <f>[1]Trend_Trans!BF18</f>
        <v>741.78167229906296</v>
      </c>
      <c r="Z22" s="77">
        <f>[1]Trend_Trans!BG18</f>
        <v>794.97838035105997</v>
      </c>
      <c r="AA22" s="77">
        <f>[1]Trend_Trans!BH18</f>
        <v>862.00468353792405</v>
      </c>
      <c r="AB22" s="77">
        <f>[1]Trend_Trans!BI18</f>
        <v>914.21042110093799</v>
      </c>
      <c r="AC22" s="77">
        <f>[1]Trend_Trans!BJ18</f>
        <v>958.01599324059896</v>
      </c>
      <c r="AD22" s="77">
        <f>[1]Trend_Trans!BK18</f>
        <v>957.93609902553999</v>
      </c>
      <c r="AE22" s="77">
        <f>[1]Trend_Trans!BL18</f>
        <v>940.54837128521899</v>
      </c>
      <c r="AF22" s="77">
        <f>[1]Trend_Trans!BM18</f>
        <v>1015.5493324731</v>
      </c>
      <c r="AG22" s="77">
        <f>[1]Trend_Trans!BN18</f>
        <v>1079.9067583753299</v>
      </c>
      <c r="AH22" s="77">
        <f>[1]Trend_Trans!BO18</f>
        <v>1035.59274110712</v>
      </c>
      <c r="AI22" s="77">
        <f>[1]Trend_Trans!BP18</f>
        <v>1012.91158037968</v>
      </c>
      <c r="AJ22" s="77">
        <f>[1]Trend_Trans!BQ18</f>
        <v>1049.3080379431401</v>
      </c>
    </row>
    <row r="23" spans="1:36" ht="17.100000000000001" customHeight="1" x14ac:dyDescent="0.2">
      <c r="A23" s="78" t="s">
        <v>54</v>
      </c>
      <c r="B23" s="77">
        <f>[1]Trend_Trans!AI19</f>
        <v>500.55673535454503</v>
      </c>
      <c r="C23" s="77">
        <f>[1]Trend_Trans!AJ19</f>
        <v>526.85228658693995</v>
      </c>
      <c r="D23" s="77">
        <f>[1]Trend_Trans!AK19</f>
        <v>549.53405499059295</v>
      </c>
      <c r="E23" s="77">
        <f>[1]Trend_Trans!AL19</f>
        <v>560.10273363789702</v>
      </c>
      <c r="F23" s="77">
        <f>[1]Trend_Trans!AM19</f>
        <v>566.31314498667405</v>
      </c>
      <c r="G23" s="77">
        <f>[1]Trend_Trans!AN19</f>
        <v>585.11851652476003</v>
      </c>
      <c r="H23" s="77">
        <f>[1]Trend_Trans!AO19</f>
        <v>605.42454168482902</v>
      </c>
      <c r="I23" s="77">
        <f>[1]Trend_Trans!AP19</f>
        <v>592.53406314113499</v>
      </c>
      <c r="J23" s="77">
        <f>[1]Trend_Trans!AQ19</f>
        <v>552.42888314167203</v>
      </c>
      <c r="K23" s="77">
        <f>[1]Trend_Trans!AR19</f>
        <v>528.20900740136199</v>
      </c>
      <c r="L23" s="77">
        <f>[1]Trend_Trans!AS19</f>
        <v>538.18468715385404</v>
      </c>
      <c r="M23" s="77">
        <f>[1]Trend_Trans!AT19</f>
        <v>584.542452714501</v>
      </c>
      <c r="N23" s="77">
        <f>[1]Trend_Trans!AU19</f>
        <v>653.30715233975195</v>
      </c>
      <c r="O23" s="77">
        <f>[1]Trend_Trans!AV19</f>
        <v>684.66975028118497</v>
      </c>
      <c r="P23" s="77">
        <f>[1]Trend_Trans!AW19</f>
        <v>652.93274487552196</v>
      </c>
      <c r="Q23" s="77">
        <f>[1]Trend_Trans!AX19</f>
        <v>628.41034776134904</v>
      </c>
      <c r="R23" s="77">
        <f>[1]Trend_Trans!AY19</f>
        <v>655.187444916446</v>
      </c>
      <c r="S23" s="77">
        <f>[1]Trend_Trans!AZ19</f>
        <v>709.27386357100499</v>
      </c>
      <c r="T23" s="77">
        <f>[1]Trend_Trans!BA19</f>
        <v>761.52740930399796</v>
      </c>
      <c r="U23" s="77">
        <f>[1]Trend_Trans!BB19</f>
        <v>788.47509598275099</v>
      </c>
      <c r="V23" s="77">
        <f>[1]Trend_Trans!BC19</f>
        <v>785.88438175992201</v>
      </c>
      <c r="W23" s="77">
        <f>[1]Trend_Trans!BD19</f>
        <v>785.29956490211498</v>
      </c>
      <c r="X23" s="77">
        <f>[1]Trend_Trans!BE19</f>
        <v>800.35800458598806</v>
      </c>
      <c r="Y23" s="77">
        <f>[1]Trend_Trans!BF19</f>
        <v>798.15450500078896</v>
      </c>
      <c r="Z23" s="77">
        <f>[1]Trend_Trans!BG19</f>
        <v>790.82707791567304</v>
      </c>
      <c r="AA23" s="77">
        <f>[1]Trend_Trans!BH19</f>
        <v>822.47067643285197</v>
      </c>
      <c r="AB23" s="77">
        <f>[1]Trend_Trans!BI19</f>
        <v>892.60451482698204</v>
      </c>
      <c r="AC23" s="77">
        <f>[1]Trend_Trans!BJ19</f>
        <v>977.672003735815</v>
      </c>
      <c r="AD23" s="77">
        <f>[1]Trend_Trans!BK19</f>
        <v>1041.96663903487</v>
      </c>
      <c r="AE23" s="77">
        <f>[1]Trend_Trans!BL19</f>
        <v>1050.6143412327399</v>
      </c>
      <c r="AF23" s="77">
        <f>[1]Trend_Trans!BM19</f>
        <v>1033.4656229628399</v>
      </c>
      <c r="AG23" s="77">
        <f>[1]Trend_Trans!BN19</f>
        <v>1033.4019068976099</v>
      </c>
      <c r="AH23" s="77">
        <f>[1]Trend_Trans!BO19</f>
        <v>1039.3760413535799</v>
      </c>
      <c r="AI23" s="77">
        <f>[1]Trend_Trans!BP19</f>
        <v>1066.5232543429099</v>
      </c>
      <c r="AJ23" s="77">
        <f>[1]Trend_Trans!BQ19</f>
        <v>1113.6268382792</v>
      </c>
    </row>
    <row r="24" spans="1:36" ht="17.100000000000001" customHeight="1" x14ac:dyDescent="0.2">
      <c r="A24" s="78" t="s">
        <v>72</v>
      </c>
      <c r="B24" s="77">
        <f>[1]Trend_Trans!AI20</f>
        <v>696.849641498805</v>
      </c>
      <c r="C24" s="77">
        <f>[1]Trend_Trans!AJ20</f>
        <v>700.22102025854201</v>
      </c>
      <c r="D24" s="77">
        <f>[1]Trend_Trans!AK20</f>
        <v>729.88679382797602</v>
      </c>
      <c r="E24" s="77">
        <f>[1]Trend_Trans!AL20</f>
        <v>742.24362391128898</v>
      </c>
      <c r="F24" s="77">
        <f>[1]Trend_Trans!AM20</f>
        <v>737.07878695614602</v>
      </c>
      <c r="G24" s="77">
        <f>[1]Trend_Trans!AN20</f>
        <v>724.28276521435896</v>
      </c>
      <c r="H24" s="77">
        <f>[1]Trend_Trans!AO20</f>
        <v>721.38085539377096</v>
      </c>
      <c r="I24" s="77">
        <f>[1]Trend_Trans!AP20</f>
        <v>738.18446970649597</v>
      </c>
      <c r="J24" s="77">
        <f>[1]Trend_Trans!AQ20</f>
        <v>770.23796477288704</v>
      </c>
      <c r="K24" s="77">
        <f>[1]Trend_Trans!AR20</f>
        <v>797.21145853464498</v>
      </c>
      <c r="L24" s="77">
        <f>[1]Trend_Trans!AS20</f>
        <v>830.13668914560799</v>
      </c>
      <c r="M24" s="77">
        <f>[1]Trend_Trans!AT20</f>
        <v>870.39827205158804</v>
      </c>
      <c r="N24" s="77">
        <f>[1]Trend_Trans!AU20</f>
        <v>919.50377200887101</v>
      </c>
      <c r="O24" s="77">
        <f>[1]Trend_Trans!AV20</f>
        <v>939.43628515074101</v>
      </c>
      <c r="P24" s="77">
        <f>[1]Trend_Trans!AW20</f>
        <v>904.03363302022899</v>
      </c>
      <c r="Q24" s="77">
        <f>[1]Trend_Trans!AX20</f>
        <v>889.89749244161101</v>
      </c>
      <c r="R24" s="77">
        <f>[1]Trend_Trans!AY20</f>
        <v>909.37414843873205</v>
      </c>
      <c r="S24" s="77">
        <f>[1]Trend_Trans!AZ20</f>
        <v>953.86756517313802</v>
      </c>
      <c r="T24" s="77">
        <f>[1]Trend_Trans!BA20</f>
        <v>980.82162991035398</v>
      </c>
      <c r="U24" s="77">
        <f>[1]Trend_Trans!BB20</f>
        <v>983.49816510947505</v>
      </c>
      <c r="V24" s="77">
        <f>[1]Trend_Trans!BC20</f>
        <v>945.49311678655101</v>
      </c>
      <c r="W24" s="77">
        <f>[1]Trend_Trans!BD20</f>
        <v>984.71351163936697</v>
      </c>
      <c r="X24" s="77">
        <f>[1]Trend_Trans!BE20</f>
        <v>1047.17187029875</v>
      </c>
      <c r="Y24" s="77">
        <f>[1]Trend_Trans!BF20</f>
        <v>1040.17772652656</v>
      </c>
      <c r="Z24" s="77">
        <f>[1]Trend_Trans!BG20</f>
        <v>1018.77155365654</v>
      </c>
      <c r="AA24" s="77">
        <f>[1]Trend_Trans!BH20</f>
        <v>1029.0933540133899</v>
      </c>
      <c r="AB24" s="77">
        <f>[1]Trend_Trans!BI20</f>
        <v>1045.52325081617</v>
      </c>
      <c r="AC24" s="77">
        <f>[1]Trend_Trans!BJ20</f>
        <v>1045.47168910561</v>
      </c>
      <c r="AD24" s="77">
        <f>[1]Trend_Trans!BK20</f>
        <v>1059.2540074879801</v>
      </c>
      <c r="AE24" s="77">
        <f>[1]Trend_Trans!BL20</f>
        <v>1019.75575622899</v>
      </c>
      <c r="AF24" s="77">
        <f>[1]Trend_Trans!BM20</f>
        <v>1019.13260656357</v>
      </c>
      <c r="AG24" s="77">
        <f>[1]Trend_Trans!BN20</f>
        <v>1076.8921977535499</v>
      </c>
      <c r="AH24" s="77">
        <f>[1]Trend_Trans!BO20</f>
        <v>1120.1669969279201</v>
      </c>
      <c r="AI24" s="77">
        <f>[1]Trend_Trans!BP20</f>
        <v>1084.61878220226</v>
      </c>
      <c r="AJ24" s="77">
        <f>[1]Trend_Trans!BQ20</f>
        <v>1055.97068921597</v>
      </c>
    </row>
    <row r="25" spans="1:36" ht="17.100000000000001" customHeight="1" x14ac:dyDescent="0.2">
      <c r="A25" s="78" t="s">
        <v>14</v>
      </c>
      <c r="B25" s="77">
        <f>[1]Trend_Trans!AI21</f>
        <v>1589.79142903809</v>
      </c>
      <c r="C25" s="77">
        <f>[1]Trend_Trans!AJ21</f>
        <v>1598.66419637373</v>
      </c>
      <c r="D25" s="77">
        <f>[1]Trend_Trans!AK21</f>
        <v>1639.7290115758301</v>
      </c>
      <c r="E25" s="77">
        <f>[1]Trend_Trans!AL21</f>
        <v>1687.50731427303</v>
      </c>
      <c r="F25" s="77">
        <f>[1]Trend_Trans!AM21</f>
        <v>1746.8761358929401</v>
      </c>
      <c r="G25" s="77">
        <f>[1]Trend_Trans!AN21</f>
        <v>1802.1553118045899</v>
      </c>
      <c r="H25" s="77">
        <f>[1]Trend_Trans!AO21</f>
        <v>1841.08165054456</v>
      </c>
      <c r="I25" s="77">
        <f>[1]Trend_Trans!AP21</f>
        <v>1894.2236427878399</v>
      </c>
      <c r="J25" s="77">
        <f>[1]Trend_Trans!AQ21</f>
        <v>1966.8590227355101</v>
      </c>
      <c r="K25" s="77">
        <f>[1]Trend_Trans!AR21</f>
        <v>2013.6094810015099</v>
      </c>
      <c r="L25" s="77">
        <f>[1]Trend_Trans!AS21</f>
        <v>2017.10048517787</v>
      </c>
      <c r="M25" s="77">
        <f>[1]Trend_Trans!AT21</f>
        <v>2015.16324943836</v>
      </c>
      <c r="N25" s="77">
        <f>[1]Trend_Trans!AU21</f>
        <v>2030.02306143703</v>
      </c>
      <c r="O25" s="77">
        <f>[1]Trend_Trans!AV21</f>
        <v>2084.3824631909401</v>
      </c>
      <c r="P25" s="77">
        <f>[1]Trend_Trans!AW21</f>
        <v>2141.1692272100099</v>
      </c>
      <c r="Q25" s="77">
        <f>[1]Trend_Trans!AX21</f>
        <v>2164.1253765290098</v>
      </c>
      <c r="R25" s="77">
        <f>[1]Trend_Trans!AY21</f>
        <v>2155.5257586039402</v>
      </c>
      <c r="S25" s="77">
        <f>[1]Trend_Trans!AZ21</f>
        <v>2158.13014253758</v>
      </c>
      <c r="T25" s="77">
        <f>[1]Trend_Trans!BA21</f>
        <v>2189.7925161948401</v>
      </c>
      <c r="U25" s="77">
        <f>[1]Trend_Trans!BB21</f>
        <v>2243.37290723366</v>
      </c>
      <c r="V25" s="77">
        <f>[1]Trend_Trans!BC21</f>
        <v>2306.69765746862</v>
      </c>
      <c r="W25" s="77">
        <f>[1]Trend_Trans!BD21</f>
        <v>2361.8338930978098</v>
      </c>
      <c r="X25" s="77">
        <f>[1]Trend_Trans!BE21</f>
        <v>2408.0718212777901</v>
      </c>
      <c r="Y25" s="77">
        <f>[1]Trend_Trans!BF21</f>
        <v>2455.68035274472</v>
      </c>
      <c r="Z25" s="77">
        <f>[1]Trend_Trans!BG21</f>
        <v>2503.2519460355502</v>
      </c>
      <c r="AA25" s="77">
        <f>[1]Trend_Trans!BH21</f>
        <v>2532.1093674809299</v>
      </c>
      <c r="AB25" s="77">
        <f>[1]Trend_Trans!BI21</f>
        <v>2569.7944012983598</v>
      </c>
      <c r="AC25" s="77">
        <f>[1]Trend_Trans!BJ21</f>
        <v>2629.0630508365098</v>
      </c>
      <c r="AD25" s="77">
        <f>[1]Trend_Trans!BK21</f>
        <v>2690.1100620011498</v>
      </c>
      <c r="AE25" s="77">
        <f>[1]Trend_Trans!BL21</f>
        <v>2739.0321869965201</v>
      </c>
      <c r="AF25" s="77">
        <f>[1]Trend_Trans!BM21</f>
        <v>2775.0990974512702</v>
      </c>
      <c r="AG25" s="77">
        <f>[1]Trend_Trans!BN21</f>
        <v>2785.3548129485898</v>
      </c>
      <c r="AH25" s="77">
        <f>[1]Trend_Trans!BO21</f>
        <v>2804.39036951556</v>
      </c>
      <c r="AI25" s="77">
        <f>[1]Trend_Trans!BP21</f>
        <v>2872.9532298550198</v>
      </c>
      <c r="AJ25" s="77">
        <f>[1]Trend_Trans!BQ21</f>
        <v>2963.81472427481</v>
      </c>
    </row>
    <row r="26" spans="1:36" ht="17.100000000000001" customHeight="1" x14ac:dyDescent="0.2">
      <c r="A26" s="78" t="s">
        <v>56</v>
      </c>
      <c r="B26" s="77">
        <f>[1]Trend_Trans!AI22</f>
        <v>645.39604037364199</v>
      </c>
      <c r="C26" s="77">
        <f>[1]Trend_Trans!AJ22</f>
        <v>587.886133765605</v>
      </c>
      <c r="D26" s="77">
        <f>[1]Trend_Trans!AK22</f>
        <v>544.13012628680303</v>
      </c>
      <c r="E26" s="77">
        <f>[1]Trend_Trans!AL22</f>
        <v>562.13519132706199</v>
      </c>
      <c r="F26" s="77">
        <f>[1]Trend_Trans!AM22</f>
        <v>601.78912558262698</v>
      </c>
      <c r="G26" s="77">
        <f>[1]Trend_Trans!AN22</f>
        <v>619.87606207704005</v>
      </c>
      <c r="H26" s="77">
        <f>[1]Trend_Trans!AO22</f>
        <v>629.78416379109103</v>
      </c>
      <c r="I26" s="77">
        <f>[1]Trend_Trans!AP22</f>
        <v>645.03447870990999</v>
      </c>
      <c r="J26" s="77">
        <f>[1]Trend_Trans!AQ22</f>
        <v>625.25210543906599</v>
      </c>
      <c r="K26" s="77">
        <f>[1]Trend_Trans!AR22</f>
        <v>615.77666943006898</v>
      </c>
      <c r="L26" s="77">
        <f>[1]Trend_Trans!AS22</f>
        <v>669.54339577248197</v>
      </c>
      <c r="M26" s="77">
        <f>[1]Trend_Trans!AT22</f>
        <v>774.96031333640497</v>
      </c>
      <c r="N26" s="77">
        <f>[1]Trend_Trans!AU22</f>
        <v>823.34247102786196</v>
      </c>
      <c r="O26" s="77">
        <f>[1]Trend_Trans!AV22</f>
        <v>755.82385496157997</v>
      </c>
      <c r="P26" s="77">
        <f>[1]Trend_Trans!AW22</f>
        <v>650.62368927144405</v>
      </c>
      <c r="Q26" s="77">
        <f>[1]Trend_Trans!AX22</f>
        <v>606.03675386180203</v>
      </c>
      <c r="R26" s="77">
        <f>[1]Trend_Trans!AY22</f>
        <v>623.92162450694002</v>
      </c>
      <c r="S26" s="77">
        <f>[1]Trend_Trans!AZ22</f>
        <v>686.085180969921</v>
      </c>
      <c r="T26" s="77">
        <f>[1]Trend_Trans!BA22</f>
        <v>737.640353966867</v>
      </c>
      <c r="U26" s="77">
        <f>[1]Trend_Trans!BB22</f>
        <v>760.14174121143196</v>
      </c>
      <c r="V26" s="77">
        <f>[1]Trend_Trans!BC22</f>
        <v>763.21754223132302</v>
      </c>
      <c r="W26" s="77">
        <f>[1]Trend_Trans!BD22</f>
        <v>720.15465893678095</v>
      </c>
      <c r="X26" s="77">
        <f>[1]Trend_Trans!BE22</f>
        <v>667.37603081918303</v>
      </c>
      <c r="Y26" s="77">
        <f>[1]Trend_Trans!BF22</f>
        <v>669.74821791873103</v>
      </c>
      <c r="Z26" s="77">
        <f>[1]Trend_Trans!BG22</f>
        <v>741.93794798665601</v>
      </c>
      <c r="AA26" s="77">
        <f>[1]Trend_Trans!BH22</f>
        <v>820.38572183725796</v>
      </c>
      <c r="AB26" s="77">
        <f>[1]Trend_Trans!BI22</f>
        <v>842.80666819160604</v>
      </c>
      <c r="AC26" s="77">
        <f>[1]Trend_Trans!BJ22</f>
        <v>784.859469071543</v>
      </c>
      <c r="AD26" s="77">
        <f>[1]Trend_Trans!BK22</f>
        <v>760.30425558956404</v>
      </c>
      <c r="AE26" s="77">
        <f>[1]Trend_Trans!BL22</f>
        <v>821.29277093573796</v>
      </c>
      <c r="AF26" s="77">
        <f>[1]Trend_Trans!BM22</f>
        <v>910.12740132645797</v>
      </c>
      <c r="AG26" s="77">
        <f>[1]Trend_Trans!BN22</f>
        <v>928.77652555858401</v>
      </c>
      <c r="AH26" s="77">
        <f>[1]Trend_Trans!BO22</f>
        <v>908.18335544601405</v>
      </c>
      <c r="AI26" s="77">
        <f>[1]Trend_Trans!BP22</f>
        <v>952.61704870308699</v>
      </c>
      <c r="AJ26" s="77">
        <f>[1]Trend_Trans!BQ22</f>
        <v>1042.7436403936399</v>
      </c>
    </row>
    <row r="27" spans="1:36" ht="17.100000000000001" customHeight="1" x14ac:dyDescent="0.2">
      <c r="A27" s="78" t="s">
        <v>57</v>
      </c>
      <c r="B27" s="77">
        <f>[1]Trend_Trans!AI23</f>
        <v>464.00473276571802</v>
      </c>
      <c r="C27" s="77">
        <f>[1]Trend_Trans!AJ23</f>
        <v>472.33461158168399</v>
      </c>
      <c r="D27" s="77">
        <f>[1]Trend_Trans!AK23</f>
        <v>480.03813709083602</v>
      </c>
      <c r="E27" s="77">
        <f>[1]Trend_Trans!AL23</f>
        <v>483.64666507439301</v>
      </c>
      <c r="F27" s="77">
        <f>[1]Trend_Trans!AM23</f>
        <v>482.199612606166</v>
      </c>
      <c r="G27" s="77">
        <f>[1]Trend_Trans!AN23</f>
        <v>486.00251466628202</v>
      </c>
      <c r="H27" s="77">
        <f>[1]Trend_Trans!AO23</f>
        <v>503.317033536201</v>
      </c>
      <c r="I27" s="77">
        <f>[1]Trend_Trans!AP23</f>
        <v>528.81532209894897</v>
      </c>
      <c r="J27" s="77">
        <f>[1]Trend_Trans!AQ23</f>
        <v>551.09149802150398</v>
      </c>
      <c r="K27" s="77">
        <f>[1]Trend_Trans!AR23</f>
        <v>571.54577136737396</v>
      </c>
      <c r="L27" s="77">
        <f>[1]Trend_Trans!AS23</f>
        <v>597.86092148192404</v>
      </c>
      <c r="M27" s="77">
        <f>[1]Trend_Trans!AT23</f>
        <v>623.71830997615405</v>
      </c>
      <c r="N27" s="77">
        <f>[1]Trend_Trans!AU23</f>
        <v>637.22850188309201</v>
      </c>
      <c r="O27" s="77">
        <f>[1]Trend_Trans!AV23</f>
        <v>633.65110597685498</v>
      </c>
      <c r="P27" s="77">
        <f>[1]Trend_Trans!AW23</f>
        <v>622.23618321393803</v>
      </c>
      <c r="Q27" s="77">
        <f>[1]Trend_Trans!AX23</f>
        <v>618.11598179564305</v>
      </c>
      <c r="R27" s="77">
        <f>[1]Trend_Trans!AY23</f>
        <v>631.12721196398797</v>
      </c>
      <c r="S27" s="77">
        <f>[1]Trend_Trans!AZ23</f>
        <v>646.90760037733003</v>
      </c>
      <c r="T27" s="77">
        <f>[1]Trend_Trans!BA23</f>
        <v>650.51630050546396</v>
      </c>
      <c r="U27" s="77">
        <f>[1]Trend_Trans!BB23</f>
        <v>644.29953596584403</v>
      </c>
      <c r="V27" s="77">
        <f>[1]Trend_Trans!BC23</f>
        <v>651.172684242831</v>
      </c>
      <c r="W27" s="77">
        <f>[1]Trend_Trans!BD23</f>
        <v>662.34413313492405</v>
      </c>
      <c r="X27" s="77">
        <f>[1]Trend_Trans!BE23</f>
        <v>666.31076668759704</v>
      </c>
      <c r="Y27" s="77">
        <f>[1]Trend_Trans!BF23</f>
        <v>695.47962272275197</v>
      </c>
      <c r="Z27" s="77">
        <f>[1]Trend_Trans!BG23</f>
        <v>748.15962606988103</v>
      </c>
      <c r="AA27" s="77">
        <f>[1]Trend_Trans!BH23</f>
        <v>781.82950661866596</v>
      </c>
      <c r="AB27" s="77">
        <f>[1]Trend_Trans!BI23</f>
        <v>795.06188360238195</v>
      </c>
      <c r="AC27" s="77">
        <f>[1]Trend_Trans!BJ23</f>
        <v>796.21415687833303</v>
      </c>
      <c r="AD27" s="77">
        <f>[1]Trend_Trans!BK23</f>
        <v>781.07285374195703</v>
      </c>
      <c r="AE27" s="77">
        <f>[1]Trend_Trans!BL23</f>
        <v>793.54579522575102</v>
      </c>
      <c r="AF27" s="77">
        <f>[1]Trend_Trans!BM23</f>
        <v>836.69666064892101</v>
      </c>
      <c r="AG27" s="77">
        <f>[1]Trend_Trans!BN23</f>
        <v>845.448702895721</v>
      </c>
      <c r="AH27" s="77">
        <f>[1]Trend_Trans!BO23</f>
        <v>809.37167972165003</v>
      </c>
      <c r="AI27" s="77">
        <f>[1]Trend_Trans!BP23</f>
        <v>777.52053482241399</v>
      </c>
      <c r="AJ27" s="77">
        <f>[1]Trend_Trans!BQ23</f>
        <v>757.95097159289401</v>
      </c>
    </row>
    <row r="28" spans="1:36" ht="17.100000000000001" customHeight="1" x14ac:dyDescent="0.2">
      <c r="A28" s="78" t="s">
        <v>15</v>
      </c>
      <c r="B28" s="77">
        <f>[1]Trend_Trans!AI24</f>
        <v>625.591559628494</v>
      </c>
      <c r="C28" s="77">
        <f>[1]Trend_Trans!AJ24</f>
        <v>644.01494398255898</v>
      </c>
      <c r="D28" s="77">
        <f>[1]Trend_Trans!AK24</f>
        <v>683.974657997235</v>
      </c>
      <c r="E28" s="77">
        <f>[1]Trend_Trans!AL24</f>
        <v>728.52638068820602</v>
      </c>
      <c r="F28" s="77">
        <f>[1]Trend_Trans!AM24</f>
        <v>748.99419087867398</v>
      </c>
      <c r="G28" s="77">
        <f>[1]Trend_Trans!AN24</f>
        <v>743.90215692724996</v>
      </c>
      <c r="H28" s="77">
        <f>[1]Trend_Trans!AO24</f>
        <v>728.84678561800399</v>
      </c>
      <c r="I28" s="77">
        <f>[1]Trend_Trans!AP24</f>
        <v>723.26218211306104</v>
      </c>
      <c r="J28" s="77">
        <f>[1]Trend_Trans!AQ24</f>
        <v>727.83141193322797</v>
      </c>
      <c r="K28" s="77">
        <f>[1]Trend_Trans!AR24</f>
        <v>739.49534171382697</v>
      </c>
      <c r="L28" s="77">
        <f>[1]Trend_Trans!AS24</f>
        <v>767.82993831094097</v>
      </c>
      <c r="M28" s="77">
        <f>[1]Trend_Trans!AT24</f>
        <v>813.50185583289203</v>
      </c>
      <c r="N28" s="77">
        <f>[1]Trend_Trans!AU24</f>
        <v>854.19032514483195</v>
      </c>
      <c r="O28" s="77">
        <f>[1]Trend_Trans!AV24</f>
        <v>880.16229789098497</v>
      </c>
      <c r="P28" s="77">
        <f>[1]Trend_Trans!AW24</f>
        <v>900.08445463528005</v>
      </c>
      <c r="Q28" s="77">
        <f>[1]Trend_Trans!AX24</f>
        <v>925.16751943283805</v>
      </c>
      <c r="R28" s="77">
        <f>[1]Trend_Trans!AY24</f>
        <v>950.91201523579798</v>
      </c>
      <c r="S28" s="77">
        <f>[1]Trend_Trans!AZ24</f>
        <v>997.30513002173495</v>
      </c>
      <c r="T28" s="77">
        <f>[1]Trend_Trans!BA24</f>
        <v>1021.42596898684</v>
      </c>
      <c r="U28" s="77">
        <f>[1]Trend_Trans!BB24</f>
        <v>1011.8864969966201</v>
      </c>
      <c r="V28" s="77">
        <f>[1]Trend_Trans!BC24</f>
        <v>997.81772876484297</v>
      </c>
      <c r="W28" s="77">
        <f>[1]Trend_Trans!BD24</f>
        <v>1022.1039575452101</v>
      </c>
      <c r="X28" s="77">
        <f>[1]Trend_Trans!BE24</f>
        <v>1043.08695695859</v>
      </c>
      <c r="Y28" s="77">
        <f>[1]Trend_Trans!BF24</f>
        <v>1077.2014683949801</v>
      </c>
      <c r="Z28" s="77">
        <f>[1]Trend_Trans!BG24</f>
        <v>1087.4955526328199</v>
      </c>
      <c r="AA28" s="77">
        <f>[1]Trend_Trans!BH24</f>
        <v>1038.5969825255199</v>
      </c>
      <c r="AB28" s="77">
        <f>[1]Trend_Trans!BI24</f>
        <v>994.17587660368201</v>
      </c>
      <c r="AC28" s="77">
        <f>[1]Trend_Trans!BJ24</f>
        <v>1005.184464095</v>
      </c>
      <c r="AD28" s="77">
        <f>[1]Trend_Trans!BK24</f>
        <v>1049.7732006276799</v>
      </c>
      <c r="AE28" s="77">
        <f>[1]Trend_Trans!BL24</f>
        <v>1084.7026240044099</v>
      </c>
      <c r="AF28" s="77">
        <f>[1]Trend_Trans!BM24</f>
        <v>1107.7303490972599</v>
      </c>
      <c r="AG28" s="77">
        <f>[1]Trend_Trans!BN24</f>
        <v>1087.0937261736001</v>
      </c>
      <c r="AH28" s="77">
        <f>[1]Trend_Trans!BO24</f>
        <v>1100.9007566473399</v>
      </c>
      <c r="AI28" s="77">
        <f>[1]Trend_Trans!BP24</f>
        <v>1159.45312335822</v>
      </c>
      <c r="AJ28" s="77">
        <f>[1]Trend_Trans!BQ24</f>
        <v>1227.02365799929</v>
      </c>
    </row>
    <row r="29" spans="1:36" ht="17.100000000000001" customHeight="1" x14ac:dyDescent="0.2">
      <c r="A29" s="78" t="s">
        <v>16</v>
      </c>
      <c r="B29" s="77">
        <f>[1]Trend_Trans!AI25</f>
        <v>1242.17723136666</v>
      </c>
      <c r="C29" s="77">
        <f>[1]Trend_Trans!AJ25</f>
        <v>1191.5648580878601</v>
      </c>
      <c r="D29" s="77">
        <f>[1]Trend_Trans!AK25</f>
        <v>1155.0335198456501</v>
      </c>
      <c r="E29" s="77">
        <f>[1]Trend_Trans!AL25</f>
        <v>1189.9550748139</v>
      </c>
      <c r="F29" s="77">
        <f>[1]Trend_Trans!AM25</f>
        <v>1250.7365188194001</v>
      </c>
      <c r="G29" s="77">
        <f>[1]Trend_Trans!AN25</f>
        <v>1280.8910611744</v>
      </c>
      <c r="H29" s="77">
        <f>[1]Trend_Trans!AO25</f>
        <v>1279.9708401604601</v>
      </c>
      <c r="I29" s="77">
        <f>[1]Trend_Trans!AP25</f>
        <v>1314.38693986268</v>
      </c>
      <c r="J29" s="77">
        <f>[1]Trend_Trans!AQ25</f>
        <v>1396.0202052817799</v>
      </c>
      <c r="K29" s="77">
        <f>[1]Trend_Trans!AR25</f>
        <v>1441.6154407479501</v>
      </c>
      <c r="L29" s="77">
        <f>[1]Trend_Trans!AS25</f>
        <v>1396.13621826689</v>
      </c>
      <c r="M29" s="77">
        <f>[1]Trend_Trans!AT25</f>
        <v>1316.7361414704201</v>
      </c>
      <c r="N29" s="77">
        <f>[1]Trend_Trans!AU25</f>
        <v>1312.23290904846</v>
      </c>
      <c r="O29" s="77">
        <f>[1]Trend_Trans!AV25</f>
        <v>1372.0873623622699</v>
      </c>
      <c r="P29" s="77">
        <f>[1]Trend_Trans!AW25</f>
        <v>1408.53921413429</v>
      </c>
      <c r="Q29" s="77">
        <f>[1]Trend_Trans!AX25</f>
        <v>1358.00193735619</v>
      </c>
      <c r="R29" s="77">
        <f>[1]Trend_Trans!AY25</f>
        <v>1299.8466178379399</v>
      </c>
      <c r="S29" s="77">
        <f>[1]Trend_Trans!AZ25</f>
        <v>1308.6235372538099</v>
      </c>
      <c r="T29" s="77">
        <f>[1]Trend_Trans!BA25</f>
        <v>1389.1808290327201</v>
      </c>
      <c r="U29" s="77">
        <f>[1]Trend_Trans!BB25</f>
        <v>1381.04709974002</v>
      </c>
      <c r="V29" s="77">
        <f>[1]Trend_Trans!BC25</f>
        <v>1298.50478916462</v>
      </c>
      <c r="W29" s="77">
        <f>[1]Trend_Trans!BD25</f>
        <v>1293.7068368940099</v>
      </c>
      <c r="X29" s="77">
        <f>[1]Trend_Trans!BE25</f>
        <v>1336.1395143908301</v>
      </c>
      <c r="Y29" s="77">
        <f>[1]Trend_Trans!BF25</f>
        <v>1355.13536403481</v>
      </c>
      <c r="Z29" s="77">
        <f>[1]Trend_Trans!BG25</f>
        <v>1350.7786007253101</v>
      </c>
      <c r="AA29" s="77">
        <f>[1]Trend_Trans!BH25</f>
        <v>1330.07922002797</v>
      </c>
      <c r="AB29" s="77">
        <f>[1]Trend_Trans!BI25</f>
        <v>1342.7041571899399</v>
      </c>
      <c r="AC29" s="77">
        <f>[1]Trend_Trans!BJ25</f>
        <v>1448.9596298751501</v>
      </c>
      <c r="AD29" s="77">
        <f>[1]Trend_Trans!BK25</f>
        <v>1490.58749034844</v>
      </c>
      <c r="AE29" s="77">
        <f>[1]Trend_Trans!BL25</f>
        <v>1438.64435111741</v>
      </c>
      <c r="AF29" s="77">
        <f>[1]Trend_Trans!BM25</f>
        <v>1388.5033021101599</v>
      </c>
      <c r="AG29" s="77">
        <f>[1]Trend_Trans!BN25</f>
        <v>1407.1697118162799</v>
      </c>
      <c r="AH29" s="77">
        <f>[1]Trend_Trans!BO25</f>
        <v>1455.46804333354</v>
      </c>
      <c r="AI29" s="77">
        <f>[1]Trend_Trans!BP25</f>
        <v>1486.3901637456299</v>
      </c>
      <c r="AJ29" s="77">
        <f>[1]Trend_Trans!BQ25</f>
        <v>1496.7637640120299</v>
      </c>
    </row>
    <row r="30" spans="1:36" ht="17.100000000000001" customHeight="1" x14ac:dyDescent="0.2">
      <c r="A30" s="78" t="s">
        <v>58</v>
      </c>
      <c r="B30" s="77">
        <f>[1]Trend_Trans!AI26</f>
        <v>799.05967056459303</v>
      </c>
      <c r="C30" s="77">
        <f>[1]Trend_Trans!AJ26</f>
        <v>800.94488529182104</v>
      </c>
      <c r="D30" s="77">
        <f>[1]Trend_Trans!AK26</f>
        <v>832.98064959180294</v>
      </c>
      <c r="E30" s="77">
        <f>[1]Trend_Trans!AL26</f>
        <v>889.39267500603</v>
      </c>
      <c r="F30" s="77">
        <f>[1]Trend_Trans!AM26</f>
        <v>942.10382539959596</v>
      </c>
      <c r="G30" s="77">
        <f>[1]Trend_Trans!AN26</f>
        <v>974.95497457053796</v>
      </c>
      <c r="H30" s="77">
        <f>[1]Trend_Trans!AO26</f>
        <v>980.38363106269298</v>
      </c>
      <c r="I30" s="77">
        <f>[1]Trend_Trans!AP26</f>
        <v>990.39858353059299</v>
      </c>
      <c r="J30" s="77">
        <f>[1]Trend_Trans!AQ26</f>
        <v>1002.87702591665</v>
      </c>
      <c r="K30" s="77">
        <f>[1]Trend_Trans!AR26</f>
        <v>1005.38405843597</v>
      </c>
      <c r="L30" s="77">
        <f>[1]Trend_Trans!AS26</f>
        <v>1012.04011757893</v>
      </c>
      <c r="M30" s="77">
        <f>[1]Trend_Trans!AT26</f>
        <v>1040.46247712943</v>
      </c>
      <c r="N30" s="77">
        <f>[1]Trend_Trans!AU26</f>
        <v>1051.6933985718999</v>
      </c>
      <c r="O30" s="77">
        <f>[1]Trend_Trans!AV26</f>
        <v>1045.72895437387</v>
      </c>
      <c r="P30" s="77">
        <f>[1]Trend_Trans!AW26</f>
        <v>1043.6305616422801</v>
      </c>
      <c r="Q30" s="77">
        <f>[1]Trend_Trans!AX26</f>
        <v>1060.09299479693</v>
      </c>
      <c r="R30" s="77">
        <f>[1]Trend_Trans!AY26</f>
        <v>1083.0950989416599</v>
      </c>
      <c r="S30" s="77">
        <f>[1]Trend_Trans!AZ26</f>
        <v>1079.4121400690599</v>
      </c>
      <c r="T30" s="77">
        <f>[1]Trend_Trans!BA26</f>
        <v>1068.76070071094</v>
      </c>
      <c r="U30" s="77">
        <f>[1]Trend_Trans!BB26</f>
        <v>1083.88188379136</v>
      </c>
      <c r="V30" s="77">
        <f>[1]Trend_Trans!BC26</f>
        <v>1138.5434463081101</v>
      </c>
      <c r="W30" s="77">
        <f>[1]Trend_Trans!BD26</f>
        <v>1192.80698684544</v>
      </c>
      <c r="X30" s="77">
        <f>[1]Trend_Trans!BE26</f>
        <v>1210.5090251250999</v>
      </c>
      <c r="Y30" s="77">
        <f>[1]Trend_Trans!BF26</f>
        <v>1221.0191301836201</v>
      </c>
      <c r="Z30" s="77">
        <f>[1]Trend_Trans!BG26</f>
        <v>1258.30279180299</v>
      </c>
      <c r="AA30" s="77">
        <f>[1]Trend_Trans!BH26</f>
        <v>1277.00187861209</v>
      </c>
      <c r="AB30" s="77">
        <f>[1]Trend_Trans!BI26</f>
        <v>1253.29019815842</v>
      </c>
      <c r="AC30" s="77">
        <f>[1]Trend_Trans!BJ26</f>
        <v>1223.1350402133</v>
      </c>
      <c r="AD30" s="77">
        <f>[1]Trend_Trans!BK26</f>
        <v>1215.9371689304301</v>
      </c>
      <c r="AE30" s="77">
        <f>[1]Trend_Trans!BL26</f>
        <v>1267.1629251965901</v>
      </c>
      <c r="AF30" s="77">
        <f>[1]Trend_Trans!BM26</f>
        <v>1358.98474170493</v>
      </c>
      <c r="AG30" s="77">
        <f>[1]Trend_Trans!BN26</f>
        <v>1395.68535295022</v>
      </c>
      <c r="AH30" s="77">
        <f>[1]Trend_Trans!BO26</f>
        <v>1375.2885048442699</v>
      </c>
      <c r="AI30" s="77">
        <f>[1]Trend_Trans!BP26</f>
        <v>1370.7786458761</v>
      </c>
      <c r="AJ30" s="77">
        <f>[1]Trend_Trans!BQ26</f>
        <v>1389.1024248337201</v>
      </c>
    </row>
    <row r="31" spans="1:36" ht="17.100000000000001" customHeight="1" x14ac:dyDescent="0.2">
      <c r="A31" s="78" t="s">
        <v>71</v>
      </c>
      <c r="B31" s="77">
        <f>[1]Trend_Trans!AI27</f>
        <v>22.658577558935299</v>
      </c>
      <c r="C31" s="77">
        <f>[1]Trend_Trans!AJ27</f>
        <v>25.715156143463599</v>
      </c>
      <c r="D31" s="77">
        <f>[1]Trend_Trans!AK27</f>
        <v>32.755417331648097</v>
      </c>
      <c r="E31" s="77">
        <f>[1]Trend_Trans!AL27</f>
        <v>41.621666261697797</v>
      </c>
      <c r="F31" s="77">
        <f>[1]Trend_Trans!AM27</f>
        <v>49.167582588505702</v>
      </c>
      <c r="G31" s="77">
        <f>[1]Trend_Trans!AN27</f>
        <v>54.7748446480404</v>
      </c>
      <c r="H31" s="77">
        <f>[1]Trend_Trans!AO27</f>
        <v>59.005723986719403</v>
      </c>
      <c r="I31" s="77">
        <f>[1]Trend_Trans!AP27</f>
        <v>63.294154453982898</v>
      </c>
      <c r="J31" s="77">
        <f>[1]Trend_Trans!AQ27</f>
        <v>65.907673046604103</v>
      </c>
      <c r="K31" s="77">
        <f>[1]Trend_Trans!AR27</f>
        <v>66.772707082563201</v>
      </c>
      <c r="L31" s="77">
        <f>[1]Trend_Trans!AS27</f>
        <v>66.345761983872293</v>
      </c>
      <c r="M31" s="77">
        <f>[1]Trend_Trans!AT27</f>
        <v>66.005237083284598</v>
      </c>
      <c r="N31" s="77">
        <f>[1]Trend_Trans!AU27</f>
        <v>65.795650365647603</v>
      </c>
      <c r="O31" s="77">
        <f>[1]Trend_Trans!AV27</f>
        <v>66.729578330990805</v>
      </c>
      <c r="P31" s="77">
        <f>[1]Trend_Trans!AW27</f>
        <v>60.684753582191497</v>
      </c>
      <c r="Q31" s="77">
        <f>[1]Trend_Trans!AX27</f>
        <v>50.632559231545898</v>
      </c>
      <c r="R31" s="77">
        <f>[1]Trend_Trans!AY27</f>
        <v>47.807070572390998</v>
      </c>
      <c r="S31" s="77">
        <f>[1]Trend_Trans!AZ27</f>
        <v>50.570535478829697</v>
      </c>
      <c r="T31" s="77">
        <f>[1]Trend_Trans!BA27</f>
        <v>53.439788489176301</v>
      </c>
      <c r="U31" s="77">
        <f>[1]Trend_Trans!BB27</f>
        <v>57.938404227798301</v>
      </c>
      <c r="V31" s="77">
        <f>[1]Trend_Trans!BC27</f>
        <v>59.758448945960602</v>
      </c>
      <c r="W31" s="77">
        <f>[1]Trend_Trans!BD27</f>
        <v>52.485371154865398</v>
      </c>
      <c r="X31" s="77">
        <f>[1]Trend_Trans!BE27</f>
        <v>47.171382370916298</v>
      </c>
      <c r="Y31" s="77">
        <f>[1]Trend_Trans!BF27</f>
        <v>43.311492715824897</v>
      </c>
      <c r="Z31" s="77">
        <f>[1]Trend_Trans!BG27</f>
        <v>44.037203711465203</v>
      </c>
      <c r="AA31" s="77">
        <f>[1]Trend_Trans!BH27</f>
        <v>50.285755993383503</v>
      </c>
      <c r="AB31" s="77">
        <f>[1]Trend_Trans!BI27</f>
        <v>59.4289236419852</v>
      </c>
      <c r="AC31" s="77">
        <f>[1]Trend_Trans!BJ27</f>
        <v>63.924941166915197</v>
      </c>
      <c r="AD31" s="77">
        <f>[1]Trend_Trans!BK27</f>
        <v>61.377908856265599</v>
      </c>
      <c r="AE31" s="77">
        <f>[1]Trend_Trans!BL27</f>
        <v>57.438178714798298</v>
      </c>
      <c r="AF31" s="77">
        <f>[1]Trend_Trans!BM27</f>
        <v>56.7686721927492</v>
      </c>
      <c r="AG31" s="77">
        <f>[1]Trend_Trans!BN27</f>
        <v>59.353701903949698</v>
      </c>
      <c r="AH31" s="77">
        <f>[1]Trend_Trans!BO27</f>
        <v>58.590934608802598</v>
      </c>
      <c r="AI31" s="77">
        <f>[1]Trend_Trans!BP27</f>
        <v>60.513547587743297</v>
      </c>
      <c r="AJ31" s="77">
        <f>[1]Trend_Trans!BQ27</f>
        <v>62.578232405254901</v>
      </c>
    </row>
    <row r="32" spans="1:36" ht="17.100000000000001" customHeight="1" x14ac:dyDescent="0.2">
      <c r="A32" s="78" t="s">
        <v>17</v>
      </c>
      <c r="B32" s="77">
        <f>[1]Trend_Trans!AI28</f>
        <v>760.60842194474799</v>
      </c>
      <c r="C32" s="77">
        <f>[1]Trend_Trans!AJ28</f>
        <v>747.44309916552197</v>
      </c>
      <c r="D32" s="77">
        <f>[1]Trend_Trans!AK28</f>
        <v>738.40211784541998</v>
      </c>
      <c r="E32" s="77">
        <f>[1]Trend_Trans!AL28</f>
        <v>732.82163434989195</v>
      </c>
      <c r="F32" s="77">
        <f>[1]Trend_Trans!AM28</f>
        <v>730.59778790953101</v>
      </c>
      <c r="G32" s="77">
        <f>[1]Trend_Trans!AN28</f>
        <v>733.43361135106204</v>
      </c>
      <c r="H32" s="77">
        <f>[1]Trend_Trans!AO28</f>
        <v>738.59706929089805</v>
      </c>
      <c r="I32" s="77">
        <f>[1]Trend_Trans!AP28</f>
        <v>747.60428505038101</v>
      </c>
      <c r="J32" s="77">
        <f>[1]Trend_Trans!AQ28</f>
        <v>759.52932977050295</v>
      </c>
      <c r="K32" s="77">
        <f>[1]Trend_Trans!AR28</f>
        <v>768.98837883467695</v>
      </c>
      <c r="L32" s="77">
        <f>[1]Trend_Trans!AS28</f>
        <v>774.50973551836501</v>
      </c>
      <c r="M32" s="77">
        <f>[1]Trend_Trans!AT28</f>
        <v>778.24260405556402</v>
      </c>
      <c r="N32" s="77">
        <f>[1]Trend_Trans!AU28</f>
        <v>780.12654150368803</v>
      </c>
      <c r="O32" s="77">
        <f>[1]Trend_Trans!AV28</f>
        <v>780.55675016538498</v>
      </c>
      <c r="P32" s="77">
        <f>[1]Trend_Trans!AW28</f>
        <v>781.81563981387001</v>
      </c>
      <c r="Q32" s="77">
        <f>[1]Trend_Trans!AX28</f>
        <v>783.67747032192403</v>
      </c>
      <c r="R32" s="77">
        <f>[1]Trend_Trans!AY28</f>
        <v>788.10059874245599</v>
      </c>
      <c r="S32" s="77">
        <f>[1]Trend_Trans!AZ28</f>
        <v>797.35053587179198</v>
      </c>
      <c r="T32" s="77">
        <f>[1]Trend_Trans!BA28</f>
        <v>810.70314645811402</v>
      </c>
      <c r="U32" s="77">
        <f>[1]Trend_Trans!BB28</f>
        <v>823.07644974638504</v>
      </c>
      <c r="V32" s="77">
        <f>[1]Trend_Trans!BC28</f>
        <v>831.98678357522999</v>
      </c>
      <c r="W32" s="77">
        <f>[1]Trend_Trans!BD28</f>
        <v>839.04270300718997</v>
      </c>
      <c r="X32" s="77">
        <f>[1]Trend_Trans!BE28</f>
        <v>846.68875695598797</v>
      </c>
      <c r="Y32" s="77">
        <f>[1]Trend_Trans!BF28</f>
        <v>853.94195771147895</v>
      </c>
      <c r="Z32" s="77">
        <f>[1]Trend_Trans!BG28</f>
        <v>859.26336952462702</v>
      </c>
      <c r="AA32" s="77">
        <f>[1]Trend_Trans!BH28</f>
        <v>862.74203571908197</v>
      </c>
      <c r="AB32" s="77">
        <f>[1]Trend_Trans!BI28</f>
        <v>864.93023498476998</v>
      </c>
      <c r="AC32" s="77">
        <f>[1]Trend_Trans!BJ28</f>
        <v>867.71918865330201</v>
      </c>
      <c r="AD32" s="77">
        <f>[1]Trend_Trans!BK28</f>
        <v>872.43351486553104</v>
      </c>
      <c r="AE32" s="77">
        <f>[1]Trend_Trans!BL28</f>
        <v>879.15367738852899</v>
      </c>
      <c r="AF32" s="77">
        <f>[1]Trend_Trans!BM28</f>
        <v>886.57637283506006</v>
      </c>
      <c r="AG32" s="77">
        <f>[1]Trend_Trans!BN28</f>
        <v>895.07883906305096</v>
      </c>
      <c r="AH32" s="77">
        <f>[1]Trend_Trans!BO28</f>
        <v>904.298032527445</v>
      </c>
      <c r="AI32" s="77">
        <f>[1]Trend_Trans!BP28</f>
        <v>910.95047053556004</v>
      </c>
      <c r="AJ32" s="77">
        <f>[1]Trend_Trans!BQ28</f>
        <v>915.15628633000995</v>
      </c>
    </row>
    <row r="33" spans="1:36" ht="17.100000000000001" customHeight="1" x14ac:dyDescent="0.2">
      <c r="A33" s="78" t="s">
        <v>59</v>
      </c>
      <c r="B33" s="77">
        <f>[1]Trend_Trans!AI29</f>
        <v>220.42617674596201</v>
      </c>
      <c r="C33" s="77">
        <f>[1]Trend_Trans!AJ29</f>
        <v>222.056884475256</v>
      </c>
      <c r="D33" s="77">
        <f>[1]Trend_Trans!AK29</f>
        <v>223.64559590174099</v>
      </c>
      <c r="E33" s="77">
        <f>[1]Trend_Trans!AL29</f>
        <v>225.20823007517799</v>
      </c>
      <c r="F33" s="77">
        <f>[1]Trend_Trans!AM29</f>
        <v>226.76144177551299</v>
      </c>
      <c r="G33" s="77">
        <f>[1]Trend_Trans!AN29</f>
        <v>228.315763060065</v>
      </c>
      <c r="H33" s="77">
        <f>[1]Trend_Trans!AO29</f>
        <v>229.882362949634</v>
      </c>
      <c r="I33" s="77">
        <f>[1]Trend_Trans!AP29</f>
        <v>231.464704879984</v>
      </c>
      <c r="J33" s="77">
        <f>[1]Trend_Trans!AQ29</f>
        <v>233.07091323704299</v>
      </c>
      <c r="K33" s="77">
        <f>[1]Trend_Trans!AR29</f>
        <v>234.68462316188899</v>
      </c>
      <c r="L33" s="77">
        <f>[1]Trend_Trans!AS29</f>
        <v>236.29309751361501</v>
      </c>
      <c r="M33" s="77">
        <f>[1]Trend_Trans!AT29</f>
        <v>237.90717308509701</v>
      </c>
      <c r="N33" s="77">
        <f>[1]Trend_Trans!AU29</f>
        <v>239.54198620467</v>
      </c>
      <c r="O33" s="77">
        <f>[1]Trend_Trans!AV29</f>
        <v>241.18027350749301</v>
      </c>
      <c r="P33" s="77">
        <f>[1]Trend_Trans!AW29</f>
        <v>242.80156401468301</v>
      </c>
      <c r="Q33" s="77">
        <f>[1]Trend_Trans!AX29</f>
        <v>244.42175422655799</v>
      </c>
      <c r="R33" s="77">
        <f>[1]Trend_Trans!AY29</f>
        <v>246.06720400493401</v>
      </c>
      <c r="S33" s="77">
        <f>[1]Trend_Trans!AZ29</f>
        <v>247.74259204567301</v>
      </c>
      <c r="T33" s="77">
        <f>[1]Trend_Trans!BA29</f>
        <v>249.442683702588</v>
      </c>
      <c r="U33" s="77">
        <f>[1]Trend_Trans!BB29</f>
        <v>251.15730758263399</v>
      </c>
      <c r="V33" s="77">
        <f>[1]Trend_Trans!BC29</f>
        <v>252.87861983286501</v>
      </c>
      <c r="W33" s="77">
        <f>[1]Trend_Trans!BD29</f>
        <v>254.60129783775201</v>
      </c>
      <c r="X33" s="77">
        <f>[1]Trend_Trans!BE29</f>
        <v>256.32589874278801</v>
      </c>
      <c r="Y33" s="77">
        <f>[1]Trend_Trans!BF29</f>
        <v>258.04860640683501</v>
      </c>
      <c r="Z33" s="77">
        <f>[1]Trend_Trans!BG29</f>
        <v>259.77556147611898</v>
      </c>
      <c r="AA33" s="77">
        <f>[1]Trend_Trans!BH29</f>
        <v>261.53010784003499</v>
      </c>
      <c r="AB33" s="77">
        <f>[1]Trend_Trans!BI29</f>
        <v>263.326169623184</v>
      </c>
      <c r="AC33" s="77">
        <f>[1]Trend_Trans!BJ29</f>
        <v>265.14025784798702</v>
      </c>
      <c r="AD33" s="77">
        <f>[1]Trend_Trans!BK29</f>
        <v>266.946948678865</v>
      </c>
      <c r="AE33" s="77">
        <f>[1]Trend_Trans!BL29</f>
        <v>268.75986809210002</v>
      </c>
      <c r="AF33" s="77">
        <f>[1]Trend_Trans!BM29</f>
        <v>270.59226789189199</v>
      </c>
      <c r="AG33" s="77">
        <f>[1]Trend_Trans!BN29</f>
        <v>272.43481040925201</v>
      </c>
      <c r="AH33" s="77">
        <f>[1]Trend_Trans!BO29</f>
        <v>274.28492029274997</v>
      </c>
      <c r="AI33" s="77">
        <f>[1]Trend_Trans!BP29</f>
        <v>276.16201810691598</v>
      </c>
      <c r="AJ33" s="77">
        <f>[1]Trend_Trans!BQ29</f>
        <v>278.05168943232798</v>
      </c>
    </row>
    <row r="34" spans="1:36" ht="17.100000000000001" customHeight="1" x14ac:dyDescent="0.2">
      <c r="A34" s="79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</row>
    <row r="35" spans="1:36" s="86" customFormat="1" ht="17.100000000000001" customHeight="1" x14ac:dyDescent="0.2">
      <c r="A35" s="133" t="s">
        <v>95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</row>
    <row r="36" spans="1:36" s="11" customFormat="1" ht="17.100000000000001" customHeight="1" thickBot="1" x14ac:dyDescent="0.25">
      <c r="A36" s="51" t="s">
        <v>19</v>
      </c>
      <c r="B36" s="80">
        <f>[1]Trend_Trans!AI30</f>
        <v>1861.9538256380199</v>
      </c>
      <c r="C36" s="80">
        <f>[1]Trend_Trans!AJ30</f>
        <v>1911.2077946762099</v>
      </c>
      <c r="D36" s="80">
        <f>[1]Trend_Trans!AK30</f>
        <v>1950.84378144371</v>
      </c>
      <c r="E36" s="80">
        <f>[1]Trend_Trans!AL30</f>
        <v>1990.2859426161699</v>
      </c>
      <c r="F36" s="80">
        <f>[1]Trend_Trans!AM30</f>
        <v>2000.86315411597</v>
      </c>
      <c r="G36" s="80">
        <f>[1]Trend_Trans!AN30</f>
        <v>1988.5411278609299</v>
      </c>
      <c r="H36" s="80">
        <f>[1]Trend_Trans!AO30</f>
        <v>1978.45280808396</v>
      </c>
      <c r="I36" s="80">
        <f>[1]Trend_Trans!AP30</f>
        <v>1988.8545603822199</v>
      </c>
      <c r="J36" s="80">
        <f>[1]Trend_Trans!AQ30</f>
        <v>2005.45583335421</v>
      </c>
      <c r="K36" s="80">
        <f>[1]Trend_Trans!AR30</f>
        <v>2066.5393649293601</v>
      </c>
      <c r="L36" s="80">
        <f>[1]Trend_Trans!AS30</f>
        <v>2121.99903501986</v>
      </c>
      <c r="M36" s="80">
        <f>[1]Trend_Trans!AT30</f>
        <v>2148.8736968282601</v>
      </c>
      <c r="N36" s="80">
        <f>[1]Trend_Trans!AU30</f>
        <v>2203.2396813117198</v>
      </c>
      <c r="O36" s="80">
        <f>[1]Trend_Trans!AV30</f>
        <v>2221.8294532076802</v>
      </c>
      <c r="P36" s="80">
        <f>[1]Trend_Trans!AW30</f>
        <v>2191.2554836914401</v>
      </c>
      <c r="Q36" s="80">
        <f>[1]Trend_Trans!AX30</f>
        <v>2171.0284466524799</v>
      </c>
      <c r="R36" s="80">
        <f>[1]Trend_Trans!AY30</f>
        <v>2168.4311261384701</v>
      </c>
      <c r="S36" s="80">
        <f>[1]Trend_Trans!AZ30</f>
        <v>2123.57250492003</v>
      </c>
      <c r="T36" s="80">
        <f>[1]Trend_Trans!BA30</f>
        <v>2116.7219880406501</v>
      </c>
      <c r="U36" s="80">
        <f>[1]Trend_Trans!BB30</f>
        <v>2155.2425733805198</v>
      </c>
      <c r="V36" s="80">
        <f>[1]Trend_Trans!BC30</f>
        <v>2251.22833935157</v>
      </c>
      <c r="W36" s="80">
        <f>[1]Trend_Trans!BD30</f>
        <v>2377.17208037399</v>
      </c>
      <c r="X36" s="80">
        <f>[1]Trend_Trans!BE30</f>
        <v>2451.2509461281002</v>
      </c>
      <c r="Y36" s="80">
        <f>[1]Trend_Trans!BF30</f>
        <v>2437.53306716629</v>
      </c>
      <c r="Z36" s="80">
        <f>[1]Trend_Trans!BG30</f>
        <v>2437.7947303115802</v>
      </c>
      <c r="AA36" s="80">
        <f>[1]Trend_Trans!BH30</f>
        <v>2507.0290779473498</v>
      </c>
      <c r="AB36" s="80">
        <f>[1]Trend_Trans!BI30</f>
        <v>2587.7749547004501</v>
      </c>
      <c r="AC36" s="80">
        <f>[1]Trend_Trans!BJ30</f>
        <v>2675.8050481688801</v>
      </c>
      <c r="AD36" s="80">
        <f>[1]Trend_Trans!BK30</f>
        <v>2712.0798211769602</v>
      </c>
      <c r="AE36" s="80">
        <f>[1]Trend_Trans!BL30</f>
        <v>2724.29988088357</v>
      </c>
      <c r="AF36" s="80">
        <f>[1]Trend_Trans!BM30</f>
        <v>2791.7892414099501</v>
      </c>
      <c r="AG36" s="80">
        <f>[1]Trend_Trans!BN30</f>
        <v>2892.7015931411102</v>
      </c>
      <c r="AH36" s="80">
        <f>[1]Trend_Trans!BO30</f>
        <v>2933.2008712184802</v>
      </c>
      <c r="AI36" s="80">
        <f>[1]Trend_Trans!BP30</f>
        <v>2977.1216951882302</v>
      </c>
      <c r="AJ36" s="80">
        <f>[1]Trend_Trans!BQ30</f>
        <v>3055.03581593235</v>
      </c>
    </row>
    <row r="37" spans="1:36" x14ac:dyDescent="0.2">
      <c r="A37" s="13" t="s">
        <v>50</v>
      </c>
    </row>
  </sheetData>
  <mergeCells count="9">
    <mergeCell ref="AH3:AJ3"/>
    <mergeCell ref="F3:I3"/>
    <mergeCell ref="V3:Y3"/>
    <mergeCell ref="B3:E3"/>
    <mergeCell ref="Z3:AC3"/>
    <mergeCell ref="R3:U3"/>
    <mergeCell ref="N3:Q3"/>
    <mergeCell ref="J3:M3"/>
    <mergeCell ref="AD3:AG3"/>
  </mergeCells>
  <phoneticPr fontId="29" type="noConversion"/>
  <pageMargins left="0.51181102362204722" right="0" top="0.51181102362204722" bottom="0" header="0" footer="0"/>
  <pageSetup paperSize="9"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J37"/>
  <sheetViews>
    <sheetView showGridLines="0" view="pageBreakPreview" zoomScaleSheetLayoutView="100" workbookViewId="0">
      <pane xSplit="1" ySplit="4" topLeftCell="B5" activePane="bottomRight" state="frozen"/>
      <selection activeCell="BJ29" sqref="BJ29"/>
      <selection pane="topRight" activeCell="BJ29" sqref="BJ29"/>
      <selection pane="bottomLeft" activeCell="BJ29" sqref="BJ29"/>
      <selection pane="bottomRight" activeCell="B1" sqref="B1"/>
    </sheetView>
  </sheetViews>
  <sheetFormatPr defaultColWidth="9.140625" defaultRowHeight="11.25" x14ac:dyDescent="0.2"/>
  <cols>
    <col min="1" max="1" width="26.140625" style="1" customWidth="1"/>
    <col min="2" max="6" width="6.7109375" style="1" customWidth="1"/>
    <col min="7" max="7" width="7.28515625" style="1" customWidth="1"/>
    <col min="8" max="10" width="7.140625" style="1" customWidth="1"/>
    <col min="11" max="12" width="6.28515625" style="1" customWidth="1"/>
    <col min="13" max="13" width="6.5703125" style="1" customWidth="1"/>
    <col min="14" max="15" width="5.42578125" style="1" customWidth="1"/>
    <col min="16" max="16" width="6.7109375" style="1" customWidth="1"/>
    <col min="17" max="17" width="6.42578125" style="1" customWidth="1"/>
    <col min="18" max="23" width="6.5703125" style="1" customWidth="1"/>
    <col min="24" max="24" width="6.7109375" style="1" customWidth="1"/>
    <col min="25" max="25" width="6" style="1" customWidth="1"/>
    <col min="26" max="26" width="6.42578125" style="1" customWidth="1"/>
    <col min="27" max="27" width="6.7109375" style="1" customWidth="1"/>
    <col min="28" max="28" width="6.42578125" style="1" customWidth="1"/>
    <col min="29" max="29" width="5.42578125" style="1" customWidth="1"/>
    <col min="30" max="30" width="6.5703125" style="1" bestFit="1" customWidth="1"/>
    <col min="31" max="31" width="7.28515625" style="1" customWidth="1"/>
    <col min="32" max="32" width="7.42578125" style="1" customWidth="1"/>
    <col min="33" max="33" width="6.7109375" style="1" customWidth="1"/>
    <col min="34" max="34" width="7.42578125" style="1" customWidth="1"/>
    <col min="35" max="35" width="6.85546875" style="1" customWidth="1"/>
    <col min="36" max="36" width="7.140625" style="1" bestFit="1" customWidth="1"/>
    <col min="37" max="16384" width="9.140625" style="1"/>
  </cols>
  <sheetData>
    <row r="1" spans="1:36" ht="16.5" customHeight="1" x14ac:dyDescent="0.2">
      <c r="A1" s="31" t="s">
        <v>175</v>
      </c>
      <c r="C1" s="31"/>
    </row>
    <row r="2" spans="1:36" ht="2.25" customHeight="1" thickBot="1" x14ac:dyDescent="0.25"/>
    <row r="3" spans="1:36" s="82" customFormat="1" ht="12" customHeight="1" x14ac:dyDescent="0.2">
      <c r="A3" s="81"/>
      <c r="B3" s="211" t="s">
        <v>80</v>
      </c>
      <c r="C3" s="211"/>
      <c r="D3" s="211"/>
      <c r="E3" s="211"/>
      <c r="F3" s="211" t="s">
        <v>92</v>
      </c>
      <c r="G3" s="211"/>
      <c r="H3" s="211"/>
      <c r="I3" s="211"/>
      <c r="J3" s="211" t="s">
        <v>134</v>
      </c>
      <c r="K3" s="211"/>
      <c r="L3" s="211"/>
      <c r="M3" s="211"/>
      <c r="N3" s="211" t="s">
        <v>136</v>
      </c>
      <c r="O3" s="211"/>
      <c r="P3" s="211"/>
      <c r="Q3" s="211"/>
      <c r="R3" s="212" t="s">
        <v>137</v>
      </c>
      <c r="S3" s="212"/>
      <c r="T3" s="212"/>
      <c r="U3" s="212"/>
      <c r="V3" s="212" t="s">
        <v>138</v>
      </c>
      <c r="W3" s="212"/>
      <c r="X3" s="212"/>
      <c r="Y3" s="212"/>
      <c r="Z3" s="212" t="s">
        <v>139</v>
      </c>
      <c r="AA3" s="212"/>
      <c r="AB3" s="212"/>
      <c r="AC3" s="212"/>
      <c r="AD3" s="212" t="s">
        <v>140</v>
      </c>
      <c r="AE3" s="212"/>
      <c r="AF3" s="212"/>
      <c r="AG3" s="212"/>
      <c r="AH3" s="212" t="s">
        <v>165</v>
      </c>
      <c r="AI3" s="212"/>
      <c r="AJ3" s="212"/>
    </row>
    <row r="4" spans="1:36" s="86" customFormat="1" ht="12" customHeight="1" x14ac:dyDescent="0.2">
      <c r="A4" s="83"/>
      <c r="B4" s="84" t="s">
        <v>46</v>
      </c>
      <c r="C4" s="84" t="s">
        <v>47</v>
      </c>
      <c r="D4" s="84" t="s">
        <v>48</v>
      </c>
      <c r="E4" s="84" t="s">
        <v>49</v>
      </c>
      <c r="F4" s="85" t="s">
        <v>46</v>
      </c>
      <c r="G4" s="84" t="s">
        <v>47</v>
      </c>
      <c r="H4" s="85" t="s">
        <v>48</v>
      </c>
      <c r="I4" s="85" t="s">
        <v>49</v>
      </c>
      <c r="J4" s="85" t="s">
        <v>46</v>
      </c>
      <c r="K4" s="85" t="s">
        <v>47</v>
      </c>
      <c r="L4" s="85" t="s">
        <v>48</v>
      </c>
      <c r="M4" s="85" t="s">
        <v>49</v>
      </c>
      <c r="N4" s="85" t="s">
        <v>46</v>
      </c>
      <c r="O4" s="85" t="s">
        <v>47</v>
      </c>
      <c r="P4" s="85" t="s">
        <v>48</v>
      </c>
      <c r="Q4" s="85" t="s">
        <v>49</v>
      </c>
      <c r="R4" s="85" t="s">
        <v>46</v>
      </c>
      <c r="S4" s="85" t="s">
        <v>47</v>
      </c>
      <c r="T4" s="85" t="s">
        <v>48</v>
      </c>
      <c r="U4" s="85" t="s">
        <v>49</v>
      </c>
      <c r="V4" s="85" t="s">
        <v>46</v>
      </c>
      <c r="W4" s="85" t="s">
        <v>47</v>
      </c>
      <c r="X4" s="85" t="s">
        <v>48</v>
      </c>
      <c r="Y4" s="85" t="s">
        <v>49</v>
      </c>
      <c r="Z4" s="85" t="s">
        <v>46</v>
      </c>
      <c r="AA4" s="85" t="s">
        <v>47</v>
      </c>
      <c r="AB4" s="85" t="s">
        <v>48</v>
      </c>
      <c r="AC4" s="85" t="s">
        <v>49</v>
      </c>
      <c r="AD4" s="85" t="s">
        <v>46</v>
      </c>
      <c r="AE4" s="85" t="s">
        <v>47</v>
      </c>
      <c r="AF4" s="85" t="s">
        <v>48</v>
      </c>
      <c r="AG4" s="85" t="s">
        <v>49</v>
      </c>
      <c r="AH4" s="85" t="s">
        <v>46</v>
      </c>
      <c r="AI4" s="85" t="s">
        <v>47</v>
      </c>
      <c r="AJ4" s="85" t="s">
        <v>48</v>
      </c>
    </row>
    <row r="5" spans="1:36" s="8" customFormat="1" ht="17.100000000000001" customHeight="1" x14ac:dyDescent="0.2">
      <c r="A5" s="39" t="s">
        <v>97</v>
      </c>
      <c r="B5" s="99">
        <v>1.8360845791446367</v>
      </c>
      <c r="C5" s="99">
        <v>1.3411419737214381</v>
      </c>
      <c r="D5" s="99">
        <v>1.8610634154169192</v>
      </c>
      <c r="E5" s="99">
        <v>1.7459658998269179</v>
      </c>
      <c r="F5" s="99">
        <v>1.2254135839432578</v>
      </c>
      <c r="G5" s="99">
        <v>1.0524466501549146</v>
      </c>
      <c r="H5" s="99">
        <v>1.316047212006799</v>
      </c>
      <c r="I5" s="99">
        <v>1.690557198593079</v>
      </c>
      <c r="J5" s="99">
        <v>1.5201202400244807</v>
      </c>
      <c r="K5" s="99">
        <v>1.6088102542977767</v>
      </c>
      <c r="L5" s="99">
        <v>1.6748584499998387</v>
      </c>
      <c r="M5" s="99">
        <v>2.0509516650423887</v>
      </c>
      <c r="N5" s="99">
        <v>2.3832792063482433</v>
      </c>
      <c r="O5" s="99">
        <v>1.0893425674217472</v>
      </c>
      <c r="P5" s="99">
        <v>-1.0447203337502486</v>
      </c>
      <c r="Q5" s="99">
        <v>-0.95637860078631176</v>
      </c>
      <c r="R5" s="99">
        <v>0.44281207289829094</v>
      </c>
      <c r="S5" s="99">
        <v>1.1240601578622833</v>
      </c>
      <c r="T5" s="99">
        <v>1.2101859218368372</v>
      </c>
      <c r="U5" s="99">
        <v>0.54546443590564042</v>
      </c>
      <c r="V5" s="99">
        <v>0.87931836348167369</v>
      </c>
      <c r="W5" s="99">
        <v>2.1975302244643835</v>
      </c>
      <c r="X5" s="99">
        <v>1.9699645508592045</v>
      </c>
      <c r="Y5" s="99">
        <v>0.84506371947099534</v>
      </c>
      <c r="Z5" s="99">
        <v>0.75542428341766055</v>
      </c>
      <c r="AA5" s="99">
        <v>0.68311553399487135</v>
      </c>
      <c r="AB5" s="99">
        <v>1.4091226018345449</v>
      </c>
      <c r="AC5" s="99">
        <v>2.0988893855389268</v>
      </c>
      <c r="AD5" s="99">
        <v>1.3687867777049778</v>
      </c>
      <c r="AE5" s="99">
        <v>0.917434364965386</v>
      </c>
      <c r="AF5" s="99">
        <v>2.2093247841875163</v>
      </c>
      <c r="AG5" s="99">
        <v>2.5556002868147187</v>
      </c>
      <c r="AH5" s="99">
        <v>1.4088030470274182</v>
      </c>
      <c r="AI5" s="99">
        <v>1.2877093295868169</v>
      </c>
      <c r="AJ5" s="99">
        <v>1.9138380647345077</v>
      </c>
    </row>
    <row r="6" spans="1:36" s="136" customFormat="1" ht="17.100000000000001" customHeight="1" x14ac:dyDescent="0.2">
      <c r="A6" s="133" t="s">
        <v>96</v>
      </c>
      <c r="B6" s="147">
        <v>-0.19429281589058434</v>
      </c>
      <c r="C6" s="147">
        <v>1.898280528367069</v>
      </c>
      <c r="D6" s="147">
        <v>2.4737176676786543</v>
      </c>
      <c r="E6" s="147">
        <v>1.5030697316197772</v>
      </c>
      <c r="F6" s="147">
        <v>0.1050225231477242</v>
      </c>
      <c r="G6" s="147">
        <v>-0.52018686155704819</v>
      </c>
      <c r="H6" s="147">
        <v>0.4393148022732607</v>
      </c>
      <c r="I6" s="147">
        <v>1.0851992542926014</v>
      </c>
      <c r="J6" s="147">
        <v>1.4698615845164964</v>
      </c>
      <c r="K6" s="147">
        <v>1.5773411084626821</v>
      </c>
      <c r="L6" s="147">
        <v>2.0264709032440154</v>
      </c>
      <c r="M6" s="147">
        <v>1.868565648315057</v>
      </c>
      <c r="N6" s="147">
        <v>1.2398200943411819</v>
      </c>
      <c r="O6" s="147">
        <v>1.3061068733853043</v>
      </c>
      <c r="P6" s="147">
        <v>1.5357681443818771</v>
      </c>
      <c r="Q6" s="147">
        <v>1.5158261735291001</v>
      </c>
      <c r="R6" s="147">
        <v>1.477245113690473</v>
      </c>
      <c r="S6" s="147">
        <v>0.35622029208455253</v>
      </c>
      <c r="T6" s="147">
        <v>-0.62586262624934053</v>
      </c>
      <c r="U6" s="147">
        <v>0.12119008837956358</v>
      </c>
      <c r="V6" s="147">
        <v>1.140201200551072</v>
      </c>
      <c r="W6" s="147">
        <v>1.5714188290200992</v>
      </c>
      <c r="X6" s="147">
        <v>2.2499478040025389</v>
      </c>
      <c r="Y6" s="147">
        <v>2.9432834953202924</v>
      </c>
      <c r="Z6" s="147">
        <v>1.3148950437392282</v>
      </c>
      <c r="AA6" s="147">
        <v>-0.19324151884887453</v>
      </c>
      <c r="AB6" s="147">
        <v>-0.24490735293414279</v>
      </c>
      <c r="AC6" s="147">
        <v>7.2137801674609925E-2</v>
      </c>
      <c r="AD6" s="147">
        <v>1.3814511144591757</v>
      </c>
      <c r="AE6" s="147">
        <v>2.891386793579942</v>
      </c>
      <c r="AF6" s="147">
        <v>2.6939548058288354</v>
      </c>
      <c r="AG6" s="147">
        <v>1.76784030419459</v>
      </c>
      <c r="AH6" s="147">
        <v>1.3580286448458434</v>
      </c>
      <c r="AI6" s="147">
        <v>1.7245871973634364</v>
      </c>
      <c r="AJ6" s="147">
        <v>2.6743724300636762</v>
      </c>
    </row>
    <row r="7" spans="1:36" ht="17.100000000000001" customHeight="1" x14ac:dyDescent="0.2">
      <c r="A7" s="72" t="s">
        <v>1</v>
      </c>
      <c r="B7" s="45">
        <v>2.5883149612790035</v>
      </c>
      <c r="C7" s="45">
        <v>5.2394667728570266</v>
      </c>
      <c r="D7" s="45">
        <v>5.6804433838371082</v>
      </c>
      <c r="E7" s="45">
        <v>4.5817666136611868</v>
      </c>
      <c r="F7" s="45">
        <v>1.2776577408833534</v>
      </c>
      <c r="G7" s="45">
        <v>-2.8731494440248695</v>
      </c>
      <c r="H7" s="45">
        <v>-2.9098539281469882</v>
      </c>
      <c r="I7" s="45">
        <v>2.0993136551540781</v>
      </c>
      <c r="J7" s="45">
        <v>3.9311517926224226</v>
      </c>
      <c r="K7" s="45">
        <v>-8.67084703525145E-2</v>
      </c>
      <c r="L7" s="45">
        <v>-5.3651036100643701E-2</v>
      </c>
      <c r="M7" s="45">
        <v>2.7831083435302384</v>
      </c>
      <c r="N7" s="45">
        <v>3.0324487194556493</v>
      </c>
      <c r="O7" s="45">
        <v>3.7936059030008185</v>
      </c>
      <c r="P7" s="45">
        <v>2.691563755810833</v>
      </c>
      <c r="Q7" s="45">
        <v>-2.33671284874859</v>
      </c>
      <c r="R7" s="45">
        <v>1.94541042418237</v>
      </c>
      <c r="S7" s="45">
        <v>8.548462300672611</v>
      </c>
      <c r="T7" s="45">
        <v>5.2810280152565836</v>
      </c>
      <c r="U7" s="45">
        <v>1.9441756939560628</v>
      </c>
      <c r="V7" s="45">
        <v>1.7273847109936069</v>
      </c>
      <c r="W7" s="45">
        <v>-2.2219628754312271</v>
      </c>
      <c r="X7" s="45">
        <v>-2.4454007876141937</v>
      </c>
      <c r="Y7" s="45">
        <v>2.5200304751262115</v>
      </c>
      <c r="Z7" s="45">
        <v>1.0384970784644398</v>
      </c>
      <c r="AA7" s="45">
        <v>-1.7747405110940306</v>
      </c>
      <c r="AB7" s="45">
        <v>0.22658436573550489</v>
      </c>
      <c r="AC7" s="45">
        <v>2.6184735705198747</v>
      </c>
      <c r="AD7" s="45">
        <v>3.9495689658054722</v>
      </c>
      <c r="AE7" s="45">
        <v>5.4780274189796696</v>
      </c>
      <c r="AF7" s="45">
        <v>2.9055296049065094</v>
      </c>
      <c r="AG7" s="45">
        <v>2.3042877051815402E-2</v>
      </c>
      <c r="AH7" s="45">
        <v>0.24739687656774034</v>
      </c>
      <c r="AI7" s="45">
        <v>4.1300820458148424</v>
      </c>
      <c r="AJ7" s="45">
        <v>5.5774234992551408</v>
      </c>
    </row>
    <row r="8" spans="1:36" ht="17.100000000000001" customHeight="1" x14ac:dyDescent="0.2">
      <c r="A8" s="72" t="s">
        <v>2</v>
      </c>
      <c r="B8" s="45">
        <v>-0.40929678788415025</v>
      </c>
      <c r="C8" s="45">
        <v>2.2357722779877687</v>
      </c>
      <c r="D8" s="45">
        <v>3.311908411033726</v>
      </c>
      <c r="E8" s="45">
        <v>2.4366238734695456</v>
      </c>
      <c r="F8" s="45">
        <v>1.2753166037156927</v>
      </c>
      <c r="G8" s="45">
        <v>0.64729019696909695</v>
      </c>
      <c r="H8" s="45">
        <v>0.50900516017478026</v>
      </c>
      <c r="I8" s="45">
        <v>-0.74388027656937528</v>
      </c>
      <c r="J8" s="45">
        <v>-0.42253314150566545</v>
      </c>
      <c r="K8" s="45">
        <v>0.95866928641001881</v>
      </c>
      <c r="L8" s="45">
        <v>1.8834052283603242</v>
      </c>
      <c r="M8" s="45">
        <v>1.2585396962639717</v>
      </c>
      <c r="N8" s="45">
        <v>0.72232384299768526</v>
      </c>
      <c r="O8" s="45">
        <v>2.06841136340572</v>
      </c>
      <c r="P8" s="45">
        <v>3.6309198865416281</v>
      </c>
      <c r="Q8" s="45">
        <v>3.2895723033803614</v>
      </c>
      <c r="R8" s="45">
        <v>0.656896132267204</v>
      </c>
      <c r="S8" s="45">
        <v>-1.8268004186124509</v>
      </c>
      <c r="T8" s="45">
        <v>-1.55771356614125</v>
      </c>
      <c r="U8" s="45">
        <v>-0.59095749834393585</v>
      </c>
      <c r="V8" s="45">
        <v>0.39300897847716065</v>
      </c>
      <c r="W8" s="45">
        <v>2.9842271607741555</v>
      </c>
      <c r="X8" s="45">
        <v>3.9660627118810909</v>
      </c>
      <c r="Y8" s="45">
        <v>4.0338974853800114</v>
      </c>
      <c r="Z8" s="45">
        <v>1.2940862675175691</v>
      </c>
      <c r="AA8" s="45">
        <v>-2.3706430980259263</v>
      </c>
      <c r="AB8" s="45">
        <v>-2.1667085945802467</v>
      </c>
      <c r="AC8" s="45">
        <v>0.45433443286191366</v>
      </c>
      <c r="AD8" s="45">
        <v>2.4104191161024024</v>
      </c>
      <c r="AE8" s="45">
        <v>3.1799907229562052</v>
      </c>
      <c r="AF8" s="45">
        <v>2.4721059008771418</v>
      </c>
      <c r="AG8" s="45">
        <v>2.2742690797834753</v>
      </c>
      <c r="AH8" s="45">
        <v>2.5604085759604933</v>
      </c>
      <c r="AI8" s="45">
        <v>0.94319645451721446</v>
      </c>
      <c r="AJ8" s="45">
        <v>0.9606773561736448</v>
      </c>
    </row>
    <row r="9" spans="1:36" ht="17.100000000000001" customHeight="1" x14ac:dyDescent="0.2">
      <c r="A9" s="72" t="s">
        <v>3</v>
      </c>
      <c r="B9" s="45">
        <v>1.9671433512167491</v>
      </c>
      <c r="C9" s="45">
        <v>2.062428418430251</v>
      </c>
      <c r="D9" s="45">
        <v>1.9206690794224546</v>
      </c>
      <c r="E9" s="45">
        <v>1.8181357777696139</v>
      </c>
      <c r="F9" s="45">
        <v>1.7623046696660483</v>
      </c>
      <c r="G9" s="45">
        <v>1.651978799258802</v>
      </c>
      <c r="H9" s="45">
        <v>1.4824972433212791</v>
      </c>
      <c r="I9" s="45">
        <v>1.6241965584373297</v>
      </c>
      <c r="J9" s="45">
        <v>1.8378143523380963</v>
      </c>
      <c r="K9" s="45">
        <v>1.8868065015140045</v>
      </c>
      <c r="L9" s="45">
        <v>1.8398285817780025</v>
      </c>
      <c r="M9" s="45">
        <v>1.9731654858839098</v>
      </c>
      <c r="N9" s="45">
        <v>1.9999407197076824</v>
      </c>
      <c r="O9" s="45">
        <v>1.9453997868975392</v>
      </c>
      <c r="P9" s="45">
        <v>1.8891820298822193</v>
      </c>
      <c r="Q9" s="45">
        <v>1.7160470090668678</v>
      </c>
      <c r="R9" s="45">
        <v>1.7700031409616068</v>
      </c>
      <c r="S9" s="45">
        <v>1.9880695472290766</v>
      </c>
      <c r="T9" s="45">
        <v>2.1116890760197737</v>
      </c>
      <c r="U9" s="45">
        <v>2.0822377521346525</v>
      </c>
      <c r="V9" s="45">
        <v>1.936069391491535</v>
      </c>
      <c r="W9" s="45">
        <v>1.8836661569734181</v>
      </c>
      <c r="X9" s="45">
        <v>2.0707010614887</v>
      </c>
      <c r="Y9" s="45">
        <v>2.2815041705821493</v>
      </c>
      <c r="Z9" s="45">
        <v>2.2442434606205097</v>
      </c>
      <c r="AA9" s="45">
        <v>2.0173322473267197</v>
      </c>
      <c r="AB9" s="45">
        <v>1.8386642158881195</v>
      </c>
      <c r="AC9" s="45">
        <v>1.803003177184781</v>
      </c>
      <c r="AD9" s="45">
        <v>1.9209134874708989</v>
      </c>
      <c r="AE9" s="45">
        <v>2.0615146341426582</v>
      </c>
      <c r="AF9" s="45">
        <v>2.1343639320221985</v>
      </c>
      <c r="AG9" s="45">
        <v>2.1108238693199777</v>
      </c>
      <c r="AH9" s="45">
        <v>2.1456603383652739</v>
      </c>
      <c r="AI9" s="45">
        <v>2.3166819671243344</v>
      </c>
      <c r="AJ9" s="45">
        <v>2.3845196795384327</v>
      </c>
    </row>
    <row r="10" spans="1:36" ht="17.100000000000001" customHeight="1" x14ac:dyDescent="0.2">
      <c r="A10" s="72" t="s">
        <v>4</v>
      </c>
      <c r="B10" s="45">
        <v>2.3067913197339696</v>
      </c>
      <c r="C10" s="45">
        <v>0.94980922317893235</v>
      </c>
      <c r="D10" s="45">
        <v>0.57689235335591782</v>
      </c>
      <c r="E10" s="45">
        <v>0.4705950991236163</v>
      </c>
      <c r="F10" s="45">
        <v>-1.2025770718536055</v>
      </c>
      <c r="G10" s="45">
        <v>-1.6884018232940834</v>
      </c>
      <c r="H10" s="45">
        <v>1.4268518402239305</v>
      </c>
      <c r="I10" s="45">
        <v>3.0583684661857458</v>
      </c>
      <c r="J10" s="45">
        <v>2.0466990703477794</v>
      </c>
      <c r="K10" s="45">
        <v>1.7970220425140626</v>
      </c>
      <c r="L10" s="45">
        <v>4.7411265087744736</v>
      </c>
      <c r="M10" s="45">
        <v>5.6110337578171299</v>
      </c>
      <c r="N10" s="45">
        <v>5.2334537226958577</v>
      </c>
      <c r="O10" s="45">
        <v>3.190500921233741</v>
      </c>
      <c r="P10" s="45">
        <v>-21.36160155884561</v>
      </c>
      <c r="Q10" s="45">
        <v>4.060485651329615</v>
      </c>
      <c r="R10" s="45">
        <v>7.0058847142747904</v>
      </c>
      <c r="S10" s="45">
        <v>6.1799215831674692</v>
      </c>
      <c r="T10" s="45">
        <v>2.9346808380957601</v>
      </c>
      <c r="U10" s="45">
        <v>0.26276354046408379</v>
      </c>
      <c r="V10" s="45">
        <v>-1.4945087634178122</v>
      </c>
      <c r="W10" s="45">
        <v>0.58928770861159663</v>
      </c>
      <c r="X10" s="45">
        <v>2.2269438288693211</v>
      </c>
      <c r="Y10" s="45">
        <v>1.210370268717198</v>
      </c>
      <c r="Z10" s="45">
        <v>-0.13327437629425676</v>
      </c>
      <c r="AA10" s="45">
        <v>0.31605629897579757</v>
      </c>
      <c r="AB10" s="45">
        <v>0.3504522657999054</v>
      </c>
      <c r="AC10" s="45">
        <v>0.27975649163056726</v>
      </c>
      <c r="AD10" s="45">
        <v>2.2632994533997142</v>
      </c>
      <c r="AE10" s="45">
        <v>3.4413655667109522</v>
      </c>
      <c r="AF10" s="45">
        <v>3.5527735916660586</v>
      </c>
      <c r="AG10" s="45">
        <v>3.1805210624244351</v>
      </c>
      <c r="AH10" s="45">
        <v>1.0838103170053293</v>
      </c>
      <c r="AI10" s="45">
        <v>0.80007766186200868</v>
      </c>
      <c r="AJ10" s="45">
        <v>2.0977929649713678</v>
      </c>
    </row>
    <row r="11" spans="1:36" ht="17.100000000000001" customHeight="1" x14ac:dyDescent="0.2">
      <c r="A11" s="72" t="s">
        <v>5</v>
      </c>
      <c r="B11" s="45">
        <v>-1.4654063403693351</v>
      </c>
      <c r="C11" s="45">
        <v>0.8339603501517745</v>
      </c>
      <c r="D11" s="45">
        <v>1.708176918033133</v>
      </c>
      <c r="E11" s="45">
        <v>1.5786335736261092</v>
      </c>
      <c r="F11" s="45">
        <v>-0.44927288856978498</v>
      </c>
      <c r="G11" s="45">
        <v>-0.11103266514964627</v>
      </c>
      <c r="H11" s="45">
        <v>2.2089849436582654</v>
      </c>
      <c r="I11" s="45">
        <v>2.3837136372445666</v>
      </c>
      <c r="J11" s="45">
        <v>0.54829427547542497</v>
      </c>
      <c r="K11" s="45">
        <v>-0.55118093676709279</v>
      </c>
      <c r="L11" s="45">
        <v>0.54708654132995527</v>
      </c>
      <c r="M11" s="45">
        <v>1.8886242575988588</v>
      </c>
      <c r="N11" s="45">
        <v>2.4866344621224279</v>
      </c>
      <c r="O11" s="45">
        <v>0.43318362425586177</v>
      </c>
      <c r="P11" s="45">
        <v>-1.5226774827103884</v>
      </c>
      <c r="Q11" s="45">
        <v>-1.1235826864731124</v>
      </c>
      <c r="R11" s="45">
        <v>1.9104288032613326</v>
      </c>
      <c r="S11" s="45">
        <v>2.7234197271583716</v>
      </c>
      <c r="T11" s="45">
        <v>0.85831943255008092</v>
      </c>
      <c r="U11" s="45">
        <v>-0.69576651339491313</v>
      </c>
      <c r="V11" s="45">
        <v>-0.56222251855682082</v>
      </c>
      <c r="W11" s="45">
        <v>1.8943690077464215</v>
      </c>
      <c r="X11" s="45">
        <v>3.0510788922365695</v>
      </c>
      <c r="Y11" s="45">
        <v>0.78048726962394177</v>
      </c>
      <c r="Z11" s="45">
        <v>-1.0744159584377355</v>
      </c>
      <c r="AA11" s="45">
        <v>1.1224730668345062</v>
      </c>
      <c r="AB11" s="45">
        <v>1.8968897011531149</v>
      </c>
      <c r="AC11" s="45">
        <v>0.92651162537980003</v>
      </c>
      <c r="AD11" s="45">
        <v>-8.4003657199993587E-2</v>
      </c>
      <c r="AE11" s="45">
        <v>-0.19934444335436563</v>
      </c>
      <c r="AF11" s="45">
        <v>0.79747502594771369</v>
      </c>
      <c r="AG11" s="45">
        <v>2.6638167590744999</v>
      </c>
      <c r="AH11" s="45">
        <v>2.4335349721360089</v>
      </c>
      <c r="AI11" s="45">
        <v>-0.31036569876188302</v>
      </c>
      <c r="AJ11" s="45">
        <v>-1.720714399803791</v>
      </c>
    </row>
    <row r="12" spans="1:36" ht="17.100000000000001" customHeight="1" x14ac:dyDescent="0.2">
      <c r="A12" s="72" t="s">
        <v>6</v>
      </c>
      <c r="B12" s="45">
        <v>-2.4934306647473203</v>
      </c>
      <c r="C12" s="45">
        <v>-1.8750164220275201</v>
      </c>
      <c r="D12" s="45">
        <v>-3.8709444029750406</v>
      </c>
      <c r="E12" s="45">
        <v>-8.7857455325509157</v>
      </c>
      <c r="F12" s="45">
        <v>-11.569023889482766</v>
      </c>
      <c r="G12" s="45">
        <v>-11.525377876897691</v>
      </c>
      <c r="H12" s="45">
        <v>-1.346405714118204</v>
      </c>
      <c r="I12" s="45">
        <v>11.837990199387626</v>
      </c>
      <c r="J12" s="45">
        <v>14.982502033945311</v>
      </c>
      <c r="K12" s="45">
        <v>12.483826970321999</v>
      </c>
      <c r="L12" s="45">
        <v>8.728367063489495</v>
      </c>
      <c r="M12" s="45">
        <v>4.3047657220925073</v>
      </c>
      <c r="N12" s="45">
        <v>-1.1208931270165312</v>
      </c>
      <c r="O12" s="45">
        <v>-5.7508509050704815</v>
      </c>
      <c r="P12" s="45">
        <v>-8.2594783735447699</v>
      </c>
      <c r="Q12" s="45">
        <v>-0.9171138957906444</v>
      </c>
      <c r="R12" s="45">
        <v>5.6106680216122307</v>
      </c>
      <c r="S12" s="45">
        <v>-2.9264110954649092</v>
      </c>
      <c r="T12" s="45">
        <v>-11.592720382159161</v>
      </c>
      <c r="U12" s="45">
        <v>1.5120029628112874E-2</v>
      </c>
      <c r="V12" s="45">
        <v>8.3534700149530128</v>
      </c>
      <c r="W12" s="45">
        <v>-3.8181645762220162</v>
      </c>
      <c r="X12" s="45">
        <v>-4.6630235120164842</v>
      </c>
      <c r="Y12" s="45">
        <v>1.1052812646671129</v>
      </c>
      <c r="Z12" s="45">
        <v>5.6036584984407556</v>
      </c>
      <c r="AA12" s="45">
        <v>13.244180562702867</v>
      </c>
      <c r="AB12" s="45">
        <v>4.4691418827651486</v>
      </c>
      <c r="AC12" s="45">
        <v>-11.953624654309802</v>
      </c>
      <c r="AD12" s="45">
        <v>-9.3908398881533461</v>
      </c>
      <c r="AE12" s="45">
        <v>5.3303661941998204</v>
      </c>
      <c r="AF12" s="45">
        <v>10.387249766115403</v>
      </c>
      <c r="AG12" s="45">
        <v>-2.0507407121722498</v>
      </c>
      <c r="AH12" s="45">
        <v>-11.541170848174097</v>
      </c>
      <c r="AI12" s="45">
        <v>8.0660030358589587</v>
      </c>
      <c r="AJ12" s="45">
        <v>24.493463807858575</v>
      </c>
    </row>
    <row r="13" spans="1:36" s="136" customFormat="1" ht="17.100000000000001" customHeight="1" x14ac:dyDescent="0.2">
      <c r="A13" s="133" t="s">
        <v>93</v>
      </c>
      <c r="B13" s="147">
        <v>6.5971476357603809</v>
      </c>
      <c r="C13" s="147">
        <v>2.4241957508134959</v>
      </c>
      <c r="D13" s="147">
        <v>1.2833619882997915</v>
      </c>
      <c r="E13" s="147">
        <v>-0.1521676580707676</v>
      </c>
      <c r="F13" s="147">
        <v>-0.24311081531204204</v>
      </c>
      <c r="G13" s="147">
        <v>1.5016588493504734</v>
      </c>
      <c r="H13" s="147">
        <v>2.9453592339021784</v>
      </c>
      <c r="I13" s="147">
        <v>2.8936851289238064</v>
      </c>
      <c r="J13" s="147">
        <v>1.7460264903513378</v>
      </c>
      <c r="K13" s="147">
        <v>2.0701527892223348</v>
      </c>
      <c r="L13" s="147">
        <v>2.1740429909927306</v>
      </c>
      <c r="M13" s="147">
        <v>2.1237783016180511</v>
      </c>
      <c r="N13" s="147">
        <v>3.0826066117819462</v>
      </c>
      <c r="O13" s="147">
        <v>1.7716501295189202</v>
      </c>
      <c r="P13" s="147">
        <v>-1.1965496922152652</v>
      </c>
      <c r="Q13" s="147">
        <v>-1.5639266973967003</v>
      </c>
      <c r="R13" s="147">
        <v>1.1840652698835719E-2</v>
      </c>
      <c r="S13" s="147">
        <v>0.95237055383157188</v>
      </c>
      <c r="T13" s="147">
        <v>1.1810862541473233</v>
      </c>
      <c r="U13" s="147">
        <v>0.46766499898214242</v>
      </c>
      <c r="V13" s="147">
        <v>1.6837173933396565</v>
      </c>
      <c r="W13" s="147">
        <v>2.8813134982224042</v>
      </c>
      <c r="X13" s="147">
        <v>1.7633633352124978</v>
      </c>
      <c r="Y13" s="147">
        <v>8.7286944496645091E-2</v>
      </c>
      <c r="Z13" s="147">
        <v>-0.28136288825576505</v>
      </c>
      <c r="AA13" s="147">
        <v>-0.47108283829299102</v>
      </c>
      <c r="AB13" s="147">
        <v>2.008769762926832</v>
      </c>
      <c r="AC13" s="147">
        <v>3.3396062169128715</v>
      </c>
      <c r="AD13" s="147">
        <v>0.69726175381843447</v>
      </c>
      <c r="AE13" s="147">
        <v>-0.62764090813389739</v>
      </c>
      <c r="AF13" s="147">
        <v>1.5534595215888958</v>
      </c>
      <c r="AG13" s="147">
        <v>3.594082708781432</v>
      </c>
      <c r="AH13" s="147">
        <v>2.7577554025868478</v>
      </c>
      <c r="AI13" s="147">
        <v>1.1906635278881694</v>
      </c>
      <c r="AJ13" s="147">
        <v>0.50507088621891683</v>
      </c>
    </row>
    <row r="14" spans="1:36" ht="17.100000000000001" customHeight="1" x14ac:dyDescent="0.2">
      <c r="A14" s="72" t="s">
        <v>8</v>
      </c>
      <c r="B14" s="45">
        <v>119.42972881554401</v>
      </c>
      <c r="C14" s="45">
        <v>-15.788030628707473</v>
      </c>
      <c r="D14" s="45">
        <v>-0.47766217060728478</v>
      </c>
      <c r="E14" s="45">
        <v>0.51703072818889417</v>
      </c>
      <c r="F14" s="45">
        <v>-8.303356022254416</v>
      </c>
      <c r="G14" s="45">
        <v>-10.533098060674973</v>
      </c>
      <c r="H14" s="45">
        <v>9.7634038374535557</v>
      </c>
      <c r="I14" s="45">
        <v>17.211702053988965</v>
      </c>
      <c r="J14" s="45">
        <v>-0.8434455856754064</v>
      </c>
      <c r="K14" s="45">
        <v>0.24002546386503454</v>
      </c>
      <c r="L14" s="45">
        <v>5.1454232022209778</v>
      </c>
      <c r="M14" s="45">
        <v>1.6661279396200879</v>
      </c>
      <c r="N14" s="45">
        <v>11.959852040916363</v>
      </c>
      <c r="O14" s="45">
        <v>18.888186422851525</v>
      </c>
      <c r="P14" s="45">
        <v>-2.3098978253339397</v>
      </c>
      <c r="Q14" s="45">
        <v>-1.2563331550695223</v>
      </c>
      <c r="R14" s="45">
        <v>9.936367113175649</v>
      </c>
      <c r="S14" s="45">
        <v>-3.7332752896776511</v>
      </c>
      <c r="T14" s="45">
        <v>-20.635500510914508</v>
      </c>
      <c r="U14" s="45">
        <v>-16.487091353543658</v>
      </c>
      <c r="V14" s="45">
        <v>14.266167922251572</v>
      </c>
      <c r="W14" s="45">
        <v>34.011277843719022</v>
      </c>
      <c r="X14" s="45">
        <v>19.742962312472791</v>
      </c>
      <c r="Y14" s="45">
        <v>-6.074018771409806</v>
      </c>
      <c r="Z14" s="45">
        <v>-23.702552599705996</v>
      </c>
      <c r="AA14" s="45">
        <v>-17.423242066519428</v>
      </c>
      <c r="AB14" s="45">
        <v>52.448596225875612</v>
      </c>
      <c r="AC14" s="45">
        <v>45.335456878620505</v>
      </c>
      <c r="AD14" s="45">
        <v>4.1789432517806757</v>
      </c>
      <c r="AE14" s="45">
        <v>-18.197945855806264</v>
      </c>
      <c r="AF14" s="45">
        <v>-22.864555364894013</v>
      </c>
      <c r="AG14" s="45">
        <v>4.5868090601604461</v>
      </c>
      <c r="AH14" s="45">
        <v>39.877187704190845</v>
      </c>
      <c r="AI14" s="45">
        <v>8.0814256650953542</v>
      </c>
      <c r="AJ14" s="45">
        <v>-14.785154092047414</v>
      </c>
    </row>
    <row r="15" spans="1:36" ht="17.100000000000001" customHeight="1" x14ac:dyDescent="0.2">
      <c r="A15" s="42" t="s">
        <v>9</v>
      </c>
      <c r="B15" s="45">
        <v>2.6987140584427527</v>
      </c>
      <c r="C15" s="45">
        <v>4.0949977494920908</v>
      </c>
      <c r="D15" s="45">
        <v>2.3797830939627396</v>
      </c>
      <c r="E15" s="45">
        <v>-0.28568272003878237</v>
      </c>
      <c r="F15" s="45">
        <v>-0.7093258436564942</v>
      </c>
      <c r="G15" s="45">
        <v>1.8848772031116789</v>
      </c>
      <c r="H15" s="45">
        <v>2.5646027571415209</v>
      </c>
      <c r="I15" s="45">
        <v>1.7823558067226353</v>
      </c>
      <c r="J15" s="45">
        <v>1.4414429255526162</v>
      </c>
      <c r="K15" s="45">
        <v>2.3211232728864495</v>
      </c>
      <c r="L15" s="45">
        <v>1.9302269055615717</v>
      </c>
      <c r="M15" s="45">
        <v>2.3426301596417121</v>
      </c>
      <c r="N15" s="45">
        <v>3.4023566003012373</v>
      </c>
      <c r="O15" s="45">
        <v>0.22537493484471316</v>
      </c>
      <c r="P15" s="45">
        <v>-2.0493921037631035</v>
      </c>
      <c r="Q15" s="45">
        <v>-0.87030011058822909</v>
      </c>
      <c r="R15" s="45">
        <v>-0.53726186088899341</v>
      </c>
      <c r="S15" s="45">
        <v>-0.91570901688472484</v>
      </c>
      <c r="T15" s="45">
        <v>0.84913172904035328</v>
      </c>
      <c r="U15" s="45">
        <v>0.25276304770973645</v>
      </c>
      <c r="V15" s="45">
        <v>1.2759579631285822</v>
      </c>
      <c r="W15" s="45">
        <v>3.5027752717270655</v>
      </c>
      <c r="X15" s="45">
        <v>2.7174430750318113</v>
      </c>
      <c r="Y15" s="45">
        <v>-7.4411905182714122E-2</v>
      </c>
      <c r="Z15" s="45">
        <v>-7.8868446117497104E-2</v>
      </c>
      <c r="AA15" s="45">
        <v>-0.15313105952248218</v>
      </c>
      <c r="AB15" s="45">
        <v>-0.92356024691379046</v>
      </c>
      <c r="AC15" s="45">
        <v>-3.0725602633596694E-2</v>
      </c>
      <c r="AD15" s="45">
        <v>0.42811792843318042</v>
      </c>
      <c r="AE15" s="45">
        <v>0.90089535824782185</v>
      </c>
      <c r="AF15" s="45">
        <v>3.4408495378820181</v>
      </c>
      <c r="AG15" s="45">
        <v>4.8235886603974931</v>
      </c>
      <c r="AH15" s="45">
        <v>0.79613529405702099</v>
      </c>
      <c r="AI15" s="45">
        <v>-1.1088958888683442</v>
      </c>
      <c r="AJ15" s="45">
        <v>-0.35902786659283148</v>
      </c>
    </row>
    <row r="16" spans="1:36" ht="17.100000000000001" customHeight="1" x14ac:dyDescent="0.2">
      <c r="A16" s="42" t="s">
        <v>10</v>
      </c>
      <c r="B16" s="45">
        <v>2.4798000591487401</v>
      </c>
      <c r="C16" s="45">
        <v>3.2209634635078199</v>
      </c>
      <c r="D16" s="45">
        <v>3.4224804859598779</v>
      </c>
      <c r="E16" s="45">
        <v>2.141801468014326</v>
      </c>
      <c r="F16" s="45">
        <v>1.2734345755076593</v>
      </c>
      <c r="G16" s="45">
        <v>0.59682817599180371</v>
      </c>
      <c r="H16" s="45">
        <v>-0.58096219920649173</v>
      </c>
      <c r="I16" s="45">
        <v>-0.60435436638807127</v>
      </c>
      <c r="J16" s="45">
        <v>0.22268434687753302</v>
      </c>
      <c r="K16" s="45">
        <v>0.75970681458195077</v>
      </c>
      <c r="L16" s="45">
        <v>2.0883753167164842</v>
      </c>
      <c r="M16" s="45">
        <v>4.5258014353529941</v>
      </c>
      <c r="N16" s="45">
        <v>4.7024573917567425</v>
      </c>
      <c r="O16" s="45">
        <v>3.6365156607230498</v>
      </c>
      <c r="P16" s="45">
        <v>2.514473588553412</v>
      </c>
      <c r="Q16" s="45">
        <v>1.5104232705505982</v>
      </c>
      <c r="R16" s="45">
        <v>1.5766117177214101</v>
      </c>
      <c r="S16" s="45">
        <v>2.4089983855615893</v>
      </c>
      <c r="T16" s="45">
        <v>2.2295918486279209</v>
      </c>
      <c r="U16" s="45">
        <v>0.75028091786095708</v>
      </c>
      <c r="V16" s="45">
        <v>-1.4761888782310884E-2</v>
      </c>
      <c r="W16" s="45">
        <v>0.25764635335945307</v>
      </c>
      <c r="X16" s="45">
        <v>0.97123776773351267</v>
      </c>
      <c r="Y16" s="45">
        <v>1.5394535835071776</v>
      </c>
      <c r="Z16" s="45">
        <v>2.5647043044518369</v>
      </c>
      <c r="AA16" s="45">
        <v>2.5249073399301381</v>
      </c>
      <c r="AB16" s="45">
        <v>2.3794733153293501</v>
      </c>
      <c r="AC16" s="45">
        <v>2.7182735524070578</v>
      </c>
      <c r="AD16" s="45">
        <v>2.3117271948308371</v>
      </c>
      <c r="AE16" s="45">
        <v>1.5346407255082406</v>
      </c>
      <c r="AF16" s="45">
        <v>1.2768597188407949</v>
      </c>
      <c r="AG16" s="45">
        <v>1.6926991821032633</v>
      </c>
      <c r="AH16" s="45">
        <v>2.4222096789225267</v>
      </c>
      <c r="AI16" s="45">
        <v>3.778514966314539</v>
      </c>
      <c r="AJ16" s="45">
        <v>4.0694548635299421</v>
      </c>
    </row>
    <row r="17" spans="1:36" ht="17.100000000000001" customHeight="1" x14ac:dyDescent="0.2">
      <c r="A17" s="42" t="s">
        <v>11</v>
      </c>
      <c r="B17" s="45">
        <v>1.4680877433984385</v>
      </c>
      <c r="C17" s="45">
        <v>1.4317774981331466</v>
      </c>
      <c r="D17" s="45">
        <v>1.2423644588836602</v>
      </c>
      <c r="E17" s="45">
        <v>1.013551566954396</v>
      </c>
      <c r="F17" s="45">
        <v>0.8708960392727283</v>
      </c>
      <c r="G17" s="45">
        <v>0.8314626336471953</v>
      </c>
      <c r="H17" s="45">
        <v>0.99205802227106954</v>
      </c>
      <c r="I17" s="45">
        <v>1.1339375186359302</v>
      </c>
      <c r="J17" s="45">
        <v>1.3064087658303247</v>
      </c>
      <c r="K17" s="45">
        <v>1.2440984604005223</v>
      </c>
      <c r="L17" s="45">
        <v>1.1306969547674406</v>
      </c>
      <c r="M17" s="45">
        <v>1.0073217708326032</v>
      </c>
      <c r="N17" s="45">
        <v>0.8678569192239749</v>
      </c>
      <c r="O17" s="45">
        <v>0.92222371074901499</v>
      </c>
      <c r="P17" s="45">
        <v>1.1064085914549437</v>
      </c>
      <c r="Q17" s="45">
        <v>1.1782548234864576</v>
      </c>
      <c r="R17" s="45">
        <v>1.2113576411813654</v>
      </c>
      <c r="S17" s="45">
        <v>1.1951659244998192</v>
      </c>
      <c r="T17" s="45">
        <v>1.1530364643371982</v>
      </c>
      <c r="U17" s="45">
        <v>1.4547943311728595</v>
      </c>
      <c r="V17" s="45">
        <v>1.8181178081050131</v>
      </c>
      <c r="W17" s="45">
        <v>1.7579834201145061</v>
      </c>
      <c r="X17" s="45">
        <v>1.4321920231216145</v>
      </c>
      <c r="Y17" s="45">
        <v>1.0628286728530778</v>
      </c>
      <c r="Z17" s="45">
        <v>0.81003130700001424</v>
      </c>
      <c r="AA17" s="45">
        <v>0.88804993153037692</v>
      </c>
      <c r="AB17" s="45">
        <v>1.0128434076753123</v>
      </c>
      <c r="AC17" s="45">
        <v>0.9362315662518883</v>
      </c>
      <c r="AD17" s="45">
        <v>0.79518063816081952</v>
      </c>
      <c r="AE17" s="45">
        <v>0.83352188973535579</v>
      </c>
      <c r="AF17" s="45">
        <v>1.0749092318832254</v>
      </c>
      <c r="AG17" s="45">
        <v>1.2736190665373126</v>
      </c>
      <c r="AH17" s="45">
        <v>1.1628189698503544</v>
      </c>
      <c r="AI17" s="45">
        <v>0.91439021136723309</v>
      </c>
      <c r="AJ17" s="45">
        <v>0.82242098898155369</v>
      </c>
    </row>
    <row r="18" spans="1:36" ht="17.100000000000001" customHeight="1" x14ac:dyDescent="0.2">
      <c r="A18" s="72" t="s">
        <v>12</v>
      </c>
      <c r="B18" s="45">
        <v>5.5690536593145268</v>
      </c>
      <c r="C18" s="45">
        <v>3.1972589952955044</v>
      </c>
      <c r="D18" s="45">
        <v>-1.7401430354889058</v>
      </c>
      <c r="E18" s="45">
        <v>-0.95088721863894055</v>
      </c>
      <c r="F18" s="45">
        <v>2.1002769654047571</v>
      </c>
      <c r="G18" s="45">
        <v>3.4397632373629694</v>
      </c>
      <c r="H18" s="45">
        <v>4.3798447846941757</v>
      </c>
      <c r="I18" s="45">
        <v>4.6355995136465156</v>
      </c>
      <c r="J18" s="45">
        <v>3.5722878939271396</v>
      </c>
      <c r="K18" s="45">
        <v>2.3792270205433619</v>
      </c>
      <c r="L18" s="45">
        <v>2.6165136975548453</v>
      </c>
      <c r="M18" s="45">
        <v>1.6072909911490907</v>
      </c>
      <c r="N18" s="45">
        <v>0.95706539912208122</v>
      </c>
      <c r="O18" s="45">
        <v>1.8721071287636004</v>
      </c>
      <c r="P18" s="45">
        <v>-0.34867136290295253</v>
      </c>
      <c r="Q18" s="45">
        <v>-5.0843191446437004</v>
      </c>
      <c r="R18" s="45">
        <v>-2.0440136677246867</v>
      </c>
      <c r="S18" s="45">
        <v>6.9054230042950859</v>
      </c>
      <c r="T18" s="45">
        <v>7.6820622930362958</v>
      </c>
      <c r="U18" s="45">
        <v>3.9310512346977688</v>
      </c>
      <c r="V18" s="45">
        <v>0.89394019644297718</v>
      </c>
      <c r="W18" s="45">
        <v>-3.2137485783170439</v>
      </c>
      <c r="X18" s="45">
        <v>-4.7555232990096119</v>
      </c>
      <c r="Y18" s="45">
        <v>1.7258695399562818</v>
      </c>
      <c r="Z18" s="45">
        <v>4.9471230203627758</v>
      </c>
      <c r="AA18" s="45">
        <v>1.1563786998864733</v>
      </c>
      <c r="AB18" s="45">
        <v>0.57758178213960232</v>
      </c>
      <c r="AC18" s="45">
        <v>1.3179708980424421</v>
      </c>
      <c r="AD18" s="45">
        <v>-0.41035427549447334</v>
      </c>
      <c r="AE18" s="45">
        <v>1.6211530352285841</v>
      </c>
      <c r="AF18" s="45">
        <v>5.1584139785016303</v>
      </c>
      <c r="AG18" s="45">
        <v>1.8486046417978796</v>
      </c>
      <c r="AH18" s="45">
        <v>-0.82716423988039578</v>
      </c>
      <c r="AI18" s="45">
        <v>3.8542711663775764</v>
      </c>
      <c r="AJ18" s="45">
        <v>6.8636561416784758</v>
      </c>
    </row>
    <row r="19" spans="1:36" s="136" customFormat="1" ht="17.100000000000001" customHeight="1" x14ac:dyDescent="0.2">
      <c r="A19" s="133" t="s">
        <v>94</v>
      </c>
      <c r="B19" s="147">
        <v>-0.21109016041094275</v>
      </c>
      <c r="C19" s="147">
        <v>0.18531760705458034</v>
      </c>
      <c r="D19" s="147">
        <v>1.844682425415245</v>
      </c>
      <c r="E19" s="147">
        <v>2.9873219865010903</v>
      </c>
      <c r="F19" s="147">
        <v>2.8104106103902016</v>
      </c>
      <c r="G19" s="147">
        <v>1.8909898128484981</v>
      </c>
      <c r="H19" s="147">
        <v>1.1234835261136888</v>
      </c>
      <c r="I19" s="147">
        <v>1.4810407787961832</v>
      </c>
      <c r="J19" s="147">
        <v>1.5170390594221317</v>
      </c>
      <c r="K19" s="147">
        <v>1.1361755616263292</v>
      </c>
      <c r="L19" s="147">
        <v>1.0432672932203735</v>
      </c>
      <c r="M19" s="147">
        <v>2.2238435332847528</v>
      </c>
      <c r="N19" s="147">
        <v>2.5284812413203239</v>
      </c>
      <c r="O19" s="147">
        <v>0.60525857770701297</v>
      </c>
      <c r="P19" s="147">
        <v>-2.219873733472677</v>
      </c>
      <c r="Q19" s="147">
        <v>-1.8990574388256243</v>
      </c>
      <c r="R19" s="147">
        <v>0.23034659611720354</v>
      </c>
      <c r="S19" s="147">
        <v>2.1601012773680983</v>
      </c>
      <c r="T19" s="147">
        <v>2.4625796018793444</v>
      </c>
      <c r="U19" s="147">
        <v>0.63005356020033876</v>
      </c>
      <c r="V19" s="147">
        <v>-0.27374629804032269</v>
      </c>
      <c r="W19" s="147">
        <v>1.5837834974626652</v>
      </c>
      <c r="X19" s="147">
        <v>1.7632642653297559</v>
      </c>
      <c r="Y19" s="147">
        <v>0.41934396023586284</v>
      </c>
      <c r="Z19" s="147">
        <v>1.2107460520777602</v>
      </c>
      <c r="AA19" s="147">
        <v>1.5249613950081953</v>
      </c>
      <c r="AB19" s="147">
        <v>1.6521861903161517</v>
      </c>
      <c r="AC19" s="147">
        <v>2.2165184081562206</v>
      </c>
      <c r="AD19" s="147">
        <v>1.7721957235876662</v>
      </c>
      <c r="AE19" s="147">
        <v>0.8995902798390798</v>
      </c>
      <c r="AF19" s="147">
        <v>2.2967709722496732</v>
      </c>
      <c r="AG19" s="147">
        <v>2.1882143961223788</v>
      </c>
      <c r="AH19" s="147">
        <v>0.63373500566390462</v>
      </c>
      <c r="AI19" s="147">
        <v>1.0785327270110834</v>
      </c>
      <c r="AJ19" s="147">
        <v>2.2442450093822952</v>
      </c>
    </row>
    <row r="20" spans="1:36" ht="17.100000000000001" customHeight="1" x14ac:dyDescent="0.2">
      <c r="A20" s="78" t="s">
        <v>52</v>
      </c>
      <c r="B20" s="45">
        <v>-0.38077957994274714</v>
      </c>
      <c r="C20" s="45">
        <v>0.92285562908849261</v>
      </c>
      <c r="D20" s="45">
        <v>2.8966491078982859</v>
      </c>
      <c r="E20" s="45">
        <v>1.9971072330669193</v>
      </c>
      <c r="F20" s="45">
        <v>1.6280241582167676</v>
      </c>
      <c r="G20" s="45">
        <v>2.2886940357325747</v>
      </c>
      <c r="H20" s="45">
        <v>1.5914387519503803</v>
      </c>
      <c r="I20" s="45">
        <v>1.0251227345312364</v>
      </c>
      <c r="J20" s="45">
        <v>1.095164228347878</v>
      </c>
      <c r="K20" s="45">
        <v>1.2859128328218672</v>
      </c>
      <c r="L20" s="45">
        <v>0.49292313161171109</v>
      </c>
      <c r="M20" s="45">
        <v>1.1582670517138016</v>
      </c>
      <c r="N20" s="45">
        <v>1.8123525690987075</v>
      </c>
      <c r="O20" s="45">
        <v>-2.9839043081802963E-2</v>
      </c>
      <c r="P20" s="45">
        <v>-4.1381488927583199</v>
      </c>
      <c r="Q20" s="45">
        <v>-3.2499120968340178</v>
      </c>
      <c r="R20" s="45">
        <v>-0.23015735520030001</v>
      </c>
      <c r="S20" s="45">
        <v>0.63567390096248566</v>
      </c>
      <c r="T20" s="45">
        <v>0.8311952563277103</v>
      </c>
      <c r="U20" s="45">
        <v>-0.3654376072026122</v>
      </c>
      <c r="V20" s="45">
        <v>0.25722897758855279</v>
      </c>
      <c r="W20" s="45">
        <v>3.7673909963244823</v>
      </c>
      <c r="X20" s="45">
        <v>4.0674468274622733</v>
      </c>
      <c r="Y20" s="45">
        <v>-0.86344290276791913</v>
      </c>
      <c r="Z20" s="45">
        <v>-1.5612713754091123</v>
      </c>
      <c r="AA20" s="45">
        <v>0.61182072969823142</v>
      </c>
      <c r="AB20" s="45">
        <v>3.2293755441430871</v>
      </c>
      <c r="AC20" s="45">
        <v>4.3009294938133547</v>
      </c>
      <c r="AD20" s="45">
        <v>2.5313173507592435</v>
      </c>
      <c r="AE20" s="45">
        <v>1.2141954209377026E-2</v>
      </c>
      <c r="AF20" s="45">
        <v>1.4002742740305996</v>
      </c>
      <c r="AG20" s="45">
        <v>4.1419157279708019</v>
      </c>
      <c r="AH20" s="45">
        <v>2.6263332926621974</v>
      </c>
      <c r="AI20" s="45">
        <v>1.27325032170027</v>
      </c>
      <c r="AJ20" s="45">
        <v>1.6748627773488511</v>
      </c>
    </row>
    <row r="21" spans="1:36" ht="17.100000000000001" customHeight="1" x14ac:dyDescent="0.2">
      <c r="A21" s="78" t="s">
        <v>53</v>
      </c>
      <c r="B21" s="45">
        <v>0.20155520577707087</v>
      </c>
      <c r="C21" s="45">
        <v>1.3600782059521421</v>
      </c>
      <c r="D21" s="45">
        <v>2.3269754526198172</v>
      </c>
      <c r="E21" s="45">
        <v>3.4765209305606337</v>
      </c>
      <c r="F21" s="45">
        <v>3.5419933816458915</v>
      </c>
      <c r="G21" s="45">
        <v>2.4441247702834401</v>
      </c>
      <c r="H21" s="45">
        <v>2.0269401521425312</v>
      </c>
      <c r="I21" s="45">
        <v>0.73379234534316495</v>
      </c>
      <c r="J21" s="45">
        <v>-1.0774233154548618</v>
      </c>
      <c r="K21" s="45">
        <v>-1.1129053955651114</v>
      </c>
      <c r="L21" s="45">
        <v>0.65752125375402315</v>
      </c>
      <c r="M21" s="45">
        <v>2.4511704141151558</v>
      </c>
      <c r="N21" s="45">
        <v>1.3506967700101402</v>
      </c>
      <c r="O21" s="45">
        <v>-2.4099034935253227</v>
      </c>
      <c r="P21" s="45">
        <v>-5.2585602978020614</v>
      </c>
      <c r="Q21" s="45">
        <v>-1.6224799634260823</v>
      </c>
      <c r="R21" s="45">
        <v>2.1414601751192697</v>
      </c>
      <c r="S21" s="45">
        <v>1.1536907396973994</v>
      </c>
      <c r="T21" s="45">
        <v>3.464140885183209E-2</v>
      </c>
      <c r="U21" s="45">
        <v>-0.67611846102710871</v>
      </c>
      <c r="V21" s="45">
        <v>-2.1846681280973002</v>
      </c>
      <c r="W21" s="45">
        <v>-0.11762634403819083</v>
      </c>
      <c r="X21" s="45">
        <v>0.38591594684258546</v>
      </c>
      <c r="Y21" s="45">
        <v>-3.5501699299296141</v>
      </c>
      <c r="Z21" s="45">
        <v>-2.2858473732558005</v>
      </c>
      <c r="AA21" s="45">
        <v>0.42530690146826977</v>
      </c>
      <c r="AB21" s="45">
        <v>-0.75234854079098135</v>
      </c>
      <c r="AC21" s="45">
        <v>-0.70844033695137698</v>
      </c>
      <c r="AD21" s="45">
        <v>2.6856837826762403</v>
      </c>
      <c r="AE21" s="45">
        <v>3.6293559794511543</v>
      </c>
      <c r="AF21" s="45">
        <v>3.7134899381522146</v>
      </c>
      <c r="AG21" s="45">
        <v>2.9277206517981602</v>
      </c>
      <c r="AH21" s="45">
        <v>0.24424474538047303</v>
      </c>
      <c r="AI21" s="45">
        <v>-0.20791363172342203</v>
      </c>
      <c r="AJ21" s="45">
        <v>1.4021032104456932</v>
      </c>
    </row>
    <row r="22" spans="1:36" ht="17.100000000000001" customHeight="1" x14ac:dyDescent="0.2">
      <c r="A22" s="78" t="s">
        <v>55</v>
      </c>
      <c r="B22" s="45">
        <v>5.9380245264226694</v>
      </c>
      <c r="C22" s="45">
        <v>4.9088813595559833</v>
      </c>
      <c r="D22" s="45">
        <v>3.9470705437257614</v>
      </c>
      <c r="E22" s="45">
        <v>4.7501082985448306</v>
      </c>
      <c r="F22" s="45">
        <v>3.2818053465040853</v>
      </c>
      <c r="G22" s="45">
        <v>0.3238986477578587</v>
      </c>
      <c r="H22" s="45">
        <v>-0.31855867721479747</v>
      </c>
      <c r="I22" s="45">
        <v>0.52008921275126241</v>
      </c>
      <c r="J22" s="45">
        <v>-0.20770850622670034</v>
      </c>
      <c r="K22" s="45">
        <v>-0.56646719610963236</v>
      </c>
      <c r="L22" s="45">
        <v>-0.30738690705336413</v>
      </c>
      <c r="M22" s="45">
        <v>3.3302294155747036</v>
      </c>
      <c r="N22" s="45">
        <v>4.4669717710757118</v>
      </c>
      <c r="O22" s="45">
        <v>-0.53676037431056312</v>
      </c>
      <c r="P22" s="45">
        <v>-7.3544299853706141</v>
      </c>
      <c r="Q22" s="45">
        <v>-9.2323863792878491</v>
      </c>
      <c r="R22" s="45">
        <v>-5.6656186390294794</v>
      </c>
      <c r="S22" s="45">
        <v>3.3302938621408318</v>
      </c>
      <c r="T22" s="45">
        <v>5.9152585111710732</v>
      </c>
      <c r="U22" s="45">
        <v>-0.99988948498500596</v>
      </c>
      <c r="V22" s="45">
        <v>-3.4864171832092672</v>
      </c>
      <c r="W22" s="45">
        <v>-1.0423453737547717</v>
      </c>
      <c r="X22" s="45">
        <v>-2.3391866433532194</v>
      </c>
      <c r="Y22" s="45">
        <v>-2.2137680127350845</v>
      </c>
      <c r="Z22" s="45">
        <v>7.1714778132924595</v>
      </c>
      <c r="AA22" s="45">
        <v>8.4312108157287966</v>
      </c>
      <c r="AB22" s="45">
        <v>6.0563171592926901</v>
      </c>
      <c r="AC22" s="45">
        <v>4.7916290526319072</v>
      </c>
      <c r="AD22" s="45">
        <v>-8.3395491957016787E-3</v>
      </c>
      <c r="AE22" s="45">
        <v>-1.8151239689169985</v>
      </c>
      <c r="AF22" s="45">
        <v>7.974173734987744</v>
      </c>
      <c r="AG22" s="45">
        <v>6.3372033090213886</v>
      </c>
      <c r="AH22" s="45">
        <v>-4.1035040224100765</v>
      </c>
      <c r="AI22" s="45">
        <v>-2.1901621966944562</v>
      </c>
      <c r="AJ22" s="45">
        <v>3.5932512045935283</v>
      </c>
    </row>
    <row r="23" spans="1:36" ht="17.100000000000001" customHeight="1" x14ac:dyDescent="0.2">
      <c r="A23" s="78" t="s">
        <v>54</v>
      </c>
      <c r="B23" s="45">
        <v>5.8914770909063829</v>
      </c>
      <c r="C23" s="45">
        <v>5.2532608943459236</v>
      </c>
      <c r="D23" s="45">
        <v>4.3051475681334272</v>
      </c>
      <c r="E23" s="45">
        <v>1.9232072246159415</v>
      </c>
      <c r="F23" s="45">
        <v>1.1087986142185091</v>
      </c>
      <c r="G23" s="45">
        <v>3.3206666143213992</v>
      </c>
      <c r="H23" s="45">
        <v>3.4704123329875491</v>
      </c>
      <c r="I23" s="45">
        <v>-2.1291635300777934</v>
      </c>
      <c r="J23" s="45">
        <v>-6.7684176310232385</v>
      </c>
      <c r="K23" s="45">
        <v>-4.3842522502754004</v>
      </c>
      <c r="L23" s="45">
        <v>1.8885856948122726</v>
      </c>
      <c r="M23" s="45">
        <v>8.6137280876210411</v>
      </c>
      <c r="N23" s="45">
        <v>11.763850393743191</v>
      </c>
      <c r="O23" s="45">
        <v>4.8005900178975658</v>
      </c>
      <c r="P23" s="45">
        <v>-4.6353742651298768</v>
      </c>
      <c r="Q23" s="45">
        <v>-3.7557309396158423</v>
      </c>
      <c r="R23" s="45">
        <v>4.2610846957704895</v>
      </c>
      <c r="S23" s="45">
        <v>8.2551060882212859</v>
      </c>
      <c r="T23" s="45">
        <v>7.3671889543356794</v>
      </c>
      <c r="U23" s="45">
        <v>3.538636475787782</v>
      </c>
      <c r="V23" s="45">
        <v>-0.32857273945982035</v>
      </c>
      <c r="W23" s="45">
        <v>-7.4415126624272077E-2</v>
      </c>
      <c r="X23" s="45">
        <v>1.9175408158732532</v>
      </c>
      <c r="Y23" s="45">
        <v>-0.27531424344771072</v>
      </c>
      <c r="Z23" s="45">
        <v>-0.91804619772316576</v>
      </c>
      <c r="AA23" s="45">
        <v>4.0013296712828383</v>
      </c>
      <c r="AB23" s="45">
        <v>8.5272144532019478</v>
      </c>
      <c r="AC23" s="45">
        <v>9.5302552805619722</v>
      </c>
      <c r="AD23" s="45">
        <v>6.5762991119083569</v>
      </c>
      <c r="AE23" s="45">
        <v>0.82994041017281361</v>
      </c>
      <c r="AF23" s="45">
        <v>-1.6322562520685313</v>
      </c>
      <c r="AG23" s="45">
        <v>-6.1652815356638691E-3</v>
      </c>
      <c r="AH23" s="45">
        <v>0.57810368029076464</v>
      </c>
      <c r="AI23" s="45">
        <v>2.6118759630033628</v>
      </c>
      <c r="AJ23" s="45">
        <v>4.4165547956392937</v>
      </c>
    </row>
    <row r="24" spans="1:36" ht="17.100000000000001" customHeight="1" x14ac:dyDescent="0.2">
      <c r="A24" s="78" t="s">
        <v>72</v>
      </c>
      <c r="B24" s="45">
        <v>-3.9826381212339945</v>
      </c>
      <c r="C24" s="45">
        <v>0.48380289792295805</v>
      </c>
      <c r="D24" s="45">
        <v>4.2366299655615114</v>
      </c>
      <c r="E24" s="45">
        <v>1.6929789917839333</v>
      </c>
      <c r="F24" s="45">
        <v>-0.69584120210108846</v>
      </c>
      <c r="G24" s="45">
        <v>-1.7360453140470522</v>
      </c>
      <c r="H24" s="45">
        <v>-0.4006597919983812</v>
      </c>
      <c r="I24" s="45">
        <v>2.3293679319438931</v>
      </c>
      <c r="J24" s="45">
        <v>4.3422066409952498</v>
      </c>
      <c r="K24" s="45">
        <v>3.5019688713618935</v>
      </c>
      <c r="L24" s="45">
        <v>4.130049845430328</v>
      </c>
      <c r="M24" s="45">
        <v>4.8499943963948855</v>
      </c>
      <c r="N24" s="45">
        <v>5.6417276474524769</v>
      </c>
      <c r="O24" s="45">
        <v>2.1677467508722348</v>
      </c>
      <c r="P24" s="45">
        <v>-3.768499544897963</v>
      </c>
      <c r="Q24" s="45">
        <v>-1.5636741889116901</v>
      </c>
      <c r="R24" s="45">
        <v>2.1886403953878864</v>
      </c>
      <c r="S24" s="45">
        <v>4.8927514390853188</v>
      </c>
      <c r="T24" s="45">
        <v>2.8257659366291099</v>
      </c>
      <c r="U24" s="45">
        <v>0.27288704872523439</v>
      </c>
      <c r="V24" s="45">
        <v>-3.8642724177013199</v>
      </c>
      <c r="W24" s="45">
        <v>4.1481417639627427</v>
      </c>
      <c r="X24" s="45">
        <v>6.3427949267601091</v>
      </c>
      <c r="Y24" s="45">
        <v>-0.66790791183061193</v>
      </c>
      <c r="Z24" s="45">
        <v>-2.0579341706826515</v>
      </c>
      <c r="AA24" s="45">
        <v>1.013161421694897</v>
      </c>
      <c r="AB24" s="45">
        <v>1.5965409492447735</v>
      </c>
      <c r="AC24" s="45">
        <v>-4.9316656056896946E-3</v>
      </c>
      <c r="AD24" s="45">
        <v>1.3182870972011429</v>
      </c>
      <c r="AE24" s="45">
        <v>-3.7288743757184495</v>
      </c>
      <c r="AF24" s="45">
        <v>-6.1107736986387717E-2</v>
      </c>
      <c r="AG24" s="45">
        <v>5.6675246006248736</v>
      </c>
      <c r="AH24" s="45">
        <v>4.0184894332639276</v>
      </c>
      <c r="AI24" s="45">
        <v>-3.1734745643418938</v>
      </c>
      <c r="AJ24" s="45">
        <v>-2.6413052637832446</v>
      </c>
    </row>
    <row r="25" spans="1:36" ht="17.100000000000001" customHeight="1" x14ac:dyDescent="0.2">
      <c r="A25" s="78" t="s">
        <v>14</v>
      </c>
      <c r="B25" s="45">
        <v>-0.65466687440177695</v>
      </c>
      <c r="C25" s="45">
        <v>0.55810889237266625</v>
      </c>
      <c r="D25" s="45">
        <v>2.5686954956049002</v>
      </c>
      <c r="E25" s="45">
        <v>2.913792605967469</v>
      </c>
      <c r="F25" s="45">
        <v>3.5181371433335551</v>
      </c>
      <c r="G25" s="45">
        <v>3.164458817418847</v>
      </c>
      <c r="H25" s="45">
        <v>2.1599880146285111</v>
      </c>
      <c r="I25" s="45">
        <v>2.8864549395493322</v>
      </c>
      <c r="J25" s="45">
        <v>3.8345725555810395</v>
      </c>
      <c r="K25" s="45">
        <v>2.3769094645623934</v>
      </c>
      <c r="L25" s="45">
        <v>0.17337046777430309</v>
      </c>
      <c r="M25" s="45">
        <v>-9.6040616406833923E-2</v>
      </c>
      <c r="N25" s="45">
        <v>0.73739991054380116</v>
      </c>
      <c r="O25" s="45">
        <v>2.6777726217272591</v>
      </c>
      <c r="P25" s="45">
        <v>2.7243927168786541</v>
      </c>
      <c r="Q25" s="45">
        <v>1.0721314797201842</v>
      </c>
      <c r="R25" s="45">
        <v>-0.3973715210004336</v>
      </c>
      <c r="S25" s="45">
        <v>0.12082360525009772</v>
      </c>
      <c r="T25" s="45">
        <v>1.4671206816114779</v>
      </c>
      <c r="U25" s="45">
        <v>2.4468250139024761</v>
      </c>
      <c r="V25" s="45">
        <v>2.8227473921420776</v>
      </c>
      <c r="W25" s="45">
        <v>2.3902671184786506</v>
      </c>
      <c r="X25" s="45">
        <v>1.9577129583543407</v>
      </c>
      <c r="Y25" s="45">
        <v>1.9770395154438347</v>
      </c>
      <c r="Z25" s="45">
        <v>1.9372062507100773</v>
      </c>
      <c r="AA25" s="45">
        <v>1.1527973239402467</v>
      </c>
      <c r="AB25" s="45">
        <v>1.4882861815293857</v>
      </c>
      <c r="AC25" s="45">
        <v>2.3063576412262865</v>
      </c>
      <c r="AD25" s="45">
        <v>2.3220063567975791</v>
      </c>
      <c r="AE25" s="45">
        <v>1.818591948575432</v>
      </c>
      <c r="AF25" s="45">
        <v>1.3167757073457187</v>
      </c>
      <c r="AG25" s="45">
        <v>0.36956213587970854</v>
      </c>
      <c r="AH25" s="45">
        <v>0.68341586064646354</v>
      </c>
      <c r="AI25" s="45">
        <v>2.4448401008916543</v>
      </c>
      <c r="AJ25" s="45">
        <v>3.162651360822033</v>
      </c>
    </row>
    <row r="26" spans="1:36" ht="17.100000000000001" customHeight="1" x14ac:dyDescent="0.2">
      <c r="A26" s="78" t="s">
        <v>56</v>
      </c>
      <c r="B26" s="45">
        <v>-4.3313313143989562</v>
      </c>
      <c r="C26" s="45">
        <v>-8.9107932200424571</v>
      </c>
      <c r="D26" s="45">
        <v>-7.4429391961552627</v>
      </c>
      <c r="E26" s="45">
        <v>3.3089630899739486</v>
      </c>
      <c r="F26" s="45">
        <v>7.0541632808919008</v>
      </c>
      <c r="G26" s="45">
        <v>3.0055273060811905</v>
      </c>
      <c r="H26" s="45">
        <v>1.5984004416708109</v>
      </c>
      <c r="I26" s="45">
        <v>2.4215145117364001</v>
      </c>
      <c r="J26" s="45">
        <v>-3.066870674945843</v>
      </c>
      <c r="K26" s="45">
        <v>-1.5154584729215936</v>
      </c>
      <c r="L26" s="45">
        <v>8.7315302790176741</v>
      </c>
      <c r="M26" s="45">
        <v>15.744598218655991</v>
      </c>
      <c r="N26" s="45">
        <v>6.2431787613947964</v>
      </c>
      <c r="O26" s="45">
        <v>-8.2005506143745581</v>
      </c>
      <c r="P26" s="45">
        <v>-13.918608813356848</v>
      </c>
      <c r="Q26" s="45">
        <v>-6.8529529657257999</v>
      </c>
      <c r="R26" s="45">
        <v>2.9511198010964801</v>
      </c>
      <c r="S26" s="45">
        <v>9.9633598229755815</v>
      </c>
      <c r="T26" s="45">
        <v>7.5143982739959814</v>
      </c>
      <c r="U26" s="45">
        <v>3.050455025075216</v>
      </c>
      <c r="V26" s="45">
        <v>0.40463519540305803</v>
      </c>
      <c r="W26" s="45">
        <v>-5.642281644712277</v>
      </c>
      <c r="X26" s="45">
        <v>-7.3287907621842008</v>
      </c>
      <c r="Y26" s="45">
        <v>0.35544984985993455</v>
      </c>
      <c r="Z26" s="45">
        <v>10.778637126091573</v>
      </c>
      <c r="AA26" s="45">
        <v>10.573360489712114</v>
      </c>
      <c r="AB26" s="45">
        <v>2.732976179075397</v>
      </c>
      <c r="AC26" s="45">
        <v>-6.8755031618816247</v>
      </c>
      <c r="AD26" s="45">
        <v>-3.1286127580300138</v>
      </c>
      <c r="AE26" s="45">
        <v>8.0215933158076957</v>
      </c>
      <c r="AF26" s="45">
        <v>10.816438855233867</v>
      </c>
      <c r="AG26" s="45">
        <v>2.0490674387944052</v>
      </c>
      <c r="AH26" s="45">
        <v>-2.2172362829890435</v>
      </c>
      <c r="AI26" s="45">
        <v>4.8925905755287991</v>
      </c>
      <c r="AJ26" s="45">
        <v>9.4609467480403673</v>
      </c>
    </row>
    <row r="27" spans="1:36" ht="17.100000000000001" customHeight="1" x14ac:dyDescent="0.2">
      <c r="A27" s="78" t="s">
        <v>57</v>
      </c>
      <c r="B27" s="45">
        <v>1.0282075952656733</v>
      </c>
      <c r="C27" s="45">
        <v>1.7952141923888165</v>
      </c>
      <c r="D27" s="45">
        <v>1.6309466467756106</v>
      </c>
      <c r="E27" s="45">
        <v>0.75171693762201564</v>
      </c>
      <c r="F27" s="45">
        <v>-0.29919620514791134</v>
      </c>
      <c r="G27" s="45">
        <v>0.78865722010068584</v>
      </c>
      <c r="H27" s="45">
        <v>3.5626397698390821</v>
      </c>
      <c r="I27" s="45">
        <v>5.066049202349121</v>
      </c>
      <c r="J27" s="45">
        <v>4.2124679432769652</v>
      </c>
      <c r="K27" s="45">
        <v>3.7115929785350943</v>
      </c>
      <c r="L27" s="45">
        <v>4.6042069476943892</v>
      </c>
      <c r="M27" s="45">
        <v>4.3249838825620168</v>
      </c>
      <c r="N27" s="45">
        <v>2.1660726791000284</v>
      </c>
      <c r="O27" s="45">
        <v>-0.5613992305217641</v>
      </c>
      <c r="P27" s="45">
        <v>-1.8014523537080218</v>
      </c>
      <c r="Q27" s="45">
        <v>-0.66216037084400048</v>
      </c>
      <c r="R27" s="45">
        <v>2.1049820020098808</v>
      </c>
      <c r="S27" s="45">
        <v>2.5003498683308978</v>
      </c>
      <c r="T27" s="45">
        <v>0.55783857324123165</v>
      </c>
      <c r="U27" s="45">
        <v>-0.95566622001468371</v>
      </c>
      <c r="V27" s="45">
        <v>1.0667628786483085</v>
      </c>
      <c r="W27" s="45">
        <v>1.7155892994932698</v>
      </c>
      <c r="X27" s="45">
        <v>0.59887803850524612</v>
      </c>
      <c r="Y27" s="45">
        <v>4.3776654218212308</v>
      </c>
      <c r="Z27" s="45">
        <v>7.5746293098984951</v>
      </c>
      <c r="AA27" s="45">
        <v>4.5003605347771147</v>
      </c>
      <c r="AB27" s="45">
        <v>1.6924888190706255</v>
      </c>
      <c r="AC27" s="45">
        <v>0.14492875331040267</v>
      </c>
      <c r="AD27" s="45">
        <v>-1.9016621351898078</v>
      </c>
      <c r="AE27" s="45">
        <v>1.5968986022288023</v>
      </c>
      <c r="AF27" s="45">
        <v>5.4377284440016771</v>
      </c>
      <c r="AG27" s="45">
        <v>1.0460233270217723</v>
      </c>
      <c r="AH27" s="45">
        <v>-4.2672042727731068</v>
      </c>
      <c r="AI27" s="45">
        <v>-3.9352927335176702</v>
      </c>
      <c r="AJ27" s="45">
        <v>-2.516919149150143</v>
      </c>
    </row>
    <row r="28" spans="1:36" ht="17.100000000000001" customHeight="1" x14ac:dyDescent="0.2">
      <c r="A28" s="78" t="s">
        <v>15</v>
      </c>
      <c r="B28" s="45">
        <v>4.5143598140155117</v>
      </c>
      <c r="C28" s="45">
        <v>2.9449541111145505</v>
      </c>
      <c r="D28" s="45">
        <v>6.2047805548683277</v>
      </c>
      <c r="E28" s="45">
        <v>6.5136510790361868</v>
      </c>
      <c r="F28" s="45">
        <v>2.8094809924567032</v>
      </c>
      <c r="G28" s="45">
        <v>-0.67984959208433615</v>
      </c>
      <c r="H28" s="45">
        <v>-2.0238375664124231</v>
      </c>
      <c r="I28" s="45">
        <v>-0.76622461882817072</v>
      </c>
      <c r="J28" s="45">
        <v>0.63175290139152462</v>
      </c>
      <c r="K28" s="45">
        <v>1.6025592725680715</v>
      </c>
      <c r="L28" s="45">
        <v>3.831612587504174</v>
      </c>
      <c r="M28" s="45">
        <v>5.9481813931896665</v>
      </c>
      <c r="N28" s="45">
        <v>5.0016443134332622</v>
      </c>
      <c r="O28" s="45">
        <v>3.0405369835755591</v>
      </c>
      <c r="P28" s="45">
        <v>2.2634639988592831</v>
      </c>
      <c r="Q28" s="45">
        <v>2.7867456957382686</v>
      </c>
      <c r="R28" s="45">
        <v>2.7826847854259151</v>
      </c>
      <c r="S28" s="45">
        <v>4.878802038738872</v>
      </c>
      <c r="T28" s="45">
        <v>2.4186017136580196</v>
      </c>
      <c r="U28" s="45">
        <v>-0.93393670024682907</v>
      </c>
      <c r="V28" s="45">
        <v>-1.3903504270028844</v>
      </c>
      <c r="W28" s="45">
        <v>2.4339343830290572</v>
      </c>
      <c r="X28" s="45">
        <v>2.0529222354030319</v>
      </c>
      <c r="Y28" s="45">
        <v>3.2705337947912305</v>
      </c>
      <c r="Z28" s="45">
        <v>0.95563221364503015</v>
      </c>
      <c r="AA28" s="45">
        <v>-4.496438628086052</v>
      </c>
      <c r="AB28" s="45">
        <v>-4.2770301348094346</v>
      </c>
      <c r="AC28" s="45">
        <v>1.1073078466685038</v>
      </c>
      <c r="AD28" s="45">
        <v>4.4358760133469177</v>
      </c>
      <c r="AE28" s="45">
        <v>3.3273304515532454</v>
      </c>
      <c r="AF28" s="45">
        <v>2.1229528336382364</v>
      </c>
      <c r="AG28" s="45">
        <v>-1.86296447871791</v>
      </c>
      <c r="AH28" s="45">
        <v>1.2700864830062386</v>
      </c>
      <c r="AI28" s="45">
        <v>5.3185871984677613</v>
      </c>
      <c r="AJ28" s="45">
        <v>5.8277935761093858</v>
      </c>
    </row>
    <row r="29" spans="1:36" ht="17.100000000000001" customHeight="1" x14ac:dyDescent="0.2">
      <c r="A29" s="78" t="s">
        <v>16</v>
      </c>
      <c r="B29" s="45">
        <v>-2.3074171339842131</v>
      </c>
      <c r="C29" s="45">
        <v>-4.0744888894087561</v>
      </c>
      <c r="D29" s="45">
        <v>-3.0658287708176468</v>
      </c>
      <c r="E29" s="45">
        <v>3.0234235083425487</v>
      </c>
      <c r="F29" s="45">
        <v>5.1078772041041942</v>
      </c>
      <c r="G29" s="45">
        <v>2.4109428245897346</v>
      </c>
      <c r="H29" s="45">
        <v>-7.184225433630731E-2</v>
      </c>
      <c r="I29" s="45">
        <v>2.6888190435577108</v>
      </c>
      <c r="J29" s="45">
        <v>6.2107483681805631</v>
      </c>
      <c r="K29" s="45">
        <v>3.2660870733577152</v>
      </c>
      <c r="L29" s="45">
        <v>-3.1547402445595507</v>
      </c>
      <c r="M29" s="45">
        <v>-5.6871296480678684</v>
      </c>
      <c r="N29" s="45">
        <v>-0.3419996064611186</v>
      </c>
      <c r="O29" s="45">
        <v>4.5612675083123833</v>
      </c>
      <c r="P29" s="45">
        <v>2.6566713441090517</v>
      </c>
      <c r="Q29" s="45">
        <v>-3.5879211789755505</v>
      </c>
      <c r="R29" s="45">
        <v>-4.2824180082886354</v>
      </c>
      <c r="S29" s="45">
        <v>0.6752273149326582</v>
      </c>
      <c r="T29" s="45">
        <v>6.1558797840334023</v>
      </c>
      <c r="U29" s="45">
        <v>-0.58550543764439578</v>
      </c>
      <c r="V29" s="45">
        <v>-5.9767918553203963</v>
      </c>
      <c r="W29" s="45">
        <v>-0.36949823448065855</v>
      </c>
      <c r="X29" s="45">
        <v>3.2799299104497637</v>
      </c>
      <c r="Y29" s="45">
        <v>1.4216965698107042</v>
      </c>
      <c r="Z29" s="45">
        <v>-0.32150022980198534</v>
      </c>
      <c r="AA29" s="45">
        <v>-1.5324036586177314</v>
      </c>
      <c r="AB29" s="45">
        <v>0.94918685833649263</v>
      </c>
      <c r="AC29" s="45">
        <v>7.9135431372749698</v>
      </c>
      <c r="AD29" s="45">
        <v>2.8729482599095579</v>
      </c>
      <c r="AE29" s="45">
        <v>-3.4847427317995172</v>
      </c>
      <c r="AF29" s="45">
        <v>-3.4852984317010005</v>
      </c>
      <c r="AG29" s="45">
        <v>1.3443547219334606</v>
      </c>
      <c r="AH29" s="45">
        <v>3.4323032333406278</v>
      </c>
      <c r="AI29" s="45">
        <v>2.1245482203283039</v>
      </c>
      <c r="AJ29" s="45">
        <v>0.69790560509759292</v>
      </c>
    </row>
    <row r="30" spans="1:36" ht="17.100000000000001" customHeight="1" x14ac:dyDescent="0.2">
      <c r="A30" s="78" t="s">
        <v>58</v>
      </c>
      <c r="B30" s="45">
        <v>-1.1043172245360333</v>
      </c>
      <c r="C30" s="45">
        <v>0.23592915481467358</v>
      </c>
      <c r="D30" s="45">
        <v>3.9997464105548053</v>
      </c>
      <c r="E30" s="45">
        <v>6.7723092297367726</v>
      </c>
      <c r="F30" s="45">
        <v>5.9266454373720245</v>
      </c>
      <c r="G30" s="45">
        <v>3.4869988089697213</v>
      </c>
      <c r="H30" s="45">
        <v>0.55681099473812168</v>
      </c>
      <c r="I30" s="45">
        <v>1.0215340353086244</v>
      </c>
      <c r="J30" s="45">
        <v>1.2599414613027493</v>
      </c>
      <c r="K30" s="45">
        <v>0.24998404136624686</v>
      </c>
      <c r="L30" s="45">
        <v>0.66204144447192803</v>
      </c>
      <c r="M30" s="45">
        <v>2.8084222212943377</v>
      </c>
      <c r="N30" s="45">
        <v>1.0794162874047553</v>
      </c>
      <c r="O30" s="45">
        <v>-0.56712766345486942</v>
      </c>
      <c r="P30" s="45">
        <v>-0.20066315681641633</v>
      </c>
      <c r="Q30" s="45">
        <v>1.5774196118542472</v>
      </c>
      <c r="R30" s="45">
        <v>2.1698194646721625</v>
      </c>
      <c r="S30" s="45">
        <v>-0.34004021218440039</v>
      </c>
      <c r="T30" s="45">
        <v>-0.98678150474001969</v>
      </c>
      <c r="U30" s="45">
        <v>1.4148333738657648</v>
      </c>
      <c r="V30" s="45">
        <v>5.0431290839133558</v>
      </c>
      <c r="W30" s="45">
        <v>4.7660491756627454</v>
      </c>
      <c r="X30" s="45">
        <v>1.484065609514551</v>
      </c>
      <c r="Y30" s="45">
        <v>0.86823847161601186</v>
      </c>
      <c r="Z30" s="45">
        <v>3.0534870992367846</v>
      </c>
      <c r="AA30" s="45">
        <v>1.4860562124563437</v>
      </c>
      <c r="AB30" s="45">
        <v>-1.8568242420630598</v>
      </c>
      <c r="AC30" s="45">
        <v>-2.4060794530612162</v>
      </c>
      <c r="AD30" s="45">
        <v>-0.58847723646399119</v>
      </c>
      <c r="AE30" s="45">
        <v>4.2128621095791852</v>
      </c>
      <c r="AF30" s="45">
        <v>7.2462518183361802</v>
      </c>
      <c r="AG30" s="45">
        <v>2.7005903833215106</v>
      </c>
      <c r="AH30" s="45">
        <v>-1.4614216637607425</v>
      </c>
      <c r="AI30" s="45">
        <v>-0.3279209382093029</v>
      </c>
      <c r="AJ30" s="45">
        <v>1.33674236994763</v>
      </c>
    </row>
    <row r="31" spans="1:36" ht="17.100000000000001" customHeight="1" x14ac:dyDescent="0.2">
      <c r="A31" s="78" t="s">
        <v>71</v>
      </c>
      <c r="B31" s="45">
        <v>-1.2620424821128462</v>
      </c>
      <c r="C31" s="45">
        <v>13.489719628595797</v>
      </c>
      <c r="D31" s="45">
        <v>27.377866768170598</v>
      </c>
      <c r="E31" s="45">
        <v>27.068038365315459</v>
      </c>
      <c r="F31" s="45">
        <v>18.129779522431111</v>
      </c>
      <c r="G31" s="45">
        <v>11.404388347629579</v>
      </c>
      <c r="H31" s="45">
        <v>7.7241284130787013</v>
      </c>
      <c r="I31" s="45">
        <v>7.2678211155051686</v>
      </c>
      <c r="J31" s="45">
        <v>4.1291626614924137</v>
      </c>
      <c r="K31" s="45">
        <v>1.3124936687529898</v>
      </c>
      <c r="L31" s="45">
        <v>-0.63940061343177312</v>
      </c>
      <c r="M31" s="45">
        <v>-0.51325795409580266</v>
      </c>
      <c r="N31" s="45">
        <v>-0.31753043682358761</v>
      </c>
      <c r="O31" s="45">
        <v>1.419437242664312</v>
      </c>
      <c r="P31" s="45">
        <v>-9.0586886654908554</v>
      </c>
      <c r="Q31" s="45">
        <v>-16.564612620583354</v>
      </c>
      <c r="R31" s="45">
        <v>-5.5803789143538225</v>
      </c>
      <c r="S31" s="45">
        <v>5.7804522915792855</v>
      </c>
      <c r="T31" s="45">
        <v>5.6737643435627705</v>
      </c>
      <c r="U31" s="45">
        <v>8.4181016912766147</v>
      </c>
      <c r="V31" s="45">
        <v>3.141344229997034</v>
      </c>
      <c r="W31" s="45">
        <v>-12.170794120965599</v>
      </c>
      <c r="X31" s="45">
        <v>-10.124704592960644</v>
      </c>
      <c r="Y31" s="45">
        <v>-8.1826935338473952</v>
      </c>
      <c r="Z31" s="45">
        <v>1.6755621894674277</v>
      </c>
      <c r="AA31" s="45">
        <v>14.189257616944184</v>
      </c>
      <c r="AB31" s="45">
        <v>18.182420584080973</v>
      </c>
      <c r="AC31" s="45">
        <v>7.5653692670174078</v>
      </c>
      <c r="AD31" s="45">
        <v>-3.9844108796267985</v>
      </c>
      <c r="AE31" s="45">
        <v>-6.4188080286236797</v>
      </c>
      <c r="AF31" s="45">
        <v>-1.1656123801791152</v>
      </c>
      <c r="AG31" s="45">
        <v>4.5536201770290274</v>
      </c>
      <c r="AH31" s="45">
        <v>-1.2851216869024684</v>
      </c>
      <c r="AI31" s="45">
        <v>3.281417153997479</v>
      </c>
      <c r="AJ31" s="45">
        <v>3.4119381523911807</v>
      </c>
    </row>
    <row r="32" spans="1:36" ht="17.100000000000001" customHeight="1" x14ac:dyDescent="0.2">
      <c r="A32" s="78" t="s">
        <v>17</v>
      </c>
      <c r="B32" s="45">
        <v>-1.7197839175479901</v>
      </c>
      <c r="C32" s="45">
        <v>-1.7308936371706829</v>
      </c>
      <c r="D32" s="45">
        <v>-1.2095879044432545</v>
      </c>
      <c r="E32" s="45">
        <v>-0.75575128519556056</v>
      </c>
      <c r="F32" s="45">
        <v>-0.30346353548006411</v>
      </c>
      <c r="G32" s="45">
        <v>0.38815111248080569</v>
      </c>
      <c r="H32" s="45">
        <v>0.70401163239905973</v>
      </c>
      <c r="I32" s="45">
        <v>1.2195033170292024</v>
      </c>
      <c r="J32" s="45">
        <v>1.5951011729846254</v>
      </c>
      <c r="K32" s="45">
        <v>1.245382988308319</v>
      </c>
      <c r="L32" s="45">
        <v>0.71800261689975997</v>
      </c>
      <c r="M32" s="45">
        <v>0.48196534736915098</v>
      </c>
      <c r="N32" s="45">
        <v>0.24207585633406747</v>
      </c>
      <c r="O32" s="45">
        <v>5.5146010141848834E-2</v>
      </c>
      <c r="P32" s="45">
        <v>0.16128098927057355</v>
      </c>
      <c r="Q32" s="45">
        <v>0.23814188579001083</v>
      </c>
      <c r="R32" s="45">
        <v>0.56440673466280344</v>
      </c>
      <c r="S32" s="45">
        <v>1.1737000509954854</v>
      </c>
      <c r="T32" s="45">
        <v>1.6746223882226241</v>
      </c>
      <c r="U32" s="45">
        <v>1.5262434026966476</v>
      </c>
      <c r="V32" s="45">
        <v>1.0825645456859379</v>
      </c>
      <c r="W32" s="45">
        <v>0.84808071128716911</v>
      </c>
      <c r="X32" s="45">
        <v>0.91128305167234025</v>
      </c>
      <c r="Y32" s="45">
        <v>0.85665490369419839</v>
      </c>
      <c r="Z32" s="45">
        <v>0.62315849046803429</v>
      </c>
      <c r="AA32" s="45">
        <v>0.40484283606543325</v>
      </c>
      <c r="AB32" s="45">
        <v>0.25363308788637351</v>
      </c>
      <c r="AC32" s="45">
        <v>0.32244839591959451</v>
      </c>
      <c r="AD32" s="45">
        <v>0.54330090585477109</v>
      </c>
      <c r="AE32" s="45">
        <v>0.77027789607941877</v>
      </c>
      <c r="AF32" s="45">
        <v>0.84430010786962217</v>
      </c>
      <c r="AG32" s="45">
        <v>0.95902242474632526</v>
      </c>
      <c r="AH32" s="45">
        <v>1.0299867522334027</v>
      </c>
      <c r="AI32" s="45">
        <v>0.73564663073766301</v>
      </c>
      <c r="AJ32" s="45">
        <v>0.46169533146815933</v>
      </c>
    </row>
    <row r="33" spans="1:36" ht="17.100000000000001" customHeight="1" x14ac:dyDescent="0.2">
      <c r="A33" s="78" t="s">
        <v>59</v>
      </c>
      <c r="B33" s="45">
        <v>0.74392394841105158</v>
      </c>
      <c r="C33" s="45">
        <v>0.73979767438119293</v>
      </c>
      <c r="D33" s="45">
        <v>0.71545245275295155</v>
      </c>
      <c r="E33" s="45">
        <v>0.69871001355357176</v>
      </c>
      <c r="F33" s="45">
        <v>0.68967803699560015</v>
      </c>
      <c r="G33" s="45">
        <v>0.68544337713760672</v>
      </c>
      <c r="H33" s="45">
        <v>0.68615494110972897</v>
      </c>
      <c r="I33" s="45">
        <v>0.68832680769714827</v>
      </c>
      <c r="J33" s="45">
        <v>0.69393230293655073</v>
      </c>
      <c r="K33" s="45">
        <v>0.69236864541943888</v>
      </c>
      <c r="L33" s="45">
        <v>0.6853769667799936</v>
      </c>
      <c r="M33" s="45">
        <v>0.68308198100834883</v>
      </c>
      <c r="N33" s="45">
        <v>0.68716428276343056</v>
      </c>
      <c r="O33" s="45">
        <v>0.68392490551665297</v>
      </c>
      <c r="P33" s="45">
        <v>0.67223180553348527</v>
      </c>
      <c r="Q33" s="45">
        <v>0.66728985805750707</v>
      </c>
      <c r="R33" s="45">
        <v>0.67320103465537962</v>
      </c>
      <c r="S33" s="45">
        <v>0.68086604532044959</v>
      </c>
      <c r="T33" s="45">
        <v>0.68623309495428053</v>
      </c>
      <c r="U33" s="45">
        <v>0.68738190857917658</v>
      </c>
      <c r="V33" s="45">
        <v>0.68535224668495598</v>
      </c>
      <c r="W33" s="45">
        <v>0.68122722515078227</v>
      </c>
      <c r="X33" s="45">
        <v>0.6773731790381543</v>
      </c>
      <c r="Y33" s="45">
        <v>0.67207709891838885</v>
      </c>
      <c r="Z33" s="45">
        <v>0.66923634788451647</v>
      </c>
      <c r="AA33" s="45">
        <v>0.67540855419430113</v>
      </c>
      <c r="AB33" s="45">
        <v>0.68675144058272242</v>
      </c>
      <c r="AC33" s="45">
        <v>0.68891300374700482</v>
      </c>
      <c r="AD33" s="45">
        <v>0.68140947193082724</v>
      </c>
      <c r="AE33" s="45">
        <v>0.67913097422811486</v>
      </c>
      <c r="AF33" s="45">
        <v>0.6817981467247991</v>
      </c>
      <c r="AG33" s="45">
        <v>0.68092947803526371</v>
      </c>
      <c r="AH33" s="45">
        <v>0.67910186687183405</v>
      </c>
      <c r="AI33" s="45">
        <v>0.68436055914504745</v>
      </c>
      <c r="AJ33" s="45">
        <v>0.68426184685557168</v>
      </c>
    </row>
    <row r="34" spans="1:36" ht="17.100000000000001" customHeight="1" x14ac:dyDescent="0.2">
      <c r="A34" s="79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</row>
    <row r="35" spans="1:36" s="86" customFormat="1" ht="17.100000000000001" customHeight="1" x14ac:dyDescent="0.2">
      <c r="A35" s="133" t="s">
        <v>95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</row>
    <row r="36" spans="1:36" s="11" customFormat="1" ht="17.100000000000001" customHeight="1" thickBot="1" x14ac:dyDescent="0.25">
      <c r="A36" s="51" t="s">
        <v>19</v>
      </c>
      <c r="B36" s="100">
        <v>4.9285508354626417</v>
      </c>
      <c r="C36" s="100">
        <v>2.6452841289612783</v>
      </c>
      <c r="D36" s="100">
        <v>2.0738711341544702</v>
      </c>
      <c r="E36" s="100">
        <v>2.021800081976366</v>
      </c>
      <c r="F36" s="100">
        <v>0.53144180307562738</v>
      </c>
      <c r="G36" s="100">
        <v>-0.61583553226478571</v>
      </c>
      <c r="H36" s="100">
        <v>-0.50732266160478101</v>
      </c>
      <c r="I36" s="100">
        <v>0.52575185295087312</v>
      </c>
      <c r="J36" s="100">
        <v>0.83471528299181585</v>
      </c>
      <c r="K36" s="100">
        <v>3.0458677054475691</v>
      </c>
      <c r="L36" s="100">
        <v>2.683697733113144</v>
      </c>
      <c r="M36" s="100">
        <v>1.2664785122368682</v>
      </c>
      <c r="N36" s="100">
        <v>2.5299757991223082</v>
      </c>
      <c r="O36" s="100">
        <v>0.84374714442747578</v>
      </c>
      <c r="P36" s="100">
        <v>-1.3760718435026686</v>
      </c>
      <c r="Q36" s="100">
        <v>-0.92307981380999049</v>
      </c>
      <c r="R36" s="100">
        <v>-0.11963548971524185</v>
      </c>
      <c r="S36" s="100">
        <v>-2.068713212871276</v>
      </c>
      <c r="T36" s="100">
        <v>-0.32259397140941282</v>
      </c>
      <c r="U36" s="100">
        <v>1.8198226105038184</v>
      </c>
      <c r="V36" s="100">
        <v>4.4535945585231884</v>
      </c>
      <c r="W36" s="100">
        <v>5.5944454332294002</v>
      </c>
      <c r="X36" s="100">
        <v>3.1162601296602643</v>
      </c>
      <c r="Y36" s="100">
        <v>-0.55962768656869777</v>
      </c>
      <c r="Z36" s="100">
        <v>1.0734752640484402E-2</v>
      </c>
      <c r="AA36" s="100">
        <v>2.8400400893031863</v>
      </c>
      <c r="AB36" s="100">
        <v>3.2207794262686162</v>
      </c>
      <c r="AC36" s="100">
        <v>3.4017677351939613</v>
      </c>
      <c r="AD36" s="100">
        <v>1.3556582918065718</v>
      </c>
      <c r="AE36" s="100">
        <v>0.45057891036948128</v>
      </c>
      <c r="AF36" s="100">
        <v>2.4773102623522947</v>
      </c>
      <c r="AG36" s="100">
        <v>3.6146121001668474</v>
      </c>
      <c r="AH36" s="100">
        <v>1.4000503257369568</v>
      </c>
      <c r="AI36" s="100">
        <v>1.497368434624291</v>
      </c>
      <c r="AJ36" s="100">
        <v>2.6170955950523878</v>
      </c>
    </row>
    <row r="37" spans="1:36" x14ac:dyDescent="0.2">
      <c r="A37" s="13" t="s">
        <v>50</v>
      </c>
    </row>
  </sheetData>
  <mergeCells count="9">
    <mergeCell ref="AH3:AJ3"/>
    <mergeCell ref="AD3:AG3"/>
    <mergeCell ref="B3:E3"/>
    <mergeCell ref="F3:I3"/>
    <mergeCell ref="V3:Y3"/>
    <mergeCell ref="R3:U3"/>
    <mergeCell ref="N3:Q3"/>
    <mergeCell ref="J3:M3"/>
    <mergeCell ref="Z3:AC3"/>
  </mergeCells>
  <phoneticPr fontId="29" type="noConversion"/>
  <conditionalFormatting sqref="B5:AJ36">
    <cfRule type="cellIs" dxfId="3" priority="9" operator="lessThan">
      <formula>0</formula>
    </cfRule>
  </conditionalFormatting>
  <conditionalFormatting sqref="A1:XFD1048576">
    <cfRule type="cellIs" dxfId="2" priority="1" operator="lessThan">
      <formula>0</formula>
    </cfRule>
  </conditionalFormatting>
  <pageMargins left="0.51181102362204722" right="0" top="0.51181102362204722" bottom="0" header="0" footer="0"/>
  <pageSetup paperSize="9"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Q57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AO6" sqref="AO6"/>
    </sheetView>
  </sheetViews>
  <sheetFormatPr defaultColWidth="9.140625" defaultRowHeight="11.25" x14ac:dyDescent="0.2"/>
  <cols>
    <col min="1" max="1" width="26.28515625" style="1" customWidth="1"/>
    <col min="2" max="9" width="5.7109375" style="5" hidden="1" customWidth="1"/>
    <col min="10" max="15" width="6" style="5" hidden="1" customWidth="1"/>
    <col min="16" max="19" width="6.28515625" style="5" hidden="1" customWidth="1"/>
    <col min="20" max="23" width="6.7109375" style="5" hidden="1" customWidth="1"/>
    <col min="24" max="28" width="6.7109375" style="5" customWidth="1"/>
    <col min="29" max="40" width="6.7109375" style="1" customWidth="1"/>
    <col min="41" max="41" width="7.5703125" style="1" customWidth="1"/>
    <col min="42" max="43" width="6.28515625" style="1" customWidth="1"/>
    <col min="44" max="16384" width="9.140625" style="1"/>
  </cols>
  <sheetData>
    <row r="1" spans="1:43" ht="16.5" customHeight="1" x14ac:dyDescent="0.2">
      <c r="X1" s="32" t="s">
        <v>113</v>
      </c>
      <c r="AC1" s="5"/>
    </row>
    <row r="2" spans="1:43" ht="1.5" customHeight="1" thickBot="1" x14ac:dyDescent="0.25"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5" t="s">
        <v>33</v>
      </c>
      <c r="P2" s="5" t="s">
        <v>34</v>
      </c>
      <c r="Q2" s="5" t="s">
        <v>35</v>
      </c>
      <c r="R2" s="5" t="s">
        <v>36</v>
      </c>
      <c r="S2" s="5" t="s">
        <v>37</v>
      </c>
      <c r="T2" s="5" t="s">
        <v>38</v>
      </c>
      <c r="U2" s="5" t="s">
        <v>39</v>
      </c>
      <c r="V2" s="5" t="s">
        <v>40</v>
      </c>
      <c r="W2" s="5" t="s">
        <v>41</v>
      </c>
      <c r="X2" s="5" t="s">
        <v>42</v>
      </c>
      <c r="Y2" s="5" t="s">
        <v>43</v>
      </c>
      <c r="Z2" s="5" t="s">
        <v>44</v>
      </c>
      <c r="AA2" s="5" t="s">
        <v>45</v>
      </c>
      <c r="AB2" s="5" t="s">
        <v>51</v>
      </c>
      <c r="AC2" s="5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215" t="s">
        <v>67</v>
      </c>
      <c r="C3" s="215"/>
      <c r="D3" s="215" t="s">
        <v>66</v>
      </c>
      <c r="E3" s="215"/>
      <c r="F3" s="215"/>
      <c r="G3" s="215"/>
      <c r="H3" s="215" t="s">
        <v>60</v>
      </c>
      <c r="I3" s="215"/>
      <c r="J3" s="215"/>
      <c r="K3" s="215"/>
      <c r="L3" s="215" t="s">
        <v>61</v>
      </c>
      <c r="M3" s="215"/>
      <c r="N3" s="215"/>
      <c r="O3" s="215"/>
      <c r="P3" s="215" t="s">
        <v>62</v>
      </c>
      <c r="Q3" s="215"/>
      <c r="R3" s="215"/>
      <c r="S3" s="215"/>
      <c r="T3" s="215" t="s">
        <v>63</v>
      </c>
      <c r="U3" s="215"/>
      <c r="V3" s="215"/>
      <c r="W3" s="215"/>
      <c r="X3" s="215" t="s">
        <v>64</v>
      </c>
      <c r="Y3" s="215"/>
      <c r="Z3" s="215"/>
      <c r="AA3" s="215"/>
      <c r="AB3" s="215" t="s">
        <v>65</v>
      </c>
      <c r="AC3" s="215"/>
      <c r="AD3" s="215"/>
      <c r="AE3" s="215"/>
      <c r="AF3" s="214" t="s">
        <v>77</v>
      </c>
      <c r="AG3" s="214"/>
      <c r="AH3" s="214"/>
      <c r="AI3" s="214"/>
      <c r="AJ3" s="208" t="s">
        <v>80</v>
      </c>
      <c r="AK3" s="208"/>
      <c r="AL3" s="208"/>
      <c r="AM3" s="208"/>
      <c r="AN3" s="214" t="s">
        <v>92</v>
      </c>
      <c r="AO3" s="214"/>
      <c r="AP3" s="214"/>
      <c r="AQ3" s="214"/>
    </row>
    <row r="4" spans="1:43" x14ac:dyDescent="0.2">
      <c r="A4" s="21" t="s">
        <v>68</v>
      </c>
      <c r="B4" s="22" t="s">
        <v>48</v>
      </c>
      <c r="C4" s="22" t="s">
        <v>49</v>
      </c>
      <c r="D4" s="22" t="s">
        <v>46</v>
      </c>
      <c r="E4" s="22" t="s">
        <v>47</v>
      </c>
      <c r="F4" s="22" t="s">
        <v>48</v>
      </c>
      <c r="G4" s="22" t="s">
        <v>49</v>
      </c>
      <c r="H4" s="22" t="s">
        <v>46</v>
      </c>
      <c r="I4" s="22" t="s">
        <v>47</v>
      </c>
      <c r="J4" s="22" t="s">
        <v>48</v>
      </c>
      <c r="K4" s="22" t="s">
        <v>49</v>
      </c>
      <c r="L4" s="22" t="s">
        <v>46</v>
      </c>
      <c r="M4" s="22" t="s">
        <v>47</v>
      </c>
      <c r="N4" s="22" t="s">
        <v>48</v>
      </c>
      <c r="O4" s="22" t="s">
        <v>49</v>
      </c>
      <c r="P4" s="22" t="s">
        <v>46</v>
      </c>
      <c r="Q4" s="22" t="s">
        <v>47</v>
      </c>
      <c r="R4" s="22" t="s">
        <v>48</v>
      </c>
      <c r="S4" s="22" t="s">
        <v>49</v>
      </c>
      <c r="T4" s="22" t="s">
        <v>46</v>
      </c>
      <c r="U4" s="22" t="s">
        <v>47</v>
      </c>
      <c r="V4" s="22" t="s">
        <v>48</v>
      </c>
      <c r="W4" s="22" t="s">
        <v>49</v>
      </c>
      <c r="X4" s="22" t="s">
        <v>46</v>
      </c>
      <c r="Y4" s="22" t="s">
        <v>47</v>
      </c>
      <c r="Z4" s="22" t="s">
        <v>48</v>
      </c>
      <c r="AA4" s="22" t="s">
        <v>49</v>
      </c>
      <c r="AB4" s="22" t="s">
        <v>46</v>
      </c>
      <c r="AC4" s="22" t="s">
        <v>47</v>
      </c>
      <c r="AD4" s="22" t="s">
        <v>48</v>
      </c>
      <c r="AE4" s="22" t="s">
        <v>49</v>
      </c>
      <c r="AF4" s="12" t="s">
        <v>46</v>
      </c>
      <c r="AG4" s="12" t="s">
        <v>47</v>
      </c>
      <c r="AH4" s="12" t="s">
        <v>48</v>
      </c>
      <c r="AI4" s="22" t="s">
        <v>49</v>
      </c>
      <c r="AJ4" s="38" t="s">
        <v>46</v>
      </c>
      <c r="AK4" s="38" t="s">
        <v>47</v>
      </c>
      <c r="AL4" s="38" t="s">
        <v>48</v>
      </c>
      <c r="AM4" s="38" t="s">
        <v>49</v>
      </c>
      <c r="AN4" s="56" t="s">
        <v>46</v>
      </c>
      <c r="AO4" s="38" t="s">
        <v>47</v>
      </c>
      <c r="AP4" s="56" t="s">
        <v>48</v>
      </c>
      <c r="AQ4" s="56" t="s">
        <v>49</v>
      </c>
    </row>
    <row r="5" spans="1:43" s="8" customFormat="1" ht="18" customHeight="1" x14ac:dyDescent="0.2">
      <c r="A5" s="2" t="s">
        <v>97</v>
      </c>
      <c r="B5" s="10" t="e">
        <f>#REF!/Trend_VA!#REF!*100</f>
        <v>#REF!</v>
      </c>
      <c r="C5" s="10" t="e">
        <f>#REF!/Trend_VA!#REF!*100</f>
        <v>#REF!</v>
      </c>
      <c r="D5" s="10" t="e">
        <f>#REF!/Trend_VA!#REF!*100</f>
        <v>#REF!</v>
      </c>
      <c r="E5" s="10" t="e">
        <f>#REF!/Trend_VA!#REF!*100</f>
        <v>#REF!</v>
      </c>
      <c r="F5" s="10" t="e">
        <f>#REF!/Trend_VA!#REF!*100</f>
        <v>#REF!</v>
      </c>
      <c r="G5" s="10" t="e">
        <f>#REF!/Trend_VA!#REF!*100</f>
        <v>#REF!</v>
      </c>
      <c r="H5" s="10" t="e">
        <f>#REF!/Trend_VA!#REF!*100</f>
        <v>#REF!</v>
      </c>
      <c r="I5" s="10" t="e">
        <f>#REF!/Trend_VA!#REF!*100</f>
        <v>#REF!</v>
      </c>
      <c r="J5" s="25" t="e">
        <f>#REF!/Trend_VA!#REF!*100</f>
        <v>#REF!</v>
      </c>
      <c r="K5" s="25" t="e">
        <f>#REF!/Trend_VA!#REF!*100</f>
        <v>#REF!</v>
      </c>
      <c r="L5" s="25" t="e">
        <f>#REF!/Trend_VA!#REF!*100</f>
        <v>#REF!</v>
      </c>
      <c r="M5" s="25" t="e">
        <f>#REF!/Trend_VA!#REF!*100</f>
        <v>#REF!</v>
      </c>
      <c r="N5" s="25" t="e">
        <f>#REF!/Trend_VA!#REF!*100</f>
        <v>#REF!</v>
      </c>
      <c r="O5" s="25" t="e">
        <f>#REF!/Trend_VA!#REF!*100</f>
        <v>#REF!</v>
      </c>
      <c r="P5" s="25" t="e">
        <f>#REF!/Trend_VA!#REF!*100</f>
        <v>#REF!</v>
      </c>
      <c r="Q5" s="25" t="e">
        <f>#REF!/Trend_VA!#REF!*100</f>
        <v>#REF!</v>
      </c>
      <c r="R5" s="25" t="e">
        <f>#REF!/Trend_VA!#REF!*100</f>
        <v>#REF!</v>
      </c>
      <c r="S5" s="25" t="e">
        <f>#REF!/Trend_VA!#REF!*100</f>
        <v>#REF!</v>
      </c>
      <c r="T5" s="25" t="e">
        <f>#REF!/Trend_VA!#REF!*100</f>
        <v>#REF!</v>
      </c>
      <c r="U5" s="25" t="e">
        <f>#REF!/Trend_VA!#REF!*100</f>
        <v>#REF!</v>
      </c>
      <c r="V5" s="25" t="e">
        <f>#REF!/Trend_VA!#REF!*100</f>
        <v>#REF!</v>
      </c>
      <c r="W5" s="25" t="e">
        <f>#REF!/Trend_VA!#REF!*100</f>
        <v>#REF!</v>
      </c>
      <c r="X5" s="25" t="e">
        <f>#REF!/Trend_VA!#REF!*100</f>
        <v>#REF!</v>
      </c>
      <c r="Y5" s="25" t="e">
        <f>#REF!/Trend_VA!#REF!*100</f>
        <v>#REF!</v>
      </c>
      <c r="Z5" s="25" t="e">
        <f>#REF!/Trend_VA!#REF!*100</f>
        <v>#REF!</v>
      </c>
      <c r="AA5" s="25" t="e">
        <f>#REF!/Trend_VA!#REF!*100</f>
        <v>#REF!</v>
      </c>
      <c r="AB5" s="25" t="e">
        <f>#REF!/Trend_VA!#REF!*100</f>
        <v>#REF!</v>
      </c>
      <c r="AC5" s="25" t="e">
        <f>#REF!/Trend_VA!#REF!*100</f>
        <v>#REF!</v>
      </c>
      <c r="AD5" s="25" t="e">
        <f>#REF!/Trend_VA!#REF!*100</f>
        <v>#REF!</v>
      </c>
      <c r="AE5" s="25" t="e">
        <f>#REF!/Trend_VA!#REF!*100</f>
        <v>#REF!</v>
      </c>
      <c r="AF5" s="25" t="e">
        <f>#REF!/Trend_VA!#REF!*100</f>
        <v>#REF!</v>
      </c>
      <c r="AG5" s="25" t="e">
        <f>#REF!/Trend_VA!#REF!*100</f>
        <v>#REF!</v>
      </c>
      <c r="AH5" s="25" t="e">
        <f>#REF!/Trend_VA!#REF!*100</f>
        <v>#REF!</v>
      </c>
      <c r="AI5" s="25" t="e">
        <f>#REF!/Trend_VA!#REF!*100</f>
        <v>#REF!</v>
      </c>
      <c r="AJ5" s="25" t="e">
        <f>#REF!/Trend_VA!B5*100</f>
        <v>#REF!</v>
      </c>
      <c r="AK5" s="25" t="e">
        <f>#REF!/Trend_VA!C5*100</f>
        <v>#REF!</v>
      </c>
      <c r="AL5" s="25" t="e">
        <f>#REF!/Trend_VA!D5*100</f>
        <v>#REF!</v>
      </c>
      <c r="AM5" s="25" t="e">
        <f>#REF!/Trend_VA!E5*100</f>
        <v>#REF!</v>
      </c>
      <c r="AN5" s="25" t="e">
        <f>#REF!/Trend_VA!F5*100</f>
        <v>#REF!</v>
      </c>
      <c r="AO5" s="25" t="e">
        <f>#REF!/Trend_VA!G5*100</f>
        <v>#REF!</v>
      </c>
      <c r="AP5" s="25" t="e">
        <f>#REF!/Trend_VA!H5*100</f>
        <v>#REF!</v>
      </c>
      <c r="AQ5" s="25" t="e">
        <f>#REF!/Trend_VA!I5*100</f>
        <v>#REF!</v>
      </c>
    </row>
    <row r="6" spans="1:43" s="8" customFormat="1" ht="24.75" customHeight="1" x14ac:dyDescent="0.2">
      <c r="A6" s="2" t="s">
        <v>96</v>
      </c>
      <c r="B6" s="10" t="e">
        <f>#REF!/Trend_VA!#REF!*100</f>
        <v>#REF!</v>
      </c>
      <c r="C6" s="10" t="e">
        <f>#REF!/Trend_VA!#REF!*100</f>
        <v>#REF!</v>
      </c>
      <c r="D6" s="10" t="e">
        <f>#REF!/Trend_VA!#REF!*100</f>
        <v>#REF!</v>
      </c>
      <c r="E6" s="10" t="e">
        <f>#REF!/Trend_VA!#REF!*100</f>
        <v>#REF!</v>
      </c>
      <c r="F6" s="10" t="e">
        <f>#REF!/Trend_VA!#REF!*100</f>
        <v>#REF!</v>
      </c>
      <c r="G6" s="10" t="e">
        <f>#REF!/Trend_VA!#REF!*100</f>
        <v>#REF!</v>
      </c>
      <c r="H6" s="10" t="e">
        <f>#REF!/Trend_VA!#REF!*100</f>
        <v>#REF!</v>
      </c>
      <c r="I6" s="10" t="e">
        <f>#REF!/Trend_VA!#REF!*100</f>
        <v>#REF!</v>
      </c>
      <c r="J6" s="25" t="e">
        <f>#REF!/Trend_VA!#REF!*100</f>
        <v>#REF!</v>
      </c>
      <c r="K6" s="25" t="e">
        <f>#REF!/Trend_VA!#REF!*100</f>
        <v>#REF!</v>
      </c>
      <c r="L6" s="25" t="e">
        <f>#REF!/Trend_VA!#REF!*100</f>
        <v>#REF!</v>
      </c>
      <c r="M6" s="25" t="e">
        <f>#REF!/Trend_VA!#REF!*100</f>
        <v>#REF!</v>
      </c>
      <c r="N6" s="25" t="e">
        <f>#REF!/Trend_VA!#REF!*100</f>
        <v>#REF!</v>
      </c>
      <c r="O6" s="25" t="e">
        <f>#REF!/Trend_VA!#REF!*100</f>
        <v>#REF!</v>
      </c>
      <c r="P6" s="25" t="e">
        <f>#REF!/Trend_VA!#REF!*100</f>
        <v>#REF!</v>
      </c>
      <c r="Q6" s="25" t="e">
        <f>#REF!/Trend_VA!#REF!*100</f>
        <v>#REF!</v>
      </c>
      <c r="R6" s="25" t="e">
        <f>#REF!/Trend_VA!#REF!*100</f>
        <v>#REF!</v>
      </c>
      <c r="S6" s="25" t="e">
        <f>#REF!/Trend_VA!#REF!*100</f>
        <v>#REF!</v>
      </c>
      <c r="T6" s="25" t="e">
        <f>#REF!/Trend_VA!#REF!*100</f>
        <v>#REF!</v>
      </c>
      <c r="U6" s="25" t="e">
        <f>#REF!/Trend_VA!#REF!*100</f>
        <v>#REF!</v>
      </c>
      <c r="V6" s="25" t="e">
        <f>#REF!/Trend_VA!#REF!*100</f>
        <v>#REF!</v>
      </c>
      <c r="W6" s="25" t="e">
        <f>#REF!/Trend_VA!#REF!*100</f>
        <v>#REF!</v>
      </c>
      <c r="X6" s="25" t="e">
        <f>#REF!/Trend_VA!#REF!*100</f>
        <v>#REF!</v>
      </c>
      <c r="Y6" s="25" t="e">
        <f>#REF!/Trend_VA!#REF!*100</f>
        <v>#REF!</v>
      </c>
      <c r="Z6" s="25" t="e">
        <f>#REF!/Trend_VA!#REF!*100</f>
        <v>#REF!</v>
      </c>
      <c r="AA6" s="25" t="e">
        <f>#REF!/Trend_VA!#REF!*100</f>
        <v>#REF!</v>
      </c>
      <c r="AB6" s="25" t="e">
        <f>#REF!/Trend_VA!#REF!*100</f>
        <v>#REF!</v>
      </c>
      <c r="AC6" s="25" t="e">
        <f>#REF!/Trend_VA!#REF!*100</f>
        <v>#REF!</v>
      </c>
      <c r="AD6" s="25" t="e">
        <f>#REF!/Trend_VA!#REF!*100</f>
        <v>#REF!</v>
      </c>
      <c r="AE6" s="25" t="e">
        <f>#REF!/Trend_VA!#REF!*100</f>
        <v>#REF!</v>
      </c>
      <c r="AF6" s="49" t="e">
        <f>#REF!/Trend_VA!#REF!*100</f>
        <v>#REF!</v>
      </c>
      <c r="AG6" s="49" t="e">
        <f>#REF!/Trend_VA!#REF!*100</f>
        <v>#REF!</v>
      </c>
      <c r="AH6" s="49" t="e">
        <f>#REF!/Trend_VA!#REF!*100</f>
        <v>#REF!</v>
      </c>
      <c r="AI6" s="49" t="e">
        <f>#REF!/Trend_VA!#REF!*100</f>
        <v>#REF!</v>
      </c>
      <c r="AJ6" s="49" t="e">
        <f>#REF!/Trend_VA!B6*100</f>
        <v>#REF!</v>
      </c>
      <c r="AK6" s="49" t="e">
        <f>#REF!/Trend_VA!C6*100</f>
        <v>#REF!</v>
      </c>
      <c r="AL6" s="49" t="e">
        <f>#REF!/Trend_VA!D6*100</f>
        <v>#REF!</v>
      </c>
      <c r="AM6" s="49" t="e">
        <f>#REF!/Trend_VA!E6*100</f>
        <v>#REF!</v>
      </c>
      <c r="AN6" s="49" t="e">
        <f>#REF!/Trend_VA!F6*100</f>
        <v>#REF!</v>
      </c>
      <c r="AO6" s="49" t="e">
        <f>#REF!/Trend_VA!G6*100</f>
        <v>#REF!</v>
      </c>
      <c r="AP6" s="49" t="e">
        <f>#REF!/Trend_VA!H6*100</f>
        <v>#REF!</v>
      </c>
      <c r="AQ6" s="49" t="e">
        <f>#REF!/Trend_VA!I6*100</f>
        <v>#REF!</v>
      </c>
    </row>
    <row r="7" spans="1:43" ht="18" customHeight="1" x14ac:dyDescent="0.2">
      <c r="A7" s="16" t="s">
        <v>1</v>
      </c>
      <c r="B7" s="9" t="e">
        <f>#REF!/Trend_VA!#REF!*100</f>
        <v>#REF!</v>
      </c>
      <c r="C7" s="9" t="e">
        <f>#REF!/Trend_VA!#REF!*100</f>
        <v>#REF!</v>
      </c>
      <c r="D7" s="9" t="e">
        <f>#REF!/Trend_VA!#REF!*100</f>
        <v>#REF!</v>
      </c>
      <c r="E7" s="9" t="e">
        <f>#REF!/Trend_VA!#REF!*100</f>
        <v>#REF!</v>
      </c>
      <c r="F7" s="9" t="e">
        <f>#REF!/Trend_VA!#REF!*100</f>
        <v>#REF!</v>
      </c>
      <c r="G7" s="9" t="e">
        <f>#REF!/Trend_VA!#REF!*100</f>
        <v>#REF!</v>
      </c>
      <c r="H7" s="9" t="e">
        <f>#REF!/Trend_VA!#REF!*100</f>
        <v>#REF!</v>
      </c>
      <c r="I7" s="9" t="e">
        <f>#REF!/Trend_VA!#REF!*100</f>
        <v>#REF!</v>
      </c>
      <c r="J7" s="26" t="e">
        <f>#REF!/Trend_VA!#REF!*100</f>
        <v>#REF!</v>
      </c>
      <c r="K7" s="26" t="e">
        <f>#REF!/Trend_VA!#REF!*100</f>
        <v>#REF!</v>
      </c>
      <c r="L7" s="26" t="e">
        <f>#REF!/Trend_VA!#REF!*100</f>
        <v>#REF!</v>
      </c>
      <c r="M7" s="26" t="e">
        <f>#REF!/Trend_VA!#REF!*100</f>
        <v>#REF!</v>
      </c>
      <c r="N7" s="26" t="e">
        <f>#REF!/Trend_VA!#REF!*100</f>
        <v>#REF!</v>
      </c>
      <c r="O7" s="26" t="e">
        <f>#REF!/Trend_VA!#REF!*100</f>
        <v>#REF!</v>
      </c>
      <c r="P7" s="26" t="e">
        <f>#REF!/Trend_VA!#REF!*100</f>
        <v>#REF!</v>
      </c>
      <c r="Q7" s="26" t="e">
        <f>#REF!/Trend_VA!#REF!*100</f>
        <v>#REF!</v>
      </c>
      <c r="R7" s="26" t="e">
        <f>#REF!/Trend_VA!#REF!*100</f>
        <v>#REF!</v>
      </c>
      <c r="S7" s="26" t="e">
        <f>#REF!/Trend_VA!#REF!*100</f>
        <v>#REF!</v>
      </c>
      <c r="T7" s="26" t="e">
        <f>#REF!/Trend_VA!#REF!*100</f>
        <v>#REF!</v>
      </c>
      <c r="U7" s="26" t="e">
        <f>#REF!/Trend_VA!#REF!*100</f>
        <v>#REF!</v>
      </c>
      <c r="V7" s="26" t="e">
        <f>#REF!/Trend_VA!#REF!*100</f>
        <v>#REF!</v>
      </c>
      <c r="W7" s="26" t="e">
        <f>#REF!/Trend_VA!#REF!*100</f>
        <v>#REF!</v>
      </c>
      <c r="X7" s="26" t="e">
        <f>#REF!/Trend_VA!#REF!*100</f>
        <v>#REF!</v>
      </c>
      <c r="Y7" s="26" t="e">
        <f>#REF!/Trend_VA!#REF!*100</f>
        <v>#REF!</v>
      </c>
      <c r="Z7" s="26" t="e">
        <f>#REF!/Trend_VA!#REF!*100</f>
        <v>#REF!</v>
      </c>
      <c r="AA7" s="26" t="e">
        <f>#REF!/Trend_VA!#REF!*100</f>
        <v>#REF!</v>
      </c>
      <c r="AB7" s="26" t="e">
        <f>#REF!/Trend_VA!#REF!*100</f>
        <v>#REF!</v>
      </c>
      <c r="AC7" s="26" t="e">
        <f>#REF!/Trend_VA!#REF!*100</f>
        <v>#REF!</v>
      </c>
      <c r="AD7" s="26" t="e">
        <f>#REF!/Trend_VA!#REF!*100</f>
        <v>#REF!</v>
      </c>
      <c r="AE7" s="26" t="e">
        <f>#REF!/Trend_VA!#REF!*100</f>
        <v>#REF!</v>
      </c>
      <c r="AF7" s="33" t="e">
        <f>#REF!/Trend_VA!#REF!*100</f>
        <v>#REF!</v>
      </c>
      <c r="AG7" s="33" t="e">
        <f>#REF!/Trend_VA!#REF!*100</f>
        <v>#REF!</v>
      </c>
      <c r="AH7" s="33" t="e">
        <f>#REF!/Trend_VA!#REF!*100</f>
        <v>#REF!</v>
      </c>
      <c r="AI7" s="33" t="e">
        <f>#REF!/Trend_VA!#REF!*100</f>
        <v>#REF!</v>
      </c>
      <c r="AJ7" s="33" t="e">
        <f>#REF!/Trend_VA!B7*100</f>
        <v>#REF!</v>
      </c>
      <c r="AK7" s="33" t="e">
        <f>#REF!/Trend_VA!C7*100</f>
        <v>#REF!</v>
      </c>
      <c r="AL7" s="33" t="e">
        <f>#REF!/Trend_VA!D7*100</f>
        <v>#REF!</v>
      </c>
      <c r="AM7" s="33" t="e">
        <f>#REF!/Trend_VA!E7*100</f>
        <v>#REF!</v>
      </c>
      <c r="AN7" s="33" t="e">
        <f>#REF!/Trend_VA!F7*100</f>
        <v>#REF!</v>
      </c>
      <c r="AO7" s="33" t="e">
        <f>#REF!/Trend_VA!G7*100</f>
        <v>#REF!</v>
      </c>
      <c r="AP7" s="33" t="e">
        <f>#REF!/Trend_VA!H7*100</f>
        <v>#REF!</v>
      </c>
      <c r="AQ7" s="33" t="e">
        <f>#REF!/Trend_VA!I7*100</f>
        <v>#REF!</v>
      </c>
    </row>
    <row r="8" spans="1:43" ht="18" customHeight="1" x14ac:dyDescent="0.2">
      <c r="A8" s="16" t="s">
        <v>2</v>
      </c>
      <c r="B8" s="9" t="e">
        <f>#REF!/Trend_VA!#REF!*100</f>
        <v>#REF!</v>
      </c>
      <c r="C8" s="9" t="e">
        <f>#REF!/Trend_VA!#REF!*100</f>
        <v>#REF!</v>
      </c>
      <c r="D8" s="9" t="e">
        <f>#REF!/Trend_VA!#REF!*100</f>
        <v>#REF!</v>
      </c>
      <c r="E8" s="9" t="e">
        <f>#REF!/Trend_VA!#REF!*100</f>
        <v>#REF!</v>
      </c>
      <c r="F8" s="9" t="e">
        <f>#REF!/Trend_VA!#REF!*100</f>
        <v>#REF!</v>
      </c>
      <c r="G8" s="9" t="e">
        <f>#REF!/Trend_VA!#REF!*100</f>
        <v>#REF!</v>
      </c>
      <c r="H8" s="9" t="e">
        <f>#REF!/Trend_VA!#REF!*100</f>
        <v>#REF!</v>
      </c>
      <c r="I8" s="9" t="e">
        <f>#REF!/Trend_VA!#REF!*100</f>
        <v>#REF!</v>
      </c>
      <c r="J8" s="26" t="e">
        <f>#REF!/Trend_VA!#REF!*100</f>
        <v>#REF!</v>
      </c>
      <c r="K8" s="26" t="e">
        <f>#REF!/Trend_VA!#REF!*100</f>
        <v>#REF!</v>
      </c>
      <c r="L8" s="26" t="e">
        <f>#REF!/Trend_VA!#REF!*100</f>
        <v>#REF!</v>
      </c>
      <c r="M8" s="26" t="e">
        <f>#REF!/Trend_VA!#REF!*100</f>
        <v>#REF!</v>
      </c>
      <c r="N8" s="26" t="e">
        <f>#REF!/Trend_VA!#REF!*100</f>
        <v>#REF!</v>
      </c>
      <c r="O8" s="26" t="e">
        <f>#REF!/Trend_VA!#REF!*100</f>
        <v>#REF!</v>
      </c>
      <c r="P8" s="26" t="e">
        <f>#REF!/Trend_VA!#REF!*100</f>
        <v>#REF!</v>
      </c>
      <c r="Q8" s="26" t="e">
        <f>#REF!/Trend_VA!#REF!*100</f>
        <v>#REF!</v>
      </c>
      <c r="R8" s="26" t="e">
        <f>#REF!/Trend_VA!#REF!*100</f>
        <v>#REF!</v>
      </c>
      <c r="S8" s="26" t="e">
        <f>#REF!/Trend_VA!#REF!*100</f>
        <v>#REF!</v>
      </c>
      <c r="T8" s="26" t="e">
        <f>#REF!/Trend_VA!#REF!*100</f>
        <v>#REF!</v>
      </c>
      <c r="U8" s="26" t="e">
        <f>#REF!/Trend_VA!#REF!*100</f>
        <v>#REF!</v>
      </c>
      <c r="V8" s="26" t="e">
        <f>#REF!/Trend_VA!#REF!*100</f>
        <v>#REF!</v>
      </c>
      <c r="W8" s="26" t="e">
        <f>#REF!/Trend_VA!#REF!*100</f>
        <v>#REF!</v>
      </c>
      <c r="X8" s="26" t="e">
        <f>#REF!/Trend_VA!#REF!*100</f>
        <v>#REF!</v>
      </c>
      <c r="Y8" s="26" t="e">
        <f>#REF!/Trend_VA!#REF!*100</f>
        <v>#REF!</v>
      </c>
      <c r="Z8" s="26" t="e">
        <f>#REF!/Trend_VA!#REF!*100</f>
        <v>#REF!</v>
      </c>
      <c r="AA8" s="26" t="e">
        <f>#REF!/Trend_VA!#REF!*100</f>
        <v>#REF!</v>
      </c>
      <c r="AB8" s="26" t="e">
        <f>#REF!/Trend_VA!#REF!*100</f>
        <v>#REF!</v>
      </c>
      <c r="AC8" s="26" t="e">
        <f>#REF!/Trend_VA!#REF!*100</f>
        <v>#REF!</v>
      </c>
      <c r="AD8" s="26" t="e">
        <f>#REF!/Trend_VA!#REF!*100</f>
        <v>#REF!</v>
      </c>
      <c r="AE8" s="26" t="e">
        <f>#REF!/Trend_VA!#REF!*100</f>
        <v>#REF!</v>
      </c>
      <c r="AF8" s="33" t="e">
        <f>#REF!/Trend_VA!#REF!*100</f>
        <v>#REF!</v>
      </c>
      <c r="AG8" s="33" t="e">
        <f>#REF!/Trend_VA!#REF!*100</f>
        <v>#REF!</v>
      </c>
      <c r="AH8" s="33" t="e">
        <f>#REF!/Trend_VA!#REF!*100</f>
        <v>#REF!</v>
      </c>
      <c r="AI8" s="33" t="e">
        <f>#REF!/Trend_VA!#REF!*100</f>
        <v>#REF!</v>
      </c>
      <c r="AJ8" s="33" t="e">
        <f>#REF!/Trend_VA!B8*100</f>
        <v>#REF!</v>
      </c>
      <c r="AK8" s="33" t="e">
        <f>#REF!/Trend_VA!C8*100</f>
        <v>#REF!</v>
      </c>
      <c r="AL8" s="33" t="e">
        <f>#REF!/Trend_VA!D8*100</f>
        <v>#REF!</v>
      </c>
      <c r="AM8" s="33" t="e">
        <f>#REF!/Trend_VA!E8*100</f>
        <v>#REF!</v>
      </c>
      <c r="AN8" s="33" t="e">
        <f>#REF!/Trend_VA!F8*100</f>
        <v>#REF!</v>
      </c>
      <c r="AO8" s="33" t="e">
        <f>#REF!/Trend_VA!G8*100</f>
        <v>#REF!</v>
      </c>
      <c r="AP8" s="33" t="e">
        <f>#REF!/Trend_VA!H8*100</f>
        <v>#REF!</v>
      </c>
      <c r="AQ8" s="33" t="e">
        <f>#REF!/Trend_VA!I8*100</f>
        <v>#REF!</v>
      </c>
    </row>
    <row r="9" spans="1:43" ht="18" customHeight="1" x14ac:dyDescent="0.2">
      <c r="A9" s="16" t="s">
        <v>3</v>
      </c>
      <c r="B9" s="9" t="e">
        <f>#REF!/Trend_VA!#REF!*100</f>
        <v>#REF!</v>
      </c>
      <c r="C9" s="9" t="e">
        <f>#REF!/Trend_VA!#REF!*100</f>
        <v>#REF!</v>
      </c>
      <c r="D9" s="9" t="e">
        <f>#REF!/Trend_VA!#REF!*100</f>
        <v>#REF!</v>
      </c>
      <c r="E9" s="9" t="e">
        <f>#REF!/Trend_VA!#REF!*100</f>
        <v>#REF!</v>
      </c>
      <c r="F9" s="9" t="e">
        <f>#REF!/Trend_VA!#REF!*100</f>
        <v>#REF!</v>
      </c>
      <c r="G9" s="9" t="e">
        <f>#REF!/Trend_VA!#REF!*100</f>
        <v>#REF!</v>
      </c>
      <c r="H9" s="9" t="e">
        <f>#REF!/Trend_VA!#REF!*100</f>
        <v>#REF!</v>
      </c>
      <c r="I9" s="9" t="e">
        <f>#REF!/Trend_VA!#REF!*100</f>
        <v>#REF!</v>
      </c>
      <c r="J9" s="26" t="e">
        <f>#REF!/Trend_VA!#REF!*100</f>
        <v>#REF!</v>
      </c>
      <c r="K9" s="26" t="e">
        <f>#REF!/Trend_VA!#REF!*100</f>
        <v>#REF!</v>
      </c>
      <c r="L9" s="26" t="e">
        <f>#REF!/Trend_VA!#REF!*100</f>
        <v>#REF!</v>
      </c>
      <c r="M9" s="26" t="e">
        <f>#REF!/Trend_VA!#REF!*100</f>
        <v>#REF!</v>
      </c>
      <c r="N9" s="26" t="e">
        <f>#REF!/Trend_VA!#REF!*100</f>
        <v>#REF!</v>
      </c>
      <c r="O9" s="26" t="e">
        <f>#REF!/Trend_VA!#REF!*100</f>
        <v>#REF!</v>
      </c>
      <c r="P9" s="26" t="e">
        <f>#REF!/Trend_VA!#REF!*100</f>
        <v>#REF!</v>
      </c>
      <c r="Q9" s="26" t="e">
        <f>#REF!/Trend_VA!#REF!*100</f>
        <v>#REF!</v>
      </c>
      <c r="R9" s="26" t="e">
        <f>#REF!/Trend_VA!#REF!*100</f>
        <v>#REF!</v>
      </c>
      <c r="S9" s="26" t="e">
        <f>#REF!/Trend_VA!#REF!*100</f>
        <v>#REF!</v>
      </c>
      <c r="T9" s="26" t="e">
        <f>#REF!/Trend_VA!#REF!*100</f>
        <v>#REF!</v>
      </c>
      <c r="U9" s="26" t="e">
        <f>#REF!/Trend_VA!#REF!*100</f>
        <v>#REF!</v>
      </c>
      <c r="V9" s="26" t="e">
        <f>#REF!/Trend_VA!#REF!*100</f>
        <v>#REF!</v>
      </c>
      <c r="W9" s="26" t="e">
        <f>#REF!/Trend_VA!#REF!*100</f>
        <v>#REF!</v>
      </c>
      <c r="X9" s="26" t="e">
        <f>#REF!/Trend_VA!#REF!*100</f>
        <v>#REF!</v>
      </c>
      <c r="Y9" s="26" t="e">
        <f>#REF!/Trend_VA!#REF!*100</f>
        <v>#REF!</v>
      </c>
      <c r="Z9" s="26" t="e">
        <f>#REF!/Trend_VA!#REF!*100</f>
        <v>#REF!</v>
      </c>
      <c r="AA9" s="26" t="e">
        <f>#REF!/Trend_VA!#REF!*100</f>
        <v>#REF!</v>
      </c>
      <c r="AB9" s="26" t="e">
        <f>#REF!/Trend_VA!#REF!*100</f>
        <v>#REF!</v>
      </c>
      <c r="AC9" s="26" t="e">
        <f>#REF!/Trend_VA!#REF!*100</f>
        <v>#REF!</v>
      </c>
      <c r="AD9" s="26" t="e">
        <f>#REF!/Trend_VA!#REF!*100</f>
        <v>#REF!</v>
      </c>
      <c r="AE9" s="26" t="e">
        <f>#REF!/Trend_VA!#REF!*100</f>
        <v>#REF!</v>
      </c>
      <c r="AF9" s="33" t="e">
        <f>#REF!/Trend_VA!#REF!*100</f>
        <v>#REF!</v>
      </c>
      <c r="AG9" s="33" t="e">
        <f>#REF!/Trend_VA!#REF!*100</f>
        <v>#REF!</v>
      </c>
      <c r="AH9" s="33" t="e">
        <f>#REF!/Trend_VA!#REF!*100</f>
        <v>#REF!</v>
      </c>
      <c r="AI9" s="33" t="e">
        <f>#REF!/Trend_VA!#REF!*100</f>
        <v>#REF!</v>
      </c>
      <c r="AJ9" s="33" t="e">
        <f>#REF!/Trend_VA!B9*100</f>
        <v>#REF!</v>
      </c>
      <c r="AK9" s="33" t="e">
        <f>#REF!/Trend_VA!C9*100</f>
        <v>#REF!</v>
      </c>
      <c r="AL9" s="33" t="e">
        <f>#REF!/Trend_VA!D9*100</f>
        <v>#REF!</v>
      </c>
      <c r="AM9" s="33" t="e">
        <f>#REF!/Trend_VA!E9*100</f>
        <v>#REF!</v>
      </c>
      <c r="AN9" s="33" t="e">
        <f>#REF!/Trend_VA!F9*100</f>
        <v>#REF!</v>
      </c>
      <c r="AO9" s="33" t="e">
        <f>#REF!/Trend_VA!G9*100</f>
        <v>#REF!</v>
      </c>
      <c r="AP9" s="33" t="e">
        <f>#REF!/Trend_VA!H9*100</f>
        <v>#REF!</v>
      </c>
      <c r="AQ9" s="33" t="e">
        <f>#REF!/Trend_VA!I9*100</f>
        <v>#REF!</v>
      </c>
    </row>
    <row r="10" spans="1:43" ht="18" customHeight="1" x14ac:dyDescent="0.2">
      <c r="A10" s="16" t="s">
        <v>4</v>
      </c>
      <c r="B10" s="9" t="e">
        <f>#REF!/Trend_VA!#REF!*100</f>
        <v>#REF!</v>
      </c>
      <c r="C10" s="9" t="e">
        <f>#REF!/Trend_VA!#REF!*100</f>
        <v>#REF!</v>
      </c>
      <c r="D10" s="9" t="e">
        <f>#REF!/Trend_VA!#REF!*100</f>
        <v>#REF!</v>
      </c>
      <c r="E10" s="9" t="e">
        <f>#REF!/Trend_VA!#REF!*100</f>
        <v>#REF!</v>
      </c>
      <c r="F10" s="9" t="e">
        <f>#REF!/Trend_VA!#REF!*100</f>
        <v>#REF!</v>
      </c>
      <c r="G10" s="9" t="e">
        <f>#REF!/Trend_VA!#REF!*100</f>
        <v>#REF!</v>
      </c>
      <c r="H10" s="9" t="e">
        <f>#REF!/Trend_VA!#REF!*100</f>
        <v>#REF!</v>
      </c>
      <c r="I10" s="9" t="e">
        <f>#REF!/Trend_VA!#REF!*100</f>
        <v>#REF!</v>
      </c>
      <c r="J10" s="26" t="e">
        <f>#REF!/Trend_VA!#REF!*100</f>
        <v>#REF!</v>
      </c>
      <c r="K10" s="26" t="e">
        <f>#REF!/Trend_VA!#REF!*100</f>
        <v>#REF!</v>
      </c>
      <c r="L10" s="26" t="e">
        <f>#REF!/Trend_VA!#REF!*100</f>
        <v>#REF!</v>
      </c>
      <c r="M10" s="26" t="e">
        <f>#REF!/Trend_VA!#REF!*100</f>
        <v>#REF!</v>
      </c>
      <c r="N10" s="26" t="e">
        <f>#REF!/Trend_VA!#REF!*100</f>
        <v>#REF!</v>
      </c>
      <c r="O10" s="26" t="e">
        <f>#REF!/Trend_VA!#REF!*100</f>
        <v>#REF!</v>
      </c>
      <c r="P10" s="26" t="e">
        <f>#REF!/Trend_VA!#REF!*100</f>
        <v>#REF!</v>
      </c>
      <c r="Q10" s="26" t="e">
        <f>#REF!/Trend_VA!#REF!*100</f>
        <v>#REF!</v>
      </c>
      <c r="R10" s="26" t="e">
        <f>#REF!/Trend_VA!#REF!*100</f>
        <v>#REF!</v>
      </c>
      <c r="S10" s="26" t="e">
        <f>#REF!/Trend_VA!#REF!*100</f>
        <v>#REF!</v>
      </c>
      <c r="T10" s="26" t="e">
        <f>#REF!/Trend_VA!#REF!*100</f>
        <v>#REF!</v>
      </c>
      <c r="U10" s="26" t="e">
        <f>#REF!/Trend_VA!#REF!*100</f>
        <v>#REF!</v>
      </c>
      <c r="V10" s="26" t="e">
        <f>#REF!/Trend_VA!#REF!*100</f>
        <v>#REF!</v>
      </c>
      <c r="W10" s="26" t="e">
        <f>#REF!/Trend_VA!#REF!*100</f>
        <v>#REF!</v>
      </c>
      <c r="X10" s="26" t="e">
        <f>#REF!/Trend_VA!#REF!*100</f>
        <v>#REF!</v>
      </c>
      <c r="Y10" s="26" t="e">
        <f>#REF!/Trend_VA!#REF!*100</f>
        <v>#REF!</v>
      </c>
      <c r="Z10" s="26" t="e">
        <f>#REF!/Trend_VA!#REF!*100</f>
        <v>#REF!</v>
      </c>
      <c r="AA10" s="26" t="e">
        <f>#REF!/Trend_VA!#REF!*100</f>
        <v>#REF!</v>
      </c>
      <c r="AB10" s="26" t="e">
        <f>#REF!/Trend_VA!#REF!*100</f>
        <v>#REF!</v>
      </c>
      <c r="AC10" s="26" t="e">
        <f>#REF!/Trend_VA!#REF!*100</f>
        <v>#REF!</v>
      </c>
      <c r="AD10" s="26" t="e">
        <f>#REF!/Trend_VA!#REF!*100</f>
        <v>#REF!</v>
      </c>
      <c r="AE10" s="26" t="e">
        <f>#REF!/Trend_VA!#REF!*100</f>
        <v>#REF!</v>
      </c>
      <c r="AF10" s="33" t="e">
        <f>#REF!/Trend_VA!#REF!*100</f>
        <v>#REF!</v>
      </c>
      <c r="AG10" s="33" t="e">
        <f>#REF!/Trend_VA!#REF!*100</f>
        <v>#REF!</v>
      </c>
      <c r="AH10" s="33" t="e">
        <f>#REF!/Trend_VA!#REF!*100</f>
        <v>#REF!</v>
      </c>
      <c r="AI10" s="33" t="e">
        <f>#REF!/Trend_VA!#REF!*100</f>
        <v>#REF!</v>
      </c>
      <c r="AJ10" s="33" t="e">
        <f>#REF!/Trend_VA!B10*100</f>
        <v>#REF!</v>
      </c>
      <c r="AK10" s="33" t="e">
        <f>#REF!/Trend_VA!C10*100</f>
        <v>#REF!</v>
      </c>
      <c r="AL10" s="33" t="e">
        <f>#REF!/Trend_VA!D10*100</f>
        <v>#REF!</v>
      </c>
      <c r="AM10" s="33" t="e">
        <f>#REF!/Trend_VA!E10*100</f>
        <v>#REF!</v>
      </c>
      <c r="AN10" s="33" t="e">
        <f>#REF!/Trend_VA!F10*100</f>
        <v>#REF!</v>
      </c>
      <c r="AO10" s="33" t="e">
        <f>#REF!/Trend_VA!G10*100</f>
        <v>#REF!</v>
      </c>
      <c r="AP10" s="33" t="e">
        <f>#REF!/Trend_VA!H10*100</f>
        <v>#REF!</v>
      </c>
      <c r="AQ10" s="33" t="e">
        <f>#REF!/Trend_VA!I10*100</f>
        <v>#REF!</v>
      </c>
    </row>
    <row r="11" spans="1:43" ht="18" customHeight="1" x14ac:dyDescent="0.2">
      <c r="A11" s="16" t="s">
        <v>5</v>
      </c>
      <c r="B11" s="9" t="e">
        <f>#REF!/Trend_VA!#REF!*100</f>
        <v>#REF!</v>
      </c>
      <c r="C11" s="9" t="e">
        <f>#REF!/Trend_VA!#REF!*100</f>
        <v>#REF!</v>
      </c>
      <c r="D11" s="9" t="e">
        <f>#REF!/Trend_VA!#REF!*100</f>
        <v>#REF!</v>
      </c>
      <c r="E11" s="9" t="e">
        <f>#REF!/Trend_VA!#REF!*100</f>
        <v>#REF!</v>
      </c>
      <c r="F11" s="9" t="e">
        <f>#REF!/Trend_VA!#REF!*100</f>
        <v>#REF!</v>
      </c>
      <c r="G11" s="9" t="e">
        <f>#REF!/Trend_VA!#REF!*100</f>
        <v>#REF!</v>
      </c>
      <c r="H11" s="9" t="e">
        <f>#REF!/Trend_VA!#REF!*100</f>
        <v>#REF!</v>
      </c>
      <c r="I11" s="9" t="e">
        <f>#REF!/Trend_VA!#REF!*100</f>
        <v>#REF!</v>
      </c>
      <c r="J11" s="26" t="e">
        <f>#REF!/Trend_VA!#REF!*100</f>
        <v>#REF!</v>
      </c>
      <c r="K11" s="26" t="e">
        <f>#REF!/Trend_VA!#REF!*100</f>
        <v>#REF!</v>
      </c>
      <c r="L11" s="26" t="e">
        <f>#REF!/Trend_VA!#REF!*100</f>
        <v>#REF!</v>
      </c>
      <c r="M11" s="26" t="e">
        <f>#REF!/Trend_VA!#REF!*100</f>
        <v>#REF!</v>
      </c>
      <c r="N11" s="26" t="e">
        <f>#REF!/Trend_VA!#REF!*100</f>
        <v>#REF!</v>
      </c>
      <c r="O11" s="26" t="e">
        <f>#REF!/Trend_VA!#REF!*100</f>
        <v>#REF!</v>
      </c>
      <c r="P11" s="26" t="e">
        <f>#REF!/Trend_VA!#REF!*100</f>
        <v>#REF!</v>
      </c>
      <c r="Q11" s="26" t="e">
        <f>#REF!/Trend_VA!#REF!*100</f>
        <v>#REF!</v>
      </c>
      <c r="R11" s="26" t="e">
        <f>#REF!/Trend_VA!#REF!*100</f>
        <v>#REF!</v>
      </c>
      <c r="S11" s="26" t="e">
        <f>#REF!/Trend_VA!#REF!*100</f>
        <v>#REF!</v>
      </c>
      <c r="T11" s="26" t="e">
        <f>#REF!/Trend_VA!#REF!*100</f>
        <v>#REF!</v>
      </c>
      <c r="U11" s="26" t="e">
        <f>#REF!/Trend_VA!#REF!*100</f>
        <v>#REF!</v>
      </c>
      <c r="V11" s="26" t="e">
        <f>#REF!/Trend_VA!#REF!*100</f>
        <v>#REF!</v>
      </c>
      <c r="W11" s="26" t="e">
        <f>#REF!/Trend_VA!#REF!*100</f>
        <v>#REF!</v>
      </c>
      <c r="X11" s="26" t="e">
        <f>#REF!/Trend_VA!#REF!*100</f>
        <v>#REF!</v>
      </c>
      <c r="Y11" s="26" t="e">
        <f>#REF!/Trend_VA!#REF!*100</f>
        <v>#REF!</v>
      </c>
      <c r="Z11" s="26" t="e">
        <f>#REF!/Trend_VA!#REF!*100</f>
        <v>#REF!</v>
      </c>
      <c r="AA11" s="26" t="e">
        <f>#REF!/Trend_VA!#REF!*100</f>
        <v>#REF!</v>
      </c>
      <c r="AB11" s="26" t="e">
        <f>#REF!/Trend_VA!#REF!*100</f>
        <v>#REF!</v>
      </c>
      <c r="AC11" s="26" t="e">
        <f>#REF!/Trend_VA!#REF!*100</f>
        <v>#REF!</v>
      </c>
      <c r="AD11" s="26" t="e">
        <f>#REF!/Trend_VA!#REF!*100</f>
        <v>#REF!</v>
      </c>
      <c r="AE11" s="26" t="e">
        <f>#REF!/Trend_VA!#REF!*100</f>
        <v>#REF!</v>
      </c>
      <c r="AF11" s="33" t="e">
        <f>#REF!/Trend_VA!#REF!*100</f>
        <v>#REF!</v>
      </c>
      <c r="AG11" s="33" t="e">
        <f>#REF!/Trend_VA!#REF!*100</f>
        <v>#REF!</v>
      </c>
      <c r="AH11" s="33" t="e">
        <f>#REF!/Trend_VA!#REF!*100</f>
        <v>#REF!</v>
      </c>
      <c r="AI11" s="33" t="e">
        <f>#REF!/Trend_VA!#REF!*100</f>
        <v>#REF!</v>
      </c>
      <c r="AJ11" s="33" t="e">
        <f>#REF!/Trend_VA!B11*100</f>
        <v>#REF!</v>
      </c>
      <c r="AK11" s="33" t="e">
        <f>#REF!/Trend_VA!C11*100</f>
        <v>#REF!</v>
      </c>
      <c r="AL11" s="33" t="e">
        <f>#REF!/Trend_VA!D11*100</f>
        <v>#REF!</v>
      </c>
      <c r="AM11" s="33" t="e">
        <f>#REF!/Trend_VA!E11*100</f>
        <v>#REF!</v>
      </c>
      <c r="AN11" s="33" t="e">
        <f>#REF!/Trend_VA!F11*100</f>
        <v>#REF!</v>
      </c>
      <c r="AO11" s="33" t="e">
        <f>#REF!/Trend_VA!G11*100</f>
        <v>#REF!</v>
      </c>
      <c r="AP11" s="33" t="e">
        <f>#REF!/Trend_VA!H11*100</f>
        <v>#REF!</v>
      </c>
      <c r="AQ11" s="33" t="e">
        <f>#REF!/Trend_VA!I11*100</f>
        <v>#REF!</v>
      </c>
    </row>
    <row r="12" spans="1:43" ht="18" customHeight="1" x14ac:dyDescent="0.2">
      <c r="A12" s="16" t="s">
        <v>6</v>
      </c>
      <c r="B12" s="9" t="e">
        <f>#REF!/Trend_VA!#REF!*100</f>
        <v>#REF!</v>
      </c>
      <c r="C12" s="9" t="e">
        <f>#REF!/Trend_VA!#REF!*100</f>
        <v>#REF!</v>
      </c>
      <c r="D12" s="9" t="e">
        <f>#REF!/Trend_VA!#REF!*100</f>
        <v>#REF!</v>
      </c>
      <c r="E12" s="9" t="e">
        <f>#REF!/Trend_VA!#REF!*100</f>
        <v>#REF!</v>
      </c>
      <c r="F12" s="9" t="e">
        <f>#REF!/Trend_VA!#REF!*100</f>
        <v>#REF!</v>
      </c>
      <c r="G12" s="9" t="e">
        <f>#REF!/Trend_VA!#REF!*100</f>
        <v>#REF!</v>
      </c>
      <c r="H12" s="9" t="e">
        <f>#REF!/Trend_VA!#REF!*100</f>
        <v>#REF!</v>
      </c>
      <c r="I12" s="9" t="e">
        <f>#REF!/Trend_VA!#REF!*100</f>
        <v>#REF!</v>
      </c>
      <c r="J12" s="26" t="e">
        <f>#REF!/Trend_VA!#REF!*100</f>
        <v>#REF!</v>
      </c>
      <c r="K12" s="26" t="e">
        <f>#REF!/Trend_VA!#REF!*100</f>
        <v>#REF!</v>
      </c>
      <c r="L12" s="26" t="e">
        <f>#REF!/Trend_VA!#REF!*100</f>
        <v>#REF!</v>
      </c>
      <c r="M12" s="26" t="e">
        <f>#REF!/Trend_VA!#REF!*100</f>
        <v>#REF!</v>
      </c>
      <c r="N12" s="26" t="e">
        <f>#REF!/Trend_VA!#REF!*100</f>
        <v>#REF!</v>
      </c>
      <c r="O12" s="26" t="e">
        <f>#REF!/Trend_VA!#REF!*100</f>
        <v>#REF!</v>
      </c>
      <c r="P12" s="26" t="e">
        <f>#REF!/Trend_VA!#REF!*100</f>
        <v>#REF!</v>
      </c>
      <c r="Q12" s="26" t="e">
        <f>#REF!/Trend_VA!#REF!*100</f>
        <v>#REF!</v>
      </c>
      <c r="R12" s="26" t="e">
        <f>#REF!/Trend_VA!#REF!*100</f>
        <v>#REF!</v>
      </c>
      <c r="S12" s="26" t="e">
        <f>#REF!/Trend_VA!#REF!*100</f>
        <v>#REF!</v>
      </c>
      <c r="T12" s="26" t="e">
        <f>#REF!/Trend_VA!#REF!*100</f>
        <v>#REF!</v>
      </c>
      <c r="U12" s="26" t="e">
        <f>#REF!/Trend_VA!#REF!*100</f>
        <v>#REF!</v>
      </c>
      <c r="V12" s="26" t="e">
        <f>#REF!/Trend_VA!#REF!*100</f>
        <v>#REF!</v>
      </c>
      <c r="W12" s="26" t="e">
        <f>#REF!/Trend_VA!#REF!*100</f>
        <v>#REF!</v>
      </c>
      <c r="X12" s="26" t="e">
        <f>#REF!/Trend_VA!#REF!*100</f>
        <v>#REF!</v>
      </c>
      <c r="Y12" s="26" t="e">
        <f>#REF!/Trend_VA!#REF!*100</f>
        <v>#REF!</v>
      </c>
      <c r="Z12" s="26" t="e">
        <f>#REF!/Trend_VA!#REF!*100</f>
        <v>#REF!</v>
      </c>
      <c r="AA12" s="26" t="e">
        <f>#REF!/Trend_VA!#REF!*100</f>
        <v>#REF!</v>
      </c>
      <c r="AB12" s="26" t="e">
        <f>#REF!/Trend_VA!#REF!*100</f>
        <v>#REF!</v>
      </c>
      <c r="AC12" s="26" t="e">
        <f>#REF!/Trend_VA!#REF!*100</f>
        <v>#REF!</v>
      </c>
      <c r="AD12" s="26" t="e">
        <f>#REF!/Trend_VA!#REF!*100</f>
        <v>#REF!</v>
      </c>
      <c r="AE12" s="26" t="e">
        <f>#REF!/Trend_VA!#REF!*100</f>
        <v>#REF!</v>
      </c>
      <c r="AF12" s="33" t="e">
        <f>#REF!/Trend_VA!#REF!*100</f>
        <v>#REF!</v>
      </c>
      <c r="AG12" s="33" t="e">
        <f>#REF!/Trend_VA!#REF!*100</f>
        <v>#REF!</v>
      </c>
      <c r="AH12" s="33" t="e">
        <f>#REF!/Trend_VA!#REF!*100</f>
        <v>#REF!</v>
      </c>
      <c r="AI12" s="33" t="e">
        <f>#REF!/Trend_VA!#REF!*100</f>
        <v>#REF!</v>
      </c>
      <c r="AJ12" s="33" t="e">
        <f>#REF!/Trend_VA!B12*100</f>
        <v>#REF!</v>
      </c>
      <c r="AK12" s="33" t="e">
        <f>#REF!/Trend_VA!C12*100</f>
        <v>#REF!</v>
      </c>
      <c r="AL12" s="33" t="e">
        <f>#REF!/Trend_VA!D12*100</f>
        <v>#REF!</v>
      </c>
      <c r="AM12" s="33" t="e">
        <f>#REF!/Trend_VA!E12*100</f>
        <v>#REF!</v>
      </c>
      <c r="AN12" s="33" t="e">
        <f>#REF!/Trend_VA!F12*100</f>
        <v>#REF!</v>
      </c>
      <c r="AO12" s="33" t="e">
        <f>#REF!/Trend_VA!G12*100</f>
        <v>#REF!</v>
      </c>
      <c r="AP12" s="33" t="e">
        <f>#REF!/Trend_VA!H12*100</f>
        <v>#REF!</v>
      </c>
      <c r="AQ12" s="33" t="e">
        <f>#REF!/Trend_VA!I12*100</f>
        <v>#REF!</v>
      </c>
    </row>
    <row r="13" spans="1:43" s="8" customFormat="1" ht="24.75" customHeight="1" x14ac:dyDescent="0.2">
      <c r="A13" s="2" t="s">
        <v>93</v>
      </c>
      <c r="B13" s="10" t="e">
        <f>#REF!/Trend_VA!#REF!*100</f>
        <v>#REF!</v>
      </c>
      <c r="C13" s="10" t="e">
        <f>#REF!/Trend_VA!#REF!*100</f>
        <v>#REF!</v>
      </c>
      <c r="D13" s="10" t="e">
        <f>#REF!/Trend_VA!#REF!*100</f>
        <v>#REF!</v>
      </c>
      <c r="E13" s="10" t="e">
        <f>#REF!/Trend_VA!#REF!*100</f>
        <v>#REF!</v>
      </c>
      <c r="F13" s="10" t="e">
        <f>#REF!/Trend_VA!#REF!*100</f>
        <v>#REF!</v>
      </c>
      <c r="G13" s="10" t="e">
        <f>#REF!/Trend_VA!#REF!*100</f>
        <v>#REF!</v>
      </c>
      <c r="H13" s="10" t="e">
        <f>#REF!/Trend_VA!#REF!*100</f>
        <v>#REF!</v>
      </c>
      <c r="I13" s="10" t="e">
        <f>#REF!/Trend_VA!#REF!*100</f>
        <v>#REF!</v>
      </c>
      <c r="J13" s="25" t="e">
        <f>#REF!/Trend_VA!#REF!*100</f>
        <v>#REF!</v>
      </c>
      <c r="K13" s="25" t="e">
        <f>#REF!/Trend_VA!#REF!*100</f>
        <v>#REF!</v>
      </c>
      <c r="L13" s="25" t="e">
        <f>#REF!/Trend_VA!#REF!*100</f>
        <v>#REF!</v>
      </c>
      <c r="M13" s="25" t="e">
        <f>#REF!/Trend_VA!#REF!*100</f>
        <v>#REF!</v>
      </c>
      <c r="N13" s="25" t="e">
        <f>#REF!/Trend_VA!#REF!*100</f>
        <v>#REF!</v>
      </c>
      <c r="O13" s="25" t="e">
        <f>#REF!/Trend_VA!#REF!*100</f>
        <v>#REF!</v>
      </c>
      <c r="P13" s="25" t="e">
        <f>#REF!/Trend_VA!#REF!*100</f>
        <v>#REF!</v>
      </c>
      <c r="Q13" s="25" t="e">
        <f>#REF!/Trend_VA!#REF!*100</f>
        <v>#REF!</v>
      </c>
      <c r="R13" s="25" t="e">
        <f>#REF!/Trend_VA!#REF!*100</f>
        <v>#REF!</v>
      </c>
      <c r="S13" s="25" t="e">
        <f>#REF!/Trend_VA!#REF!*100</f>
        <v>#REF!</v>
      </c>
      <c r="T13" s="25" t="e">
        <f>#REF!/Trend_VA!#REF!*100</f>
        <v>#REF!</v>
      </c>
      <c r="U13" s="25" t="e">
        <f>#REF!/Trend_VA!#REF!*100</f>
        <v>#REF!</v>
      </c>
      <c r="V13" s="25" t="e">
        <f>#REF!/Trend_VA!#REF!*100</f>
        <v>#REF!</v>
      </c>
      <c r="W13" s="25" t="e">
        <f>#REF!/Trend_VA!#REF!*100</f>
        <v>#REF!</v>
      </c>
      <c r="X13" s="25" t="e">
        <f>#REF!/Trend_VA!#REF!*100</f>
        <v>#REF!</v>
      </c>
      <c r="Y13" s="25" t="e">
        <f>#REF!/Trend_VA!#REF!*100</f>
        <v>#REF!</v>
      </c>
      <c r="Z13" s="25" t="e">
        <f>#REF!/Trend_VA!#REF!*100</f>
        <v>#REF!</v>
      </c>
      <c r="AA13" s="25" t="e">
        <f>#REF!/Trend_VA!#REF!*100</f>
        <v>#REF!</v>
      </c>
      <c r="AB13" s="25" t="e">
        <f>#REF!/Trend_VA!#REF!*100</f>
        <v>#REF!</v>
      </c>
      <c r="AC13" s="25" t="e">
        <f>#REF!/Trend_VA!#REF!*100</f>
        <v>#REF!</v>
      </c>
      <c r="AD13" s="25" t="e">
        <f>#REF!/Trend_VA!#REF!*100</f>
        <v>#REF!</v>
      </c>
      <c r="AE13" s="25" t="e">
        <f>#REF!/Trend_VA!#REF!*100</f>
        <v>#REF!</v>
      </c>
      <c r="AF13" s="49" t="e">
        <f>#REF!/Trend_VA!#REF!*100</f>
        <v>#REF!</v>
      </c>
      <c r="AG13" s="49" t="e">
        <f>#REF!/Trend_VA!#REF!*100</f>
        <v>#REF!</v>
      </c>
      <c r="AH13" s="49" t="e">
        <f>#REF!/Trend_VA!#REF!*100</f>
        <v>#REF!</v>
      </c>
      <c r="AI13" s="49" t="e">
        <f>#REF!/Trend_VA!#REF!*100</f>
        <v>#REF!</v>
      </c>
      <c r="AJ13" s="49" t="e">
        <f>#REF!/Trend_VA!B13*100</f>
        <v>#REF!</v>
      </c>
      <c r="AK13" s="49" t="e">
        <f>#REF!/Trend_VA!C13*100</f>
        <v>#REF!</v>
      </c>
      <c r="AL13" s="49" t="e">
        <f>#REF!/Trend_VA!D13*100</f>
        <v>#REF!</v>
      </c>
      <c r="AM13" s="49" t="e">
        <f>#REF!/Trend_VA!E13*100</f>
        <v>#REF!</v>
      </c>
      <c r="AN13" s="49" t="e">
        <f>#REF!/Trend_VA!F13*100</f>
        <v>#REF!</v>
      </c>
      <c r="AO13" s="49" t="e">
        <f>#REF!/Trend_VA!G13*100</f>
        <v>#REF!</v>
      </c>
      <c r="AP13" s="49" t="e">
        <f>#REF!/Trend_VA!H13*100</f>
        <v>#REF!</v>
      </c>
      <c r="AQ13" s="49" t="e">
        <f>#REF!/Trend_VA!I13*100</f>
        <v>#REF!</v>
      </c>
    </row>
    <row r="14" spans="1:43" ht="18" customHeight="1" x14ac:dyDescent="0.2">
      <c r="A14" s="16" t="s">
        <v>8</v>
      </c>
      <c r="B14" s="9" t="e">
        <f>#REF!/Trend_VA!#REF!*100</f>
        <v>#REF!</v>
      </c>
      <c r="C14" s="9" t="e">
        <f>#REF!/Trend_VA!#REF!*100</f>
        <v>#REF!</v>
      </c>
      <c r="D14" s="9" t="e">
        <f>#REF!/Trend_VA!#REF!*100</f>
        <v>#REF!</v>
      </c>
      <c r="E14" s="9" t="e">
        <f>#REF!/Trend_VA!#REF!*100</f>
        <v>#REF!</v>
      </c>
      <c r="F14" s="9" t="e">
        <f>#REF!/Trend_VA!#REF!*100</f>
        <v>#REF!</v>
      </c>
      <c r="G14" s="9" t="e">
        <f>#REF!/Trend_VA!#REF!*100</f>
        <v>#REF!</v>
      </c>
      <c r="H14" s="9" t="e">
        <f>#REF!/Trend_VA!#REF!*100</f>
        <v>#REF!</v>
      </c>
      <c r="I14" s="9" t="e">
        <f>#REF!/Trend_VA!#REF!*100</f>
        <v>#REF!</v>
      </c>
      <c r="J14" s="26" t="e">
        <f>#REF!/Trend_VA!#REF!*100</f>
        <v>#REF!</v>
      </c>
      <c r="K14" s="26" t="e">
        <f>#REF!/Trend_VA!#REF!*100</f>
        <v>#REF!</v>
      </c>
      <c r="L14" s="26" t="e">
        <f>#REF!/Trend_VA!#REF!*100</f>
        <v>#REF!</v>
      </c>
      <c r="M14" s="26" t="e">
        <f>#REF!/Trend_VA!#REF!*100</f>
        <v>#REF!</v>
      </c>
      <c r="N14" s="26" t="e">
        <f>#REF!/Trend_VA!#REF!*100</f>
        <v>#REF!</v>
      </c>
      <c r="O14" s="26" t="e">
        <f>#REF!/Trend_VA!#REF!*100</f>
        <v>#REF!</v>
      </c>
      <c r="P14" s="26" t="e">
        <f>#REF!/Trend_VA!#REF!*100</f>
        <v>#REF!</v>
      </c>
      <c r="Q14" s="26" t="e">
        <f>#REF!/Trend_VA!#REF!*100</f>
        <v>#REF!</v>
      </c>
      <c r="R14" s="26" t="e">
        <f>#REF!/Trend_VA!#REF!*100</f>
        <v>#REF!</v>
      </c>
      <c r="S14" s="26" t="e">
        <f>#REF!/Trend_VA!#REF!*100</f>
        <v>#REF!</v>
      </c>
      <c r="T14" s="26" t="e">
        <f>#REF!/Trend_VA!#REF!*100</f>
        <v>#REF!</v>
      </c>
      <c r="U14" s="26" t="e">
        <f>#REF!/Trend_VA!#REF!*100</f>
        <v>#REF!</v>
      </c>
      <c r="V14" s="26" t="e">
        <f>#REF!/Trend_VA!#REF!*100</f>
        <v>#REF!</v>
      </c>
      <c r="W14" s="26" t="e">
        <f>#REF!/Trend_VA!#REF!*100</f>
        <v>#REF!</v>
      </c>
      <c r="X14" s="26" t="e">
        <f>#REF!/Trend_VA!#REF!*100</f>
        <v>#REF!</v>
      </c>
      <c r="Y14" s="26" t="e">
        <f>#REF!/Trend_VA!#REF!*100</f>
        <v>#REF!</v>
      </c>
      <c r="Z14" s="26" t="e">
        <f>#REF!/Trend_VA!#REF!*100</f>
        <v>#REF!</v>
      </c>
      <c r="AA14" s="26" t="e">
        <f>#REF!/Trend_VA!#REF!*100</f>
        <v>#REF!</v>
      </c>
      <c r="AB14" s="26" t="e">
        <f>#REF!/Trend_VA!#REF!*100</f>
        <v>#REF!</v>
      </c>
      <c r="AC14" s="26" t="e">
        <f>#REF!/Trend_VA!#REF!*100</f>
        <v>#REF!</v>
      </c>
      <c r="AD14" s="26" t="e">
        <f>#REF!/Trend_VA!#REF!*100</f>
        <v>#REF!</v>
      </c>
      <c r="AE14" s="26" t="e">
        <f>#REF!/Trend_VA!#REF!*100</f>
        <v>#REF!</v>
      </c>
      <c r="AF14" s="33" t="e">
        <f>#REF!/Trend_VA!#REF!*100</f>
        <v>#REF!</v>
      </c>
      <c r="AG14" s="33" t="e">
        <f>#REF!/Trend_VA!#REF!*100</f>
        <v>#REF!</v>
      </c>
      <c r="AH14" s="33" t="e">
        <f>#REF!/Trend_VA!#REF!*100</f>
        <v>#REF!</v>
      </c>
      <c r="AI14" s="33" t="e">
        <f>#REF!/Trend_VA!#REF!*100</f>
        <v>#REF!</v>
      </c>
      <c r="AJ14" s="33" t="e">
        <f>#REF!/Trend_VA!B14*100</f>
        <v>#REF!</v>
      </c>
      <c r="AK14" s="33" t="e">
        <f>#REF!/Trend_VA!C14*100</f>
        <v>#REF!</v>
      </c>
      <c r="AL14" s="33" t="e">
        <f>#REF!/Trend_VA!D14*100</f>
        <v>#REF!</v>
      </c>
      <c r="AM14" s="33" t="e">
        <f>#REF!/Trend_VA!E14*100</f>
        <v>#REF!</v>
      </c>
      <c r="AN14" s="33" t="e">
        <f>#REF!/Trend_VA!F14*100</f>
        <v>#REF!</v>
      </c>
      <c r="AO14" s="33" t="e">
        <f>#REF!/Trend_VA!G14*100</f>
        <v>#REF!</v>
      </c>
      <c r="AP14" s="33" t="e">
        <f>#REF!/Trend_VA!H14*100</f>
        <v>#REF!</v>
      </c>
      <c r="AQ14" s="33" t="e">
        <f>#REF!/Trend_VA!I14*100</f>
        <v>#REF!</v>
      </c>
    </row>
    <row r="15" spans="1:43" ht="18" customHeight="1" x14ac:dyDescent="0.2">
      <c r="A15" s="4" t="s">
        <v>9</v>
      </c>
      <c r="B15" s="9" t="e">
        <f>#REF!/Trend_VA!#REF!*100</f>
        <v>#REF!</v>
      </c>
      <c r="C15" s="9" t="e">
        <f>#REF!/Trend_VA!#REF!*100</f>
        <v>#REF!</v>
      </c>
      <c r="D15" s="9" t="e">
        <f>#REF!/Trend_VA!#REF!*100</f>
        <v>#REF!</v>
      </c>
      <c r="E15" s="9" t="e">
        <f>#REF!/Trend_VA!#REF!*100</f>
        <v>#REF!</v>
      </c>
      <c r="F15" s="9" t="e">
        <f>#REF!/Trend_VA!#REF!*100</f>
        <v>#REF!</v>
      </c>
      <c r="G15" s="9" t="e">
        <f>#REF!/Trend_VA!#REF!*100</f>
        <v>#REF!</v>
      </c>
      <c r="H15" s="9" t="e">
        <f>#REF!/Trend_VA!#REF!*100</f>
        <v>#REF!</v>
      </c>
      <c r="I15" s="9" t="e">
        <f>#REF!/Trend_VA!#REF!*100</f>
        <v>#REF!</v>
      </c>
      <c r="J15" s="26" t="e">
        <f>#REF!/Trend_VA!#REF!*100</f>
        <v>#REF!</v>
      </c>
      <c r="K15" s="26" t="e">
        <f>#REF!/Trend_VA!#REF!*100</f>
        <v>#REF!</v>
      </c>
      <c r="L15" s="26" t="e">
        <f>#REF!/Trend_VA!#REF!*100</f>
        <v>#REF!</v>
      </c>
      <c r="M15" s="26" t="e">
        <f>#REF!/Trend_VA!#REF!*100</f>
        <v>#REF!</v>
      </c>
      <c r="N15" s="26" t="e">
        <f>#REF!/Trend_VA!#REF!*100</f>
        <v>#REF!</v>
      </c>
      <c r="O15" s="26" t="e">
        <f>#REF!/Trend_VA!#REF!*100</f>
        <v>#REF!</v>
      </c>
      <c r="P15" s="26" t="e">
        <f>#REF!/Trend_VA!#REF!*100</f>
        <v>#REF!</v>
      </c>
      <c r="Q15" s="26" t="e">
        <f>#REF!/Trend_VA!#REF!*100</f>
        <v>#REF!</v>
      </c>
      <c r="R15" s="26" t="e">
        <f>#REF!/Trend_VA!#REF!*100</f>
        <v>#REF!</v>
      </c>
      <c r="S15" s="26" t="e">
        <f>#REF!/Trend_VA!#REF!*100</f>
        <v>#REF!</v>
      </c>
      <c r="T15" s="26" t="e">
        <f>#REF!/Trend_VA!#REF!*100</f>
        <v>#REF!</v>
      </c>
      <c r="U15" s="26" t="e">
        <f>#REF!/Trend_VA!#REF!*100</f>
        <v>#REF!</v>
      </c>
      <c r="V15" s="26" t="e">
        <f>#REF!/Trend_VA!#REF!*100</f>
        <v>#REF!</v>
      </c>
      <c r="W15" s="26" t="e">
        <f>#REF!/Trend_VA!#REF!*100</f>
        <v>#REF!</v>
      </c>
      <c r="X15" s="26" t="e">
        <f>#REF!/Trend_VA!#REF!*100</f>
        <v>#REF!</v>
      </c>
      <c r="Y15" s="26" t="e">
        <f>#REF!/Trend_VA!#REF!*100</f>
        <v>#REF!</v>
      </c>
      <c r="Z15" s="26" t="e">
        <f>#REF!/Trend_VA!#REF!*100</f>
        <v>#REF!</v>
      </c>
      <c r="AA15" s="26" t="e">
        <f>#REF!/Trend_VA!#REF!*100</f>
        <v>#REF!</v>
      </c>
      <c r="AB15" s="26" t="e">
        <f>#REF!/Trend_VA!#REF!*100</f>
        <v>#REF!</v>
      </c>
      <c r="AC15" s="26" t="e">
        <f>#REF!/Trend_VA!#REF!*100</f>
        <v>#REF!</v>
      </c>
      <c r="AD15" s="26" t="e">
        <f>#REF!/Trend_VA!#REF!*100</f>
        <v>#REF!</v>
      </c>
      <c r="AE15" s="26" t="e">
        <f>#REF!/Trend_VA!#REF!*100</f>
        <v>#REF!</v>
      </c>
      <c r="AF15" s="33" t="e">
        <f>#REF!/Trend_VA!#REF!*100</f>
        <v>#REF!</v>
      </c>
      <c r="AG15" s="33" t="e">
        <f>#REF!/Trend_VA!#REF!*100</f>
        <v>#REF!</v>
      </c>
      <c r="AH15" s="33" t="e">
        <f>#REF!/Trend_VA!#REF!*100</f>
        <v>#REF!</v>
      </c>
      <c r="AI15" s="33" t="e">
        <f>#REF!/Trend_VA!#REF!*100</f>
        <v>#REF!</v>
      </c>
      <c r="AJ15" s="33" t="e">
        <f>#REF!/Trend_VA!B15*100</f>
        <v>#REF!</v>
      </c>
      <c r="AK15" s="33" t="e">
        <f>#REF!/Trend_VA!C15*100</f>
        <v>#REF!</v>
      </c>
      <c r="AL15" s="33" t="e">
        <f>#REF!/Trend_VA!D15*100</f>
        <v>#REF!</v>
      </c>
      <c r="AM15" s="33" t="e">
        <f>#REF!/Trend_VA!E15*100</f>
        <v>#REF!</v>
      </c>
      <c r="AN15" s="33" t="e">
        <f>#REF!/Trend_VA!F15*100</f>
        <v>#REF!</v>
      </c>
      <c r="AO15" s="33" t="e">
        <f>#REF!/Trend_VA!G15*100</f>
        <v>#REF!</v>
      </c>
      <c r="AP15" s="33" t="e">
        <f>#REF!/Trend_VA!H15*100</f>
        <v>#REF!</v>
      </c>
      <c r="AQ15" s="33" t="e">
        <f>#REF!/Trend_VA!I15*100</f>
        <v>#REF!</v>
      </c>
    </row>
    <row r="16" spans="1:43" ht="18" customHeight="1" x14ac:dyDescent="0.2">
      <c r="A16" s="4" t="s">
        <v>10</v>
      </c>
      <c r="B16" s="9" t="e">
        <f>#REF!/Trend_VA!#REF!*100</f>
        <v>#REF!</v>
      </c>
      <c r="C16" s="9" t="e">
        <f>#REF!/Trend_VA!#REF!*100</f>
        <v>#REF!</v>
      </c>
      <c r="D16" s="9" t="e">
        <f>#REF!/Trend_VA!#REF!*100</f>
        <v>#REF!</v>
      </c>
      <c r="E16" s="9" t="e">
        <f>#REF!/Trend_VA!#REF!*100</f>
        <v>#REF!</v>
      </c>
      <c r="F16" s="9" t="e">
        <f>#REF!/Trend_VA!#REF!*100</f>
        <v>#REF!</v>
      </c>
      <c r="G16" s="9" t="e">
        <f>#REF!/Trend_VA!#REF!*100</f>
        <v>#REF!</v>
      </c>
      <c r="H16" s="9" t="e">
        <f>#REF!/Trend_VA!#REF!*100</f>
        <v>#REF!</v>
      </c>
      <c r="I16" s="9" t="e">
        <f>#REF!/Trend_VA!#REF!*100</f>
        <v>#REF!</v>
      </c>
      <c r="J16" s="26" t="e">
        <f>#REF!/Trend_VA!#REF!*100</f>
        <v>#REF!</v>
      </c>
      <c r="K16" s="26" t="e">
        <f>#REF!/Trend_VA!#REF!*100</f>
        <v>#REF!</v>
      </c>
      <c r="L16" s="26" t="e">
        <f>#REF!/Trend_VA!#REF!*100</f>
        <v>#REF!</v>
      </c>
      <c r="M16" s="26" t="e">
        <f>#REF!/Trend_VA!#REF!*100</f>
        <v>#REF!</v>
      </c>
      <c r="N16" s="26" t="e">
        <f>#REF!/Trend_VA!#REF!*100</f>
        <v>#REF!</v>
      </c>
      <c r="O16" s="26" t="e">
        <f>#REF!/Trend_VA!#REF!*100</f>
        <v>#REF!</v>
      </c>
      <c r="P16" s="26" t="e">
        <f>#REF!/Trend_VA!#REF!*100</f>
        <v>#REF!</v>
      </c>
      <c r="Q16" s="26" t="e">
        <f>#REF!/Trend_VA!#REF!*100</f>
        <v>#REF!</v>
      </c>
      <c r="R16" s="26" t="e">
        <f>#REF!/Trend_VA!#REF!*100</f>
        <v>#REF!</v>
      </c>
      <c r="S16" s="26" t="e">
        <f>#REF!/Trend_VA!#REF!*100</f>
        <v>#REF!</v>
      </c>
      <c r="T16" s="26" t="e">
        <f>#REF!/Trend_VA!#REF!*100</f>
        <v>#REF!</v>
      </c>
      <c r="U16" s="26" t="e">
        <f>#REF!/Trend_VA!#REF!*100</f>
        <v>#REF!</v>
      </c>
      <c r="V16" s="26" t="e">
        <f>#REF!/Trend_VA!#REF!*100</f>
        <v>#REF!</v>
      </c>
      <c r="W16" s="26" t="e">
        <f>#REF!/Trend_VA!#REF!*100</f>
        <v>#REF!</v>
      </c>
      <c r="X16" s="26" t="e">
        <f>#REF!/Trend_VA!#REF!*100</f>
        <v>#REF!</v>
      </c>
      <c r="Y16" s="26" t="e">
        <f>#REF!/Trend_VA!#REF!*100</f>
        <v>#REF!</v>
      </c>
      <c r="Z16" s="26" t="e">
        <f>#REF!/Trend_VA!#REF!*100</f>
        <v>#REF!</v>
      </c>
      <c r="AA16" s="26" t="e">
        <f>#REF!/Trend_VA!#REF!*100</f>
        <v>#REF!</v>
      </c>
      <c r="AB16" s="26" t="e">
        <f>#REF!/Trend_VA!#REF!*100</f>
        <v>#REF!</v>
      </c>
      <c r="AC16" s="26" t="e">
        <f>#REF!/Trend_VA!#REF!*100</f>
        <v>#REF!</v>
      </c>
      <c r="AD16" s="26" t="e">
        <f>#REF!/Trend_VA!#REF!*100</f>
        <v>#REF!</v>
      </c>
      <c r="AE16" s="26" t="e">
        <f>#REF!/Trend_VA!#REF!*100</f>
        <v>#REF!</v>
      </c>
      <c r="AF16" s="33" t="e">
        <f>#REF!/Trend_VA!#REF!*100</f>
        <v>#REF!</v>
      </c>
      <c r="AG16" s="33" t="e">
        <f>#REF!/Trend_VA!#REF!*100</f>
        <v>#REF!</v>
      </c>
      <c r="AH16" s="33" t="e">
        <f>#REF!/Trend_VA!#REF!*100</f>
        <v>#REF!</v>
      </c>
      <c r="AI16" s="33" t="e">
        <f>#REF!/Trend_VA!#REF!*100</f>
        <v>#REF!</v>
      </c>
      <c r="AJ16" s="33" t="e">
        <f>#REF!/Trend_VA!B16*100</f>
        <v>#REF!</v>
      </c>
      <c r="AK16" s="33" t="e">
        <f>#REF!/Trend_VA!C16*100</f>
        <v>#REF!</v>
      </c>
      <c r="AL16" s="33" t="e">
        <f>#REF!/Trend_VA!D16*100</f>
        <v>#REF!</v>
      </c>
      <c r="AM16" s="33" t="e">
        <f>#REF!/Trend_VA!E16*100</f>
        <v>#REF!</v>
      </c>
      <c r="AN16" s="33" t="e">
        <f>#REF!/Trend_VA!F16*100</f>
        <v>#REF!</v>
      </c>
      <c r="AO16" s="33" t="e">
        <f>#REF!/Trend_VA!G16*100</f>
        <v>#REF!</v>
      </c>
      <c r="AP16" s="33" t="e">
        <f>#REF!/Trend_VA!H16*100</f>
        <v>#REF!</v>
      </c>
      <c r="AQ16" s="33" t="e">
        <f>#REF!/Trend_VA!I16*100</f>
        <v>#REF!</v>
      </c>
    </row>
    <row r="17" spans="1:43" ht="18" customHeight="1" x14ac:dyDescent="0.2">
      <c r="A17" s="4" t="s">
        <v>11</v>
      </c>
      <c r="B17" s="9" t="e">
        <f>#REF!/Trend_VA!#REF!*100</f>
        <v>#REF!</v>
      </c>
      <c r="C17" s="9" t="e">
        <f>#REF!/Trend_VA!#REF!*100</f>
        <v>#REF!</v>
      </c>
      <c r="D17" s="9" t="e">
        <f>#REF!/Trend_VA!#REF!*100</f>
        <v>#REF!</v>
      </c>
      <c r="E17" s="9" t="e">
        <f>#REF!/Trend_VA!#REF!*100</f>
        <v>#REF!</v>
      </c>
      <c r="F17" s="9" t="e">
        <f>#REF!/Trend_VA!#REF!*100</f>
        <v>#REF!</v>
      </c>
      <c r="G17" s="9" t="e">
        <f>#REF!/Trend_VA!#REF!*100</f>
        <v>#REF!</v>
      </c>
      <c r="H17" s="9" t="e">
        <f>#REF!/Trend_VA!#REF!*100</f>
        <v>#REF!</v>
      </c>
      <c r="I17" s="9" t="e">
        <f>#REF!/Trend_VA!#REF!*100</f>
        <v>#REF!</v>
      </c>
      <c r="J17" s="26" t="e">
        <f>#REF!/Trend_VA!#REF!*100</f>
        <v>#REF!</v>
      </c>
      <c r="K17" s="26" t="e">
        <f>#REF!/Trend_VA!#REF!*100</f>
        <v>#REF!</v>
      </c>
      <c r="L17" s="26" t="e">
        <f>#REF!/Trend_VA!#REF!*100</f>
        <v>#REF!</v>
      </c>
      <c r="M17" s="26" t="e">
        <f>#REF!/Trend_VA!#REF!*100</f>
        <v>#REF!</v>
      </c>
      <c r="N17" s="26" t="e">
        <f>#REF!/Trend_VA!#REF!*100</f>
        <v>#REF!</v>
      </c>
      <c r="O17" s="26" t="e">
        <f>#REF!/Trend_VA!#REF!*100</f>
        <v>#REF!</v>
      </c>
      <c r="P17" s="26" t="e">
        <f>#REF!/Trend_VA!#REF!*100</f>
        <v>#REF!</v>
      </c>
      <c r="Q17" s="26" t="e">
        <f>#REF!/Trend_VA!#REF!*100</f>
        <v>#REF!</v>
      </c>
      <c r="R17" s="26" t="e">
        <f>#REF!/Trend_VA!#REF!*100</f>
        <v>#REF!</v>
      </c>
      <c r="S17" s="26" t="e">
        <f>#REF!/Trend_VA!#REF!*100</f>
        <v>#REF!</v>
      </c>
      <c r="T17" s="26" t="e">
        <f>#REF!/Trend_VA!#REF!*100</f>
        <v>#REF!</v>
      </c>
      <c r="U17" s="26" t="e">
        <f>#REF!/Trend_VA!#REF!*100</f>
        <v>#REF!</v>
      </c>
      <c r="V17" s="26" t="e">
        <f>#REF!/Trend_VA!#REF!*100</f>
        <v>#REF!</v>
      </c>
      <c r="W17" s="26" t="e">
        <f>#REF!/Trend_VA!#REF!*100</f>
        <v>#REF!</v>
      </c>
      <c r="X17" s="26" t="e">
        <f>#REF!/Trend_VA!#REF!*100</f>
        <v>#REF!</v>
      </c>
      <c r="Y17" s="26" t="e">
        <f>#REF!/Trend_VA!#REF!*100</f>
        <v>#REF!</v>
      </c>
      <c r="Z17" s="26" t="e">
        <f>#REF!/Trend_VA!#REF!*100</f>
        <v>#REF!</v>
      </c>
      <c r="AA17" s="26" t="e">
        <f>#REF!/Trend_VA!#REF!*100</f>
        <v>#REF!</v>
      </c>
      <c r="AB17" s="26" t="e">
        <f>#REF!/Trend_VA!#REF!*100</f>
        <v>#REF!</v>
      </c>
      <c r="AC17" s="26" t="e">
        <f>#REF!/Trend_VA!#REF!*100</f>
        <v>#REF!</v>
      </c>
      <c r="AD17" s="26" t="e">
        <f>#REF!/Trend_VA!#REF!*100</f>
        <v>#REF!</v>
      </c>
      <c r="AE17" s="26" t="e">
        <f>#REF!/Trend_VA!#REF!*100</f>
        <v>#REF!</v>
      </c>
      <c r="AF17" s="33" t="e">
        <f>#REF!/Trend_VA!#REF!*100</f>
        <v>#REF!</v>
      </c>
      <c r="AG17" s="33" t="e">
        <f>#REF!/Trend_VA!#REF!*100</f>
        <v>#REF!</v>
      </c>
      <c r="AH17" s="33" t="e">
        <f>#REF!/Trend_VA!#REF!*100</f>
        <v>#REF!</v>
      </c>
      <c r="AI17" s="33" t="e">
        <f>#REF!/Trend_VA!#REF!*100</f>
        <v>#REF!</v>
      </c>
      <c r="AJ17" s="33" t="e">
        <f>#REF!/Trend_VA!B17*100</f>
        <v>#REF!</v>
      </c>
      <c r="AK17" s="33" t="e">
        <f>#REF!/Trend_VA!C17*100</f>
        <v>#REF!</v>
      </c>
      <c r="AL17" s="33" t="e">
        <f>#REF!/Trend_VA!D17*100</f>
        <v>#REF!</v>
      </c>
      <c r="AM17" s="33" t="e">
        <f>#REF!/Trend_VA!E17*100</f>
        <v>#REF!</v>
      </c>
      <c r="AN17" s="33" t="e">
        <f>#REF!/Trend_VA!F17*100</f>
        <v>#REF!</v>
      </c>
      <c r="AO17" s="33" t="e">
        <f>#REF!/Trend_VA!G17*100</f>
        <v>#REF!</v>
      </c>
      <c r="AP17" s="33" t="e">
        <f>#REF!/Trend_VA!H17*100</f>
        <v>#REF!</v>
      </c>
      <c r="AQ17" s="33" t="e">
        <f>#REF!/Trend_VA!I17*100</f>
        <v>#REF!</v>
      </c>
    </row>
    <row r="18" spans="1:43" ht="18" customHeight="1" x14ac:dyDescent="0.2">
      <c r="A18" s="16" t="s">
        <v>12</v>
      </c>
      <c r="B18" s="9" t="e">
        <f>#REF!/Trend_VA!#REF!*100</f>
        <v>#REF!</v>
      </c>
      <c r="C18" s="9" t="e">
        <f>#REF!/Trend_VA!#REF!*100</f>
        <v>#REF!</v>
      </c>
      <c r="D18" s="9" t="e">
        <f>#REF!/Trend_VA!#REF!*100</f>
        <v>#REF!</v>
      </c>
      <c r="E18" s="9" t="e">
        <f>#REF!/Trend_VA!#REF!*100</f>
        <v>#REF!</v>
      </c>
      <c r="F18" s="9" t="e">
        <f>#REF!/Trend_VA!#REF!*100</f>
        <v>#REF!</v>
      </c>
      <c r="G18" s="9" t="e">
        <f>#REF!/Trend_VA!#REF!*100</f>
        <v>#REF!</v>
      </c>
      <c r="H18" s="9" t="e">
        <f>#REF!/Trend_VA!#REF!*100</f>
        <v>#REF!</v>
      </c>
      <c r="I18" s="9" t="e">
        <f>#REF!/Trend_VA!#REF!*100</f>
        <v>#REF!</v>
      </c>
      <c r="J18" s="26" t="e">
        <f>#REF!/Trend_VA!#REF!*100</f>
        <v>#REF!</v>
      </c>
      <c r="K18" s="26" t="e">
        <f>#REF!/Trend_VA!#REF!*100</f>
        <v>#REF!</v>
      </c>
      <c r="L18" s="26" t="e">
        <f>#REF!/Trend_VA!#REF!*100</f>
        <v>#REF!</v>
      </c>
      <c r="M18" s="26" t="e">
        <f>#REF!/Trend_VA!#REF!*100</f>
        <v>#REF!</v>
      </c>
      <c r="N18" s="26" t="e">
        <f>#REF!/Trend_VA!#REF!*100</f>
        <v>#REF!</v>
      </c>
      <c r="O18" s="26" t="e">
        <f>#REF!/Trend_VA!#REF!*100</f>
        <v>#REF!</v>
      </c>
      <c r="P18" s="26" t="e">
        <f>#REF!/Trend_VA!#REF!*100</f>
        <v>#REF!</v>
      </c>
      <c r="Q18" s="26" t="e">
        <f>#REF!/Trend_VA!#REF!*100</f>
        <v>#REF!</v>
      </c>
      <c r="R18" s="26" t="e">
        <f>#REF!/Trend_VA!#REF!*100</f>
        <v>#REF!</v>
      </c>
      <c r="S18" s="26" t="e">
        <f>#REF!/Trend_VA!#REF!*100</f>
        <v>#REF!</v>
      </c>
      <c r="T18" s="26" t="e">
        <f>#REF!/Trend_VA!#REF!*100</f>
        <v>#REF!</v>
      </c>
      <c r="U18" s="26" t="e">
        <f>#REF!/Trend_VA!#REF!*100</f>
        <v>#REF!</v>
      </c>
      <c r="V18" s="26" t="e">
        <f>#REF!/Trend_VA!#REF!*100</f>
        <v>#REF!</v>
      </c>
      <c r="W18" s="26" t="e">
        <f>#REF!/Trend_VA!#REF!*100</f>
        <v>#REF!</v>
      </c>
      <c r="X18" s="26" t="e">
        <f>#REF!/Trend_VA!#REF!*100</f>
        <v>#REF!</v>
      </c>
      <c r="Y18" s="26" t="e">
        <f>#REF!/Trend_VA!#REF!*100</f>
        <v>#REF!</v>
      </c>
      <c r="Z18" s="26" t="e">
        <f>#REF!/Trend_VA!#REF!*100</f>
        <v>#REF!</v>
      </c>
      <c r="AA18" s="26" t="e">
        <f>#REF!/Trend_VA!#REF!*100</f>
        <v>#REF!</v>
      </c>
      <c r="AB18" s="26" t="e">
        <f>#REF!/Trend_VA!#REF!*100</f>
        <v>#REF!</v>
      </c>
      <c r="AC18" s="26" t="e">
        <f>#REF!/Trend_VA!#REF!*100</f>
        <v>#REF!</v>
      </c>
      <c r="AD18" s="26" t="e">
        <f>#REF!/Trend_VA!#REF!*100</f>
        <v>#REF!</v>
      </c>
      <c r="AE18" s="26" t="e">
        <f>#REF!/Trend_VA!#REF!*100</f>
        <v>#REF!</v>
      </c>
      <c r="AF18" s="33" t="e">
        <f>#REF!/Trend_VA!#REF!*100</f>
        <v>#REF!</v>
      </c>
      <c r="AG18" s="33" t="e">
        <f>#REF!/Trend_VA!#REF!*100</f>
        <v>#REF!</v>
      </c>
      <c r="AH18" s="33" t="e">
        <f>#REF!/Trend_VA!#REF!*100</f>
        <v>#REF!</v>
      </c>
      <c r="AI18" s="33" t="e">
        <f>#REF!/Trend_VA!#REF!*100</f>
        <v>#REF!</v>
      </c>
      <c r="AJ18" s="33" t="e">
        <f>#REF!/Trend_VA!B18*100</f>
        <v>#REF!</v>
      </c>
      <c r="AK18" s="33" t="e">
        <f>#REF!/Trend_VA!C18*100</f>
        <v>#REF!</v>
      </c>
      <c r="AL18" s="33" t="e">
        <f>#REF!/Trend_VA!D18*100</f>
        <v>#REF!</v>
      </c>
      <c r="AM18" s="33" t="e">
        <f>#REF!/Trend_VA!E18*100</f>
        <v>#REF!</v>
      </c>
      <c r="AN18" s="33" t="e">
        <f>#REF!/Trend_VA!F18*100</f>
        <v>#REF!</v>
      </c>
      <c r="AO18" s="33" t="e">
        <f>#REF!/Trend_VA!G18*100</f>
        <v>#REF!</v>
      </c>
      <c r="AP18" s="33" t="e">
        <f>#REF!/Trend_VA!H18*100</f>
        <v>#REF!</v>
      </c>
      <c r="AQ18" s="33" t="e">
        <f>#REF!/Trend_VA!I18*100</f>
        <v>#REF!</v>
      </c>
    </row>
    <row r="19" spans="1:43" s="8" customFormat="1" ht="24.75" customHeight="1" x14ac:dyDescent="0.2">
      <c r="A19" s="2" t="s">
        <v>94</v>
      </c>
      <c r="B19" s="10" t="e">
        <f>#REF!/Trend_VA!#REF!*100</f>
        <v>#REF!</v>
      </c>
      <c r="C19" s="10" t="e">
        <f>#REF!/Trend_VA!#REF!*100</f>
        <v>#REF!</v>
      </c>
      <c r="D19" s="10" t="e">
        <f>#REF!/Trend_VA!#REF!*100</f>
        <v>#REF!</v>
      </c>
      <c r="E19" s="10" t="e">
        <f>#REF!/Trend_VA!#REF!*100</f>
        <v>#REF!</v>
      </c>
      <c r="F19" s="10" t="e">
        <f>#REF!/Trend_VA!#REF!*100</f>
        <v>#REF!</v>
      </c>
      <c r="G19" s="10" t="e">
        <f>#REF!/Trend_VA!#REF!*100</f>
        <v>#REF!</v>
      </c>
      <c r="H19" s="10" t="e">
        <f>#REF!/Trend_VA!#REF!*100</f>
        <v>#REF!</v>
      </c>
      <c r="I19" s="10" t="e">
        <f>#REF!/Trend_VA!#REF!*100</f>
        <v>#REF!</v>
      </c>
      <c r="J19" s="25" t="e">
        <f>#REF!/Trend_VA!#REF!*100</f>
        <v>#REF!</v>
      </c>
      <c r="K19" s="25" t="e">
        <f>#REF!/Trend_VA!#REF!*100</f>
        <v>#REF!</v>
      </c>
      <c r="L19" s="25" t="e">
        <f>#REF!/Trend_VA!#REF!*100</f>
        <v>#REF!</v>
      </c>
      <c r="M19" s="25" t="e">
        <f>#REF!/Trend_VA!#REF!*100</f>
        <v>#REF!</v>
      </c>
      <c r="N19" s="25" t="e">
        <f>#REF!/Trend_VA!#REF!*100</f>
        <v>#REF!</v>
      </c>
      <c r="O19" s="25" t="e">
        <f>#REF!/Trend_VA!#REF!*100</f>
        <v>#REF!</v>
      </c>
      <c r="P19" s="25" t="e">
        <f>#REF!/Trend_VA!#REF!*100</f>
        <v>#REF!</v>
      </c>
      <c r="Q19" s="25" t="e">
        <f>#REF!/Trend_VA!#REF!*100</f>
        <v>#REF!</v>
      </c>
      <c r="R19" s="25" t="e">
        <f>#REF!/Trend_VA!#REF!*100</f>
        <v>#REF!</v>
      </c>
      <c r="S19" s="25" t="e">
        <f>#REF!/Trend_VA!#REF!*100</f>
        <v>#REF!</v>
      </c>
      <c r="T19" s="25" t="e">
        <f>#REF!/Trend_VA!#REF!*100</f>
        <v>#REF!</v>
      </c>
      <c r="U19" s="25" t="e">
        <f>#REF!/Trend_VA!#REF!*100</f>
        <v>#REF!</v>
      </c>
      <c r="V19" s="25" t="e">
        <f>#REF!/Trend_VA!#REF!*100</f>
        <v>#REF!</v>
      </c>
      <c r="W19" s="25" t="e">
        <f>#REF!/Trend_VA!#REF!*100</f>
        <v>#REF!</v>
      </c>
      <c r="X19" s="25" t="e">
        <f>#REF!/Trend_VA!#REF!*100</f>
        <v>#REF!</v>
      </c>
      <c r="Y19" s="25" t="e">
        <f>#REF!/Trend_VA!#REF!*100</f>
        <v>#REF!</v>
      </c>
      <c r="Z19" s="25" t="e">
        <f>#REF!/Trend_VA!#REF!*100</f>
        <v>#REF!</v>
      </c>
      <c r="AA19" s="25" t="e">
        <f>#REF!/Trend_VA!#REF!*100</f>
        <v>#REF!</v>
      </c>
      <c r="AB19" s="25" t="e">
        <f>#REF!/Trend_VA!#REF!*100</f>
        <v>#REF!</v>
      </c>
      <c r="AC19" s="25" t="e">
        <f>#REF!/Trend_VA!#REF!*100</f>
        <v>#REF!</v>
      </c>
      <c r="AD19" s="25" t="e">
        <f>#REF!/Trend_VA!#REF!*100</f>
        <v>#REF!</v>
      </c>
      <c r="AE19" s="25" t="e">
        <f>#REF!/Trend_VA!#REF!*100</f>
        <v>#REF!</v>
      </c>
      <c r="AF19" s="49" t="e">
        <f>#REF!/Trend_VA!#REF!*100</f>
        <v>#REF!</v>
      </c>
      <c r="AG19" s="49" t="e">
        <f>#REF!/Trend_VA!#REF!*100</f>
        <v>#REF!</v>
      </c>
      <c r="AH19" s="49" t="e">
        <f>#REF!/Trend_VA!#REF!*100</f>
        <v>#REF!</v>
      </c>
      <c r="AI19" s="49" t="e">
        <f>#REF!/Trend_VA!#REF!*100</f>
        <v>#REF!</v>
      </c>
      <c r="AJ19" s="49" t="e">
        <f>#REF!/Trend_VA!B19*100</f>
        <v>#REF!</v>
      </c>
      <c r="AK19" s="49" t="e">
        <f>#REF!/Trend_VA!C19*100</f>
        <v>#REF!</v>
      </c>
      <c r="AL19" s="49" t="e">
        <f>#REF!/Trend_VA!D19*100</f>
        <v>#REF!</v>
      </c>
      <c r="AM19" s="49" t="e">
        <f>#REF!/Trend_VA!E19*100</f>
        <v>#REF!</v>
      </c>
      <c r="AN19" s="49" t="e">
        <f>#REF!/Trend_VA!F19*100</f>
        <v>#REF!</v>
      </c>
      <c r="AO19" s="49" t="e">
        <f>#REF!/Trend_VA!G19*100</f>
        <v>#REF!</v>
      </c>
      <c r="AP19" s="49" t="e">
        <f>#REF!/Trend_VA!H19*100</f>
        <v>#REF!</v>
      </c>
      <c r="AQ19" s="49" t="e">
        <f>#REF!/Trend_VA!I19*100</f>
        <v>#REF!</v>
      </c>
    </row>
    <row r="20" spans="1:43" ht="18" customHeight="1" x14ac:dyDescent="0.2">
      <c r="A20" s="55" t="s">
        <v>52</v>
      </c>
      <c r="B20" s="9" t="e">
        <f>#REF!/Trend_VA!#REF!*100</f>
        <v>#REF!</v>
      </c>
      <c r="C20" s="9" t="e">
        <f>#REF!/Trend_VA!#REF!*100</f>
        <v>#REF!</v>
      </c>
      <c r="D20" s="9" t="e">
        <f>#REF!/Trend_VA!#REF!*100</f>
        <v>#REF!</v>
      </c>
      <c r="E20" s="9" t="e">
        <f>#REF!/Trend_VA!#REF!*100</f>
        <v>#REF!</v>
      </c>
      <c r="F20" s="9" t="e">
        <f>#REF!/Trend_VA!#REF!*100</f>
        <v>#REF!</v>
      </c>
      <c r="G20" s="9" t="e">
        <f>#REF!/Trend_VA!#REF!*100</f>
        <v>#REF!</v>
      </c>
      <c r="H20" s="9" t="e">
        <f>#REF!/Trend_VA!#REF!*100</f>
        <v>#REF!</v>
      </c>
      <c r="I20" s="9" t="e">
        <f>#REF!/Trend_VA!#REF!*100</f>
        <v>#REF!</v>
      </c>
      <c r="J20" s="26" t="e">
        <f>#REF!/Trend_VA!#REF!*100</f>
        <v>#REF!</v>
      </c>
      <c r="K20" s="26" t="e">
        <f>#REF!/Trend_VA!#REF!*100</f>
        <v>#REF!</v>
      </c>
      <c r="L20" s="26" t="e">
        <f>#REF!/Trend_VA!#REF!*100</f>
        <v>#REF!</v>
      </c>
      <c r="M20" s="26" t="e">
        <f>#REF!/Trend_VA!#REF!*100</f>
        <v>#REF!</v>
      </c>
      <c r="N20" s="26" t="e">
        <f>#REF!/Trend_VA!#REF!*100</f>
        <v>#REF!</v>
      </c>
      <c r="O20" s="26" t="e">
        <f>#REF!/Trend_VA!#REF!*100</f>
        <v>#REF!</v>
      </c>
      <c r="P20" s="26" t="e">
        <f>#REF!/Trend_VA!#REF!*100</f>
        <v>#REF!</v>
      </c>
      <c r="Q20" s="26" t="e">
        <f>#REF!/Trend_VA!#REF!*100</f>
        <v>#REF!</v>
      </c>
      <c r="R20" s="26" t="e">
        <f>#REF!/Trend_VA!#REF!*100</f>
        <v>#REF!</v>
      </c>
      <c r="S20" s="26" t="e">
        <f>#REF!/Trend_VA!#REF!*100</f>
        <v>#REF!</v>
      </c>
      <c r="T20" s="26" t="e">
        <f>#REF!/Trend_VA!#REF!*100</f>
        <v>#REF!</v>
      </c>
      <c r="U20" s="26" t="e">
        <f>#REF!/Trend_VA!#REF!*100</f>
        <v>#REF!</v>
      </c>
      <c r="V20" s="26" t="e">
        <f>#REF!/Trend_VA!#REF!*100</f>
        <v>#REF!</v>
      </c>
      <c r="W20" s="26" t="e">
        <f>#REF!/Trend_VA!#REF!*100</f>
        <v>#REF!</v>
      </c>
      <c r="X20" s="26" t="e">
        <f>#REF!/Trend_VA!#REF!*100</f>
        <v>#REF!</v>
      </c>
      <c r="Y20" s="26" t="e">
        <f>#REF!/Trend_VA!#REF!*100</f>
        <v>#REF!</v>
      </c>
      <c r="Z20" s="26" t="e">
        <f>#REF!/Trend_VA!#REF!*100</f>
        <v>#REF!</v>
      </c>
      <c r="AA20" s="26" t="e">
        <f>#REF!/Trend_VA!#REF!*100</f>
        <v>#REF!</v>
      </c>
      <c r="AB20" s="26" t="e">
        <f>#REF!/Trend_VA!#REF!*100</f>
        <v>#REF!</v>
      </c>
      <c r="AC20" s="26" t="e">
        <f>#REF!/Trend_VA!#REF!*100</f>
        <v>#REF!</v>
      </c>
      <c r="AD20" s="26" t="e">
        <f>#REF!/Trend_VA!#REF!*100</f>
        <v>#REF!</v>
      </c>
      <c r="AE20" s="26" t="e">
        <f>#REF!/Trend_VA!#REF!*100</f>
        <v>#REF!</v>
      </c>
      <c r="AF20" s="33" t="e">
        <f>#REF!/Trend_VA!#REF!*100</f>
        <v>#REF!</v>
      </c>
      <c r="AG20" s="33" t="e">
        <f>#REF!/Trend_VA!#REF!*100</f>
        <v>#REF!</v>
      </c>
      <c r="AH20" s="33" t="e">
        <f>#REF!/Trend_VA!#REF!*100</f>
        <v>#REF!</v>
      </c>
      <c r="AI20" s="33" t="e">
        <f>#REF!/Trend_VA!#REF!*100</f>
        <v>#REF!</v>
      </c>
      <c r="AJ20" s="33" t="e">
        <f>#REF!/Trend_VA!B20*100</f>
        <v>#REF!</v>
      </c>
      <c r="AK20" s="33" t="e">
        <f>#REF!/Trend_VA!C20*100</f>
        <v>#REF!</v>
      </c>
      <c r="AL20" s="33" t="e">
        <f>#REF!/Trend_VA!D20*100</f>
        <v>#REF!</v>
      </c>
      <c r="AM20" s="33" t="e">
        <f>#REF!/Trend_VA!E20*100</f>
        <v>#REF!</v>
      </c>
      <c r="AN20" s="33" t="e">
        <f>#REF!/Trend_VA!F20*100</f>
        <v>#REF!</v>
      </c>
      <c r="AO20" s="33" t="e">
        <f>#REF!/Trend_VA!G20*100</f>
        <v>#REF!</v>
      </c>
      <c r="AP20" s="33" t="e">
        <f>#REF!/Trend_VA!H20*100</f>
        <v>#REF!</v>
      </c>
      <c r="AQ20" s="33" t="e">
        <f>#REF!/Trend_VA!I20*100</f>
        <v>#REF!</v>
      </c>
    </row>
    <row r="21" spans="1:43" ht="18" customHeight="1" x14ac:dyDescent="0.2">
      <c r="A21" s="55" t="s">
        <v>53</v>
      </c>
      <c r="B21" s="9" t="e">
        <f>#REF!/Trend_VA!#REF!*100</f>
        <v>#REF!</v>
      </c>
      <c r="C21" s="9" t="e">
        <f>#REF!/Trend_VA!#REF!*100</f>
        <v>#REF!</v>
      </c>
      <c r="D21" s="9" t="e">
        <f>#REF!/Trend_VA!#REF!*100</f>
        <v>#REF!</v>
      </c>
      <c r="E21" s="9" t="e">
        <f>#REF!/Trend_VA!#REF!*100</f>
        <v>#REF!</v>
      </c>
      <c r="F21" s="9" t="e">
        <f>#REF!/Trend_VA!#REF!*100</f>
        <v>#REF!</v>
      </c>
      <c r="G21" s="9" t="e">
        <f>#REF!/Trend_VA!#REF!*100</f>
        <v>#REF!</v>
      </c>
      <c r="H21" s="9" t="e">
        <f>#REF!/Trend_VA!#REF!*100</f>
        <v>#REF!</v>
      </c>
      <c r="I21" s="9" t="e">
        <f>#REF!/Trend_VA!#REF!*100</f>
        <v>#REF!</v>
      </c>
      <c r="J21" s="26" t="e">
        <f>#REF!/Trend_VA!#REF!*100</f>
        <v>#REF!</v>
      </c>
      <c r="K21" s="26" t="e">
        <f>#REF!/Trend_VA!#REF!*100</f>
        <v>#REF!</v>
      </c>
      <c r="L21" s="26" t="e">
        <f>#REF!/Trend_VA!#REF!*100</f>
        <v>#REF!</v>
      </c>
      <c r="M21" s="26" t="e">
        <f>#REF!/Trend_VA!#REF!*100</f>
        <v>#REF!</v>
      </c>
      <c r="N21" s="26" t="e">
        <f>#REF!/Trend_VA!#REF!*100</f>
        <v>#REF!</v>
      </c>
      <c r="O21" s="26" t="e">
        <f>#REF!/Trend_VA!#REF!*100</f>
        <v>#REF!</v>
      </c>
      <c r="P21" s="26" t="e">
        <f>#REF!/Trend_VA!#REF!*100</f>
        <v>#REF!</v>
      </c>
      <c r="Q21" s="26" t="e">
        <f>#REF!/Trend_VA!#REF!*100</f>
        <v>#REF!</v>
      </c>
      <c r="R21" s="26" t="e">
        <f>#REF!/Trend_VA!#REF!*100</f>
        <v>#REF!</v>
      </c>
      <c r="S21" s="26" t="e">
        <f>#REF!/Trend_VA!#REF!*100</f>
        <v>#REF!</v>
      </c>
      <c r="T21" s="26" t="e">
        <f>#REF!/Trend_VA!#REF!*100</f>
        <v>#REF!</v>
      </c>
      <c r="U21" s="26" t="e">
        <f>#REF!/Trend_VA!#REF!*100</f>
        <v>#REF!</v>
      </c>
      <c r="V21" s="26" t="e">
        <f>#REF!/Trend_VA!#REF!*100</f>
        <v>#REF!</v>
      </c>
      <c r="W21" s="26" t="e">
        <f>#REF!/Trend_VA!#REF!*100</f>
        <v>#REF!</v>
      </c>
      <c r="X21" s="26" t="e">
        <f>#REF!/Trend_VA!#REF!*100</f>
        <v>#REF!</v>
      </c>
      <c r="Y21" s="26" t="e">
        <f>#REF!/Trend_VA!#REF!*100</f>
        <v>#REF!</v>
      </c>
      <c r="Z21" s="26" t="e">
        <f>#REF!/Trend_VA!#REF!*100</f>
        <v>#REF!</v>
      </c>
      <c r="AA21" s="26" t="e">
        <f>#REF!/Trend_VA!#REF!*100</f>
        <v>#REF!</v>
      </c>
      <c r="AB21" s="26" t="e">
        <f>#REF!/Trend_VA!#REF!*100</f>
        <v>#REF!</v>
      </c>
      <c r="AC21" s="26" t="e">
        <f>#REF!/Trend_VA!#REF!*100</f>
        <v>#REF!</v>
      </c>
      <c r="AD21" s="26" t="e">
        <f>#REF!/Trend_VA!#REF!*100</f>
        <v>#REF!</v>
      </c>
      <c r="AE21" s="26" t="e">
        <f>#REF!/Trend_VA!#REF!*100</f>
        <v>#REF!</v>
      </c>
      <c r="AF21" s="33" t="e">
        <f>#REF!/Trend_VA!#REF!*100</f>
        <v>#REF!</v>
      </c>
      <c r="AG21" s="33" t="e">
        <f>#REF!/Trend_VA!#REF!*100</f>
        <v>#REF!</v>
      </c>
      <c r="AH21" s="33" t="e">
        <f>#REF!/Trend_VA!#REF!*100</f>
        <v>#REF!</v>
      </c>
      <c r="AI21" s="33" t="e">
        <f>#REF!/Trend_VA!#REF!*100</f>
        <v>#REF!</v>
      </c>
      <c r="AJ21" s="33" t="e">
        <f>#REF!/Trend_VA!B21*100</f>
        <v>#REF!</v>
      </c>
      <c r="AK21" s="33" t="e">
        <f>#REF!/Trend_VA!C21*100</f>
        <v>#REF!</v>
      </c>
      <c r="AL21" s="33" t="e">
        <f>#REF!/Trend_VA!D21*100</f>
        <v>#REF!</v>
      </c>
      <c r="AM21" s="33" t="e">
        <f>#REF!/Trend_VA!E21*100</f>
        <v>#REF!</v>
      </c>
      <c r="AN21" s="33" t="e">
        <f>#REF!/Trend_VA!F21*100</f>
        <v>#REF!</v>
      </c>
      <c r="AO21" s="33" t="e">
        <f>#REF!/Trend_VA!G21*100</f>
        <v>#REF!</v>
      </c>
      <c r="AP21" s="33" t="e">
        <f>#REF!/Trend_VA!H21*100</f>
        <v>#REF!</v>
      </c>
      <c r="AQ21" s="33" t="e">
        <f>#REF!/Trend_VA!I21*100</f>
        <v>#REF!</v>
      </c>
    </row>
    <row r="22" spans="1:43" ht="18" customHeight="1" x14ac:dyDescent="0.2">
      <c r="A22" s="55" t="s">
        <v>55</v>
      </c>
      <c r="B22" s="9" t="e">
        <f>#REF!/Trend_VA!#REF!*100</f>
        <v>#REF!</v>
      </c>
      <c r="C22" s="9" t="e">
        <f>#REF!/Trend_VA!#REF!*100</f>
        <v>#REF!</v>
      </c>
      <c r="D22" s="9" t="e">
        <f>#REF!/Trend_VA!#REF!*100</f>
        <v>#REF!</v>
      </c>
      <c r="E22" s="9" t="e">
        <f>#REF!/Trend_VA!#REF!*100</f>
        <v>#REF!</v>
      </c>
      <c r="F22" s="9" t="e">
        <f>#REF!/Trend_VA!#REF!*100</f>
        <v>#REF!</v>
      </c>
      <c r="G22" s="9" t="e">
        <f>#REF!/Trend_VA!#REF!*100</f>
        <v>#REF!</v>
      </c>
      <c r="H22" s="9" t="e">
        <f>#REF!/Trend_VA!#REF!*100</f>
        <v>#REF!</v>
      </c>
      <c r="I22" s="9" t="e">
        <f>#REF!/Trend_VA!#REF!*100</f>
        <v>#REF!</v>
      </c>
      <c r="J22" s="26" t="e">
        <f>#REF!/Trend_VA!#REF!*100</f>
        <v>#REF!</v>
      </c>
      <c r="K22" s="26" t="e">
        <f>#REF!/Trend_VA!#REF!*100</f>
        <v>#REF!</v>
      </c>
      <c r="L22" s="26" t="e">
        <f>#REF!/Trend_VA!#REF!*100</f>
        <v>#REF!</v>
      </c>
      <c r="M22" s="26" t="e">
        <f>#REF!/Trend_VA!#REF!*100</f>
        <v>#REF!</v>
      </c>
      <c r="N22" s="26" t="e">
        <f>#REF!/Trend_VA!#REF!*100</f>
        <v>#REF!</v>
      </c>
      <c r="O22" s="26" t="e">
        <f>#REF!/Trend_VA!#REF!*100</f>
        <v>#REF!</v>
      </c>
      <c r="P22" s="26" t="e">
        <f>#REF!/Trend_VA!#REF!*100</f>
        <v>#REF!</v>
      </c>
      <c r="Q22" s="26" t="e">
        <f>#REF!/Trend_VA!#REF!*100</f>
        <v>#REF!</v>
      </c>
      <c r="R22" s="26" t="e">
        <f>#REF!/Trend_VA!#REF!*100</f>
        <v>#REF!</v>
      </c>
      <c r="S22" s="26" t="e">
        <f>#REF!/Trend_VA!#REF!*100</f>
        <v>#REF!</v>
      </c>
      <c r="T22" s="26" t="e">
        <f>#REF!/Trend_VA!#REF!*100</f>
        <v>#REF!</v>
      </c>
      <c r="U22" s="26" t="e">
        <f>#REF!/Trend_VA!#REF!*100</f>
        <v>#REF!</v>
      </c>
      <c r="V22" s="26" t="e">
        <f>#REF!/Trend_VA!#REF!*100</f>
        <v>#REF!</v>
      </c>
      <c r="W22" s="26" t="e">
        <f>#REF!/Trend_VA!#REF!*100</f>
        <v>#REF!</v>
      </c>
      <c r="X22" s="26" t="e">
        <f>#REF!/Trend_VA!#REF!*100</f>
        <v>#REF!</v>
      </c>
      <c r="Y22" s="26" t="e">
        <f>#REF!/Trend_VA!#REF!*100</f>
        <v>#REF!</v>
      </c>
      <c r="Z22" s="26" t="e">
        <f>#REF!/Trend_VA!#REF!*100</f>
        <v>#REF!</v>
      </c>
      <c r="AA22" s="26" t="e">
        <f>#REF!/Trend_VA!#REF!*100</f>
        <v>#REF!</v>
      </c>
      <c r="AB22" s="26" t="e">
        <f>#REF!/Trend_VA!#REF!*100</f>
        <v>#REF!</v>
      </c>
      <c r="AC22" s="26" t="e">
        <f>#REF!/Trend_VA!#REF!*100</f>
        <v>#REF!</v>
      </c>
      <c r="AD22" s="26" t="e">
        <f>#REF!/Trend_VA!#REF!*100</f>
        <v>#REF!</v>
      </c>
      <c r="AE22" s="26" t="e">
        <f>#REF!/Trend_VA!#REF!*100</f>
        <v>#REF!</v>
      </c>
      <c r="AF22" s="33" t="e">
        <f>#REF!/Trend_VA!#REF!*100</f>
        <v>#REF!</v>
      </c>
      <c r="AG22" s="33" t="e">
        <f>#REF!/Trend_VA!#REF!*100</f>
        <v>#REF!</v>
      </c>
      <c r="AH22" s="33" t="e">
        <f>#REF!/Trend_VA!#REF!*100</f>
        <v>#REF!</v>
      </c>
      <c r="AI22" s="33" t="e">
        <f>#REF!/Trend_VA!#REF!*100</f>
        <v>#REF!</v>
      </c>
      <c r="AJ22" s="33" t="e">
        <f>#REF!/Trend_VA!B22*100</f>
        <v>#REF!</v>
      </c>
      <c r="AK22" s="33" t="e">
        <f>#REF!/Trend_VA!C22*100</f>
        <v>#REF!</v>
      </c>
      <c r="AL22" s="33" t="e">
        <f>#REF!/Trend_VA!D22*100</f>
        <v>#REF!</v>
      </c>
      <c r="AM22" s="33" t="e">
        <f>#REF!/Trend_VA!E22*100</f>
        <v>#REF!</v>
      </c>
      <c r="AN22" s="33" t="e">
        <f>#REF!/Trend_VA!F22*100</f>
        <v>#REF!</v>
      </c>
      <c r="AO22" s="33" t="e">
        <f>#REF!/Trend_VA!G22*100</f>
        <v>#REF!</v>
      </c>
      <c r="AP22" s="33" t="e">
        <f>#REF!/Trend_VA!H22*100</f>
        <v>#REF!</v>
      </c>
      <c r="AQ22" s="33" t="e">
        <f>#REF!/Trend_VA!I22*100</f>
        <v>#REF!</v>
      </c>
    </row>
    <row r="23" spans="1:43" ht="18" customHeight="1" x14ac:dyDescent="0.2">
      <c r="A23" s="55" t="s">
        <v>54</v>
      </c>
      <c r="B23" s="9" t="e">
        <f>#REF!/Trend_VA!#REF!*100</f>
        <v>#REF!</v>
      </c>
      <c r="C23" s="9" t="e">
        <f>#REF!/Trend_VA!#REF!*100</f>
        <v>#REF!</v>
      </c>
      <c r="D23" s="9" t="e">
        <f>#REF!/Trend_VA!#REF!*100</f>
        <v>#REF!</v>
      </c>
      <c r="E23" s="9" t="e">
        <f>#REF!/Trend_VA!#REF!*100</f>
        <v>#REF!</v>
      </c>
      <c r="F23" s="9" t="e">
        <f>#REF!/Trend_VA!#REF!*100</f>
        <v>#REF!</v>
      </c>
      <c r="G23" s="9" t="e">
        <f>#REF!/Trend_VA!#REF!*100</f>
        <v>#REF!</v>
      </c>
      <c r="H23" s="9" t="e">
        <f>#REF!/Trend_VA!#REF!*100</f>
        <v>#REF!</v>
      </c>
      <c r="I23" s="9" t="e">
        <f>#REF!/Trend_VA!#REF!*100</f>
        <v>#REF!</v>
      </c>
      <c r="J23" s="26" t="e">
        <f>#REF!/Trend_VA!#REF!*100</f>
        <v>#REF!</v>
      </c>
      <c r="K23" s="26" t="e">
        <f>#REF!/Trend_VA!#REF!*100</f>
        <v>#REF!</v>
      </c>
      <c r="L23" s="26" t="e">
        <f>#REF!/Trend_VA!#REF!*100</f>
        <v>#REF!</v>
      </c>
      <c r="M23" s="26" t="e">
        <f>#REF!/Trend_VA!#REF!*100</f>
        <v>#REF!</v>
      </c>
      <c r="N23" s="26" t="e">
        <f>#REF!/Trend_VA!#REF!*100</f>
        <v>#REF!</v>
      </c>
      <c r="O23" s="26" t="e">
        <f>#REF!/Trend_VA!#REF!*100</f>
        <v>#REF!</v>
      </c>
      <c r="P23" s="26" t="e">
        <f>#REF!/Trend_VA!#REF!*100</f>
        <v>#REF!</v>
      </c>
      <c r="Q23" s="26" t="e">
        <f>#REF!/Trend_VA!#REF!*100</f>
        <v>#REF!</v>
      </c>
      <c r="R23" s="26" t="e">
        <f>#REF!/Trend_VA!#REF!*100</f>
        <v>#REF!</v>
      </c>
      <c r="S23" s="26" t="e">
        <f>#REF!/Trend_VA!#REF!*100</f>
        <v>#REF!</v>
      </c>
      <c r="T23" s="26" t="e">
        <f>#REF!/Trend_VA!#REF!*100</f>
        <v>#REF!</v>
      </c>
      <c r="U23" s="26" t="e">
        <f>#REF!/Trend_VA!#REF!*100</f>
        <v>#REF!</v>
      </c>
      <c r="V23" s="26" t="e">
        <f>#REF!/Trend_VA!#REF!*100</f>
        <v>#REF!</v>
      </c>
      <c r="W23" s="26" t="e">
        <f>#REF!/Trend_VA!#REF!*100</f>
        <v>#REF!</v>
      </c>
      <c r="X23" s="26" t="e">
        <f>#REF!/Trend_VA!#REF!*100</f>
        <v>#REF!</v>
      </c>
      <c r="Y23" s="26" t="e">
        <f>#REF!/Trend_VA!#REF!*100</f>
        <v>#REF!</v>
      </c>
      <c r="Z23" s="26" t="e">
        <f>#REF!/Trend_VA!#REF!*100</f>
        <v>#REF!</v>
      </c>
      <c r="AA23" s="26" t="e">
        <f>#REF!/Trend_VA!#REF!*100</f>
        <v>#REF!</v>
      </c>
      <c r="AB23" s="26" t="e">
        <f>#REF!/Trend_VA!#REF!*100</f>
        <v>#REF!</v>
      </c>
      <c r="AC23" s="26" t="e">
        <f>#REF!/Trend_VA!#REF!*100</f>
        <v>#REF!</v>
      </c>
      <c r="AD23" s="26" t="e">
        <f>#REF!/Trend_VA!#REF!*100</f>
        <v>#REF!</v>
      </c>
      <c r="AE23" s="26" t="e">
        <f>#REF!/Trend_VA!#REF!*100</f>
        <v>#REF!</v>
      </c>
      <c r="AF23" s="33" t="e">
        <f>#REF!/Trend_VA!#REF!*100</f>
        <v>#REF!</v>
      </c>
      <c r="AG23" s="33" t="e">
        <f>#REF!/Trend_VA!#REF!*100</f>
        <v>#REF!</v>
      </c>
      <c r="AH23" s="33" t="e">
        <f>#REF!/Trend_VA!#REF!*100</f>
        <v>#REF!</v>
      </c>
      <c r="AI23" s="33" t="e">
        <f>#REF!/Trend_VA!#REF!*100</f>
        <v>#REF!</v>
      </c>
      <c r="AJ23" s="33" t="e">
        <f>#REF!/Trend_VA!B23*100</f>
        <v>#REF!</v>
      </c>
      <c r="AK23" s="33" t="e">
        <f>#REF!/Trend_VA!C23*100</f>
        <v>#REF!</v>
      </c>
      <c r="AL23" s="33" t="e">
        <f>#REF!/Trend_VA!D23*100</f>
        <v>#REF!</v>
      </c>
      <c r="AM23" s="33" t="e">
        <f>#REF!/Trend_VA!E23*100</f>
        <v>#REF!</v>
      </c>
      <c r="AN23" s="33" t="e">
        <f>#REF!/Trend_VA!F23*100</f>
        <v>#REF!</v>
      </c>
      <c r="AO23" s="33" t="e">
        <f>#REF!/Trend_VA!G23*100</f>
        <v>#REF!</v>
      </c>
      <c r="AP23" s="33" t="e">
        <f>#REF!/Trend_VA!H23*100</f>
        <v>#REF!</v>
      </c>
      <c r="AQ23" s="33" t="e">
        <f>#REF!/Trend_VA!I23*100</f>
        <v>#REF!</v>
      </c>
    </row>
    <row r="24" spans="1:43" ht="18" customHeight="1" x14ac:dyDescent="0.2">
      <c r="A24" s="55" t="s">
        <v>72</v>
      </c>
      <c r="B24" s="9" t="e">
        <f>#REF!/Trend_VA!#REF!*100</f>
        <v>#REF!</v>
      </c>
      <c r="C24" s="9" t="e">
        <f>#REF!/Trend_VA!#REF!*100</f>
        <v>#REF!</v>
      </c>
      <c r="D24" s="9" t="e">
        <f>#REF!/Trend_VA!#REF!*100</f>
        <v>#REF!</v>
      </c>
      <c r="E24" s="9" t="e">
        <f>#REF!/Trend_VA!#REF!*100</f>
        <v>#REF!</v>
      </c>
      <c r="F24" s="9" t="e">
        <f>#REF!/Trend_VA!#REF!*100</f>
        <v>#REF!</v>
      </c>
      <c r="G24" s="9" t="e">
        <f>#REF!/Trend_VA!#REF!*100</f>
        <v>#REF!</v>
      </c>
      <c r="H24" s="9" t="e">
        <f>#REF!/Trend_VA!#REF!*100</f>
        <v>#REF!</v>
      </c>
      <c r="I24" s="9" t="e">
        <f>#REF!/Trend_VA!#REF!*100</f>
        <v>#REF!</v>
      </c>
      <c r="J24" s="26" t="e">
        <f>#REF!/Trend_VA!#REF!*100</f>
        <v>#REF!</v>
      </c>
      <c r="K24" s="26" t="e">
        <f>#REF!/Trend_VA!#REF!*100</f>
        <v>#REF!</v>
      </c>
      <c r="L24" s="26" t="e">
        <f>#REF!/Trend_VA!#REF!*100</f>
        <v>#REF!</v>
      </c>
      <c r="M24" s="26" t="e">
        <f>#REF!/Trend_VA!#REF!*100</f>
        <v>#REF!</v>
      </c>
      <c r="N24" s="26" t="e">
        <f>#REF!/Trend_VA!#REF!*100</f>
        <v>#REF!</v>
      </c>
      <c r="O24" s="26" t="e">
        <f>#REF!/Trend_VA!#REF!*100</f>
        <v>#REF!</v>
      </c>
      <c r="P24" s="26" t="e">
        <f>#REF!/Trend_VA!#REF!*100</f>
        <v>#REF!</v>
      </c>
      <c r="Q24" s="26" t="e">
        <f>#REF!/Trend_VA!#REF!*100</f>
        <v>#REF!</v>
      </c>
      <c r="R24" s="26" t="e">
        <f>#REF!/Trend_VA!#REF!*100</f>
        <v>#REF!</v>
      </c>
      <c r="S24" s="26" t="e">
        <f>#REF!/Trend_VA!#REF!*100</f>
        <v>#REF!</v>
      </c>
      <c r="T24" s="26" t="e">
        <f>#REF!/Trend_VA!#REF!*100</f>
        <v>#REF!</v>
      </c>
      <c r="U24" s="26" t="e">
        <f>#REF!/Trend_VA!#REF!*100</f>
        <v>#REF!</v>
      </c>
      <c r="V24" s="26" t="e">
        <f>#REF!/Trend_VA!#REF!*100</f>
        <v>#REF!</v>
      </c>
      <c r="W24" s="26" t="e">
        <f>#REF!/Trend_VA!#REF!*100</f>
        <v>#REF!</v>
      </c>
      <c r="X24" s="26" t="e">
        <f>#REF!/Trend_VA!#REF!*100</f>
        <v>#REF!</v>
      </c>
      <c r="Y24" s="26" t="e">
        <f>#REF!/Trend_VA!#REF!*100</f>
        <v>#REF!</v>
      </c>
      <c r="Z24" s="26" t="e">
        <f>#REF!/Trend_VA!#REF!*100</f>
        <v>#REF!</v>
      </c>
      <c r="AA24" s="26" t="e">
        <f>#REF!/Trend_VA!#REF!*100</f>
        <v>#REF!</v>
      </c>
      <c r="AB24" s="26" t="e">
        <f>#REF!/Trend_VA!#REF!*100</f>
        <v>#REF!</v>
      </c>
      <c r="AC24" s="26" t="e">
        <f>#REF!/Trend_VA!#REF!*100</f>
        <v>#REF!</v>
      </c>
      <c r="AD24" s="26" t="e">
        <f>#REF!/Trend_VA!#REF!*100</f>
        <v>#REF!</v>
      </c>
      <c r="AE24" s="26" t="e">
        <f>#REF!/Trend_VA!#REF!*100</f>
        <v>#REF!</v>
      </c>
      <c r="AF24" s="33" t="e">
        <f>#REF!/Trend_VA!#REF!*100</f>
        <v>#REF!</v>
      </c>
      <c r="AG24" s="33" t="e">
        <f>#REF!/Trend_VA!#REF!*100</f>
        <v>#REF!</v>
      </c>
      <c r="AH24" s="33" t="e">
        <f>#REF!/Trend_VA!#REF!*100</f>
        <v>#REF!</v>
      </c>
      <c r="AI24" s="33" t="e">
        <f>#REF!/Trend_VA!#REF!*100</f>
        <v>#REF!</v>
      </c>
      <c r="AJ24" s="33" t="e">
        <f>#REF!/Trend_VA!B24*100</f>
        <v>#REF!</v>
      </c>
      <c r="AK24" s="33" t="e">
        <f>#REF!/Trend_VA!C24*100</f>
        <v>#REF!</v>
      </c>
      <c r="AL24" s="33" t="e">
        <f>#REF!/Trend_VA!D24*100</f>
        <v>#REF!</v>
      </c>
      <c r="AM24" s="33" t="e">
        <f>#REF!/Trend_VA!E24*100</f>
        <v>#REF!</v>
      </c>
      <c r="AN24" s="33" t="e">
        <f>#REF!/Trend_VA!F24*100</f>
        <v>#REF!</v>
      </c>
      <c r="AO24" s="33" t="e">
        <f>#REF!/Trend_VA!G24*100</f>
        <v>#REF!</v>
      </c>
      <c r="AP24" s="33" t="e">
        <f>#REF!/Trend_VA!H24*100</f>
        <v>#REF!</v>
      </c>
      <c r="AQ24" s="33" t="e">
        <f>#REF!/Trend_VA!I24*100</f>
        <v>#REF!</v>
      </c>
    </row>
    <row r="25" spans="1:43" ht="18" customHeight="1" x14ac:dyDescent="0.2">
      <c r="A25" s="55" t="s">
        <v>14</v>
      </c>
      <c r="B25" s="9" t="e">
        <f>#REF!/Trend_VA!#REF!*100</f>
        <v>#REF!</v>
      </c>
      <c r="C25" s="9" t="e">
        <f>#REF!/Trend_VA!#REF!*100</f>
        <v>#REF!</v>
      </c>
      <c r="D25" s="9" t="e">
        <f>#REF!/Trend_VA!#REF!*100</f>
        <v>#REF!</v>
      </c>
      <c r="E25" s="9" t="e">
        <f>#REF!/Trend_VA!#REF!*100</f>
        <v>#REF!</v>
      </c>
      <c r="F25" s="9" t="e">
        <f>#REF!/Trend_VA!#REF!*100</f>
        <v>#REF!</v>
      </c>
      <c r="G25" s="9" t="e">
        <f>#REF!/Trend_VA!#REF!*100</f>
        <v>#REF!</v>
      </c>
      <c r="H25" s="9" t="e">
        <f>#REF!/Trend_VA!#REF!*100</f>
        <v>#REF!</v>
      </c>
      <c r="I25" s="9" t="e">
        <f>#REF!/Trend_VA!#REF!*100</f>
        <v>#REF!</v>
      </c>
      <c r="J25" s="26" t="e">
        <f>#REF!/Trend_VA!#REF!*100</f>
        <v>#REF!</v>
      </c>
      <c r="K25" s="26" t="e">
        <f>#REF!/Trend_VA!#REF!*100</f>
        <v>#REF!</v>
      </c>
      <c r="L25" s="26" t="e">
        <f>#REF!/Trend_VA!#REF!*100</f>
        <v>#REF!</v>
      </c>
      <c r="M25" s="26" t="e">
        <f>#REF!/Trend_VA!#REF!*100</f>
        <v>#REF!</v>
      </c>
      <c r="N25" s="26" t="e">
        <f>#REF!/Trend_VA!#REF!*100</f>
        <v>#REF!</v>
      </c>
      <c r="O25" s="26" t="e">
        <f>#REF!/Trend_VA!#REF!*100</f>
        <v>#REF!</v>
      </c>
      <c r="P25" s="26" t="e">
        <f>#REF!/Trend_VA!#REF!*100</f>
        <v>#REF!</v>
      </c>
      <c r="Q25" s="26" t="e">
        <f>#REF!/Trend_VA!#REF!*100</f>
        <v>#REF!</v>
      </c>
      <c r="R25" s="26" t="e">
        <f>#REF!/Trend_VA!#REF!*100</f>
        <v>#REF!</v>
      </c>
      <c r="S25" s="26" t="e">
        <f>#REF!/Trend_VA!#REF!*100</f>
        <v>#REF!</v>
      </c>
      <c r="T25" s="26" t="e">
        <f>#REF!/Trend_VA!#REF!*100</f>
        <v>#REF!</v>
      </c>
      <c r="U25" s="26" t="e">
        <f>#REF!/Trend_VA!#REF!*100</f>
        <v>#REF!</v>
      </c>
      <c r="V25" s="26" t="e">
        <f>#REF!/Trend_VA!#REF!*100</f>
        <v>#REF!</v>
      </c>
      <c r="W25" s="26" t="e">
        <f>#REF!/Trend_VA!#REF!*100</f>
        <v>#REF!</v>
      </c>
      <c r="X25" s="26" t="e">
        <f>#REF!/Trend_VA!#REF!*100</f>
        <v>#REF!</v>
      </c>
      <c r="Y25" s="26" t="e">
        <f>#REF!/Trend_VA!#REF!*100</f>
        <v>#REF!</v>
      </c>
      <c r="Z25" s="26" t="e">
        <f>#REF!/Trend_VA!#REF!*100</f>
        <v>#REF!</v>
      </c>
      <c r="AA25" s="26" t="e">
        <f>#REF!/Trend_VA!#REF!*100</f>
        <v>#REF!</v>
      </c>
      <c r="AB25" s="26" t="e">
        <f>#REF!/Trend_VA!#REF!*100</f>
        <v>#REF!</v>
      </c>
      <c r="AC25" s="26" t="e">
        <f>#REF!/Trend_VA!#REF!*100</f>
        <v>#REF!</v>
      </c>
      <c r="AD25" s="26" t="e">
        <f>#REF!/Trend_VA!#REF!*100</f>
        <v>#REF!</v>
      </c>
      <c r="AE25" s="26" t="e">
        <f>#REF!/Trend_VA!#REF!*100</f>
        <v>#REF!</v>
      </c>
      <c r="AF25" s="33" t="e">
        <f>#REF!/Trend_VA!#REF!*100</f>
        <v>#REF!</v>
      </c>
      <c r="AG25" s="33" t="e">
        <f>#REF!/Trend_VA!#REF!*100</f>
        <v>#REF!</v>
      </c>
      <c r="AH25" s="33" t="e">
        <f>#REF!/Trend_VA!#REF!*100</f>
        <v>#REF!</v>
      </c>
      <c r="AI25" s="33" t="e">
        <f>#REF!/Trend_VA!#REF!*100</f>
        <v>#REF!</v>
      </c>
      <c r="AJ25" s="33" t="e">
        <f>#REF!/Trend_VA!B25*100</f>
        <v>#REF!</v>
      </c>
      <c r="AK25" s="33" t="e">
        <f>#REF!/Trend_VA!C25*100</f>
        <v>#REF!</v>
      </c>
      <c r="AL25" s="33" t="e">
        <f>#REF!/Trend_VA!D25*100</f>
        <v>#REF!</v>
      </c>
      <c r="AM25" s="33" t="e">
        <f>#REF!/Trend_VA!E25*100</f>
        <v>#REF!</v>
      </c>
      <c r="AN25" s="33" t="e">
        <f>#REF!/Trend_VA!F25*100</f>
        <v>#REF!</v>
      </c>
      <c r="AO25" s="33" t="e">
        <f>#REF!/Trend_VA!G25*100</f>
        <v>#REF!</v>
      </c>
      <c r="AP25" s="33" t="e">
        <f>#REF!/Trend_VA!H25*100</f>
        <v>#REF!</v>
      </c>
      <c r="AQ25" s="33" t="e">
        <f>#REF!/Trend_VA!I25*100</f>
        <v>#REF!</v>
      </c>
    </row>
    <row r="26" spans="1:43" ht="18" customHeight="1" x14ac:dyDescent="0.2">
      <c r="A26" s="55" t="s">
        <v>56</v>
      </c>
      <c r="B26" s="9" t="e">
        <f>#REF!/Trend_VA!#REF!*100</f>
        <v>#REF!</v>
      </c>
      <c r="C26" s="9" t="e">
        <f>#REF!/Trend_VA!#REF!*100</f>
        <v>#REF!</v>
      </c>
      <c r="D26" s="9" t="e">
        <f>#REF!/Trend_VA!#REF!*100</f>
        <v>#REF!</v>
      </c>
      <c r="E26" s="9" t="e">
        <f>#REF!/Trend_VA!#REF!*100</f>
        <v>#REF!</v>
      </c>
      <c r="F26" s="9" t="e">
        <f>#REF!/Trend_VA!#REF!*100</f>
        <v>#REF!</v>
      </c>
      <c r="G26" s="9" t="e">
        <f>#REF!/Trend_VA!#REF!*100</f>
        <v>#REF!</v>
      </c>
      <c r="H26" s="9" t="e">
        <f>#REF!/Trend_VA!#REF!*100</f>
        <v>#REF!</v>
      </c>
      <c r="I26" s="9" t="e">
        <f>#REF!/Trend_VA!#REF!*100</f>
        <v>#REF!</v>
      </c>
      <c r="J26" s="26" t="e">
        <f>#REF!/Trend_VA!#REF!*100</f>
        <v>#REF!</v>
      </c>
      <c r="K26" s="26" t="e">
        <f>#REF!/Trend_VA!#REF!*100</f>
        <v>#REF!</v>
      </c>
      <c r="L26" s="26" t="e">
        <f>#REF!/Trend_VA!#REF!*100</f>
        <v>#REF!</v>
      </c>
      <c r="M26" s="26" t="e">
        <f>#REF!/Trend_VA!#REF!*100</f>
        <v>#REF!</v>
      </c>
      <c r="N26" s="26" t="e">
        <f>#REF!/Trend_VA!#REF!*100</f>
        <v>#REF!</v>
      </c>
      <c r="O26" s="26" t="e">
        <f>#REF!/Trend_VA!#REF!*100</f>
        <v>#REF!</v>
      </c>
      <c r="P26" s="26" t="e">
        <f>#REF!/Trend_VA!#REF!*100</f>
        <v>#REF!</v>
      </c>
      <c r="Q26" s="26" t="e">
        <f>#REF!/Trend_VA!#REF!*100</f>
        <v>#REF!</v>
      </c>
      <c r="R26" s="26" t="e">
        <f>#REF!/Trend_VA!#REF!*100</f>
        <v>#REF!</v>
      </c>
      <c r="S26" s="26" t="e">
        <f>#REF!/Trend_VA!#REF!*100</f>
        <v>#REF!</v>
      </c>
      <c r="T26" s="26" t="e">
        <f>#REF!/Trend_VA!#REF!*100</f>
        <v>#REF!</v>
      </c>
      <c r="U26" s="26" t="e">
        <f>#REF!/Trend_VA!#REF!*100</f>
        <v>#REF!</v>
      </c>
      <c r="V26" s="26" t="e">
        <f>#REF!/Trend_VA!#REF!*100</f>
        <v>#REF!</v>
      </c>
      <c r="W26" s="26" t="e">
        <f>#REF!/Trend_VA!#REF!*100</f>
        <v>#REF!</v>
      </c>
      <c r="X26" s="26" t="e">
        <f>#REF!/Trend_VA!#REF!*100</f>
        <v>#REF!</v>
      </c>
      <c r="Y26" s="26" t="e">
        <f>#REF!/Trend_VA!#REF!*100</f>
        <v>#REF!</v>
      </c>
      <c r="Z26" s="26" t="e">
        <f>#REF!/Trend_VA!#REF!*100</f>
        <v>#REF!</v>
      </c>
      <c r="AA26" s="26" t="e">
        <f>#REF!/Trend_VA!#REF!*100</f>
        <v>#REF!</v>
      </c>
      <c r="AB26" s="26" t="e">
        <f>#REF!/Trend_VA!#REF!*100</f>
        <v>#REF!</v>
      </c>
      <c r="AC26" s="26" t="e">
        <f>#REF!/Trend_VA!#REF!*100</f>
        <v>#REF!</v>
      </c>
      <c r="AD26" s="26" t="e">
        <f>#REF!/Trend_VA!#REF!*100</f>
        <v>#REF!</v>
      </c>
      <c r="AE26" s="26" t="e">
        <f>#REF!/Trend_VA!#REF!*100</f>
        <v>#REF!</v>
      </c>
      <c r="AF26" s="33" t="e">
        <f>#REF!/Trend_VA!#REF!*100</f>
        <v>#REF!</v>
      </c>
      <c r="AG26" s="33" t="e">
        <f>#REF!/Trend_VA!#REF!*100</f>
        <v>#REF!</v>
      </c>
      <c r="AH26" s="33" t="e">
        <f>#REF!/Trend_VA!#REF!*100</f>
        <v>#REF!</v>
      </c>
      <c r="AI26" s="33" t="e">
        <f>#REF!/Trend_VA!#REF!*100</f>
        <v>#REF!</v>
      </c>
      <c r="AJ26" s="33" t="e">
        <f>#REF!/Trend_VA!B26*100</f>
        <v>#REF!</v>
      </c>
      <c r="AK26" s="33" t="e">
        <f>#REF!/Trend_VA!C26*100</f>
        <v>#REF!</v>
      </c>
      <c r="AL26" s="33" t="e">
        <f>#REF!/Trend_VA!D26*100</f>
        <v>#REF!</v>
      </c>
      <c r="AM26" s="33" t="e">
        <f>#REF!/Trend_VA!E26*100</f>
        <v>#REF!</v>
      </c>
      <c r="AN26" s="33" t="e">
        <f>#REF!/Trend_VA!F26*100</f>
        <v>#REF!</v>
      </c>
      <c r="AO26" s="33" t="e">
        <f>#REF!/Trend_VA!G26*100</f>
        <v>#REF!</v>
      </c>
      <c r="AP26" s="33" t="e">
        <f>#REF!/Trend_VA!H26*100</f>
        <v>#REF!</v>
      </c>
      <c r="AQ26" s="33" t="e">
        <f>#REF!/Trend_VA!I26*100</f>
        <v>#REF!</v>
      </c>
    </row>
    <row r="27" spans="1:43" ht="18" customHeight="1" x14ac:dyDescent="0.2">
      <c r="A27" s="55" t="s">
        <v>57</v>
      </c>
      <c r="B27" s="9" t="e">
        <f>#REF!/Trend_VA!#REF!*100</f>
        <v>#REF!</v>
      </c>
      <c r="C27" s="9" t="e">
        <f>#REF!/Trend_VA!#REF!*100</f>
        <v>#REF!</v>
      </c>
      <c r="D27" s="9" t="e">
        <f>#REF!/Trend_VA!#REF!*100</f>
        <v>#REF!</v>
      </c>
      <c r="E27" s="9" t="e">
        <f>#REF!/Trend_VA!#REF!*100</f>
        <v>#REF!</v>
      </c>
      <c r="F27" s="9" t="e">
        <f>#REF!/Trend_VA!#REF!*100</f>
        <v>#REF!</v>
      </c>
      <c r="G27" s="9" t="e">
        <f>#REF!/Trend_VA!#REF!*100</f>
        <v>#REF!</v>
      </c>
      <c r="H27" s="9" t="e">
        <f>#REF!/Trend_VA!#REF!*100</f>
        <v>#REF!</v>
      </c>
      <c r="I27" s="9" t="e">
        <f>#REF!/Trend_VA!#REF!*100</f>
        <v>#REF!</v>
      </c>
      <c r="J27" s="26" t="e">
        <f>#REF!/Trend_VA!#REF!*100</f>
        <v>#REF!</v>
      </c>
      <c r="K27" s="26" t="e">
        <f>#REF!/Trend_VA!#REF!*100</f>
        <v>#REF!</v>
      </c>
      <c r="L27" s="26" t="e">
        <f>#REF!/Trend_VA!#REF!*100</f>
        <v>#REF!</v>
      </c>
      <c r="M27" s="26" t="e">
        <f>#REF!/Trend_VA!#REF!*100</f>
        <v>#REF!</v>
      </c>
      <c r="N27" s="26" t="e">
        <f>#REF!/Trend_VA!#REF!*100</f>
        <v>#REF!</v>
      </c>
      <c r="O27" s="26" t="e">
        <f>#REF!/Trend_VA!#REF!*100</f>
        <v>#REF!</v>
      </c>
      <c r="P27" s="26" t="e">
        <f>#REF!/Trend_VA!#REF!*100</f>
        <v>#REF!</v>
      </c>
      <c r="Q27" s="26" t="e">
        <f>#REF!/Trend_VA!#REF!*100</f>
        <v>#REF!</v>
      </c>
      <c r="R27" s="26" t="e">
        <f>#REF!/Trend_VA!#REF!*100</f>
        <v>#REF!</v>
      </c>
      <c r="S27" s="26" t="e">
        <f>#REF!/Trend_VA!#REF!*100</f>
        <v>#REF!</v>
      </c>
      <c r="T27" s="26" t="e">
        <f>#REF!/Trend_VA!#REF!*100</f>
        <v>#REF!</v>
      </c>
      <c r="U27" s="26" t="e">
        <f>#REF!/Trend_VA!#REF!*100</f>
        <v>#REF!</v>
      </c>
      <c r="V27" s="26" t="e">
        <f>#REF!/Trend_VA!#REF!*100</f>
        <v>#REF!</v>
      </c>
      <c r="W27" s="26" t="e">
        <f>#REF!/Trend_VA!#REF!*100</f>
        <v>#REF!</v>
      </c>
      <c r="X27" s="26" t="e">
        <f>#REF!/Trend_VA!#REF!*100</f>
        <v>#REF!</v>
      </c>
      <c r="Y27" s="26" t="e">
        <f>#REF!/Trend_VA!#REF!*100</f>
        <v>#REF!</v>
      </c>
      <c r="Z27" s="26" t="e">
        <f>#REF!/Trend_VA!#REF!*100</f>
        <v>#REF!</v>
      </c>
      <c r="AA27" s="26" t="e">
        <f>#REF!/Trend_VA!#REF!*100</f>
        <v>#REF!</v>
      </c>
      <c r="AB27" s="26" t="e">
        <f>#REF!/Trend_VA!#REF!*100</f>
        <v>#REF!</v>
      </c>
      <c r="AC27" s="26" t="e">
        <f>#REF!/Trend_VA!#REF!*100</f>
        <v>#REF!</v>
      </c>
      <c r="AD27" s="26" t="e">
        <f>#REF!/Trend_VA!#REF!*100</f>
        <v>#REF!</v>
      </c>
      <c r="AE27" s="26" t="e">
        <f>#REF!/Trend_VA!#REF!*100</f>
        <v>#REF!</v>
      </c>
      <c r="AF27" s="33" t="e">
        <f>#REF!/Trend_VA!#REF!*100</f>
        <v>#REF!</v>
      </c>
      <c r="AG27" s="33" t="e">
        <f>#REF!/Trend_VA!#REF!*100</f>
        <v>#REF!</v>
      </c>
      <c r="AH27" s="33" t="e">
        <f>#REF!/Trend_VA!#REF!*100</f>
        <v>#REF!</v>
      </c>
      <c r="AI27" s="33" t="e">
        <f>#REF!/Trend_VA!#REF!*100</f>
        <v>#REF!</v>
      </c>
      <c r="AJ27" s="33" t="e">
        <f>#REF!/Trend_VA!B27*100</f>
        <v>#REF!</v>
      </c>
      <c r="AK27" s="33" t="e">
        <f>#REF!/Trend_VA!C27*100</f>
        <v>#REF!</v>
      </c>
      <c r="AL27" s="33" t="e">
        <f>#REF!/Trend_VA!D27*100</f>
        <v>#REF!</v>
      </c>
      <c r="AM27" s="33" t="e">
        <f>#REF!/Trend_VA!E27*100</f>
        <v>#REF!</v>
      </c>
      <c r="AN27" s="33" t="e">
        <f>#REF!/Trend_VA!F27*100</f>
        <v>#REF!</v>
      </c>
      <c r="AO27" s="33" t="e">
        <f>#REF!/Trend_VA!G27*100</f>
        <v>#REF!</v>
      </c>
      <c r="AP27" s="33" t="e">
        <f>#REF!/Trend_VA!H27*100</f>
        <v>#REF!</v>
      </c>
      <c r="AQ27" s="33" t="e">
        <f>#REF!/Trend_VA!I27*100</f>
        <v>#REF!</v>
      </c>
    </row>
    <row r="28" spans="1:43" ht="18" customHeight="1" x14ac:dyDescent="0.2">
      <c r="A28" s="55" t="s">
        <v>15</v>
      </c>
      <c r="B28" s="9" t="e">
        <f>#REF!/Trend_VA!#REF!*100</f>
        <v>#REF!</v>
      </c>
      <c r="C28" s="9" t="e">
        <f>#REF!/Trend_VA!#REF!*100</f>
        <v>#REF!</v>
      </c>
      <c r="D28" s="9" t="e">
        <f>#REF!/Trend_VA!#REF!*100</f>
        <v>#REF!</v>
      </c>
      <c r="E28" s="9" t="e">
        <f>#REF!/Trend_VA!#REF!*100</f>
        <v>#REF!</v>
      </c>
      <c r="F28" s="9" t="e">
        <f>#REF!/Trend_VA!#REF!*100</f>
        <v>#REF!</v>
      </c>
      <c r="G28" s="9" t="e">
        <f>#REF!/Trend_VA!#REF!*100</f>
        <v>#REF!</v>
      </c>
      <c r="H28" s="9" t="e">
        <f>#REF!/Trend_VA!#REF!*100</f>
        <v>#REF!</v>
      </c>
      <c r="I28" s="9" t="e">
        <f>#REF!/Trend_VA!#REF!*100</f>
        <v>#REF!</v>
      </c>
      <c r="J28" s="26" t="e">
        <f>#REF!/Trend_VA!#REF!*100</f>
        <v>#REF!</v>
      </c>
      <c r="K28" s="26" t="e">
        <f>#REF!/Trend_VA!#REF!*100</f>
        <v>#REF!</v>
      </c>
      <c r="L28" s="26" t="e">
        <f>#REF!/Trend_VA!#REF!*100</f>
        <v>#REF!</v>
      </c>
      <c r="M28" s="26" t="e">
        <f>#REF!/Trend_VA!#REF!*100</f>
        <v>#REF!</v>
      </c>
      <c r="N28" s="26" t="e">
        <f>#REF!/Trend_VA!#REF!*100</f>
        <v>#REF!</v>
      </c>
      <c r="O28" s="26" t="e">
        <f>#REF!/Trend_VA!#REF!*100</f>
        <v>#REF!</v>
      </c>
      <c r="P28" s="26" t="e">
        <f>#REF!/Trend_VA!#REF!*100</f>
        <v>#REF!</v>
      </c>
      <c r="Q28" s="26" t="e">
        <f>#REF!/Trend_VA!#REF!*100</f>
        <v>#REF!</v>
      </c>
      <c r="R28" s="26" t="e">
        <f>#REF!/Trend_VA!#REF!*100</f>
        <v>#REF!</v>
      </c>
      <c r="S28" s="26" t="e">
        <f>#REF!/Trend_VA!#REF!*100</f>
        <v>#REF!</v>
      </c>
      <c r="T28" s="26" t="e">
        <f>#REF!/Trend_VA!#REF!*100</f>
        <v>#REF!</v>
      </c>
      <c r="U28" s="26" t="e">
        <f>#REF!/Trend_VA!#REF!*100</f>
        <v>#REF!</v>
      </c>
      <c r="V28" s="26" t="e">
        <f>#REF!/Trend_VA!#REF!*100</f>
        <v>#REF!</v>
      </c>
      <c r="W28" s="26" t="e">
        <f>#REF!/Trend_VA!#REF!*100</f>
        <v>#REF!</v>
      </c>
      <c r="X28" s="26" t="e">
        <f>#REF!/Trend_VA!#REF!*100</f>
        <v>#REF!</v>
      </c>
      <c r="Y28" s="26" t="e">
        <f>#REF!/Trend_VA!#REF!*100</f>
        <v>#REF!</v>
      </c>
      <c r="Z28" s="26" t="e">
        <f>#REF!/Trend_VA!#REF!*100</f>
        <v>#REF!</v>
      </c>
      <c r="AA28" s="26" t="e">
        <f>#REF!/Trend_VA!#REF!*100</f>
        <v>#REF!</v>
      </c>
      <c r="AB28" s="26" t="e">
        <f>#REF!/Trend_VA!#REF!*100</f>
        <v>#REF!</v>
      </c>
      <c r="AC28" s="26" t="e">
        <f>#REF!/Trend_VA!#REF!*100</f>
        <v>#REF!</v>
      </c>
      <c r="AD28" s="26" t="e">
        <f>#REF!/Trend_VA!#REF!*100</f>
        <v>#REF!</v>
      </c>
      <c r="AE28" s="26" t="e">
        <f>#REF!/Trend_VA!#REF!*100</f>
        <v>#REF!</v>
      </c>
      <c r="AF28" s="33" t="e">
        <f>#REF!/Trend_VA!#REF!*100</f>
        <v>#REF!</v>
      </c>
      <c r="AG28" s="33" t="e">
        <f>#REF!/Trend_VA!#REF!*100</f>
        <v>#REF!</v>
      </c>
      <c r="AH28" s="33" t="e">
        <f>#REF!/Trend_VA!#REF!*100</f>
        <v>#REF!</v>
      </c>
      <c r="AI28" s="33" t="e">
        <f>#REF!/Trend_VA!#REF!*100</f>
        <v>#REF!</v>
      </c>
      <c r="AJ28" s="33" t="e">
        <f>#REF!/Trend_VA!B28*100</f>
        <v>#REF!</v>
      </c>
      <c r="AK28" s="33" t="e">
        <f>#REF!/Trend_VA!C28*100</f>
        <v>#REF!</v>
      </c>
      <c r="AL28" s="33" t="e">
        <f>#REF!/Trend_VA!D28*100</f>
        <v>#REF!</v>
      </c>
      <c r="AM28" s="33" t="e">
        <f>#REF!/Trend_VA!E28*100</f>
        <v>#REF!</v>
      </c>
      <c r="AN28" s="33" t="e">
        <f>#REF!/Trend_VA!F28*100</f>
        <v>#REF!</v>
      </c>
      <c r="AO28" s="33" t="e">
        <f>#REF!/Trend_VA!G28*100</f>
        <v>#REF!</v>
      </c>
      <c r="AP28" s="33" t="e">
        <f>#REF!/Trend_VA!H28*100</f>
        <v>#REF!</v>
      </c>
      <c r="AQ28" s="33" t="e">
        <f>#REF!/Trend_VA!I28*100</f>
        <v>#REF!</v>
      </c>
    </row>
    <row r="29" spans="1:43" ht="18" customHeight="1" x14ac:dyDescent="0.2">
      <c r="A29" s="55" t="s">
        <v>16</v>
      </c>
      <c r="B29" s="9" t="e">
        <f>#REF!/Trend_VA!#REF!*100</f>
        <v>#REF!</v>
      </c>
      <c r="C29" s="9" t="e">
        <f>#REF!/Trend_VA!#REF!*100</f>
        <v>#REF!</v>
      </c>
      <c r="D29" s="9" t="e">
        <f>#REF!/Trend_VA!#REF!*100</f>
        <v>#REF!</v>
      </c>
      <c r="E29" s="9" t="e">
        <f>#REF!/Trend_VA!#REF!*100</f>
        <v>#REF!</v>
      </c>
      <c r="F29" s="9" t="e">
        <f>#REF!/Trend_VA!#REF!*100</f>
        <v>#REF!</v>
      </c>
      <c r="G29" s="9" t="e">
        <f>#REF!/Trend_VA!#REF!*100</f>
        <v>#REF!</v>
      </c>
      <c r="H29" s="9" t="e">
        <f>#REF!/Trend_VA!#REF!*100</f>
        <v>#REF!</v>
      </c>
      <c r="I29" s="9" t="e">
        <f>#REF!/Trend_VA!#REF!*100</f>
        <v>#REF!</v>
      </c>
      <c r="J29" s="26" t="e">
        <f>#REF!/Trend_VA!#REF!*100</f>
        <v>#REF!</v>
      </c>
      <c r="K29" s="26" t="e">
        <f>#REF!/Trend_VA!#REF!*100</f>
        <v>#REF!</v>
      </c>
      <c r="L29" s="26" t="e">
        <f>#REF!/Trend_VA!#REF!*100</f>
        <v>#REF!</v>
      </c>
      <c r="M29" s="26" t="e">
        <f>#REF!/Trend_VA!#REF!*100</f>
        <v>#REF!</v>
      </c>
      <c r="N29" s="26" t="e">
        <f>#REF!/Trend_VA!#REF!*100</f>
        <v>#REF!</v>
      </c>
      <c r="O29" s="26" t="e">
        <f>#REF!/Trend_VA!#REF!*100</f>
        <v>#REF!</v>
      </c>
      <c r="P29" s="26" t="e">
        <f>#REF!/Trend_VA!#REF!*100</f>
        <v>#REF!</v>
      </c>
      <c r="Q29" s="26" t="e">
        <f>#REF!/Trend_VA!#REF!*100</f>
        <v>#REF!</v>
      </c>
      <c r="R29" s="26" t="e">
        <f>#REF!/Trend_VA!#REF!*100</f>
        <v>#REF!</v>
      </c>
      <c r="S29" s="26" t="e">
        <f>#REF!/Trend_VA!#REF!*100</f>
        <v>#REF!</v>
      </c>
      <c r="T29" s="26" t="e">
        <f>#REF!/Trend_VA!#REF!*100</f>
        <v>#REF!</v>
      </c>
      <c r="U29" s="26" t="e">
        <f>#REF!/Trend_VA!#REF!*100</f>
        <v>#REF!</v>
      </c>
      <c r="V29" s="26" t="e">
        <f>#REF!/Trend_VA!#REF!*100</f>
        <v>#REF!</v>
      </c>
      <c r="W29" s="26" t="e">
        <f>#REF!/Trend_VA!#REF!*100</f>
        <v>#REF!</v>
      </c>
      <c r="X29" s="26" t="e">
        <f>#REF!/Trend_VA!#REF!*100</f>
        <v>#REF!</v>
      </c>
      <c r="Y29" s="26" t="e">
        <f>#REF!/Trend_VA!#REF!*100</f>
        <v>#REF!</v>
      </c>
      <c r="Z29" s="26" t="e">
        <f>#REF!/Trend_VA!#REF!*100</f>
        <v>#REF!</v>
      </c>
      <c r="AA29" s="26" t="e">
        <f>#REF!/Trend_VA!#REF!*100</f>
        <v>#REF!</v>
      </c>
      <c r="AB29" s="26" t="e">
        <f>#REF!/Trend_VA!#REF!*100</f>
        <v>#REF!</v>
      </c>
      <c r="AC29" s="26" t="e">
        <f>#REF!/Trend_VA!#REF!*100</f>
        <v>#REF!</v>
      </c>
      <c r="AD29" s="26" t="e">
        <f>#REF!/Trend_VA!#REF!*100</f>
        <v>#REF!</v>
      </c>
      <c r="AE29" s="26" t="e">
        <f>#REF!/Trend_VA!#REF!*100</f>
        <v>#REF!</v>
      </c>
      <c r="AF29" s="33" t="e">
        <f>#REF!/Trend_VA!#REF!*100</f>
        <v>#REF!</v>
      </c>
      <c r="AG29" s="33" t="e">
        <f>#REF!/Trend_VA!#REF!*100</f>
        <v>#REF!</v>
      </c>
      <c r="AH29" s="33" t="e">
        <f>#REF!/Trend_VA!#REF!*100</f>
        <v>#REF!</v>
      </c>
      <c r="AI29" s="33" t="e">
        <f>#REF!/Trend_VA!#REF!*100</f>
        <v>#REF!</v>
      </c>
      <c r="AJ29" s="33" t="e">
        <f>#REF!/Trend_VA!B29*100</f>
        <v>#REF!</v>
      </c>
      <c r="AK29" s="33" t="e">
        <f>#REF!/Trend_VA!C29*100</f>
        <v>#REF!</v>
      </c>
      <c r="AL29" s="33" t="e">
        <f>#REF!/Trend_VA!D29*100</f>
        <v>#REF!</v>
      </c>
      <c r="AM29" s="33" t="e">
        <f>#REF!/Trend_VA!E29*100</f>
        <v>#REF!</v>
      </c>
      <c r="AN29" s="33" t="e">
        <f>#REF!/Trend_VA!F29*100</f>
        <v>#REF!</v>
      </c>
      <c r="AO29" s="33" t="e">
        <f>#REF!/Trend_VA!G29*100</f>
        <v>#REF!</v>
      </c>
      <c r="AP29" s="33" t="e">
        <f>#REF!/Trend_VA!H29*100</f>
        <v>#REF!</v>
      </c>
      <c r="AQ29" s="33" t="e">
        <f>#REF!/Trend_VA!I29*100</f>
        <v>#REF!</v>
      </c>
    </row>
    <row r="30" spans="1:43" ht="18" customHeight="1" x14ac:dyDescent="0.2">
      <c r="A30" s="55" t="s">
        <v>58</v>
      </c>
      <c r="B30" s="9" t="e">
        <f>#REF!/Trend_VA!#REF!*100</f>
        <v>#REF!</v>
      </c>
      <c r="C30" s="9" t="e">
        <f>#REF!/Trend_VA!#REF!*100</f>
        <v>#REF!</v>
      </c>
      <c r="D30" s="9" t="e">
        <f>#REF!/Trend_VA!#REF!*100</f>
        <v>#REF!</v>
      </c>
      <c r="E30" s="9" t="e">
        <f>#REF!/Trend_VA!#REF!*100</f>
        <v>#REF!</v>
      </c>
      <c r="F30" s="9" t="e">
        <f>#REF!/Trend_VA!#REF!*100</f>
        <v>#REF!</v>
      </c>
      <c r="G30" s="9" t="e">
        <f>#REF!/Trend_VA!#REF!*100</f>
        <v>#REF!</v>
      </c>
      <c r="H30" s="9" t="e">
        <f>#REF!/Trend_VA!#REF!*100</f>
        <v>#REF!</v>
      </c>
      <c r="I30" s="9" t="e">
        <f>#REF!/Trend_VA!#REF!*100</f>
        <v>#REF!</v>
      </c>
      <c r="J30" s="26" t="e">
        <f>#REF!/Trend_VA!#REF!*100</f>
        <v>#REF!</v>
      </c>
      <c r="K30" s="26" t="e">
        <f>#REF!/Trend_VA!#REF!*100</f>
        <v>#REF!</v>
      </c>
      <c r="L30" s="26" t="e">
        <f>#REF!/Trend_VA!#REF!*100</f>
        <v>#REF!</v>
      </c>
      <c r="M30" s="26" t="e">
        <f>#REF!/Trend_VA!#REF!*100</f>
        <v>#REF!</v>
      </c>
      <c r="N30" s="26" t="e">
        <f>#REF!/Trend_VA!#REF!*100</f>
        <v>#REF!</v>
      </c>
      <c r="O30" s="26" t="e">
        <f>#REF!/Trend_VA!#REF!*100</f>
        <v>#REF!</v>
      </c>
      <c r="P30" s="26" t="e">
        <f>#REF!/Trend_VA!#REF!*100</f>
        <v>#REF!</v>
      </c>
      <c r="Q30" s="26" t="e">
        <f>#REF!/Trend_VA!#REF!*100</f>
        <v>#REF!</v>
      </c>
      <c r="R30" s="26" t="e">
        <f>#REF!/Trend_VA!#REF!*100</f>
        <v>#REF!</v>
      </c>
      <c r="S30" s="26" t="e">
        <f>#REF!/Trend_VA!#REF!*100</f>
        <v>#REF!</v>
      </c>
      <c r="T30" s="26" t="e">
        <f>#REF!/Trend_VA!#REF!*100</f>
        <v>#REF!</v>
      </c>
      <c r="U30" s="26" t="e">
        <f>#REF!/Trend_VA!#REF!*100</f>
        <v>#REF!</v>
      </c>
      <c r="V30" s="26" t="e">
        <f>#REF!/Trend_VA!#REF!*100</f>
        <v>#REF!</v>
      </c>
      <c r="W30" s="26" t="e">
        <f>#REF!/Trend_VA!#REF!*100</f>
        <v>#REF!</v>
      </c>
      <c r="X30" s="26" t="e">
        <f>#REF!/Trend_VA!#REF!*100</f>
        <v>#REF!</v>
      </c>
      <c r="Y30" s="26" t="e">
        <f>#REF!/Trend_VA!#REF!*100</f>
        <v>#REF!</v>
      </c>
      <c r="Z30" s="26" t="e">
        <f>#REF!/Trend_VA!#REF!*100</f>
        <v>#REF!</v>
      </c>
      <c r="AA30" s="26" t="e">
        <f>#REF!/Trend_VA!#REF!*100</f>
        <v>#REF!</v>
      </c>
      <c r="AB30" s="26" t="e">
        <f>#REF!/Trend_VA!#REF!*100</f>
        <v>#REF!</v>
      </c>
      <c r="AC30" s="26" t="e">
        <f>#REF!/Trend_VA!#REF!*100</f>
        <v>#REF!</v>
      </c>
      <c r="AD30" s="26" t="e">
        <f>#REF!/Trend_VA!#REF!*100</f>
        <v>#REF!</v>
      </c>
      <c r="AE30" s="26" t="e">
        <f>#REF!/Trend_VA!#REF!*100</f>
        <v>#REF!</v>
      </c>
      <c r="AF30" s="33" t="e">
        <f>#REF!/Trend_VA!#REF!*100</f>
        <v>#REF!</v>
      </c>
      <c r="AG30" s="33" t="e">
        <f>#REF!/Trend_VA!#REF!*100</f>
        <v>#REF!</v>
      </c>
      <c r="AH30" s="33" t="e">
        <f>#REF!/Trend_VA!#REF!*100</f>
        <v>#REF!</v>
      </c>
      <c r="AI30" s="33" t="e">
        <f>#REF!/Trend_VA!#REF!*100</f>
        <v>#REF!</v>
      </c>
      <c r="AJ30" s="33" t="e">
        <f>#REF!/Trend_VA!B30*100</f>
        <v>#REF!</v>
      </c>
      <c r="AK30" s="33" t="e">
        <f>#REF!/Trend_VA!C30*100</f>
        <v>#REF!</v>
      </c>
      <c r="AL30" s="33" t="e">
        <f>#REF!/Trend_VA!D30*100</f>
        <v>#REF!</v>
      </c>
      <c r="AM30" s="33" t="e">
        <f>#REF!/Trend_VA!E30*100</f>
        <v>#REF!</v>
      </c>
      <c r="AN30" s="33" t="e">
        <f>#REF!/Trend_VA!F30*100</f>
        <v>#REF!</v>
      </c>
      <c r="AO30" s="33" t="e">
        <f>#REF!/Trend_VA!G30*100</f>
        <v>#REF!</v>
      </c>
      <c r="AP30" s="33" t="e">
        <f>#REF!/Trend_VA!H30*100</f>
        <v>#REF!</v>
      </c>
      <c r="AQ30" s="33" t="e">
        <f>#REF!/Trend_VA!I30*100</f>
        <v>#REF!</v>
      </c>
    </row>
    <row r="31" spans="1:43" ht="18" customHeight="1" x14ac:dyDescent="0.2">
      <c r="A31" s="55" t="s">
        <v>71</v>
      </c>
      <c r="B31" s="9" t="e">
        <f>#REF!/Trend_VA!#REF!*100</f>
        <v>#REF!</v>
      </c>
      <c r="C31" s="9" t="e">
        <f>#REF!/Trend_VA!#REF!*100</f>
        <v>#REF!</v>
      </c>
      <c r="D31" s="9" t="e">
        <f>#REF!/Trend_VA!#REF!*100</f>
        <v>#REF!</v>
      </c>
      <c r="E31" s="9" t="e">
        <f>#REF!/Trend_VA!#REF!*100</f>
        <v>#REF!</v>
      </c>
      <c r="F31" s="9" t="e">
        <f>#REF!/Trend_VA!#REF!*100</f>
        <v>#REF!</v>
      </c>
      <c r="G31" s="9" t="e">
        <f>#REF!/Trend_VA!#REF!*100</f>
        <v>#REF!</v>
      </c>
      <c r="H31" s="9" t="e">
        <f>#REF!/Trend_VA!#REF!*100</f>
        <v>#REF!</v>
      </c>
      <c r="I31" s="9" t="e">
        <f>#REF!/Trend_VA!#REF!*100</f>
        <v>#REF!</v>
      </c>
      <c r="J31" s="26" t="e">
        <f>#REF!/Trend_VA!#REF!*100</f>
        <v>#REF!</v>
      </c>
      <c r="K31" s="26" t="e">
        <f>#REF!/Trend_VA!#REF!*100</f>
        <v>#REF!</v>
      </c>
      <c r="L31" s="26" t="e">
        <f>#REF!/Trend_VA!#REF!*100</f>
        <v>#REF!</v>
      </c>
      <c r="M31" s="26" t="e">
        <f>#REF!/Trend_VA!#REF!*100</f>
        <v>#REF!</v>
      </c>
      <c r="N31" s="26" t="e">
        <f>#REF!/Trend_VA!#REF!*100</f>
        <v>#REF!</v>
      </c>
      <c r="O31" s="26" t="e">
        <f>#REF!/Trend_VA!#REF!*100</f>
        <v>#REF!</v>
      </c>
      <c r="P31" s="26" t="e">
        <f>#REF!/Trend_VA!#REF!*100</f>
        <v>#REF!</v>
      </c>
      <c r="Q31" s="26" t="s">
        <v>79</v>
      </c>
      <c r="R31" s="26" t="e">
        <f>#REF!/Trend_VA!#REF!*100</f>
        <v>#REF!</v>
      </c>
      <c r="S31" s="26" t="e">
        <f>#REF!/Trend_VA!#REF!*100</f>
        <v>#REF!</v>
      </c>
      <c r="T31" s="26" t="e">
        <f>#REF!/Trend_VA!#REF!*100</f>
        <v>#REF!</v>
      </c>
      <c r="U31" s="26" t="e">
        <f>#REF!/Trend_VA!#REF!*100</f>
        <v>#REF!</v>
      </c>
      <c r="V31" s="26" t="e">
        <f>#REF!/Trend_VA!#REF!*100</f>
        <v>#REF!</v>
      </c>
      <c r="W31" s="26" t="e">
        <f>#REF!/Trend_VA!#REF!*100</f>
        <v>#REF!</v>
      </c>
      <c r="X31" s="26" t="e">
        <f>#REF!/Trend_VA!#REF!*100</f>
        <v>#REF!</v>
      </c>
      <c r="Y31" s="26" t="e">
        <f>#REF!/Trend_VA!#REF!*100</f>
        <v>#REF!</v>
      </c>
      <c r="Z31" s="26" t="e">
        <f>#REF!/Trend_VA!#REF!*100</f>
        <v>#REF!</v>
      </c>
      <c r="AA31" s="26" t="e">
        <f>#REF!/Trend_VA!#REF!*100</f>
        <v>#REF!</v>
      </c>
      <c r="AB31" s="26" t="e">
        <f>#REF!/Trend_VA!#REF!*100</f>
        <v>#REF!</v>
      </c>
      <c r="AC31" s="26" t="e">
        <f>#REF!/Trend_VA!#REF!*100</f>
        <v>#REF!</v>
      </c>
      <c r="AD31" s="26" t="e">
        <f>#REF!/Trend_VA!#REF!*100</f>
        <v>#REF!</v>
      </c>
      <c r="AE31" s="26" t="e">
        <f>#REF!/Trend_VA!#REF!*100</f>
        <v>#REF!</v>
      </c>
      <c r="AF31" s="33" t="e">
        <f>#REF!/Trend_VA!#REF!*100</f>
        <v>#REF!</v>
      </c>
      <c r="AG31" s="33" t="e">
        <f>#REF!/Trend_VA!#REF!*100</f>
        <v>#REF!</v>
      </c>
      <c r="AH31" s="33" t="e">
        <f>#REF!/Trend_VA!#REF!*100</f>
        <v>#REF!</v>
      </c>
      <c r="AI31" s="33" t="e">
        <f>#REF!/Trend_VA!#REF!*100</f>
        <v>#REF!</v>
      </c>
      <c r="AJ31" s="33" t="e">
        <f>#REF!/Trend_VA!B31*100</f>
        <v>#REF!</v>
      </c>
      <c r="AK31" s="33" t="e">
        <f>#REF!/Trend_VA!C31*100</f>
        <v>#REF!</v>
      </c>
      <c r="AL31" s="33" t="e">
        <f>#REF!/Trend_VA!D31*100</f>
        <v>#REF!</v>
      </c>
      <c r="AM31" s="33" t="e">
        <f>#REF!/Trend_VA!E31*100</f>
        <v>#REF!</v>
      </c>
      <c r="AN31" s="33" t="e">
        <f>#REF!/Trend_VA!F31*100</f>
        <v>#REF!</v>
      </c>
      <c r="AO31" s="33" t="e">
        <f>#REF!/Trend_VA!G31*100</f>
        <v>#REF!</v>
      </c>
      <c r="AP31" s="33" t="e">
        <f>#REF!/Trend_VA!H31*100</f>
        <v>#REF!</v>
      </c>
      <c r="AQ31" s="33" t="e">
        <f>#REF!/Trend_VA!I31*100</f>
        <v>#REF!</v>
      </c>
    </row>
    <row r="32" spans="1:43" ht="18" customHeight="1" x14ac:dyDescent="0.2">
      <c r="A32" s="55" t="s">
        <v>17</v>
      </c>
      <c r="B32" s="9" t="e">
        <f>#REF!/Trend_VA!#REF!*100</f>
        <v>#REF!</v>
      </c>
      <c r="C32" s="9" t="e">
        <f>#REF!/Trend_VA!#REF!*100</f>
        <v>#REF!</v>
      </c>
      <c r="D32" s="9" t="e">
        <f>#REF!/Trend_VA!#REF!*100</f>
        <v>#REF!</v>
      </c>
      <c r="E32" s="9" t="e">
        <f>#REF!/Trend_VA!#REF!*100</f>
        <v>#REF!</v>
      </c>
      <c r="F32" s="9" t="e">
        <f>#REF!/Trend_VA!#REF!*100</f>
        <v>#REF!</v>
      </c>
      <c r="G32" s="9" t="e">
        <f>#REF!/Trend_VA!#REF!*100</f>
        <v>#REF!</v>
      </c>
      <c r="H32" s="9" t="e">
        <f>#REF!/Trend_VA!#REF!*100</f>
        <v>#REF!</v>
      </c>
      <c r="I32" s="9" t="e">
        <f>#REF!/Trend_VA!#REF!*100</f>
        <v>#REF!</v>
      </c>
      <c r="J32" s="26" t="e">
        <f>#REF!/Trend_VA!#REF!*100</f>
        <v>#REF!</v>
      </c>
      <c r="K32" s="26" t="e">
        <f>#REF!/Trend_VA!#REF!*100</f>
        <v>#REF!</v>
      </c>
      <c r="L32" s="26" t="e">
        <f>#REF!/Trend_VA!#REF!*100</f>
        <v>#REF!</v>
      </c>
      <c r="M32" s="26" t="e">
        <f>#REF!/Trend_VA!#REF!*100</f>
        <v>#REF!</v>
      </c>
      <c r="N32" s="26" t="e">
        <f>#REF!/Trend_VA!#REF!*100</f>
        <v>#REF!</v>
      </c>
      <c r="O32" s="26" t="e">
        <f>#REF!/Trend_VA!#REF!*100</f>
        <v>#REF!</v>
      </c>
      <c r="P32" s="26" t="e">
        <f>#REF!/Trend_VA!#REF!*100</f>
        <v>#REF!</v>
      </c>
      <c r="Q32" s="26" t="e">
        <f>#REF!/Trend_VA!#REF!*100</f>
        <v>#REF!</v>
      </c>
      <c r="R32" s="26" t="e">
        <f>#REF!/Trend_VA!#REF!*100</f>
        <v>#REF!</v>
      </c>
      <c r="S32" s="26" t="e">
        <f>#REF!/Trend_VA!#REF!*100</f>
        <v>#REF!</v>
      </c>
      <c r="T32" s="26" t="e">
        <f>#REF!/Trend_VA!#REF!*100</f>
        <v>#REF!</v>
      </c>
      <c r="U32" s="26" t="e">
        <f>#REF!/Trend_VA!#REF!*100</f>
        <v>#REF!</v>
      </c>
      <c r="V32" s="26" t="e">
        <f>#REF!/Trend_VA!#REF!*100</f>
        <v>#REF!</v>
      </c>
      <c r="W32" s="26" t="e">
        <f>#REF!/Trend_VA!#REF!*100</f>
        <v>#REF!</v>
      </c>
      <c r="X32" s="26" t="e">
        <f>#REF!/Trend_VA!#REF!*100</f>
        <v>#REF!</v>
      </c>
      <c r="Y32" s="26" t="e">
        <f>#REF!/Trend_VA!#REF!*100</f>
        <v>#REF!</v>
      </c>
      <c r="Z32" s="26" t="e">
        <f>#REF!/Trend_VA!#REF!*100</f>
        <v>#REF!</v>
      </c>
      <c r="AA32" s="26" t="e">
        <f>#REF!/Trend_VA!#REF!*100</f>
        <v>#REF!</v>
      </c>
      <c r="AB32" s="26" t="e">
        <f>#REF!/Trend_VA!#REF!*100</f>
        <v>#REF!</v>
      </c>
      <c r="AC32" s="26" t="e">
        <f>#REF!/Trend_VA!#REF!*100</f>
        <v>#REF!</v>
      </c>
      <c r="AD32" s="26" t="e">
        <f>#REF!/Trend_VA!#REF!*100</f>
        <v>#REF!</v>
      </c>
      <c r="AE32" s="26" t="e">
        <f>#REF!/Trend_VA!#REF!*100</f>
        <v>#REF!</v>
      </c>
      <c r="AF32" s="33" t="e">
        <f>#REF!/Trend_VA!#REF!*100</f>
        <v>#REF!</v>
      </c>
      <c r="AG32" s="33" t="e">
        <f>#REF!/Trend_VA!#REF!*100</f>
        <v>#REF!</v>
      </c>
      <c r="AH32" s="33" t="e">
        <f>#REF!/Trend_VA!#REF!*100</f>
        <v>#REF!</v>
      </c>
      <c r="AI32" s="33" t="e">
        <f>#REF!/Trend_VA!#REF!*100</f>
        <v>#REF!</v>
      </c>
      <c r="AJ32" s="33" t="e">
        <f>#REF!/Trend_VA!B32*100</f>
        <v>#REF!</v>
      </c>
      <c r="AK32" s="33" t="e">
        <f>#REF!/Trend_VA!C32*100</f>
        <v>#REF!</v>
      </c>
      <c r="AL32" s="33" t="e">
        <f>#REF!/Trend_VA!D32*100</f>
        <v>#REF!</v>
      </c>
      <c r="AM32" s="33" t="e">
        <f>#REF!/Trend_VA!E32*100</f>
        <v>#REF!</v>
      </c>
      <c r="AN32" s="33" t="e">
        <f>#REF!/Trend_VA!F32*100</f>
        <v>#REF!</v>
      </c>
      <c r="AO32" s="33" t="e">
        <f>#REF!/Trend_VA!G32*100</f>
        <v>#REF!</v>
      </c>
      <c r="AP32" s="33" t="e">
        <f>#REF!/Trend_VA!H32*100</f>
        <v>#REF!</v>
      </c>
      <c r="AQ32" s="33" t="e">
        <f>#REF!/Trend_VA!I32*100</f>
        <v>#REF!</v>
      </c>
    </row>
    <row r="33" spans="1:43" ht="18" customHeight="1" x14ac:dyDescent="0.2">
      <c r="A33" s="55" t="s">
        <v>59</v>
      </c>
      <c r="B33" s="9" t="e">
        <f>#REF!/Trend_VA!#REF!*100</f>
        <v>#REF!</v>
      </c>
      <c r="C33" s="9" t="e">
        <f>#REF!/Trend_VA!#REF!*100</f>
        <v>#REF!</v>
      </c>
      <c r="D33" s="9" t="e">
        <f>#REF!/Trend_VA!#REF!*100</f>
        <v>#REF!</v>
      </c>
      <c r="E33" s="9" t="e">
        <f>#REF!/Trend_VA!#REF!*100</f>
        <v>#REF!</v>
      </c>
      <c r="F33" s="9" t="e">
        <f>#REF!/Trend_VA!#REF!*100</f>
        <v>#REF!</v>
      </c>
      <c r="G33" s="9" t="e">
        <f>#REF!/Trend_VA!#REF!*100</f>
        <v>#REF!</v>
      </c>
      <c r="H33" s="9" t="e">
        <f>#REF!/Trend_VA!#REF!*100</f>
        <v>#REF!</v>
      </c>
      <c r="I33" s="9" t="e">
        <f>#REF!/Trend_VA!#REF!*100</f>
        <v>#REF!</v>
      </c>
      <c r="J33" s="26" t="e">
        <f>#REF!/Trend_VA!#REF!*100</f>
        <v>#REF!</v>
      </c>
      <c r="K33" s="26" t="e">
        <f>#REF!/Trend_VA!#REF!*100</f>
        <v>#REF!</v>
      </c>
      <c r="L33" s="26" t="e">
        <f>#REF!/Trend_VA!#REF!*100</f>
        <v>#REF!</v>
      </c>
      <c r="M33" s="26" t="e">
        <f>#REF!/Trend_VA!#REF!*100</f>
        <v>#REF!</v>
      </c>
      <c r="N33" s="26" t="e">
        <f>#REF!/Trend_VA!#REF!*100</f>
        <v>#REF!</v>
      </c>
      <c r="O33" s="26" t="e">
        <f>#REF!/Trend_VA!#REF!*100</f>
        <v>#REF!</v>
      </c>
      <c r="P33" s="26" t="e">
        <f>#REF!/Trend_VA!#REF!*100</f>
        <v>#REF!</v>
      </c>
      <c r="Q33" s="26" t="e">
        <f>#REF!/Trend_VA!#REF!*100</f>
        <v>#REF!</v>
      </c>
      <c r="R33" s="26" t="e">
        <f>#REF!/Trend_VA!#REF!*100</f>
        <v>#REF!</v>
      </c>
      <c r="S33" s="26" t="e">
        <f>#REF!/Trend_VA!#REF!*100</f>
        <v>#REF!</v>
      </c>
      <c r="T33" s="26" t="e">
        <f>#REF!/Trend_VA!#REF!*100</f>
        <v>#REF!</v>
      </c>
      <c r="U33" s="26" t="e">
        <f>#REF!/Trend_VA!#REF!*100</f>
        <v>#REF!</v>
      </c>
      <c r="V33" s="26" t="e">
        <f>#REF!/Trend_VA!#REF!*100</f>
        <v>#REF!</v>
      </c>
      <c r="W33" s="26" t="e">
        <f>#REF!/Trend_VA!#REF!*100</f>
        <v>#REF!</v>
      </c>
      <c r="X33" s="26" t="e">
        <f>#REF!/Trend_VA!#REF!*100</f>
        <v>#REF!</v>
      </c>
      <c r="Y33" s="26" t="e">
        <f>#REF!/Trend_VA!#REF!*100</f>
        <v>#REF!</v>
      </c>
      <c r="Z33" s="26" t="e">
        <f>#REF!/Trend_VA!#REF!*100</f>
        <v>#REF!</v>
      </c>
      <c r="AA33" s="26" t="e">
        <f>#REF!/Trend_VA!#REF!*100</f>
        <v>#REF!</v>
      </c>
      <c r="AB33" s="26" t="e">
        <f>#REF!/Trend_VA!#REF!*100</f>
        <v>#REF!</v>
      </c>
      <c r="AC33" s="26" t="e">
        <f>#REF!/Trend_VA!#REF!*100</f>
        <v>#REF!</v>
      </c>
      <c r="AD33" s="26" t="e">
        <f>#REF!/Trend_VA!#REF!*100</f>
        <v>#REF!</v>
      </c>
      <c r="AE33" s="26" t="e">
        <f>#REF!/Trend_VA!#REF!*100</f>
        <v>#REF!</v>
      </c>
      <c r="AF33" s="33" t="e">
        <f>#REF!/Trend_VA!#REF!*100</f>
        <v>#REF!</v>
      </c>
      <c r="AG33" s="33" t="e">
        <f>#REF!/Trend_VA!#REF!*100</f>
        <v>#REF!</v>
      </c>
      <c r="AH33" s="33" t="e">
        <f>#REF!/Trend_VA!#REF!*100</f>
        <v>#REF!</v>
      </c>
      <c r="AI33" s="33" t="e">
        <f>#REF!/Trend_VA!#REF!*100</f>
        <v>#REF!</v>
      </c>
      <c r="AJ33" s="33" t="e">
        <f>#REF!/Trend_VA!B33*100</f>
        <v>#REF!</v>
      </c>
      <c r="AK33" s="33" t="e">
        <f>#REF!/Trend_VA!C33*100</f>
        <v>#REF!</v>
      </c>
      <c r="AL33" s="33" t="e">
        <f>#REF!/Trend_VA!D33*100</f>
        <v>#REF!</v>
      </c>
      <c r="AM33" s="33" t="e">
        <f>#REF!/Trend_VA!E33*100</f>
        <v>#REF!</v>
      </c>
      <c r="AN33" s="33" t="e">
        <f>#REF!/Trend_VA!F33*100</f>
        <v>#REF!</v>
      </c>
      <c r="AO33" s="33" t="e">
        <f>#REF!/Trend_VA!G33*100</f>
        <v>#REF!</v>
      </c>
      <c r="AP33" s="33" t="e">
        <f>#REF!/Trend_VA!H33*100</f>
        <v>#REF!</v>
      </c>
      <c r="AQ33" s="33" t="e">
        <f>#REF!/Trend_VA!I33*100</f>
        <v>#REF!</v>
      </c>
    </row>
    <row r="34" spans="1:43" ht="18" customHeight="1" x14ac:dyDescent="0.2">
      <c r="A34" s="17"/>
      <c r="B34" s="14"/>
      <c r="C34" s="14"/>
      <c r="D34" s="14"/>
      <c r="E34" s="14"/>
      <c r="F34" s="14"/>
      <c r="G34" s="14"/>
      <c r="H34" s="14"/>
      <c r="I34" s="14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</row>
    <row r="35" spans="1:43" ht="18" customHeight="1" x14ac:dyDescent="0.2">
      <c r="A35" s="2" t="s">
        <v>95</v>
      </c>
      <c r="B35" s="14"/>
      <c r="C35" s="14"/>
      <c r="D35" s="14"/>
      <c r="E35" s="14"/>
      <c r="F35" s="14"/>
      <c r="G35" s="14"/>
      <c r="H35" s="14"/>
      <c r="I35" s="14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</row>
    <row r="36" spans="1:43" s="11" customFormat="1" ht="18" customHeight="1" thickBot="1" x14ac:dyDescent="0.25">
      <c r="A36" s="28" t="s">
        <v>76</v>
      </c>
      <c r="B36" s="27" t="e">
        <f>#REF!/Trend_VA!#REF!*100</f>
        <v>#REF!</v>
      </c>
      <c r="C36" s="27" t="e">
        <f>#REF!/Trend_VA!#REF!*100</f>
        <v>#REF!</v>
      </c>
      <c r="D36" s="27" t="e">
        <f>#REF!/Trend_VA!#REF!*100</f>
        <v>#REF!</v>
      </c>
      <c r="E36" s="27" t="e">
        <f>#REF!/Trend_VA!#REF!*100</f>
        <v>#REF!</v>
      </c>
      <c r="F36" s="27" t="e">
        <f>#REF!/Trend_VA!#REF!*100</f>
        <v>#REF!</v>
      </c>
      <c r="G36" s="27" t="e">
        <f>#REF!/Trend_VA!#REF!*100</f>
        <v>#REF!</v>
      </c>
      <c r="H36" s="27" t="e">
        <f>#REF!/Trend_VA!#REF!*100</f>
        <v>#REF!</v>
      </c>
      <c r="I36" s="27" t="e">
        <f>#REF!/Trend_VA!#REF!*100</f>
        <v>#REF!</v>
      </c>
      <c r="J36" s="27" t="e">
        <f>#REF!/Trend_VA!#REF!*100</f>
        <v>#REF!</v>
      </c>
      <c r="K36" s="27" t="e">
        <f>#REF!/Trend_VA!#REF!*100</f>
        <v>#REF!</v>
      </c>
      <c r="L36" s="27" t="e">
        <f>#REF!/Trend_VA!#REF!*100</f>
        <v>#REF!</v>
      </c>
      <c r="M36" s="27" t="e">
        <f>#REF!/Trend_VA!#REF!*100</f>
        <v>#REF!</v>
      </c>
      <c r="N36" s="27" t="e">
        <f>#REF!/Trend_VA!#REF!*100</f>
        <v>#REF!</v>
      </c>
      <c r="O36" s="27" t="e">
        <f>#REF!/Trend_VA!#REF!*100</f>
        <v>#REF!</v>
      </c>
      <c r="P36" s="27" t="e">
        <f>#REF!/Trend_VA!#REF!*100</f>
        <v>#REF!</v>
      </c>
      <c r="Q36" s="27" t="e">
        <f>#REF!/Trend_VA!#REF!*100</f>
        <v>#REF!</v>
      </c>
      <c r="R36" s="27" t="e">
        <f>#REF!/Trend_VA!#REF!*100</f>
        <v>#REF!</v>
      </c>
      <c r="S36" s="27" t="e">
        <f>#REF!/Trend_VA!#REF!*100</f>
        <v>#REF!</v>
      </c>
      <c r="T36" s="27" t="e">
        <f>#REF!/Trend_VA!#REF!*100</f>
        <v>#REF!</v>
      </c>
      <c r="U36" s="27" t="e">
        <f>#REF!/Trend_VA!#REF!*100</f>
        <v>#REF!</v>
      </c>
      <c r="V36" s="27" t="e">
        <f>#REF!/Trend_VA!#REF!*100</f>
        <v>#REF!</v>
      </c>
      <c r="W36" s="27" t="e">
        <f>#REF!/Trend_VA!#REF!*100</f>
        <v>#REF!</v>
      </c>
      <c r="X36" s="27" t="e">
        <f>#REF!/Trend_VA!#REF!*100</f>
        <v>#REF!</v>
      </c>
      <c r="Y36" s="27" t="e">
        <f>#REF!/Trend_VA!#REF!*100</f>
        <v>#REF!</v>
      </c>
      <c r="Z36" s="27" t="e">
        <f>#REF!/Trend_VA!#REF!*100</f>
        <v>#REF!</v>
      </c>
      <c r="AA36" s="27" t="e">
        <f>#REF!/Trend_VA!#REF!*100</f>
        <v>#REF!</v>
      </c>
      <c r="AB36" s="27" t="e">
        <f>#REF!/Trend_VA!#REF!*100</f>
        <v>#REF!</v>
      </c>
      <c r="AC36" s="27" t="e">
        <f>#REF!/Trend_VA!#REF!*100</f>
        <v>#REF!</v>
      </c>
      <c r="AD36" s="27" t="e">
        <f>#REF!/Trend_VA!#REF!*100</f>
        <v>#REF!</v>
      </c>
      <c r="AE36" s="27" t="e">
        <f>#REF!/Trend_VA!#REF!*100</f>
        <v>#REF!</v>
      </c>
      <c r="AF36" s="34" t="e">
        <f>#REF!/Trend_VA!#REF!*100</f>
        <v>#REF!</v>
      </c>
      <c r="AG36" s="34" t="e">
        <f>#REF!/Trend_VA!#REF!*100</f>
        <v>#REF!</v>
      </c>
      <c r="AH36" s="34" t="e">
        <f>#REF!/Trend_VA!#REF!*100</f>
        <v>#REF!</v>
      </c>
      <c r="AI36" s="34" t="e">
        <f>#REF!/Trend_VA!#REF!*100</f>
        <v>#REF!</v>
      </c>
      <c r="AJ36" s="34" t="e">
        <f>#REF!/Trend_VA!B36*100</f>
        <v>#REF!</v>
      </c>
      <c r="AK36" s="34" t="e">
        <f>#REF!/Trend_VA!C36*100</f>
        <v>#REF!</v>
      </c>
      <c r="AL36" s="34" t="e">
        <f>#REF!/Trend_VA!D36*100</f>
        <v>#REF!</v>
      </c>
      <c r="AM36" s="34" t="e">
        <f>#REF!/Trend_VA!E36*100</f>
        <v>#REF!</v>
      </c>
      <c r="AN36" s="34" t="e">
        <f>#REF!/Trend_VA!F36*100</f>
        <v>#REF!</v>
      </c>
      <c r="AO36" s="34" t="e">
        <f>#REF!/Trend_VA!G36*100</f>
        <v>#REF!</v>
      </c>
      <c r="AP36" s="34" t="e">
        <f>#REF!/Trend_VA!H36*100</f>
        <v>#REF!</v>
      </c>
      <c r="AQ36" s="34" t="e">
        <f>#REF!/Trend_VA!I36*100</f>
        <v>#REF!</v>
      </c>
    </row>
    <row r="37" spans="1:43" x14ac:dyDescent="0.2">
      <c r="A37" s="13" t="s">
        <v>50</v>
      </c>
      <c r="AC37" s="5"/>
    </row>
    <row r="38" spans="1:43" x14ac:dyDescent="0.2">
      <c r="Z38" s="5">
        <v>8.5</v>
      </c>
      <c r="AC38" s="5"/>
    </row>
    <row r="39" spans="1:43" x14ac:dyDescent="0.2">
      <c r="AC39" s="5"/>
    </row>
    <row r="40" spans="1:43" x14ac:dyDescent="0.2">
      <c r="AC40" s="5"/>
    </row>
    <row r="41" spans="1:43" x14ac:dyDescent="0.2">
      <c r="AC41" s="5"/>
    </row>
    <row r="42" spans="1:43" x14ac:dyDescent="0.2">
      <c r="AC42" s="5"/>
    </row>
    <row r="43" spans="1:43" x14ac:dyDescent="0.2">
      <c r="AC43" s="5"/>
    </row>
    <row r="44" spans="1:43" x14ac:dyDescent="0.2">
      <c r="AC44" s="5"/>
    </row>
    <row r="45" spans="1:43" x14ac:dyDescent="0.2">
      <c r="AC45" s="5"/>
    </row>
    <row r="46" spans="1:43" x14ac:dyDescent="0.2">
      <c r="AC46" s="5"/>
    </row>
    <row r="47" spans="1:43" x14ac:dyDescent="0.2">
      <c r="AC47" s="5"/>
    </row>
    <row r="48" spans="1:43" x14ac:dyDescent="0.2">
      <c r="AC48" s="5"/>
    </row>
    <row r="49" spans="29:29" x14ac:dyDescent="0.2">
      <c r="AC49" s="5"/>
    </row>
    <row r="50" spans="29:29" x14ac:dyDescent="0.2">
      <c r="AC50" s="5"/>
    </row>
    <row r="51" spans="29:29" x14ac:dyDescent="0.2">
      <c r="AC51" s="5"/>
    </row>
    <row r="52" spans="29:29" x14ac:dyDescent="0.2">
      <c r="AC52" s="5"/>
    </row>
    <row r="53" spans="29:29" x14ac:dyDescent="0.2">
      <c r="AC53" s="5"/>
    </row>
    <row r="54" spans="29:29" x14ac:dyDescent="0.2">
      <c r="AC54" s="5"/>
    </row>
    <row r="55" spans="29:29" x14ac:dyDescent="0.2">
      <c r="AC55" s="5"/>
    </row>
    <row r="56" spans="29:29" x14ac:dyDescent="0.2">
      <c r="AC56" s="5"/>
    </row>
    <row r="57" spans="29:29" x14ac:dyDescent="0.2">
      <c r="AC57" s="5"/>
    </row>
  </sheetData>
  <mergeCells count="11">
    <mergeCell ref="AJ3:AM3"/>
    <mergeCell ref="AF3:AI3"/>
    <mergeCell ref="AB3:AE3"/>
    <mergeCell ref="X3:AA3"/>
    <mergeCell ref="AN3:AQ3"/>
    <mergeCell ref="T3:W3"/>
    <mergeCell ref="B3:C3"/>
    <mergeCell ref="D3:G3"/>
    <mergeCell ref="H3:K3"/>
    <mergeCell ref="L3:O3"/>
    <mergeCell ref="P3:S3"/>
  </mergeCells>
  <pageMargins left="0.5" right="0" top="0.5" bottom="0" header="0" footer="0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AC166"/>
  <sheetViews>
    <sheetView view="pageBreakPreview" zoomScale="96" zoomScaleNormal="100" zoomScaleSheetLayoutView="96" workbookViewId="0">
      <pane xSplit="2" ySplit="2" topLeftCell="C3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X10" sqref="X10"/>
    </sheetView>
  </sheetViews>
  <sheetFormatPr defaultColWidth="9.140625" defaultRowHeight="17.100000000000001" customHeight="1" x14ac:dyDescent="0.2"/>
  <cols>
    <col min="1" max="1" width="6.28515625" style="151" customWidth="1"/>
    <col min="2" max="2" width="41.28515625" style="151" customWidth="1"/>
    <col min="3" max="5" width="9.7109375" style="151" customWidth="1"/>
    <col min="6" max="6" width="10.42578125" style="151" customWidth="1"/>
    <col min="7" max="7" width="9.85546875" style="151" customWidth="1"/>
    <col min="8" max="8" width="8.42578125" style="151" customWidth="1"/>
    <col min="9" max="9" width="10.28515625" style="151" customWidth="1"/>
    <col min="10" max="10" width="9.85546875" style="151" customWidth="1"/>
    <col min="11" max="11" width="10.28515625" style="151" bestFit="1" customWidth="1"/>
    <col min="12" max="12" width="9.85546875" style="151" bestFit="1" customWidth="1"/>
    <col min="13" max="13" width="10.5703125" style="151" bestFit="1" customWidth="1"/>
    <col min="14" max="14" width="10.28515625" style="151" bestFit="1" customWidth="1"/>
    <col min="15" max="17" width="9.85546875" style="151" bestFit="1" customWidth="1"/>
    <col min="18" max="18" width="9.28515625" style="151" bestFit="1" customWidth="1"/>
    <col min="19" max="19" width="11.7109375" style="151" bestFit="1" customWidth="1"/>
    <col min="20" max="20" width="10.7109375" style="151" bestFit="1" customWidth="1"/>
    <col min="21" max="21" width="9.85546875" style="151" bestFit="1" customWidth="1"/>
    <col min="22" max="22" width="11.28515625" style="151" bestFit="1" customWidth="1"/>
    <col min="23" max="23" width="10.7109375" style="151" customWidth="1"/>
    <col min="24" max="16384" width="9.140625" style="151"/>
  </cols>
  <sheetData>
    <row r="1" spans="1:29" ht="17.100000000000001" customHeight="1" x14ac:dyDescent="0.2">
      <c r="A1" s="151" t="s">
        <v>164</v>
      </c>
      <c r="B1" s="160"/>
      <c r="C1" s="176">
        <v>2018</v>
      </c>
      <c r="D1" s="176">
        <v>2018</v>
      </c>
      <c r="E1" s="176">
        <v>2019</v>
      </c>
      <c r="F1" s="176">
        <v>2019</v>
      </c>
      <c r="G1" s="176">
        <v>2019</v>
      </c>
      <c r="H1" s="176">
        <v>2019</v>
      </c>
      <c r="I1" s="176">
        <v>2020</v>
      </c>
      <c r="J1" s="176">
        <v>2020</v>
      </c>
      <c r="K1" s="176">
        <v>2020</v>
      </c>
      <c r="L1" s="176">
        <v>2020</v>
      </c>
      <c r="M1" s="176">
        <v>2021</v>
      </c>
      <c r="N1" s="176">
        <v>2021</v>
      </c>
      <c r="O1" s="176">
        <v>2021</v>
      </c>
      <c r="P1" s="176">
        <v>2021</v>
      </c>
      <c r="Q1" s="176">
        <v>2022</v>
      </c>
      <c r="R1" s="176">
        <v>2022</v>
      </c>
      <c r="S1" s="176">
        <v>2022</v>
      </c>
      <c r="T1" s="176">
        <v>2022</v>
      </c>
      <c r="U1" s="176">
        <v>2023</v>
      </c>
      <c r="V1" s="176">
        <v>2023</v>
      </c>
      <c r="W1" s="176">
        <v>2023</v>
      </c>
      <c r="X1" s="176">
        <v>2023</v>
      </c>
      <c r="Y1" s="176">
        <v>2024</v>
      </c>
      <c r="Z1" s="176">
        <v>2024</v>
      </c>
      <c r="AA1" s="176">
        <v>2024</v>
      </c>
      <c r="AB1" s="176">
        <v>2024</v>
      </c>
      <c r="AC1" s="176">
        <v>2025</v>
      </c>
    </row>
    <row r="2" spans="1:29" s="162" customFormat="1" ht="17.100000000000001" customHeight="1" x14ac:dyDescent="0.2">
      <c r="A2" s="175"/>
      <c r="B2" s="174" t="s">
        <v>163</v>
      </c>
      <c r="C2" s="216" t="s">
        <v>134</v>
      </c>
      <c r="D2" s="216"/>
      <c r="E2" s="216"/>
      <c r="F2" s="216"/>
      <c r="G2" s="216" t="s">
        <v>136</v>
      </c>
      <c r="H2" s="216"/>
      <c r="I2" s="216"/>
      <c r="J2" s="216"/>
      <c r="K2" s="216" t="s">
        <v>137</v>
      </c>
      <c r="L2" s="216"/>
      <c r="M2" s="216"/>
      <c r="N2" s="216"/>
      <c r="O2" s="216" t="s">
        <v>138</v>
      </c>
      <c r="P2" s="216"/>
      <c r="Q2" s="216"/>
      <c r="R2" s="216"/>
      <c r="S2" s="216" t="s">
        <v>139</v>
      </c>
      <c r="T2" s="216"/>
      <c r="U2" s="216"/>
      <c r="V2" s="216"/>
      <c r="W2" s="216" t="s">
        <v>140</v>
      </c>
      <c r="X2" s="216"/>
      <c r="Y2" s="216"/>
      <c r="Z2" s="216"/>
      <c r="AA2" s="216" t="s">
        <v>165</v>
      </c>
      <c r="AB2" s="216"/>
      <c r="AC2" s="216"/>
    </row>
    <row r="3" spans="1:29" s="156" customFormat="1" ht="17.100000000000001" customHeight="1" x14ac:dyDescent="0.2">
      <c r="A3" s="159"/>
      <c r="B3" s="158" t="s">
        <v>162</v>
      </c>
      <c r="C3" s="166" t="s">
        <v>46</v>
      </c>
      <c r="D3" s="166" t="s">
        <v>47</v>
      </c>
      <c r="E3" s="166" t="s">
        <v>48</v>
      </c>
      <c r="F3" s="166" t="s">
        <v>49</v>
      </c>
      <c r="G3" s="166" t="s">
        <v>46</v>
      </c>
      <c r="H3" s="166" t="s">
        <v>47</v>
      </c>
      <c r="I3" s="166" t="s">
        <v>48</v>
      </c>
      <c r="J3" s="166" t="s">
        <v>49</v>
      </c>
      <c r="K3" s="166" t="s">
        <v>46</v>
      </c>
      <c r="L3" s="166" t="s">
        <v>47</v>
      </c>
      <c r="M3" s="166" t="s">
        <v>48</v>
      </c>
      <c r="N3" s="166" t="s">
        <v>49</v>
      </c>
      <c r="O3" s="166" t="s">
        <v>46</v>
      </c>
      <c r="P3" s="166" t="s">
        <v>47</v>
      </c>
      <c r="Q3" s="166" t="s">
        <v>48</v>
      </c>
      <c r="R3" s="166" t="s">
        <v>49</v>
      </c>
      <c r="S3" s="166" t="s">
        <v>46</v>
      </c>
      <c r="T3" s="166" t="s">
        <v>47</v>
      </c>
      <c r="U3" s="166" t="s">
        <v>48</v>
      </c>
      <c r="V3" s="166" t="s">
        <v>49</v>
      </c>
      <c r="W3" s="166" t="s">
        <v>46</v>
      </c>
      <c r="X3" s="166" t="s">
        <v>47</v>
      </c>
      <c r="Y3" s="166" t="s">
        <v>48</v>
      </c>
      <c r="Z3" s="166" t="s">
        <v>49</v>
      </c>
      <c r="AA3" s="166" t="s">
        <v>46</v>
      </c>
      <c r="AB3" s="166" t="s">
        <v>47</v>
      </c>
      <c r="AC3" s="166" t="s">
        <v>48</v>
      </c>
    </row>
    <row r="4" spans="1:29" s="159" customFormat="1" ht="17.100000000000001" customHeight="1" x14ac:dyDescent="0.2">
      <c r="B4" s="158" t="s">
        <v>160</v>
      </c>
      <c r="C4" s="170">
        <v>24581.475693685054</v>
      </c>
      <c r="D4" s="170">
        <v>25055.048025620374</v>
      </c>
      <c r="E4" s="170">
        <v>24432.142473611369</v>
      </c>
      <c r="F4" s="170">
        <v>26520.652926787669</v>
      </c>
      <c r="G4" s="170">
        <v>27498.259894631228</v>
      </c>
      <c r="H4" s="170">
        <v>27762.792597042098</v>
      </c>
      <c r="I4" s="170">
        <v>24506.812450738784</v>
      </c>
      <c r="J4" s="170">
        <v>24078.095496050555</v>
      </c>
      <c r="K4" s="170">
        <v>27564.313814812096</v>
      </c>
      <c r="L4" s="170">
        <v>28212.446086557786</v>
      </c>
      <c r="M4" s="170">
        <v>26475.261841108593</v>
      </c>
      <c r="N4" s="170">
        <v>27854.193003254761</v>
      </c>
      <c r="O4" s="170">
        <v>27986.455092906137</v>
      </c>
      <c r="P4" s="170">
        <v>28361.456214463306</v>
      </c>
      <c r="Q4" s="170">
        <v>28269.995936442399</v>
      </c>
      <c r="R4" s="170">
        <v>30268.953758953969</v>
      </c>
      <c r="S4" s="170">
        <v>31299.147509521528</v>
      </c>
      <c r="T4" s="170">
        <v>30127.938836124762</v>
      </c>
      <c r="U4" s="170">
        <v>27675.582340593173</v>
      </c>
      <c r="V4" s="170">
        <v>30065.042158197317</v>
      </c>
      <c r="W4" s="170">
        <v>33203.994365889812</v>
      </c>
      <c r="X4" s="170">
        <v>31370.813373304129</v>
      </c>
      <c r="Y4" s="170">
        <v>27343.807114399187</v>
      </c>
      <c r="Z4" s="170">
        <v>29913.988353027362</v>
      </c>
      <c r="AA4" s="170">
        <v>33926.629279580782</v>
      </c>
      <c r="AB4" s="170">
        <v>30694.139379427252</v>
      </c>
      <c r="AC4" s="170">
        <v>30898.899875746134</v>
      </c>
    </row>
    <row r="5" spans="1:29" s="156" customFormat="1" ht="17.100000000000001" customHeight="1" x14ac:dyDescent="0.2">
      <c r="A5" s="159"/>
      <c r="B5" s="157" t="s">
        <v>159</v>
      </c>
      <c r="C5" s="173">
        <v>2424.4010796545999</v>
      </c>
      <c r="D5" s="173">
        <v>2664.3949523322804</v>
      </c>
      <c r="E5" s="173">
        <v>2471.3638300738398</v>
      </c>
      <c r="F5" s="173">
        <v>3312.1901813394143</v>
      </c>
      <c r="G5" s="173">
        <v>2637.3542023664709</v>
      </c>
      <c r="H5" s="173">
        <v>3251.413649366355</v>
      </c>
      <c r="I5" s="173">
        <v>3009.5997085442291</v>
      </c>
      <c r="J5" s="173">
        <v>3359.0554990783971</v>
      </c>
      <c r="K5" s="173">
        <v>2844.9482570341429</v>
      </c>
      <c r="L5" s="173">
        <v>3375.1911955289802</v>
      </c>
      <c r="M5" s="173">
        <v>3362.9706929494951</v>
      </c>
      <c r="N5" s="173">
        <v>3475.0389246898326</v>
      </c>
      <c r="O5" s="173">
        <v>3037.9926681746433</v>
      </c>
      <c r="P5" s="173">
        <v>3020.5685688324961</v>
      </c>
      <c r="Q5" s="173">
        <v>3659.3323173529898</v>
      </c>
      <c r="R5" s="173">
        <v>4012.9270247228665</v>
      </c>
      <c r="S5" s="173">
        <v>3604.454259378168</v>
      </c>
      <c r="T5" s="173">
        <v>3524.5903836854623</v>
      </c>
      <c r="U5" s="173">
        <v>3430.7159834159474</v>
      </c>
      <c r="V5" s="173">
        <v>3695.7392941976741</v>
      </c>
      <c r="W5" s="173">
        <v>3815.1610462716772</v>
      </c>
      <c r="X5" s="173">
        <v>3555.8708402340662</v>
      </c>
      <c r="Y5" s="173">
        <v>4052.207542944022</v>
      </c>
      <c r="Z5" s="173">
        <v>4813.4055786687632</v>
      </c>
      <c r="AA5" s="173">
        <v>4314.2048688279674</v>
      </c>
      <c r="AB5" s="173">
        <v>3934.3437570838246</v>
      </c>
      <c r="AC5" s="173">
        <v>4316.9056034859605</v>
      </c>
    </row>
    <row r="6" spans="1:29" s="156" customFormat="1" ht="17.100000000000001" customHeight="1" x14ac:dyDescent="0.2">
      <c r="B6" s="157" t="s">
        <v>158</v>
      </c>
      <c r="C6" s="173">
        <v>1377.0925701941594</v>
      </c>
      <c r="D6" s="173">
        <v>1406.5242931671467</v>
      </c>
      <c r="E6" s="173">
        <v>1388.089786706156</v>
      </c>
      <c r="F6" s="173">
        <v>1337.5448291422026</v>
      </c>
      <c r="G6" s="173">
        <v>1258.8691604201272</v>
      </c>
      <c r="H6" s="173">
        <v>1195.5035082565746</v>
      </c>
      <c r="I6" s="173">
        <v>1138.9550849778911</v>
      </c>
      <c r="J6" s="173">
        <v>1109.1203776337036</v>
      </c>
      <c r="K6" s="173">
        <v>1105.8152993441224</v>
      </c>
      <c r="L6" s="173">
        <v>1116.5118570777461</v>
      </c>
      <c r="M6" s="173">
        <v>1151.8162288282067</v>
      </c>
      <c r="N6" s="173">
        <v>1193.2841701308462</v>
      </c>
      <c r="O6" s="173">
        <v>1238.1852065191915</v>
      </c>
      <c r="P6" s="173">
        <v>1277.0052595720917</v>
      </c>
      <c r="Q6" s="173">
        <v>1301.1995248552064</v>
      </c>
      <c r="R6" s="173">
        <v>1332.0679747089334</v>
      </c>
      <c r="S6" s="173">
        <v>1372.4612451066725</v>
      </c>
      <c r="T6" s="173">
        <v>1362.2499845718764</v>
      </c>
      <c r="U6" s="173">
        <v>1376.685398512366</v>
      </c>
      <c r="V6" s="173">
        <v>1384.2900229006345</v>
      </c>
      <c r="W6" s="173">
        <v>1421.9171282610093</v>
      </c>
      <c r="X6" s="173">
        <v>1467.8349997725979</v>
      </c>
      <c r="Y6" s="173">
        <v>1368.7799321792561</v>
      </c>
      <c r="Z6" s="173">
        <v>1435.0224566188097</v>
      </c>
      <c r="AA6" s="173">
        <v>1489.4594963375039</v>
      </c>
      <c r="AB6" s="173">
        <v>1545.3968453485666</v>
      </c>
      <c r="AC6" s="173">
        <v>1385.880895024128</v>
      </c>
    </row>
    <row r="7" spans="1:29" s="156" customFormat="1" ht="17.100000000000001" customHeight="1" x14ac:dyDescent="0.2">
      <c r="B7" s="157" t="s">
        <v>157</v>
      </c>
      <c r="C7" s="173">
        <v>20779.982043836295</v>
      </c>
      <c r="D7" s="173">
        <v>20984.128780120947</v>
      </c>
      <c r="E7" s="173">
        <v>20572.688856831373</v>
      </c>
      <c r="F7" s="173">
        <v>21870.917916306051</v>
      </c>
      <c r="G7" s="173">
        <v>23602.036531844631</v>
      </c>
      <c r="H7" s="173">
        <v>23315.875439419167</v>
      </c>
      <c r="I7" s="173">
        <v>20358.257657216662</v>
      </c>
      <c r="J7" s="173">
        <v>19609.919619338452</v>
      </c>
      <c r="K7" s="173">
        <v>23613.550258433832</v>
      </c>
      <c r="L7" s="173">
        <v>23720.743033951061</v>
      </c>
      <c r="M7" s="173">
        <v>21960.474919330893</v>
      </c>
      <c r="N7" s="173">
        <v>23185.869908434084</v>
      </c>
      <c r="O7" s="173">
        <v>23710.277218212301</v>
      </c>
      <c r="P7" s="173">
        <v>24063.882386058718</v>
      </c>
      <c r="Q7" s="173">
        <v>23309.464094234201</v>
      </c>
      <c r="R7" s="173">
        <v>24923.958759522167</v>
      </c>
      <c r="S7" s="173">
        <v>26322.232005036687</v>
      </c>
      <c r="T7" s="173">
        <v>25241.098467867421</v>
      </c>
      <c r="U7" s="173">
        <v>22868.18095866486</v>
      </c>
      <c r="V7" s="173">
        <v>24985.012841099007</v>
      </c>
      <c r="W7" s="173">
        <v>27966.916191357122</v>
      </c>
      <c r="X7" s="173">
        <v>26347.107533297465</v>
      </c>
      <c r="Y7" s="173">
        <v>21922.819639275909</v>
      </c>
      <c r="Z7" s="173">
        <v>23665.56031773979</v>
      </c>
      <c r="AA7" s="173">
        <v>28122.964914415312</v>
      </c>
      <c r="AB7" s="173">
        <v>25214.398776994862</v>
      </c>
      <c r="AC7" s="173">
        <v>25196.113377236044</v>
      </c>
    </row>
    <row r="8" spans="1:29" s="159" customFormat="1" ht="17.100000000000001" customHeight="1" x14ac:dyDescent="0.2">
      <c r="B8" s="158" t="s">
        <v>156</v>
      </c>
      <c r="C8" s="170">
        <v>7675.58905460598</v>
      </c>
      <c r="D8" s="170">
        <v>7828.7618455328811</v>
      </c>
      <c r="E8" s="170">
        <v>7691.5230777771185</v>
      </c>
      <c r="F8" s="170">
        <v>8232.0020927980513</v>
      </c>
      <c r="G8" s="170">
        <v>7984.0539118736315</v>
      </c>
      <c r="H8" s="170">
        <v>8101.481893940374</v>
      </c>
      <c r="I8" s="170">
        <v>8238.907164743694</v>
      </c>
      <c r="J8" s="170">
        <v>7080.3881609783894</v>
      </c>
      <c r="K8" s="170">
        <v>7125.7069057305716</v>
      </c>
      <c r="L8" s="170">
        <v>8633.4651082673299</v>
      </c>
      <c r="M8" s="170">
        <v>8524.5902579246613</v>
      </c>
      <c r="N8" s="170">
        <v>8565.5341389112964</v>
      </c>
      <c r="O8" s="170">
        <v>8755.1530905094023</v>
      </c>
      <c r="P8" s="170">
        <v>9191.0405977793234</v>
      </c>
      <c r="Q8" s="170">
        <v>8534.2369864574866</v>
      </c>
      <c r="R8" s="170">
        <v>8765.6314366476745</v>
      </c>
      <c r="S8" s="170">
        <v>9053.3709015318964</v>
      </c>
      <c r="T8" s="170">
        <v>9159.9836693237776</v>
      </c>
      <c r="U8" s="170">
        <v>8918.8109150913951</v>
      </c>
      <c r="V8" s="170">
        <v>9419.5469327650317</v>
      </c>
      <c r="W8" s="170">
        <v>9544.115710171749</v>
      </c>
      <c r="X8" s="170">
        <v>9214.5769288008905</v>
      </c>
      <c r="Y8" s="170">
        <v>9854.1420980724833</v>
      </c>
      <c r="Z8" s="170">
        <v>9963.7968650843359</v>
      </c>
      <c r="AA8" s="170">
        <v>9685.9944005988327</v>
      </c>
      <c r="AB8" s="170">
        <v>9624.0775457846285</v>
      </c>
      <c r="AC8" s="170">
        <v>10401.265478770614</v>
      </c>
    </row>
    <row r="9" spans="1:29" s="156" customFormat="1" ht="17.100000000000001" customHeight="1" x14ac:dyDescent="0.2">
      <c r="B9" s="157" t="s">
        <v>155</v>
      </c>
      <c r="C9" s="173">
        <v>84.667391350328217</v>
      </c>
      <c r="D9" s="173">
        <v>84.977295807560367</v>
      </c>
      <c r="E9" s="173">
        <v>85.297352595071914</v>
      </c>
      <c r="F9" s="173">
        <v>85.62770661236452</v>
      </c>
      <c r="G9" s="173">
        <v>85.968504284595312</v>
      </c>
      <c r="H9" s="173">
        <v>86.308471698771413</v>
      </c>
      <c r="I9" s="173">
        <v>86.647580132650575</v>
      </c>
      <c r="J9" s="173">
        <v>86.985800519365483</v>
      </c>
      <c r="K9" s="173">
        <v>87.323103444131903</v>
      </c>
      <c r="L9" s="173">
        <v>87.662248040004229</v>
      </c>
      <c r="M9" s="173">
        <v>88.003247707730722</v>
      </c>
      <c r="N9" s="173">
        <v>88.346115957101077</v>
      </c>
      <c r="O9" s="173">
        <v>88.690866407847352</v>
      </c>
      <c r="P9" s="173">
        <v>89.036831935979265</v>
      </c>
      <c r="Q9" s="173">
        <v>89.384015758966314</v>
      </c>
      <c r="R9" s="173">
        <v>89.732421092956571</v>
      </c>
      <c r="S9" s="173">
        <v>90.082051152655637</v>
      </c>
      <c r="T9" s="173">
        <v>90.433074879999182</v>
      </c>
      <c r="U9" s="173">
        <v>90.785498072670833</v>
      </c>
      <c r="V9" s="173">
        <v>91.139326554290861</v>
      </c>
      <c r="W9" s="173">
        <v>91.494566174545213</v>
      </c>
      <c r="X9" s="173">
        <v>91.851184532541154</v>
      </c>
      <c r="Y9" s="173">
        <v>92.20918693316942</v>
      </c>
      <c r="Z9" s="173">
        <v>92.568578701368367</v>
      </c>
      <c r="AA9" s="173">
        <v>92.929365182197131</v>
      </c>
      <c r="AB9" s="173">
        <v>93.291557830070559</v>
      </c>
      <c r="AC9" s="173">
        <v>93.655162125531575</v>
      </c>
    </row>
    <row r="10" spans="1:29" s="156" customFormat="1" ht="17.100000000000001" customHeight="1" x14ac:dyDescent="0.2">
      <c r="B10" s="157" t="s">
        <v>154</v>
      </c>
      <c r="C10" s="173">
        <v>1735.3166723138936</v>
      </c>
      <c r="D10" s="173">
        <v>1776.0529668402262</v>
      </c>
      <c r="E10" s="173">
        <v>1787.2152148534792</v>
      </c>
      <c r="F10" s="173">
        <v>1930.8076661101127</v>
      </c>
      <c r="G10" s="173">
        <v>1859.4621207288271</v>
      </c>
      <c r="H10" s="173">
        <v>1956.2700665926679</v>
      </c>
      <c r="I10" s="173">
        <v>1940.3897516278378</v>
      </c>
      <c r="J10" s="173">
        <v>1821.7487539914146</v>
      </c>
      <c r="K10" s="173">
        <v>1558.5794654833971</v>
      </c>
      <c r="L10" s="173">
        <v>1941.9016132371803</v>
      </c>
      <c r="M10" s="173">
        <v>2020.6514036556553</v>
      </c>
      <c r="N10" s="173">
        <v>2177.9078617894406</v>
      </c>
      <c r="O10" s="173">
        <v>2306.4046586312988</v>
      </c>
      <c r="P10" s="173">
        <v>2190.0901040152376</v>
      </c>
      <c r="Q10" s="173">
        <v>2041.5904001661477</v>
      </c>
      <c r="R10" s="173">
        <v>2152.8833466149626</v>
      </c>
      <c r="S10" s="173">
        <v>2220.989978889058</v>
      </c>
      <c r="T10" s="173">
        <v>2090.3307693398478</v>
      </c>
      <c r="U10" s="173">
        <v>2166.1294761667259</v>
      </c>
      <c r="V10" s="173">
        <v>2201.6443876448543</v>
      </c>
      <c r="W10" s="173">
        <v>2332.1363750254873</v>
      </c>
      <c r="X10" s="173">
        <v>2066.9561819777327</v>
      </c>
      <c r="Y10" s="173">
        <v>2256.1129629810193</v>
      </c>
      <c r="Z10" s="173">
        <v>2357.6145344101733</v>
      </c>
      <c r="AA10" s="173">
        <v>2200.833469745789</v>
      </c>
      <c r="AB10" s="173">
        <v>2197.9370872737104</v>
      </c>
      <c r="AC10" s="173">
        <v>2469.4990256234423</v>
      </c>
    </row>
    <row r="11" spans="1:29" s="156" customFormat="1" ht="17.100000000000001" customHeight="1" x14ac:dyDescent="0.2">
      <c r="B11" s="157" t="s">
        <v>153</v>
      </c>
      <c r="C11" s="173">
        <v>2711.6842598375451</v>
      </c>
      <c r="D11" s="173">
        <v>2982.8559544182026</v>
      </c>
      <c r="E11" s="173">
        <v>2942.801814492108</v>
      </c>
      <c r="F11" s="173">
        <v>3100.0316513631255</v>
      </c>
      <c r="G11" s="173">
        <v>2905.4185019742713</v>
      </c>
      <c r="H11" s="173">
        <v>3070.8752084136522</v>
      </c>
      <c r="I11" s="173">
        <v>3166.2976144151148</v>
      </c>
      <c r="J11" s="173">
        <v>2973.1707779677349</v>
      </c>
      <c r="K11" s="173">
        <v>2528.5066275415193</v>
      </c>
      <c r="L11" s="173">
        <v>3296.1325591469713</v>
      </c>
      <c r="M11" s="173">
        <v>3413.633751927016</v>
      </c>
      <c r="N11" s="173">
        <v>3477.3704861878814</v>
      </c>
      <c r="O11" s="173">
        <v>3269.4551353709967</v>
      </c>
      <c r="P11" s="173">
        <v>3210.6466611713631</v>
      </c>
      <c r="Q11" s="173">
        <v>3063.4763667087514</v>
      </c>
      <c r="R11" s="173">
        <v>3258.0228597365813</v>
      </c>
      <c r="S11" s="173">
        <v>3360.9348763893659</v>
      </c>
      <c r="T11" s="173">
        <v>3331.2550222812852</v>
      </c>
      <c r="U11" s="173">
        <v>3450.2479926626147</v>
      </c>
      <c r="V11" s="173">
        <v>3752.0697774539863</v>
      </c>
      <c r="W11" s="173">
        <v>3485.5846200273472</v>
      </c>
      <c r="X11" s="173">
        <v>3419.0500530263525</v>
      </c>
      <c r="Y11" s="173">
        <v>3812.6824580869802</v>
      </c>
      <c r="Z11" s="173">
        <v>4049.0590257678482</v>
      </c>
      <c r="AA11" s="173">
        <v>3756.9630127226178</v>
      </c>
      <c r="AB11" s="173">
        <v>3598.4063875856255</v>
      </c>
      <c r="AC11" s="173">
        <v>4356.1960086142499</v>
      </c>
    </row>
    <row r="12" spans="1:29" s="156" customFormat="1" ht="17.100000000000001" customHeight="1" x14ac:dyDescent="0.2">
      <c r="B12" s="157" t="s">
        <v>152</v>
      </c>
      <c r="C12" s="173">
        <v>590.10458183871856</v>
      </c>
      <c r="D12" s="173">
        <v>563.66684291158174</v>
      </c>
      <c r="E12" s="173">
        <v>502.07782063362487</v>
      </c>
      <c r="F12" s="173">
        <v>554.81627648651227</v>
      </c>
      <c r="G12" s="173">
        <v>541.44035206192461</v>
      </c>
      <c r="H12" s="173">
        <v>469.26999498951187</v>
      </c>
      <c r="I12" s="173">
        <v>452.33792203821702</v>
      </c>
      <c r="J12" s="173">
        <v>207.09360444166202</v>
      </c>
      <c r="K12" s="173">
        <v>483.28181333972589</v>
      </c>
      <c r="L12" s="173">
        <v>450.91605433190472</v>
      </c>
      <c r="M12" s="173">
        <v>561.99350890592041</v>
      </c>
      <c r="N12" s="173">
        <v>524.24312473881264</v>
      </c>
      <c r="O12" s="173">
        <v>527.18103117811938</v>
      </c>
      <c r="P12" s="173">
        <v>571.61496016677779</v>
      </c>
      <c r="Q12" s="173">
        <v>500.61152117077211</v>
      </c>
      <c r="R12" s="173">
        <v>564.50035180156544</v>
      </c>
      <c r="S12" s="173">
        <v>543.20114695594373</v>
      </c>
      <c r="T12" s="173">
        <v>470.59872595946763</v>
      </c>
      <c r="U12" s="173">
        <v>556.55754831767513</v>
      </c>
      <c r="V12" s="173">
        <v>588.89372785299565</v>
      </c>
      <c r="W12" s="173">
        <v>541.50918512939961</v>
      </c>
      <c r="X12" s="173">
        <v>489.17689987277873</v>
      </c>
      <c r="Y12" s="173">
        <v>524.16570367291888</v>
      </c>
      <c r="Z12" s="173">
        <v>473.04996752685088</v>
      </c>
      <c r="AA12" s="173">
        <v>449.16620148502312</v>
      </c>
      <c r="AB12" s="173">
        <v>592.89841684987277</v>
      </c>
      <c r="AC12" s="173">
        <v>437.87271631233756</v>
      </c>
    </row>
    <row r="13" spans="1:29" s="156" customFormat="1" ht="17.100000000000001" customHeight="1" x14ac:dyDescent="0.2">
      <c r="B13" s="157" t="s">
        <v>151</v>
      </c>
      <c r="C13" s="173">
        <v>129.49118755444283</v>
      </c>
      <c r="D13" s="173">
        <v>141.42428087088649</v>
      </c>
      <c r="E13" s="173">
        <v>175.99962677310353</v>
      </c>
      <c r="F13" s="173">
        <v>150.72904882004335</v>
      </c>
      <c r="G13" s="173">
        <v>128.09994074698935</v>
      </c>
      <c r="H13" s="173">
        <v>120.94061917650083</v>
      </c>
      <c r="I13" s="173">
        <v>121.74157897441462</v>
      </c>
      <c r="J13" s="173">
        <v>124.56331892159275</v>
      </c>
      <c r="K13" s="173">
        <v>102.52312575085911</v>
      </c>
      <c r="L13" s="173">
        <v>130.43487210663125</v>
      </c>
      <c r="M13" s="173">
        <v>106.50973531994649</v>
      </c>
      <c r="N13" s="173">
        <v>122.83384830591123</v>
      </c>
      <c r="O13" s="173">
        <v>88.094239282566733</v>
      </c>
      <c r="P13" s="173">
        <v>132.26999025305363</v>
      </c>
      <c r="Q13" s="173">
        <v>115.54637347684452</v>
      </c>
      <c r="R13" s="173">
        <v>165.06693842665439</v>
      </c>
      <c r="S13" s="173">
        <v>127.5517031993338</v>
      </c>
      <c r="T13" s="173">
        <v>127.96155237932581</v>
      </c>
      <c r="U13" s="173">
        <v>150.12329576306664</v>
      </c>
      <c r="V13" s="173">
        <v>116.56999025151136</v>
      </c>
      <c r="W13" s="173">
        <v>100.72219515507119</v>
      </c>
      <c r="X13" s="173">
        <v>80.090481679160661</v>
      </c>
      <c r="Y13" s="173">
        <v>145.12989105432695</v>
      </c>
      <c r="Z13" s="173">
        <v>124.93460895102066</v>
      </c>
      <c r="AA13" s="173">
        <v>78.41714787829072</v>
      </c>
      <c r="AB13" s="173">
        <v>151.54472753469616</v>
      </c>
      <c r="AC13" s="173">
        <v>127.43024386572451</v>
      </c>
    </row>
    <row r="14" spans="1:29" s="156" customFormat="1" ht="17.100000000000001" customHeight="1" x14ac:dyDescent="0.2">
      <c r="B14" s="157" t="s">
        <v>150</v>
      </c>
      <c r="C14" s="173">
        <v>1854.4010044007482</v>
      </c>
      <c r="D14" s="173">
        <v>1765.0309070975973</v>
      </c>
      <c r="E14" s="173">
        <v>1601.1069019383019</v>
      </c>
      <c r="F14" s="173">
        <v>1835.5130272695105</v>
      </c>
      <c r="G14" s="173">
        <v>1857.286304841376</v>
      </c>
      <c r="H14" s="173">
        <v>1767.3936327626616</v>
      </c>
      <c r="I14" s="173">
        <v>1875.9939311828689</v>
      </c>
      <c r="J14" s="173">
        <v>1346.2608731189137</v>
      </c>
      <c r="K14" s="173">
        <v>1740.244373315654</v>
      </c>
      <c r="L14" s="173">
        <v>2064.7886271088214</v>
      </c>
      <c r="M14" s="173">
        <v>1714.189857624182</v>
      </c>
      <c r="N14" s="173">
        <v>1603.5434070933657</v>
      </c>
      <c r="O14" s="173">
        <v>1796.0137656038601</v>
      </c>
      <c r="P14" s="173">
        <v>2207.239588707454</v>
      </c>
      <c r="Q14" s="173">
        <v>2034.5338887059393</v>
      </c>
      <c r="R14" s="173">
        <v>1824.7823978004403</v>
      </c>
      <c r="S14" s="173">
        <v>1924.0192918434893</v>
      </c>
      <c r="T14" s="173">
        <v>2224.2787248775339</v>
      </c>
      <c r="U14" s="173">
        <v>1589.4585888022214</v>
      </c>
      <c r="V14" s="173">
        <v>1675.9423007689722</v>
      </c>
      <c r="W14" s="173">
        <v>1996.6794411037347</v>
      </c>
      <c r="X14" s="173">
        <v>1979.7036093327595</v>
      </c>
      <c r="Y14" s="173">
        <v>2046.3167789365473</v>
      </c>
      <c r="Z14" s="173">
        <v>1977.987273032249</v>
      </c>
      <c r="AA14" s="173">
        <v>2053.3303620678353</v>
      </c>
      <c r="AB14" s="173">
        <v>1973.3812020453272</v>
      </c>
      <c r="AC14" s="173">
        <v>1974.6971915354065</v>
      </c>
    </row>
    <row r="15" spans="1:29" s="156" customFormat="1" ht="17.100000000000001" customHeight="1" x14ac:dyDescent="0.2">
      <c r="B15" s="165" t="s">
        <v>149</v>
      </c>
      <c r="C15" s="173">
        <v>569.92395731030365</v>
      </c>
      <c r="D15" s="173">
        <v>514.75359758682703</v>
      </c>
      <c r="E15" s="173">
        <v>597.02434649142867</v>
      </c>
      <c r="F15" s="173">
        <v>574.47671613638158</v>
      </c>
      <c r="G15" s="173">
        <v>606.37818723564794</v>
      </c>
      <c r="H15" s="173">
        <v>630.42390030660772</v>
      </c>
      <c r="I15" s="173">
        <v>595.49878637259189</v>
      </c>
      <c r="J15" s="173">
        <v>520.5650320177067</v>
      </c>
      <c r="K15" s="173">
        <v>625.24839685528332</v>
      </c>
      <c r="L15" s="173">
        <v>661.62913429581772</v>
      </c>
      <c r="M15" s="173">
        <v>619.60875278421133</v>
      </c>
      <c r="N15" s="173">
        <v>571.28929483878392</v>
      </c>
      <c r="O15" s="173">
        <v>679.31339403471452</v>
      </c>
      <c r="P15" s="173">
        <v>790.14246152945725</v>
      </c>
      <c r="Q15" s="173">
        <v>689.09442047006587</v>
      </c>
      <c r="R15" s="173">
        <v>710.64312117451232</v>
      </c>
      <c r="S15" s="173">
        <v>786.59185310204998</v>
      </c>
      <c r="T15" s="173">
        <v>825.12579960631751</v>
      </c>
      <c r="U15" s="173">
        <v>915.50851530642149</v>
      </c>
      <c r="V15" s="173">
        <v>993.28742223841914</v>
      </c>
      <c r="W15" s="173">
        <v>995.98932755616181</v>
      </c>
      <c r="X15" s="173">
        <v>1087.7485183795648</v>
      </c>
      <c r="Y15" s="173">
        <v>977.52511640752039</v>
      </c>
      <c r="Z15" s="173">
        <v>888.58287669482468</v>
      </c>
      <c r="AA15" s="173">
        <v>1054.354841517079</v>
      </c>
      <c r="AB15" s="173">
        <v>1016.6181666653259</v>
      </c>
      <c r="AC15" s="173">
        <v>941.91513069392204</v>
      </c>
    </row>
    <row r="16" spans="1:29" s="159" customFormat="1" ht="17.100000000000001" customHeight="1" x14ac:dyDescent="0.2">
      <c r="B16" s="158" t="s">
        <v>148</v>
      </c>
      <c r="C16" s="170">
        <v>176.79663531382937</v>
      </c>
      <c r="D16" s="170">
        <v>180.08355673016288</v>
      </c>
      <c r="E16" s="170">
        <v>182.876188340499</v>
      </c>
      <c r="F16" s="170">
        <v>187.61272878695138</v>
      </c>
      <c r="G16" s="170">
        <v>193.3809552627778</v>
      </c>
      <c r="H16" s="170">
        <v>197.56549936888317</v>
      </c>
      <c r="I16" s="170">
        <v>202.02742943643636</v>
      </c>
      <c r="J16" s="170">
        <v>204.44056151615283</v>
      </c>
      <c r="K16" s="170">
        <v>204.72318922398725</v>
      </c>
      <c r="L16" s="170">
        <v>210.9492348645131</v>
      </c>
      <c r="M16" s="170">
        <v>222.04984770397374</v>
      </c>
      <c r="N16" s="170">
        <v>237.4930547448792</v>
      </c>
      <c r="O16" s="170">
        <v>232.35313022740939</v>
      </c>
      <c r="P16" s="170">
        <v>236.99823431321457</v>
      </c>
      <c r="Q16" s="170">
        <v>243.16977117032101</v>
      </c>
      <c r="R16" s="170">
        <v>249.67883643885193</v>
      </c>
      <c r="S16" s="170">
        <v>265.36322248588249</v>
      </c>
      <c r="T16" s="170">
        <v>262.87130690462618</v>
      </c>
      <c r="U16" s="170">
        <v>269.72204272710229</v>
      </c>
      <c r="V16" s="170">
        <v>262.72160797411152</v>
      </c>
      <c r="W16" s="170">
        <v>269.78127055197837</v>
      </c>
      <c r="X16" s="170">
        <v>278.15625497034375</v>
      </c>
      <c r="Y16" s="170">
        <v>285.86900695099433</v>
      </c>
      <c r="Z16" s="170">
        <v>293.88138876179602</v>
      </c>
      <c r="AA16" s="170">
        <v>300.40213672092233</v>
      </c>
      <c r="AB16" s="170">
        <v>306.4255705824088</v>
      </c>
      <c r="AC16" s="170">
        <v>314.39631695170328</v>
      </c>
    </row>
    <row r="17" spans="1:29" s="159" customFormat="1" ht="17.100000000000001" customHeight="1" x14ac:dyDescent="0.2">
      <c r="B17" s="158" t="s">
        <v>147</v>
      </c>
      <c r="C17" s="170">
        <v>-1781.9359485831119</v>
      </c>
      <c r="D17" s="170">
        <v>-2036.1872312595715</v>
      </c>
      <c r="E17" s="170">
        <v>100.94513776303302</v>
      </c>
      <c r="F17" s="170">
        <v>-1066.2038696624113</v>
      </c>
      <c r="G17" s="170">
        <v>-1009.4825805023402</v>
      </c>
      <c r="H17" s="170">
        <v>-909.60889756315373</v>
      </c>
      <c r="I17" s="170">
        <v>-1495.5825294816614</v>
      </c>
      <c r="J17" s="170">
        <v>-1722.3708448900052</v>
      </c>
      <c r="K17" s="170">
        <v>-2183.52173921135</v>
      </c>
      <c r="L17" s="170">
        <v>-2987.9710055216256</v>
      </c>
      <c r="M17" s="170">
        <v>-1501.5645767468777</v>
      </c>
      <c r="N17" s="170">
        <v>-3229.9216108284272</v>
      </c>
      <c r="O17" s="170">
        <v>-2343.7763258249724</v>
      </c>
      <c r="P17" s="170">
        <v>-3194.0446697838825</v>
      </c>
      <c r="Q17" s="170">
        <v>-3063.7672301191596</v>
      </c>
      <c r="R17" s="170">
        <v>-3189.6294067100898</v>
      </c>
      <c r="S17" s="170">
        <v>-3302.476467117915</v>
      </c>
      <c r="T17" s="170">
        <v>-2552.2012868101201</v>
      </c>
      <c r="U17" s="170">
        <v>-2208.217214318026</v>
      </c>
      <c r="V17" s="170">
        <v>-2445.9515391302948</v>
      </c>
      <c r="W17" s="170">
        <v>-1518.3550160488467</v>
      </c>
      <c r="X17" s="170">
        <v>-1527.3797674347898</v>
      </c>
      <c r="Y17" s="170">
        <v>-476.82290335632024</v>
      </c>
      <c r="Z17" s="170">
        <v>-610.88967584732472</v>
      </c>
      <c r="AA17" s="170">
        <v>-1495.9591003985488</v>
      </c>
      <c r="AB17" s="170">
        <v>-1149.7202944894761</v>
      </c>
      <c r="AC17" s="170">
        <v>-3829.2662615540103</v>
      </c>
    </row>
    <row r="18" spans="1:29" s="159" customFormat="1" ht="17.100000000000001" customHeight="1" x14ac:dyDescent="0.2">
      <c r="B18" s="164" t="s">
        <v>146</v>
      </c>
      <c r="C18" s="170">
        <v>4417.6630071312175</v>
      </c>
      <c r="D18" s="170">
        <v>4618.7370576326084</v>
      </c>
      <c r="E18" s="170">
        <v>6712.5475035314294</v>
      </c>
      <c r="F18" s="170">
        <v>4888.6843591835113</v>
      </c>
      <c r="G18" s="170">
        <v>5507.7483158775758</v>
      </c>
      <c r="H18" s="170">
        <v>5755.7344766273964</v>
      </c>
      <c r="I18" s="170">
        <v>5607.6557188602101</v>
      </c>
      <c r="J18" s="170">
        <v>3525.0291156845051</v>
      </c>
      <c r="K18" s="170">
        <v>4973.0520840629433</v>
      </c>
      <c r="L18" s="170">
        <v>4715.3964397686541</v>
      </c>
      <c r="M18" s="170">
        <v>5257.0982758424498</v>
      </c>
      <c r="N18" s="170">
        <v>5498.6924425376892</v>
      </c>
      <c r="O18" s="170">
        <v>4183.1634560460298</v>
      </c>
      <c r="P18" s="170">
        <v>3987.1834951122792</v>
      </c>
      <c r="Q18" s="170">
        <v>4215.3585721693171</v>
      </c>
      <c r="R18" s="170">
        <v>4036.4527144928179</v>
      </c>
      <c r="S18" s="170">
        <v>3981.01849056739</v>
      </c>
      <c r="T18" s="170">
        <v>3738.4905889497495</v>
      </c>
      <c r="U18" s="170">
        <v>4262.7373843635096</v>
      </c>
      <c r="V18" s="170">
        <v>4484.7986649140084</v>
      </c>
      <c r="W18" s="170">
        <v>5838.3291903252102</v>
      </c>
      <c r="X18" s="170">
        <v>5671.2508906041267</v>
      </c>
      <c r="Y18" s="170">
        <v>6307.8636735564214</v>
      </c>
      <c r="Z18" s="170">
        <v>6296.4346144150559</v>
      </c>
      <c r="AA18" s="170">
        <v>6552.9788162851137</v>
      </c>
      <c r="AB18" s="170">
        <v>10719.44369699329</v>
      </c>
      <c r="AC18" s="170">
        <v>11655.414000243272</v>
      </c>
    </row>
    <row r="19" spans="1:29" s="156" customFormat="1" ht="17.100000000000001" customHeight="1" x14ac:dyDescent="0.2">
      <c r="B19" s="157" t="s">
        <v>144</v>
      </c>
      <c r="C19" s="173">
        <v>2674.0201072596519</v>
      </c>
      <c r="D19" s="173">
        <v>2915.8724511167125</v>
      </c>
      <c r="E19" s="173">
        <v>4913.5387917079288</v>
      </c>
      <c r="F19" s="173">
        <v>3246.8368474666941</v>
      </c>
      <c r="G19" s="173">
        <v>3479.8382451735774</v>
      </c>
      <c r="H19" s="173">
        <v>3719.5078561187706</v>
      </c>
      <c r="I19" s="173">
        <v>3866.4431871708921</v>
      </c>
      <c r="J19" s="173">
        <v>3027.5033058885515</v>
      </c>
      <c r="K19" s="173">
        <v>4116.3319124381333</v>
      </c>
      <c r="L19" s="173">
        <v>3671.9906910973223</v>
      </c>
      <c r="M19" s="173">
        <v>3942.243980766887</v>
      </c>
      <c r="N19" s="173">
        <v>4128.2647061250282</v>
      </c>
      <c r="O19" s="173">
        <v>2939.5232310775946</v>
      </c>
      <c r="P19" s="173">
        <v>2853.8447496910749</v>
      </c>
      <c r="Q19" s="173">
        <v>3017.0243978744402</v>
      </c>
      <c r="R19" s="173">
        <v>2879.5845562670474</v>
      </c>
      <c r="S19" s="173">
        <v>3004.9713770265121</v>
      </c>
      <c r="T19" s="173">
        <v>2673.615135526421</v>
      </c>
      <c r="U19" s="173">
        <v>3163.6620536330438</v>
      </c>
      <c r="V19" s="173">
        <v>3276.4935540516312</v>
      </c>
      <c r="W19" s="173">
        <v>4430.5278872121289</v>
      </c>
      <c r="X19" s="173">
        <v>4241.7241497565183</v>
      </c>
      <c r="Y19" s="173">
        <v>4492.0568792078348</v>
      </c>
      <c r="Z19" s="173">
        <v>4645.8154942910114</v>
      </c>
      <c r="AA19" s="173">
        <v>4837.3065813133926</v>
      </c>
      <c r="AB19" s="173">
        <v>8097.9620539032094</v>
      </c>
      <c r="AC19" s="173">
        <v>9033.9323571531913</v>
      </c>
    </row>
    <row r="20" spans="1:29" s="156" customFormat="1" ht="17.100000000000001" customHeight="1" x14ac:dyDescent="0.2">
      <c r="B20" s="157" t="s">
        <v>143</v>
      </c>
      <c r="C20" s="173">
        <v>1743.6428998715651</v>
      </c>
      <c r="D20" s="173">
        <v>1702.8646065158964</v>
      </c>
      <c r="E20" s="173">
        <v>1799.0087118235006</v>
      </c>
      <c r="F20" s="173">
        <v>1641.8475117168173</v>
      </c>
      <c r="G20" s="173">
        <v>2027.9100707039981</v>
      </c>
      <c r="H20" s="173">
        <v>2036.2266205086257</v>
      </c>
      <c r="I20" s="173">
        <v>1741.212531689318</v>
      </c>
      <c r="J20" s="173">
        <v>497.52580979595353</v>
      </c>
      <c r="K20" s="173">
        <v>856.72017162480961</v>
      </c>
      <c r="L20" s="173">
        <v>1043.4057486713314</v>
      </c>
      <c r="M20" s="173">
        <v>1314.854295075563</v>
      </c>
      <c r="N20" s="173">
        <v>1370.427736412661</v>
      </c>
      <c r="O20" s="173">
        <v>1243.6402249684352</v>
      </c>
      <c r="P20" s="173">
        <v>1133.3387454212045</v>
      </c>
      <c r="Q20" s="173">
        <v>1198.3341742948767</v>
      </c>
      <c r="R20" s="173">
        <v>1156.8681582257705</v>
      </c>
      <c r="S20" s="173">
        <v>976.04711354087783</v>
      </c>
      <c r="T20" s="173">
        <v>1064.8754534233287</v>
      </c>
      <c r="U20" s="173">
        <v>1099.0753307304656</v>
      </c>
      <c r="V20" s="173">
        <v>1208.3051108623772</v>
      </c>
      <c r="W20" s="173">
        <v>1407.8013031130811</v>
      </c>
      <c r="X20" s="173">
        <v>1429.5267408476082</v>
      </c>
      <c r="Y20" s="173">
        <v>1815.8067943485869</v>
      </c>
      <c r="Z20" s="173">
        <v>1650.6191201240445</v>
      </c>
      <c r="AA20" s="173">
        <v>1715.6722349717211</v>
      </c>
      <c r="AB20" s="173">
        <v>2621.4816430900805</v>
      </c>
      <c r="AC20" s="173">
        <v>2621.4816430900814</v>
      </c>
    </row>
    <row r="21" spans="1:29" s="159" customFormat="1" ht="17.100000000000001" customHeight="1" x14ac:dyDescent="0.2">
      <c r="B21" s="164" t="s">
        <v>145</v>
      </c>
      <c r="C21" s="170">
        <v>6199.5989557143293</v>
      </c>
      <c r="D21" s="170">
        <v>6654.9242888921799</v>
      </c>
      <c r="E21" s="170">
        <v>6611.6023657683963</v>
      </c>
      <c r="F21" s="170">
        <v>5954.8882288459226</v>
      </c>
      <c r="G21" s="170">
        <v>6517.230896379916</v>
      </c>
      <c r="H21" s="170">
        <v>6665.3433741905501</v>
      </c>
      <c r="I21" s="170">
        <v>7103.2382483418714</v>
      </c>
      <c r="J21" s="170">
        <v>5247.3999605745103</v>
      </c>
      <c r="K21" s="170">
        <v>7156.5738232742933</v>
      </c>
      <c r="L21" s="170">
        <v>7703.3674452902796</v>
      </c>
      <c r="M21" s="170">
        <v>6758.6628525893275</v>
      </c>
      <c r="N21" s="170">
        <v>8728.6140533661164</v>
      </c>
      <c r="O21" s="170">
        <v>6526.9397818710022</v>
      </c>
      <c r="P21" s="170">
        <v>7181.2281648961616</v>
      </c>
      <c r="Q21" s="170">
        <v>7279.1258022884767</v>
      </c>
      <c r="R21" s="170">
        <v>7226.0821212029077</v>
      </c>
      <c r="S21" s="170">
        <v>7283.4949576853051</v>
      </c>
      <c r="T21" s="170">
        <v>6290.6918757598696</v>
      </c>
      <c r="U21" s="170">
        <v>6470.9545986815356</v>
      </c>
      <c r="V21" s="170">
        <v>6930.7502040443032</v>
      </c>
      <c r="W21" s="170">
        <v>7356.6842063740569</v>
      </c>
      <c r="X21" s="170">
        <v>7198.6306580389164</v>
      </c>
      <c r="Y21" s="170">
        <v>6784.6865769127417</v>
      </c>
      <c r="Z21" s="170">
        <v>6907.3242902623806</v>
      </c>
      <c r="AA21" s="170">
        <v>8048.9379166836625</v>
      </c>
      <c r="AB21" s="170">
        <v>11869.163991482767</v>
      </c>
      <c r="AC21" s="170">
        <v>15484.680261797283</v>
      </c>
    </row>
    <row r="22" spans="1:29" s="156" customFormat="1" ht="17.100000000000001" customHeight="1" x14ac:dyDescent="0.2">
      <c r="B22" s="157" t="s">
        <v>144</v>
      </c>
      <c r="C22" s="173">
        <v>3797.4333976621328</v>
      </c>
      <c r="D22" s="173">
        <v>4202.0331255612446</v>
      </c>
      <c r="E22" s="173">
        <v>4215.1967859583538</v>
      </c>
      <c r="F22" s="173">
        <v>3679.1601238000439</v>
      </c>
      <c r="G22" s="173">
        <v>4010.6631175972839</v>
      </c>
      <c r="H22" s="173">
        <v>4242.0080474684073</v>
      </c>
      <c r="I22" s="173">
        <v>4215.2692121813434</v>
      </c>
      <c r="J22" s="173">
        <v>3413.3322720108949</v>
      </c>
      <c r="K22" s="173">
        <v>4908.5540331953853</v>
      </c>
      <c r="L22" s="173">
        <v>5195.0057284778286</v>
      </c>
      <c r="M22" s="173">
        <v>4715.7209416326132</v>
      </c>
      <c r="N22" s="173">
        <v>6326.9430930704184</v>
      </c>
      <c r="O22" s="173">
        <v>4353.4299707939163</v>
      </c>
      <c r="P22" s="173">
        <v>5009.983939198748</v>
      </c>
      <c r="Q22" s="173">
        <v>5085.7143288701072</v>
      </c>
      <c r="R22" s="173">
        <v>4950.8585032556693</v>
      </c>
      <c r="S22" s="173">
        <v>4804.2497312796859</v>
      </c>
      <c r="T22" s="173">
        <v>4079.4222677441444</v>
      </c>
      <c r="U22" s="173">
        <v>4278.4806029957745</v>
      </c>
      <c r="V22" s="173">
        <v>4737.4887126035646</v>
      </c>
      <c r="W22" s="173">
        <v>5074.4645856521429</v>
      </c>
      <c r="X22" s="173">
        <v>4911.4877781638525</v>
      </c>
      <c r="Y22" s="173">
        <v>4650.4013538027666</v>
      </c>
      <c r="Z22" s="173">
        <v>4726.3087796979962</v>
      </c>
      <c r="AA22" s="173">
        <v>5618.9710541908626</v>
      </c>
      <c r="AB22" s="173">
        <v>8315.4521976537362</v>
      </c>
      <c r="AC22" s="173">
        <v>10362.45445832009</v>
      </c>
    </row>
    <row r="23" spans="1:29" s="156" customFormat="1" ht="17.100000000000001" customHeight="1" x14ac:dyDescent="0.2">
      <c r="B23" s="157" t="s">
        <v>143</v>
      </c>
      <c r="C23" s="173">
        <v>2402.165558052197</v>
      </c>
      <c r="D23" s="173">
        <v>2452.8911633309349</v>
      </c>
      <c r="E23" s="173">
        <v>2396.4055798100426</v>
      </c>
      <c r="F23" s="173">
        <v>2275.7281050458787</v>
      </c>
      <c r="G23" s="173">
        <v>2506.5677787826321</v>
      </c>
      <c r="H23" s="173">
        <v>2423.3353267221423</v>
      </c>
      <c r="I23" s="173">
        <v>2887.9690361605276</v>
      </c>
      <c r="J23" s="173">
        <v>1834.0676885636158</v>
      </c>
      <c r="K23" s="173">
        <v>2248.0197900789076</v>
      </c>
      <c r="L23" s="173">
        <v>2508.3617168124515</v>
      </c>
      <c r="M23" s="173">
        <v>2042.9419109567141</v>
      </c>
      <c r="N23" s="173">
        <v>2401.6709602956989</v>
      </c>
      <c r="O23" s="173">
        <v>2173.5098110770864</v>
      </c>
      <c r="P23" s="173">
        <v>2171.2442256974136</v>
      </c>
      <c r="Q23" s="173">
        <v>2193.4114734183695</v>
      </c>
      <c r="R23" s="173">
        <v>2275.2236179472379</v>
      </c>
      <c r="S23" s="173">
        <v>2479.2452264056196</v>
      </c>
      <c r="T23" s="173">
        <v>2211.2696080157252</v>
      </c>
      <c r="U23" s="173">
        <v>2192.4739956857607</v>
      </c>
      <c r="V23" s="173">
        <v>2193.2614914407386</v>
      </c>
      <c r="W23" s="173">
        <v>2282.2196207219145</v>
      </c>
      <c r="X23" s="173">
        <v>2287.142879875064</v>
      </c>
      <c r="Y23" s="173">
        <v>2134.285223109975</v>
      </c>
      <c r="Z23" s="173">
        <v>2181.0155105643844</v>
      </c>
      <c r="AA23" s="173">
        <v>2429.9668624928004</v>
      </c>
      <c r="AB23" s="173">
        <v>3553.7117938290307</v>
      </c>
      <c r="AC23" s="173">
        <v>5122.225803477193</v>
      </c>
    </row>
    <row r="24" spans="1:29" s="171" customFormat="1" ht="17.100000000000001" customHeight="1" x14ac:dyDescent="0.2">
      <c r="B24" s="164" t="s">
        <v>142</v>
      </c>
      <c r="C24" s="172">
        <v>1835.7496008174967</v>
      </c>
      <c r="D24" s="172">
        <v>-1069.0626043283628</v>
      </c>
      <c r="E24" s="172">
        <v>-2634.2778482643043</v>
      </c>
      <c r="F24" s="172">
        <v>-3306.9882953357665</v>
      </c>
      <c r="G24" s="172">
        <v>277.36330230226304</v>
      </c>
      <c r="H24" s="172">
        <v>-2685.7896492671098</v>
      </c>
      <c r="I24" s="172">
        <v>-1322.0523461948251</v>
      </c>
      <c r="J24" s="172">
        <v>-770.27032296791731</v>
      </c>
      <c r="K24" s="172">
        <v>2092.3380558135977</v>
      </c>
      <c r="L24" s="172">
        <v>-1591.8026000283753</v>
      </c>
      <c r="M24" s="172">
        <v>-2745.4776283479441</v>
      </c>
      <c r="N24" s="172">
        <v>-801.78744662249301</v>
      </c>
      <c r="O24" s="172">
        <v>989.28559894955833</v>
      </c>
      <c r="P24" s="172">
        <v>-571.04684653136064</v>
      </c>
      <c r="Q24" s="172">
        <v>-1266.1419564441094</v>
      </c>
      <c r="R24" s="172">
        <v>-1570.1345240811133</v>
      </c>
      <c r="S24" s="172">
        <v>1441.6150086083144</v>
      </c>
      <c r="T24" s="172">
        <v>-1512.0574866614916</v>
      </c>
      <c r="U24" s="172">
        <v>-1215.3865989030965</v>
      </c>
      <c r="V24" s="172">
        <v>-793.99639323908195</v>
      </c>
      <c r="W24" s="172">
        <v>-572.38886565464054</v>
      </c>
      <c r="X24" s="172">
        <v>-1784.0767475908797</v>
      </c>
      <c r="Y24" s="172">
        <v>-1205.5781888585043</v>
      </c>
      <c r="Z24" s="172">
        <v>-801.76421559193841</v>
      </c>
      <c r="AA24" s="172">
        <v>1253.4622050277758</v>
      </c>
      <c r="AB24" s="172">
        <v>58.671909146047255</v>
      </c>
      <c r="AC24" s="172">
        <v>1099.1525160047167</v>
      </c>
    </row>
    <row r="25" spans="1:29" s="159" customFormat="1" ht="17.100000000000001" customHeight="1" x14ac:dyDescent="0.2">
      <c r="B25" s="158" t="s">
        <v>141</v>
      </c>
      <c r="C25" s="170">
        <v>32487.675035839249</v>
      </c>
      <c r="D25" s="170">
        <v>29958.643592295477</v>
      </c>
      <c r="E25" s="170">
        <v>29773.209029227713</v>
      </c>
      <c r="F25" s="170">
        <v>30567.075583374499</v>
      </c>
      <c r="G25" s="170">
        <v>34943.575483567562</v>
      </c>
      <c r="H25" s="170">
        <v>32466.441443521082</v>
      </c>
      <c r="I25" s="170">
        <v>30130.112169242428</v>
      </c>
      <c r="J25" s="170">
        <v>28870.283050687176</v>
      </c>
      <c r="K25" s="170">
        <v>34803.560226368907</v>
      </c>
      <c r="L25" s="170">
        <v>32477.086824139627</v>
      </c>
      <c r="M25" s="170">
        <v>30974.859741642402</v>
      </c>
      <c r="N25" s="170">
        <v>32625.511139460021</v>
      </c>
      <c r="O25" s="170">
        <v>35619.470586767537</v>
      </c>
      <c r="P25" s="170">
        <v>34024.403530240597</v>
      </c>
      <c r="Q25" s="170">
        <v>32717.493507506944</v>
      </c>
      <c r="R25" s="170">
        <v>34524.500101249287</v>
      </c>
      <c r="S25" s="170">
        <v>38757.020175029706</v>
      </c>
      <c r="T25" s="170">
        <v>35486.535038881557</v>
      </c>
      <c r="U25" s="170">
        <v>33440.511485190545</v>
      </c>
      <c r="V25" s="170">
        <v>36507.362766567087</v>
      </c>
      <c r="W25" s="170">
        <v>40927.147464910049</v>
      </c>
      <c r="X25" s="170">
        <v>37552.090042049698</v>
      </c>
      <c r="Y25" s="170">
        <v>35801.417127207846</v>
      </c>
      <c r="Z25" s="170">
        <v>38759.012715434226</v>
      </c>
      <c r="AA25" s="170">
        <v>43670.528921529767</v>
      </c>
      <c r="AB25" s="170">
        <v>39533.59411045086</v>
      </c>
      <c r="AC25" s="170">
        <v>38884.447925919158</v>
      </c>
    </row>
    <row r="26" spans="1:29" s="156" customFormat="1" ht="17.100000000000001" customHeight="1" x14ac:dyDescent="0.2">
      <c r="A26" s="169"/>
      <c r="B26" s="168"/>
      <c r="C26" s="216" t="s">
        <v>134</v>
      </c>
      <c r="D26" s="216"/>
      <c r="E26" s="216"/>
      <c r="F26" s="216"/>
      <c r="G26" s="216" t="s">
        <v>136</v>
      </c>
      <c r="H26" s="216"/>
      <c r="I26" s="216"/>
      <c r="J26" s="216"/>
      <c r="K26" s="216" t="s">
        <v>137</v>
      </c>
      <c r="L26" s="216"/>
      <c r="M26" s="216"/>
      <c r="N26" s="216"/>
      <c r="O26" s="216" t="s">
        <v>138</v>
      </c>
      <c r="P26" s="216"/>
      <c r="Q26" s="216"/>
      <c r="R26" s="216"/>
      <c r="S26" s="217" t="s">
        <v>139</v>
      </c>
      <c r="T26" s="217"/>
      <c r="U26" s="217"/>
      <c r="V26" s="217"/>
      <c r="W26" s="216" t="s">
        <v>140</v>
      </c>
      <c r="X26" s="216"/>
      <c r="Y26" s="216"/>
      <c r="Z26" s="216"/>
      <c r="AA26" s="217" t="s">
        <v>165</v>
      </c>
      <c r="AB26" s="217"/>
      <c r="AC26" s="217"/>
    </row>
    <row r="27" spans="1:29" s="152" customFormat="1" ht="17.100000000000001" customHeight="1" x14ac:dyDescent="0.2">
      <c r="B27" s="153" t="s">
        <v>161</v>
      </c>
      <c r="C27" s="166" t="s">
        <v>46</v>
      </c>
      <c r="D27" s="166" t="s">
        <v>47</v>
      </c>
      <c r="E27" s="166" t="s">
        <v>48</v>
      </c>
      <c r="F27" s="166" t="s">
        <v>49</v>
      </c>
      <c r="G27" s="166" t="s">
        <v>46</v>
      </c>
      <c r="H27" s="166" t="s">
        <v>47</v>
      </c>
      <c r="I27" s="166" t="s">
        <v>48</v>
      </c>
      <c r="J27" s="166" t="s">
        <v>49</v>
      </c>
      <c r="K27" s="166" t="s">
        <v>46</v>
      </c>
      <c r="L27" s="166" t="s">
        <v>47</v>
      </c>
      <c r="M27" s="166" t="s">
        <v>48</v>
      </c>
      <c r="N27" s="166" t="s">
        <v>49</v>
      </c>
      <c r="O27" s="166" t="s">
        <v>46</v>
      </c>
      <c r="P27" s="166" t="s">
        <v>47</v>
      </c>
      <c r="Q27" s="166" t="s">
        <v>48</v>
      </c>
      <c r="R27" s="166" t="s">
        <v>49</v>
      </c>
      <c r="S27" s="166" t="s">
        <v>46</v>
      </c>
      <c r="T27" s="166" t="s">
        <v>47</v>
      </c>
      <c r="U27" s="166" t="s">
        <v>48</v>
      </c>
      <c r="V27" s="166" t="s">
        <v>49</v>
      </c>
      <c r="W27" s="166" t="s">
        <v>46</v>
      </c>
      <c r="X27" s="166" t="s">
        <v>47</v>
      </c>
      <c r="Y27" s="166" t="s">
        <v>48</v>
      </c>
      <c r="Z27" s="166" t="s">
        <v>49</v>
      </c>
      <c r="AA27" s="166" t="s">
        <v>46</v>
      </c>
      <c r="AB27" s="166" t="s">
        <v>47</v>
      </c>
      <c r="AC27" s="166" t="s">
        <v>48</v>
      </c>
    </row>
    <row r="28" spans="1:29" s="152" customFormat="1" ht="17.100000000000001" customHeight="1" x14ac:dyDescent="0.2">
      <c r="B28" s="158" t="s">
        <v>160</v>
      </c>
      <c r="C28" s="151">
        <v>3.9963664567600699</v>
      </c>
      <c r="D28" s="151">
        <v>9.4506629275537222</v>
      </c>
      <c r="E28" s="151">
        <v>5.8441341262272628</v>
      </c>
      <c r="F28" s="151">
        <v>8.6743315620078079</v>
      </c>
      <c r="G28" s="151">
        <v>11.865781523016917</v>
      </c>
      <c r="H28" s="151">
        <v>10.80718172502757</v>
      </c>
      <c r="I28" s="151">
        <v>0.30562189627072467</v>
      </c>
      <c r="J28" s="151">
        <v>-9.2100199700210439</v>
      </c>
      <c r="K28" s="151">
        <v>0.24021127312774393</v>
      </c>
      <c r="L28" s="151">
        <v>1.6196262963964037</v>
      </c>
      <c r="M28" s="151">
        <v>8.032253865436779</v>
      </c>
      <c r="N28" s="151">
        <v>15.682708409490221</v>
      </c>
      <c r="O28" s="151">
        <v>1.5314775507569323</v>
      </c>
      <c r="P28" s="151">
        <v>0.52817160003901797</v>
      </c>
      <c r="Q28" s="151">
        <v>6.7789097086363492</v>
      </c>
      <c r="R28" s="151">
        <v>8.6692899536419574</v>
      </c>
      <c r="S28" s="151">
        <v>11.83677034343329</v>
      </c>
      <c r="T28" s="151">
        <v>6.2284623479968326</v>
      </c>
      <c r="U28" s="151">
        <v>-2.102630637746139</v>
      </c>
      <c r="V28" s="151">
        <v>-0.67366583721557571</v>
      </c>
      <c r="W28" s="151">
        <v>6.0859384613871859</v>
      </c>
      <c r="X28" s="151">
        <v>4.1253221600712431</v>
      </c>
      <c r="Y28" s="151">
        <v>-1.1988012469293374</v>
      </c>
      <c r="Z28" s="151">
        <v>-0.50242339383771428</v>
      </c>
      <c r="AA28" s="151">
        <v>2.1763493443828663</v>
      </c>
      <c r="AB28" s="151">
        <v>-2.1570176897380389</v>
      </c>
      <c r="AC28" s="151">
        <v>13.00145494178404</v>
      </c>
    </row>
    <row r="29" spans="1:29" s="152" customFormat="1" ht="17.100000000000001" customHeight="1" x14ac:dyDescent="0.2">
      <c r="B29" s="157" t="s">
        <v>159</v>
      </c>
      <c r="C29" s="151">
        <v>2.9631886602406565</v>
      </c>
      <c r="D29" s="151">
        <v>3.4470999030114857</v>
      </c>
      <c r="E29" s="151">
        <v>0.62426226154805864</v>
      </c>
      <c r="F29" s="151">
        <v>23.2485873357416</v>
      </c>
      <c r="G29" s="151">
        <v>8.783741456764659</v>
      </c>
      <c r="H29" s="151">
        <v>22.03197001706625</v>
      </c>
      <c r="I29" s="151">
        <v>21.778900861161652</v>
      </c>
      <c r="J29" s="151">
        <v>1.4149343839921391</v>
      </c>
      <c r="K29" s="151">
        <v>7.8712997473528556</v>
      </c>
      <c r="L29" s="151">
        <v>3.8068840052617459</v>
      </c>
      <c r="M29" s="151">
        <v>11.74146127812441</v>
      </c>
      <c r="N29" s="151">
        <v>3.4528582705244615</v>
      </c>
      <c r="O29" s="151">
        <v>6.7855157176654357</v>
      </c>
      <c r="P29" s="151">
        <v>-10.506741874837866</v>
      </c>
      <c r="Q29" s="151">
        <v>8.8124950070132879</v>
      </c>
      <c r="R29" s="151">
        <v>15.478620864111425</v>
      </c>
      <c r="S29" s="151">
        <v>18.645916994390888</v>
      </c>
      <c r="T29" s="151">
        <v>16.686322570315948</v>
      </c>
      <c r="U29" s="151">
        <v>-6.2474876319080552</v>
      </c>
      <c r="V29" s="151">
        <v>-7.9041489808077792</v>
      </c>
      <c r="W29" s="151">
        <v>5.8457334101351455</v>
      </c>
      <c r="X29" s="151">
        <v>0.88749196767359262</v>
      </c>
      <c r="Y29" s="151">
        <v>18.115505991529446</v>
      </c>
      <c r="Z29" s="151">
        <v>30.242021839198173</v>
      </c>
      <c r="AA29" s="151">
        <v>13.080544084606217</v>
      </c>
      <c r="AB29" s="151">
        <v>10.643606977154585</v>
      </c>
      <c r="AC29" s="151">
        <v>6.5321940630323594</v>
      </c>
    </row>
    <row r="30" spans="1:29" s="152" customFormat="1" ht="17.100000000000001" customHeight="1" x14ac:dyDescent="0.2">
      <c r="B30" s="157" t="s">
        <v>158</v>
      </c>
      <c r="C30" s="151">
        <v>20.465471180141837</v>
      </c>
      <c r="D30" s="151">
        <v>18.103275430570665</v>
      </c>
      <c r="E30" s="151">
        <v>11.555241782629055</v>
      </c>
      <c r="F30" s="151">
        <v>2.9719375578314944</v>
      </c>
      <c r="G30" s="151">
        <v>-8.5850009166314578</v>
      </c>
      <c r="H30" s="151">
        <v>-15.002996104347776</v>
      </c>
      <c r="I30" s="151">
        <v>-17.948024984712607</v>
      </c>
      <c r="J30" s="151">
        <v>-17.077891262530077</v>
      </c>
      <c r="K30" s="151">
        <v>-12.158043574991185</v>
      </c>
      <c r="L30" s="151">
        <v>-6.6073960162629337</v>
      </c>
      <c r="M30" s="151">
        <v>1.1292055340852425</v>
      </c>
      <c r="N30" s="151">
        <v>7.5883370456780508</v>
      </c>
      <c r="O30" s="151">
        <v>11.970345070608079</v>
      </c>
      <c r="P30" s="151">
        <v>14.374536327308341</v>
      </c>
      <c r="Q30" s="151">
        <v>12.96936892259053</v>
      </c>
      <c r="R30" s="151">
        <v>11.630406909937419</v>
      </c>
      <c r="S30" s="151">
        <v>10.844584306168571</v>
      </c>
      <c r="T30" s="151">
        <v>6.6753620911748746</v>
      </c>
      <c r="U30" s="151">
        <v>5.8012527837004502</v>
      </c>
      <c r="V30" s="151">
        <v>3.9203741237838763</v>
      </c>
      <c r="W30" s="151">
        <v>3.6034447843729778</v>
      </c>
      <c r="X30" s="151">
        <v>7.7507811632608892</v>
      </c>
      <c r="Y30" s="151">
        <v>-0.57423913565528562</v>
      </c>
      <c r="Z30" s="151">
        <v>3.6648702857708049</v>
      </c>
      <c r="AA30" s="151">
        <v>4.7500917412182986</v>
      </c>
      <c r="AB30" s="151">
        <v>5.2840983889868243</v>
      </c>
      <c r="AC30" s="151">
        <v>1.2493580920378555</v>
      </c>
    </row>
    <row r="31" spans="1:29" s="152" customFormat="1" ht="17.100000000000001" customHeight="1" x14ac:dyDescent="0.2">
      <c r="B31" s="157" t="s">
        <v>157</v>
      </c>
      <c r="C31" s="151">
        <v>3.1823379952245823</v>
      </c>
      <c r="D31" s="151">
        <v>9.7203718632499214</v>
      </c>
      <c r="E31" s="151">
        <v>6.138921304909517</v>
      </c>
      <c r="F31" s="151">
        <v>7.1188049581082824</v>
      </c>
      <c r="G31" s="151">
        <v>13.580639685131036</v>
      </c>
      <c r="H31" s="151">
        <v>11.111953628054216</v>
      </c>
      <c r="I31" s="151">
        <v>-1.0423100310658073</v>
      </c>
      <c r="J31" s="151">
        <v>-10.337921369463377</v>
      </c>
      <c r="K31" s="151">
        <v>4.8782767426303053E-2</v>
      </c>
      <c r="L31" s="151">
        <v>1.736446034736483</v>
      </c>
      <c r="M31" s="151">
        <v>7.8701099528832863</v>
      </c>
      <c r="N31" s="151">
        <v>18.235415333213222</v>
      </c>
      <c r="O31" s="151">
        <v>0.40962480745105889</v>
      </c>
      <c r="P31" s="151">
        <v>1.4465792729027482</v>
      </c>
      <c r="Q31" s="151">
        <v>6.1428051071693801</v>
      </c>
      <c r="R31" s="151">
        <v>7.4963279702342955</v>
      </c>
      <c r="S31" s="151">
        <v>11.01612926236939</v>
      </c>
      <c r="T31" s="151">
        <v>4.8920455266632912</v>
      </c>
      <c r="U31" s="151">
        <v>-1.8931500689391534</v>
      </c>
      <c r="V31" s="151">
        <v>0.24496141309620079</v>
      </c>
      <c r="W31" s="151">
        <v>6.2482702302970816</v>
      </c>
      <c r="X31" s="151">
        <v>4.3817786568917549</v>
      </c>
      <c r="Y31" s="151">
        <v>-4.1339594132901443</v>
      </c>
      <c r="Z31" s="151">
        <v>-5.2809759664753431</v>
      </c>
      <c r="AA31" s="151">
        <v>0.55797615293178282</v>
      </c>
      <c r="AB31" s="151">
        <v>-4.2991768825898173</v>
      </c>
      <c r="AC31" s="151">
        <v>14.930988767958731</v>
      </c>
    </row>
    <row r="32" spans="1:29" s="152" customFormat="1" ht="17.100000000000001" customHeight="1" x14ac:dyDescent="0.2">
      <c r="B32" s="158" t="s">
        <v>156</v>
      </c>
      <c r="C32" s="151">
        <v>6.8427865455430004</v>
      </c>
      <c r="D32" s="151">
        <v>7.2766104641888596</v>
      </c>
      <c r="E32" s="151">
        <v>8.9433080388895636</v>
      </c>
      <c r="F32" s="151">
        <v>15.804058582531933</v>
      </c>
      <c r="G32" s="151">
        <v>4.0187776478542325</v>
      </c>
      <c r="H32" s="151">
        <v>3.4835655214509709</v>
      </c>
      <c r="I32" s="151">
        <v>7.1167190351169252</v>
      </c>
      <c r="J32" s="151">
        <v>-13.989475693005193</v>
      </c>
      <c r="K32" s="151">
        <v>-10.750766660863265</v>
      </c>
      <c r="L32" s="151">
        <v>6.56649266506244</v>
      </c>
      <c r="M32" s="151">
        <v>3.4674877076352528</v>
      </c>
      <c r="N32" s="151">
        <v>20.975488125324549</v>
      </c>
      <c r="O32" s="151">
        <v>22.867151376495887</v>
      </c>
      <c r="P32" s="151">
        <v>6.4583047770479185</v>
      </c>
      <c r="Q32" s="151">
        <v>0.11316354500272574</v>
      </c>
      <c r="R32" s="151">
        <v>2.3360749544780957</v>
      </c>
      <c r="S32" s="151">
        <v>3.4061975609057216</v>
      </c>
      <c r="T32" s="151">
        <v>-0.33790437682377217</v>
      </c>
      <c r="U32" s="151">
        <v>4.5062485286519127</v>
      </c>
      <c r="V32" s="151">
        <v>7.4599930517662782</v>
      </c>
      <c r="W32" s="151">
        <v>5.4205755400655864</v>
      </c>
      <c r="X32" s="151">
        <v>0.59599734506015078</v>
      </c>
      <c r="Y32" s="151">
        <v>10.487173591699616</v>
      </c>
      <c r="Z32" s="151">
        <v>5.7778780253876283</v>
      </c>
      <c r="AA32" s="151">
        <v>1.4865566882835912</v>
      </c>
      <c r="AB32" s="151">
        <v>4.4440522896261436</v>
      </c>
      <c r="AC32" s="151">
        <v>5.5522172833812666</v>
      </c>
    </row>
    <row r="33" spans="2:29" s="152" customFormat="1" ht="17.100000000000001" customHeight="1" x14ac:dyDescent="0.2">
      <c r="B33" s="157" t="s">
        <v>155</v>
      </c>
      <c r="C33" s="151">
        <v>1.6989445125872527</v>
      </c>
      <c r="D33" s="151">
        <v>1.5749299541659045</v>
      </c>
      <c r="E33" s="151">
        <v>1.5065087934355459</v>
      </c>
      <c r="F33" s="151">
        <v>1.4937159912411735</v>
      </c>
      <c r="G33" s="151">
        <v>1.5367344068550226</v>
      </c>
      <c r="H33" s="151">
        <v>1.5665077107485548</v>
      </c>
      <c r="I33" s="151">
        <v>1.5829653517952957</v>
      </c>
      <c r="J33" s="151">
        <v>1.5860449388759523</v>
      </c>
      <c r="K33" s="151">
        <v>1.5756923664185685</v>
      </c>
      <c r="L33" s="151">
        <v>1.5685323984853783</v>
      </c>
      <c r="M33" s="151">
        <v>1.5645763828657788</v>
      </c>
      <c r="N33" s="151">
        <v>1.5638362004069206</v>
      </c>
      <c r="O33" s="151">
        <v>1.566324271320152</v>
      </c>
      <c r="P33" s="151">
        <v>1.5680454548094191</v>
      </c>
      <c r="Q33" s="151">
        <v>1.5689966986460302</v>
      </c>
      <c r="R33" s="151">
        <v>1.569174966931941</v>
      </c>
      <c r="S33" s="151">
        <v>1.5685772404239184</v>
      </c>
      <c r="T33" s="151">
        <v>1.5681633248405102</v>
      </c>
      <c r="U33" s="151">
        <v>1.5679339329346842</v>
      </c>
      <c r="V33" s="151">
        <v>1.567889781862486</v>
      </c>
      <c r="W33" s="151">
        <v>1.5680315932148137</v>
      </c>
      <c r="X33" s="151">
        <v>1.5681316315117488</v>
      </c>
      <c r="Y33" s="151">
        <v>1.5681897337380679</v>
      </c>
      <c r="Z33" s="151">
        <v>1.5682057363306523</v>
      </c>
      <c r="AA33" s="151">
        <v>1.5681794751775113</v>
      </c>
      <c r="AB33" s="151">
        <v>1.5681597410636572</v>
      </c>
      <c r="AC33" s="151">
        <v>1.5681465594205468</v>
      </c>
    </row>
    <row r="34" spans="2:29" s="152" customFormat="1" ht="17.100000000000001" customHeight="1" x14ac:dyDescent="0.2">
      <c r="B34" s="157" t="s">
        <v>154</v>
      </c>
      <c r="C34" s="151">
        <v>14.611671579996566</v>
      </c>
      <c r="D34" s="151">
        <v>14.805029767694844</v>
      </c>
      <c r="E34" s="151">
        <v>9.0918902400487731</v>
      </c>
      <c r="F34" s="151">
        <v>9.8574087682893321</v>
      </c>
      <c r="G34" s="151">
        <v>7.1540514993955862</v>
      </c>
      <c r="H34" s="151">
        <v>10.147056597814519</v>
      </c>
      <c r="I34" s="151">
        <v>8.5705703208729833</v>
      </c>
      <c r="J34" s="151">
        <v>-5.6483571115300553</v>
      </c>
      <c r="K34" s="151">
        <v>-16.181166149676518</v>
      </c>
      <c r="L34" s="151">
        <v>-0.7344820943109287</v>
      </c>
      <c r="M34" s="151">
        <v>4.1363675498947705</v>
      </c>
      <c r="N34" s="151">
        <v>19.550396673399039</v>
      </c>
      <c r="O34" s="151">
        <v>47.981204020031278</v>
      </c>
      <c r="P34" s="151">
        <v>12.780693372221009</v>
      </c>
      <c r="Q34" s="151">
        <v>1.0362498188757785</v>
      </c>
      <c r="R34" s="151">
        <v>-1.1490162469002252</v>
      </c>
      <c r="S34" s="151">
        <v>-3.7033691994417417</v>
      </c>
      <c r="T34" s="151">
        <v>-4.5550333519380874</v>
      </c>
      <c r="U34" s="151">
        <v>6.1001009796305405</v>
      </c>
      <c r="V34" s="151">
        <v>2.2649179346646786</v>
      </c>
      <c r="W34" s="151">
        <v>5.0043627928490153</v>
      </c>
      <c r="X34" s="151">
        <v>-1.1182243358306865</v>
      </c>
      <c r="Y34" s="151">
        <v>4.1541139532218496</v>
      </c>
      <c r="Z34" s="151">
        <v>7.0842570053814891</v>
      </c>
      <c r="AA34" s="151">
        <v>-5.6301555383210911</v>
      </c>
      <c r="AB34" s="151">
        <v>6.3368980164180799</v>
      </c>
      <c r="AC34" s="151">
        <v>9.4581284777724317</v>
      </c>
    </row>
    <row r="35" spans="2:29" s="152" customFormat="1" ht="17.100000000000001" customHeight="1" x14ac:dyDescent="0.2">
      <c r="B35" s="157" t="s">
        <v>153</v>
      </c>
      <c r="C35" s="151">
        <v>16.85366211912449</v>
      </c>
      <c r="D35" s="151">
        <v>18.12709621041677</v>
      </c>
      <c r="E35" s="151">
        <v>16.409630943629061</v>
      </c>
      <c r="F35" s="151">
        <v>13.823887977524784</v>
      </c>
      <c r="G35" s="151">
        <v>7.1444247771063285</v>
      </c>
      <c r="H35" s="151">
        <v>2.9508382349162865</v>
      </c>
      <c r="I35" s="151">
        <v>7.5946602595655888</v>
      </c>
      <c r="J35" s="151">
        <v>-4.0922444562657372</v>
      </c>
      <c r="K35" s="151">
        <v>-12.972722317856633</v>
      </c>
      <c r="L35" s="151">
        <v>7.3352818152998767</v>
      </c>
      <c r="M35" s="151">
        <v>7.8115252459484807</v>
      </c>
      <c r="N35" s="151">
        <v>16.958316419509025</v>
      </c>
      <c r="O35" s="151">
        <v>29.303799316116709</v>
      </c>
      <c r="P35" s="151">
        <v>-2.593521238652241</v>
      </c>
      <c r="Q35" s="151">
        <v>-10.257614338989907</v>
      </c>
      <c r="R35" s="151">
        <v>-6.3078589791495947</v>
      </c>
      <c r="S35" s="151">
        <v>2.7980118163630552</v>
      </c>
      <c r="T35" s="151">
        <v>3.7565130591455276</v>
      </c>
      <c r="U35" s="151">
        <v>12.625252479730786</v>
      </c>
      <c r="V35" s="151">
        <v>15.164010167729458</v>
      </c>
      <c r="W35" s="151">
        <v>3.7087818783293924</v>
      </c>
      <c r="X35" s="151">
        <v>2.6354941353287309</v>
      </c>
      <c r="Y35" s="151">
        <v>10.504591733554447</v>
      </c>
      <c r="Z35" s="151">
        <v>7.9153444879531909</v>
      </c>
      <c r="AA35" s="151">
        <v>7.7857353149883179</v>
      </c>
      <c r="AB35" s="151">
        <v>5.2457943515777705</v>
      </c>
      <c r="AC35" s="151">
        <v>14.255410895141218</v>
      </c>
    </row>
    <row r="36" spans="2:29" s="152" customFormat="1" ht="17.100000000000001" customHeight="1" x14ac:dyDescent="0.2">
      <c r="B36" s="157" t="s">
        <v>152</v>
      </c>
      <c r="C36" s="151">
        <v>-9.0369718599601079</v>
      </c>
      <c r="D36" s="151">
        <v>-14.624958688380318</v>
      </c>
      <c r="E36" s="151">
        <v>-14.522833876160002</v>
      </c>
      <c r="F36" s="151">
        <v>-9.5133428770973421</v>
      </c>
      <c r="G36" s="151">
        <v>-8.2467127479607267</v>
      </c>
      <c r="H36" s="151">
        <v>-16.746922248339025</v>
      </c>
      <c r="I36" s="151">
        <v>-9.9068105682572956</v>
      </c>
      <c r="J36" s="151">
        <v>-62.673480714530449</v>
      </c>
      <c r="K36" s="151">
        <v>-10.741448896580785</v>
      </c>
      <c r="L36" s="151">
        <v>-3.9111685924043238</v>
      </c>
      <c r="M36" s="151">
        <v>24.241961932707202</v>
      </c>
      <c r="N36" s="151">
        <v>153.14307805506914</v>
      </c>
      <c r="O36" s="151">
        <v>9.0835650394181613</v>
      </c>
      <c r="P36" s="151">
        <v>26.767489131365132</v>
      </c>
      <c r="Q36" s="151">
        <v>-10.922188025738189</v>
      </c>
      <c r="R36" s="151">
        <v>7.6791139765179928</v>
      </c>
      <c r="S36" s="151">
        <v>3.0388262912311781</v>
      </c>
      <c r="T36" s="151">
        <v>-17.672076703142459</v>
      </c>
      <c r="U36" s="151">
        <v>11.175537274104874</v>
      </c>
      <c r="V36" s="151">
        <v>4.3212330999582882</v>
      </c>
      <c r="W36" s="151">
        <v>-0.31147979639324364</v>
      </c>
      <c r="X36" s="151">
        <v>3.9477739501809106</v>
      </c>
      <c r="Y36" s="151">
        <v>-5.8200350965804226</v>
      </c>
      <c r="Z36" s="151">
        <v>-19.671420299973484</v>
      </c>
      <c r="AA36" s="151">
        <v>-17.052893317462402</v>
      </c>
      <c r="AB36" s="151">
        <v>21.203273704066781</v>
      </c>
      <c r="AC36" s="151">
        <v>-16.462921315895251</v>
      </c>
    </row>
    <row r="37" spans="2:29" s="152" customFormat="1" ht="17.100000000000001" customHeight="1" x14ac:dyDescent="0.2">
      <c r="B37" s="157" t="s">
        <v>151</v>
      </c>
      <c r="C37" s="151">
        <v>-19.202973448059289</v>
      </c>
      <c r="D37" s="151">
        <v>-21.829294140130894</v>
      </c>
      <c r="E37" s="151">
        <v>29.904297815974836</v>
      </c>
      <c r="F37" s="151">
        <v>48.831486979929963</v>
      </c>
      <c r="G37" s="151">
        <v>-1.0743949713709733</v>
      </c>
      <c r="H37" s="151">
        <v>-14.483836557801732</v>
      </c>
      <c r="I37" s="151">
        <v>-30.828501624402694</v>
      </c>
      <c r="J37" s="151">
        <v>-17.359447368164627</v>
      </c>
      <c r="K37" s="151">
        <v>-19.966297288651447</v>
      </c>
      <c r="L37" s="151">
        <v>7.8503425852934461</v>
      </c>
      <c r="M37" s="151">
        <v>-12.511619927049967</v>
      </c>
      <c r="N37" s="151">
        <v>-1.3884268905600905</v>
      </c>
      <c r="O37" s="151">
        <v>-14.073787121313419</v>
      </c>
      <c r="P37" s="151">
        <v>1.4069229468957944</v>
      </c>
      <c r="Q37" s="151">
        <v>8.4843306855966851</v>
      </c>
      <c r="R37" s="151">
        <v>34.382290144947561</v>
      </c>
      <c r="S37" s="151">
        <v>44.790061459302976</v>
      </c>
      <c r="T37" s="151">
        <v>-3.2573056560184943</v>
      </c>
      <c r="U37" s="151">
        <v>29.924714420527732</v>
      </c>
      <c r="V37" s="151">
        <v>-29.380170637072844</v>
      </c>
      <c r="W37" s="151">
        <v>-21.034221708771927</v>
      </c>
      <c r="X37" s="151">
        <v>-37.410511055897032</v>
      </c>
      <c r="Y37" s="151">
        <v>-3.3262024280499181</v>
      </c>
      <c r="Z37" s="151">
        <v>7.1756192837125754</v>
      </c>
      <c r="AA37" s="151">
        <v>-22.145116319635182</v>
      </c>
      <c r="AB37" s="151">
        <v>89.216901131620645</v>
      </c>
      <c r="AC37" s="151">
        <v>-12.195728295542418</v>
      </c>
    </row>
    <row r="38" spans="2:29" s="152" customFormat="1" ht="17.100000000000001" customHeight="1" x14ac:dyDescent="0.2">
      <c r="B38" s="157" t="s">
        <v>150</v>
      </c>
      <c r="C38" s="151">
        <v>-1.9183492171360061</v>
      </c>
      <c r="D38" s="151">
        <v>2.3528827967355337</v>
      </c>
      <c r="E38" s="151">
        <v>5.2093282415421882</v>
      </c>
      <c r="F38" s="151">
        <v>45.421110943314027</v>
      </c>
      <c r="G38" s="151">
        <v>0.15559204475086297</v>
      </c>
      <c r="H38" s="151">
        <v>0.13386313268302086</v>
      </c>
      <c r="I38" s="151">
        <v>17.168561881270293</v>
      </c>
      <c r="J38" s="151">
        <v>-26.654790616136527</v>
      </c>
      <c r="K38" s="151">
        <v>-6.3017710958525708</v>
      </c>
      <c r="L38" s="151">
        <v>16.826754879799676</v>
      </c>
      <c r="M38" s="151">
        <v>-8.6249785177431093</v>
      </c>
      <c r="N38" s="151">
        <v>19.110897383387492</v>
      </c>
      <c r="O38" s="151">
        <v>3.2046874073179632</v>
      </c>
      <c r="P38" s="151">
        <v>6.899057837125766</v>
      </c>
      <c r="Q38" s="151">
        <v>18.687780099559383</v>
      </c>
      <c r="R38" s="151">
        <v>13.79688193836297</v>
      </c>
      <c r="S38" s="151">
        <v>7.1272018450588615</v>
      </c>
      <c r="T38" s="151">
        <v>0.7719658643880134</v>
      </c>
      <c r="U38" s="151">
        <v>-21.876032754942564</v>
      </c>
      <c r="V38" s="151">
        <v>-8.156594299182041</v>
      </c>
      <c r="W38" s="151">
        <v>3.7764771677848641</v>
      </c>
      <c r="X38" s="151">
        <v>-10.995704486551727</v>
      </c>
      <c r="Y38" s="151">
        <v>28.743006791929293</v>
      </c>
      <c r="Z38" s="151">
        <v>18.02239684055289</v>
      </c>
      <c r="AA38" s="151">
        <v>2.8372566871718075</v>
      </c>
      <c r="AB38" s="151">
        <v>-0.31936130527958628</v>
      </c>
      <c r="AC38" s="151">
        <v>-3.4999267043278048</v>
      </c>
    </row>
    <row r="39" spans="2:29" s="152" customFormat="1" ht="17.100000000000001" customHeight="1" x14ac:dyDescent="0.2">
      <c r="B39" s="165" t="s">
        <v>149</v>
      </c>
      <c r="C39" s="151">
        <v>0.61915568848036617</v>
      </c>
      <c r="D39" s="151">
        <v>-10.685065726505982</v>
      </c>
      <c r="E39" s="151">
        <v>5.6398685385282255</v>
      </c>
      <c r="F39" s="151">
        <v>1.412606647792547</v>
      </c>
      <c r="G39" s="151">
        <v>6.396332257620152</v>
      </c>
      <c r="H39" s="151">
        <v>22.47100423621027</v>
      </c>
      <c r="I39" s="151">
        <v>-0.25552728758921894</v>
      </c>
      <c r="J39" s="151">
        <v>-9.3844854986039454</v>
      </c>
      <c r="K39" s="151">
        <v>3.1119538955813653</v>
      </c>
      <c r="L39" s="151">
        <v>4.9498811790024577</v>
      </c>
      <c r="M39" s="151">
        <v>4.0487011835040665</v>
      </c>
      <c r="N39" s="151">
        <v>9.7440780116309966</v>
      </c>
      <c r="O39" s="151">
        <v>8.6469629432644126</v>
      </c>
      <c r="P39" s="151">
        <v>19.423770897032554</v>
      </c>
      <c r="Q39" s="151">
        <v>11.214442561313209</v>
      </c>
      <c r="R39" s="151">
        <v>24.392864980089236</v>
      </c>
      <c r="S39" s="151">
        <v>15.792189585747106</v>
      </c>
      <c r="T39" s="151">
        <v>4.4274722319243454</v>
      </c>
      <c r="U39" s="151">
        <v>32.856759264123369</v>
      </c>
      <c r="V39" s="151">
        <v>39.773029899560242</v>
      </c>
      <c r="W39" s="151">
        <v>26.620854720058396</v>
      </c>
      <c r="X39" s="151">
        <v>31.828203517396901</v>
      </c>
      <c r="Y39" s="151">
        <v>6.7740059283164511</v>
      </c>
      <c r="Z39" s="151">
        <v>-10.541213268123128</v>
      </c>
      <c r="AA39" s="151">
        <v>5.8600541538057938</v>
      </c>
      <c r="AB39" s="151">
        <v>-6.5392276350973777</v>
      </c>
      <c r="AC39" s="151">
        <v>-3.6428716885012369</v>
      </c>
    </row>
    <row r="40" spans="2:29" s="152" customFormat="1" ht="17.100000000000001" customHeight="1" x14ac:dyDescent="0.2">
      <c r="B40" s="158" t="s">
        <v>148</v>
      </c>
      <c r="C40" s="151">
        <v>9.3087884336849669</v>
      </c>
      <c r="D40" s="151">
        <v>10.052332337386582</v>
      </c>
      <c r="E40" s="151">
        <v>8.7943957776413164</v>
      </c>
      <c r="F40" s="151">
        <v>9.8535283780565095</v>
      </c>
      <c r="G40" s="151">
        <v>9.3804499839659439</v>
      </c>
      <c r="H40" s="151">
        <v>9.7076840085490002</v>
      </c>
      <c r="I40" s="151">
        <v>10.472244237877204</v>
      </c>
      <c r="J40" s="151">
        <v>8.9694515068381886</v>
      </c>
      <c r="K40" s="151">
        <v>5.8652280136877621</v>
      </c>
      <c r="L40" s="151">
        <v>6.7743282801824511</v>
      </c>
      <c r="M40" s="151">
        <v>9.9107424785786371</v>
      </c>
      <c r="N40" s="151">
        <v>16.167287442181522</v>
      </c>
      <c r="O40" s="151">
        <v>13.496243932187024</v>
      </c>
      <c r="P40" s="151">
        <v>12.34846832482328</v>
      </c>
      <c r="Q40" s="151">
        <v>9.511343369396652</v>
      </c>
      <c r="R40" s="151">
        <v>5.1310054970083119</v>
      </c>
      <c r="S40" s="151">
        <v>14.206863589987083</v>
      </c>
      <c r="T40" s="151">
        <v>10.916989599685367</v>
      </c>
      <c r="U40" s="151">
        <v>10.919232036527893</v>
      </c>
      <c r="V40" s="151">
        <v>5.2238194158894524</v>
      </c>
      <c r="W40" s="151">
        <v>1.6649059446551373</v>
      </c>
      <c r="X40" s="151">
        <v>5.8146125743815835</v>
      </c>
      <c r="Y40" s="151">
        <v>5.9865200710455424</v>
      </c>
      <c r="Z40" s="151">
        <v>11.860379900976771</v>
      </c>
      <c r="AA40" s="151">
        <v>11.350256489745568</v>
      </c>
      <c r="AB40" s="151">
        <v>10.163106206286487</v>
      </c>
      <c r="AC40" s="151">
        <v>9.9791545452841959</v>
      </c>
    </row>
    <row r="41" spans="2:29" s="152" customFormat="1" ht="17.100000000000001" customHeight="1" x14ac:dyDescent="0.2">
      <c r="B41" s="158" t="s">
        <v>147</v>
      </c>
      <c r="C41" s="151">
        <v>-1263.0077931949675</v>
      </c>
      <c r="D41" s="151">
        <v>514.96531984443266</v>
      </c>
      <c r="E41" s="151">
        <v>-105.82945851045733</v>
      </c>
      <c r="F41" s="151">
        <v>-47.83165543969119</v>
      </c>
      <c r="G41" s="151">
        <v>-43.349109640836424</v>
      </c>
      <c r="H41" s="151">
        <v>-55.327836085069833</v>
      </c>
      <c r="I41" s="151">
        <v>-1581.5795615560164</v>
      </c>
      <c r="J41" s="151">
        <v>61.542355444212916</v>
      </c>
      <c r="K41" s="151">
        <v>116.3010815030392</v>
      </c>
      <c r="L41" s="151">
        <v>228.48964137514631</v>
      </c>
      <c r="M41" s="151">
        <v>0.39998108745558092</v>
      </c>
      <c r="N41" s="151">
        <v>87.527652387468152</v>
      </c>
      <c r="O41" s="151">
        <v>7.3392714043462481</v>
      </c>
      <c r="P41" s="151">
        <v>6.8967759018224273</v>
      </c>
      <c r="Q41" s="151">
        <v>104.03832626078433</v>
      </c>
      <c r="R41" s="151">
        <v>-1.247466934901964</v>
      </c>
      <c r="S41" s="151">
        <v>40.904079912808889</v>
      </c>
      <c r="T41" s="151">
        <v>-20.095003336856621</v>
      </c>
      <c r="U41" s="151">
        <v>-27.924772071142577</v>
      </c>
      <c r="V41" s="151">
        <v>-23.315494458864229</v>
      </c>
      <c r="W41" s="151">
        <v>-54.023744569664679</v>
      </c>
      <c r="X41" s="151">
        <v>-40.154415902524988</v>
      </c>
      <c r="Y41" s="151">
        <v>-78.406884057210846</v>
      </c>
      <c r="Z41" s="151">
        <v>-75.024457104962167</v>
      </c>
      <c r="AA41" s="151">
        <v>-1.4750117998475587</v>
      </c>
      <c r="AB41" s="151">
        <v>-24.725970645767216</v>
      </c>
      <c r="AC41" s="151">
        <v>703.07934761524575</v>
      </c>
    </row>
    <row r="42" spans="2:29" s="152" customFormat="1" ht="17.100000000000001" customHeight="1" x14ac:dyDescent="0.2">
      <c r="B42" s="164" t="s">
        <v>146</v>
      </c>
      <c r="C42" s="151">
        <v>-25.467921677383231</v>
      </c>
      <c r="D42" s="151">
        <v>-21.078894600435905</v>
      </c>
      <c r="E42" s="151">
        <v>66.33411743447401</v>
      </c>
      <c r="F42" s="151">
        <v>23.191645853209764</v>
      </c>
      <c r="G42" s="151">
        <v>24.675610316737306</v>
      </c>
      <c r="H42" s="151">
        <v>24.617063166994193</v>
      </c>
      <c r="I42" s="151">
        <v>-16.460096320956275</v>
      </c>
      <c r="J42" s="151">
        <v>-27.894115130123854</v>
      </c>
      <c r="K42" s="151">
        <v>-9.7080730844803842</v>
      </c>
      <c r="L42" s="151">
        <v>-18.074809411088989</v>
      </c>
      <c r="M42" s="151">
        <v>-6.2514080855344156</v>
      </c>
      <c r="N42" s="151">
        <v>55.989986524407186</v>
      </c>
      <c r="O42" s="151">
        <v>-15.883377343829885</v>
      </c>
      <c r="P42" s="151">
        <v>-15.443302677899595</v>
      </c>
      <c r="Q42" s="151">
        <v>-19.815868926403013</v>
      </c>
      <c r="R42" s="151">
        <v>-26.592498913615113</v>
      </c>
      <c r="S42" s="151">
        <v>-4.8323468017123394</v>
      </c>
      <c r="T42" s="151">
        <v>-6.2373077754608435</v>
      </c>
      <c r="U42" s="151">
        <v>1.1239568682720691</v>
      </c>
      <c r="V42" s="151">
        <v>11.107424814154566</v>
      </c>
      <c r="W42" s="151">
        <v>46.65415908412696</v>
      </c>
      <c r="X42" s="151">
        <v>51.698947895368264</v>
      </c>
      <c r="Y42" s="151">
        <v>47.976830491477251</v>
      </c>
      <c r="Z42" s="151">
        <v>40.395034088688206</v>
      </c>
      <c r="AA42" s="151">
        <v>12.240653150291037</v>
      </c>
      <c r="AB42" s="151">
        <v>89.013745005582152</v>
      </c>
      <c r="AC42" s="151">
        <v>84.775933714367383</v>
      </c>
    </row>
    <row r="43" spans="2:29" s="152" customFormat="1" ht="17.100000000000001" customHeight="1" x14ac:dyDescent="0.2">
      <c r="B43" s="157" t="s">
        <v>144</v>
      </c>
      <c r="C43" s="151">
        <v>-32.423996737111963</v>
      </c>
      <c r="D43" s="151">
        <v>-24.091834002507429</v>
      </c>
      <c r="E43" s="151">
        <v>87.494383555972007</v>
      </c>
      <c r="F43" s="151">
        <v>29.922881838735329</v>
      </c>
      <c r="G43" s="151">
        <v>30.135081472507387</v>
      </c>
      <c r="H43" s="151">
        <v>27.560718737689793</v>
      </c>
      <c r="I43" s="151">
        <v>-21.310416970842105</v>
      </c>
      <c r="J43" s="151">
        <v>-6.755299138275916</v>
      </c>
      <c r="K43" s="151">
        <v>18.290898094109753</v>
      </c>
      <c r="L43" s="151">
        <v>-1.2775121564343572</v>
      </c>
      <c r="M43" s="151">
        <v>1.9604786602712032</v>
      </c>
      <c r="N43" s="151">
        <v>36.358718356986586</v>
      </c>
      <c r="O43" s="151">
        <v>-28.588770448870491</v>
      </c>
      <c r="P43" s="151">
        <v>-22.280719376272607</v>
      </c>
      <c r="Q43" s="151">
        <v>-23.46936382949244</v>
      </c>
      <c r="R43" s="151">
        <v>-30.247095056800443</v>
      </c>
      <c r="S43" s="151">
        <v>2.2264884746267199</v>
      </c>
      <c r="T43" s="151">
        <v>-6.3153265146663422</v>
      </c>
      <c r="U43" s="151">
        <v>4.8603404023485286</v>
      </c>
      <c r="V43" s="151">
        <v>13.783550718132664</v>
      </c>
      <c r="W43" s="151">
        <v>47.439936402863104</v>
      </c>
      <c r="X43" s="151">
        <v>58.65126185864986</v>
      </c>
      <c r="Y43" s="151">
        <v>41.989150644244909</v>
      </c>
      <c r="Z43" s="151">
        <v>41.792297700268954</v>
      </c>
      <c r="AA43" s="151">
        <v>9.1812692405198959</v>
      </c>
      <c r="AB43" s="151">
        <v>90.912038784229892</v>
      </c>
      <c r="AC43" s="151">
        <v>101.10903757626302</v>
      </c>
    </row>
    <row r="44" spans="2:29" s="152" customFormat="1" ht="17.100000000000001" customHeight="1" x14ac:dyDescent="0.2">
      <c r="B44" s="157" t="s">
        <v>143</v>
      </c>
      <c r="C44" s="151">
        <v>-11.496548676251239</v>
      </c>
      <c r="D44" s="151">
        <v>-15.323811440166057</v>
      </c>
      <c r="E44" s="151">
        <v>27.143083241027142</v>
      </c>
      <c r="F44" s="151">
        <v>11.742927698557137</v>
      </c>
      <c r="G44" s="151">
        <v>16.303061300761289</v>
      </c>
      <c r="H44" s="151">
        <v>19.576542534100593</v>
      </c>
      <c r="I44" s="151">
        <v>-3.212668162990695</v>
      </c>
      <c r="J44" s="151">
        <v>-69.697197440966391</v>
      </c>
      <c r="K44" s="151">
        <v>-57.753542230430597</v>
      </c>
      <c r="L44" s="151">
        <v>-48.757877037738531</v>
      </c>
      <c r="M44" s="151">
        <v>-24.486283486605963</v>
      </c>
      <c r="N44" s="151">
        <v>175.44857159766326</v>
      </c>
      <c r="O44" s="151">
        <v>45.162944232982596</v>
      </c>
      <c r="P44" s="151">
        <v>8.6191778092456808</v>
      </c>
      <c r="Q44" s="151">
        <v>-8.8618275969498228</v>
      </c>
      <c r="R44" s="151">
        <v>-15.583424978388194</v>
      </c>
      <c r="S44" s="151">
        <v>-21.516923146672028</v>
      </c>
      <c r="T44" s="151">
        <v>-6.0408498583917609</v>
      </c>
      <c r="U44" s="151">
        <v>-8.2830687544079176</v>
      </c>
      <c r="V44" s="151">
        <v>4.446224253893627</v>
      </c>
      <c r="W44" s="151">
        <v>44.234974273516038</v>
      </c>
      <c r="X44" s="151">
        <v>34.243562122876405</v>
      </c>
      <c r="Y44" s="151">
        <v>65.212223728265144</v>
      </c>
      <c r="Z44" s="151">
        <v>36.606152310816938</v>
      </c>
      <c r="AA44" s="151">
        <v>21.868919369362906</v>
      </c>
      <c r="AB44" s="151">
        <v>83.381084675319016</v>
      </c>
      <c r="AC44" s="151">
        <v>44.370075673746292</v>
      </c>
    </row>
    <row r="45" spans="2:29" s="152" customFormat="1" ht="17.100000000000001" customHeight="1" x14ac:dyDescent="0.2">
      <c r="B45" s="164" t="s">
        <v>145</v>
      </c>
      <c r="C45" s="151">
        <v>7.3713461977696904</v>
      </c>
      <c r="D45" s="151">
        <v>7.6247220823667083</v>
      </c>
      <c r="E45" s="151">
        <v>14.641083711669211</v>
      </c>
      <c r="F45" s="151">
        <v>-0.95214741992164509</v>
      </c>
      <c r="G45" s="151">
        <v>5.1234272238338541</v>
      </c>
      <c r="H45" s="151">
        <v>0.15656204107026284</v>
      </c>
      <c r="I45" s="151">
        <v>7.4359566013667555</v>
      </c>
      <c r="J45" s="151">
        <v>-11.880798447975671</v>
      </c>
      <c r="K45" s="151">
        <v>9.810039525368186</v>
      </c>
      <c r="L45" s="151">
        <v>15.573452301334578</v>
      </c>
      <c r="M45" s="151">
        <v>-4.8509621063742125</v>
      </c>
      <c r="N45" s="151">
        <v>66.341695295711105</v>
      </c>
      <c r="O45" s="151">
        <v>-8.7979815055581945</v>
      </c>
      <c r="P45" s="151">
        <v>-6.7780653604073589</v>
      </c>
      <c r="Q45" s="151">
        <v>7.7006792771110444</v>
      </c>
      <c r="R45" s="151">
        <v>-17.213866061402616</v>
      </c>
      <c r="S45" s="151">
        <v>11.5912694325093</v>
      </c>
      <c r="T45" s="151">
        <v>-12.400891166353423</v>
      </c>
      <c r="U45" s="151">
        <v>-11.102586018679073</v>
      </c>
      <c r="V45" s="151">
        <v>-4.0870268591611474</v>
      </c>
      <c r="W45" s="151">
        <v>1.0048644107527593</v>
      </c>
      <c r="X45" s="151">
        <v>14.433051247949958</v>
      </c>
      <c r="Y45" s="151">
        <v>4.8483106077599425</v>
      </c>
      <c r="Z45" s="151">
        <v>-0.33799968390511026</v>
      </c>
      <c r="AA45" s="151">
        <v>9.409860351349808</v>
      </c>
      <c r="AB45" s="151">
        <v>64.880857975789212</v>
      </c>
      <c r="AC45" s="151">
        <v>128.22985389611509</v>
      </c>
    </row>
    <row r="46" spans="2:29" s="152" customFormat="1" ht="17.100000000000001" customHeight="1" x14ac:dyDescent="0.2">
      <c r="B46" s="157" t="s">
        <v>144</v>
      </c>
      <c r="C46" s="151">
        <v>1.4947714612891572</v>
      </c>
      <c r="D46" s="151">
        <v>4.5484702462813109</v>
      </c>
      <c r="E46" s="151">
        <v>8.6611824653774825</v>
      </c>
      <c r="F46" s="151">
        <v>-6.0583324074997114</v>
      </c>
      <c r="G46" s="151">
        <v>5.6151009802153373</v>
      </c>
      <c r="H46" s="151">
        <v>0.95132334069412128</v>
      </c>
      <c r="I46" s="151">
        <v>1.7182168868368208E-3</v>
      </c>
      <c r="J46" s="151">
        <v>-7.225231923708364</v>
      </c>
      <c r="K46" s="151">
        <v>22.38759250704685</v>
      </c>
      <c r="L46" s="151">
        <v>22.465720723423942</v>
      </c>
      <c r="M46" s="151">
        <v>11.87235510379876</v>
      </c>
      <c r="N46" s="151">
        <v>85.359718564493264</v>
      </c>
      <c r="O46" s="151">
        <v>-11.309319580619803</v>
      </c>
      <c r="P46" s="151">
        <v>-3.5615319587586569</v>
      </c>
      <c r="Q46" s="151">
        <v>7.8459559379567612</v>
      </c>
      <c r="R46" s="151">
        <v>-21.749596441319429</v>
      </c>
      <c r="S46" s="151">
        <v>10.35550734731483</v>
      </c>
      <c r="T46" s="151">
        <v>-18.574144802616456</v>
      </c>
      <c r="U46" s="151">
        <v>-15.872573126884138</v>
      </c>
      <c r="V46" s="151">
        <v>-4.3097533591758612</v>
      </c>
      <c r="W46" s="151">
        <v>5.6244964247618601</v>
      </c>
      <c r="X46" s="151">
        <v>20.396650697301478</v>
      </c>
      <c r="Y46" s="151">
        <v>8.6928231145088084</v>
      </c>
      <c r="Z46" s="151">
        <v>-0.23598859192688337</v>
      </c>
      <c r="AA46" s="151">
        <v>10.730323551341581</v>
      </c>
      <c r="AB46" s="151">
        <v>69.30617713483241</v>
      </c>
      <c r="AC46" s="151">
        <v>122.82924999250686</v>
      </c>
    </row>
    <row r="47" spans="2:29" s="152" customFormat="1" ht="17.100000000000001" customHeight="1" x14ac:dyDescent="0.2">
      <c r="B47" s="157" t="s">
        <v>143</v>
      </c>
      <c r="C47" s="151">
        <v>18.189323622412456</v>
      </c>
      <c r="D47" s="151">
        <v>13.337661850879057</v>
      </c>
      <c r="E47" s="151">
        <v>26.927738606467798</v>
      </c>
      <c r="F47" s="151">
        <v>8.5902482813928991</v>
      </c>
      <c r="G47" s="151">
        <v>4.346170911512437</v>
      </c>
      <c r="H47" s="151">
        <v>-1.2049387698334302</v>
      </c>
      <c r="I47" s="151">
        <v>20.512531788940748</v>
      </c>
      <c r="J47" s="151">
        <v>-19.407433405730124</v>
      </c>
      <c r="K47" s="151">
        <v>-10.314821362193282</v>
      </c>
      <c r="L47" s="151">
        <v>3.5086514504502286</v>
      </c>
      <c r="M47" s="151">
        <v>-29.260255723768182</v>
      </c>
      <c r="N47" s="151">
        <v>30.947782095033372</v>
      </c>
      <c r="O47" s="151">
        <v>-3.314471666604224</v>
      </c>
      <c r="P47" s="151">
        <v>-13.439747898219256</v>
      </c>
      <c r="Q47" s="151">
        <v>7.3653372939610495</v>
      </c>
      <c r="R47" s="151">
        <v>-5.2649736137415193</v>
      </c>
      <c r="S47" s="151">
        <v>14.06643824520053</v>
      </c>
      <c r="T47" s="151">
        <v>1.8434306857145533</v>
      </c>
      <c r="U47" s="151">
        <v>-4.2740623178549875E-2</v>
      </c>
      <c r="V47" s="151">
        <v>-3.6023767448602473</v>
      </c>
      <c r="W47" s="151">
        <v>-7.9469994974781351</v>
      </c>
      <c r="X47" s="151">
        <v>3.4312085502510525</v>
      </c>
      <c r="Y47" s="151">
        <v>-2.6540233859232321</v>
      </c>
      <c r="Z47" s="151">
        <v>-0.55834568400277007</v>
      </c>
      <c r="AA47" s="151">
        <v>6.4738397842776463</v>
      </c>
      <c r="AB47" s="151">
        <v>55.377778323283145</v>
      </c>
      <c r="AC47" s="151">
        <v>139.99724816598498</v>
      </c>
    </row>
    <row r="48" spans="2:29" s="152" customFormat="1" ht="17.100000000000001" customHeight="1" x14ac:dyDescent="0.2">
      <c r="B48" s="164" t="s">
        <v>142</v>
      </c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</row>
    <row r="49" spans="1:29" s="152" customFormat="1" ht="17.100000000000001" customHeight="1" x14ac:dyDescent="0.2">
      <c r="B49" s="158" t="s">
        <v>141</v>
      </c>
      <c r="C49" s="151">
        <v>5.5747579555321947</v>
      </c>
      <c r="D49" s="151">
        <v>5.7291218503747965</v>
      </c>
      <c r="E49" s="151">
        <v>7.665896060876376</v>
      </c>
      <c r="F49" s="151">
        <v>6.8849050477349349</v>
      </c>
      <c r="G49" s="151">
        <v>7.5594835426636475</v>
      </c>
      <c r="H49" s="151">
        <v>8.3708658020503321</v>
      </c>
      <c r="I49" s="151">
        <v>1.1987392412566189</v>
      </c>
      <c r="J49" s="151">
        <v>-5.5510463474307992</v>
      </c>
      <c r="K49" s="151">
        <v>-0.40068955526459948</v>
      </c>
      <c r="L49" s="151">
        <v>3.2788874127342993E-2</v>
      </c>
      <c r="M49" s="151">
        <v>2.8036655411535882</v>
      </c>
      <c r="N49" s="151">
        <v>13.007243753654363</v>
      </c>
      <c r="O49" s="151">
        <v>2.3443301636148606</v>
      </c>
      <c r="P49" s="151">
        <v>4.7643334344596333</v>
      </c>
      <c r="Q49" s="151">
        <v>5.625961765120624</v>
      </c>
      <c r="R49" s="151">
        <v>5.8205646301506375</v>
      </c>
      <c r="S49" s="151">
        <v>8.8085239240690782</v>
      </c>
      <c r="T49" s="151">
        <v>4.2973023975025226</v>
      </c>
      <c r="U49" s="151">
        <v>2.2098819321770602</v>
      </c>
      <c r="V49" s="151">
        <v>5.7433493881235087</v>
      </c>
      <c r="W49" s="151">
        <v>5.5993140857575785</v>
      </c>
      <c r="X49" s="151">
        <v>5.8206725477846</v>
      </c>
      <c r="Y49" s="151">
        <v>7.0600165403057691</v>
      </c>
      <c r="Z49" s="151">
        <v>6.1676598314276632</v>
      </c>
      <c r="AA49" s="151">
        <v>6.7030849364027256</v>
      </c>
      <c r="AB49" s="151">
        <v>5.2766811812134273</v>
      </c>
      <c r="AC49" s="151">
        <v>8.6114769919772627</v>
      </c>
    </row>
    <row r="50" spans="1:29" s="154" customFormat="1" ht="17.100000000000001" customHeight="1" x14ac:dyDescent="0.2">
      <c r="A50" s="167"/>
      <c r="B50" s="168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</row>
    <row r="51" spans="1:29" ht="17.100000000000001" customHeight="1" x14ac:dyDescent="0.2">
      <c r="A51" s="154"/>
      <c r="B51" s="155"/>
    </row>
    <row r="52" spans="1:29" ht="17.100000000000001" customHeight="1" x14ac:dyDescent="0.2">
      <c r="A52" s="154"/>
      <c r="B52" s="154"/>
    </row>
    <row r="53" spans="1:29" ht="17.100000000000001" customHeight="1" x14ac:dyDescent="0.2">
      <c r="A53" s="154"/>
      <c r="B53" s="154"/>
    </row>
    <row r="54" spans="1:29" ht="17.100000000000001" customHeight="1" x14ac:dyDescent="0.2">
      <c r="A54" s="154"/>
      <c r="B54" s="154"/>
    </row>
    <row r="55" spans="1:29" ht="17.100000000000001" customHeight="1" x14ac:dyDescent="0.2">
      <c r="A55" s="152"/>
      <c r="B55" s="153"/>
    </row>
    <row r="56" spans="1:29" ht="17.100000000000001" customHeight="1" x14ac:dyDescent="0.2">
      <c r="A56" s="152"/>
      <c r="B56" s="152"/>
    </row>
    <row r="57" spans="1:29" ht="17.100000000000001" customHeight="1" x14ac:dyDescent="0.2">
      <c r="A57" s="152"/>
      <c r="B57" s="152"/>
    </row>
    <row r="58" spans="1:29" ht="17.100000000000001" customHeight="1" x14ac:dyDescent="0.2">
      <c r="A58" s="152"/>
      <c r="B58" s="152"/>
    </row>
    <row r="60" spans="1:29" ht="17.100000000000001" customHeight="1" x14ac:dyDescent="0.2">
      <c r="A60" s="163"/>
      <c r="B60" s="163"/>
    </row>
    <row r="61" spans="1:29" ht="17.100000000000001" customHeight="1" x14ac:dyDescent="0.2">
      <c r="A61" s="161"/>
      <c r="B61" s="160"/>
    </row>
    <row r="62" spans="1:29" ht="17.100000000000001" customHeight="1" x14ac:dyDescent="0.2">
      <c r="A62" s="159"/>
      <c r="B62" s="158"/>
    </row>
    <row r="63" spans="1:29" ht="17.100000000000001" customHeight="1" x14ac:dyDescent="0.2">
      <c r="A63" s="156"/>
      <c r="B63" s="157"/>
    </row>
    <row r="64" spans="1:29" ht="17.100000000000001" customHeight="1" x14ac:dyDescent="0.2">
      <c r="A64" s="156"/>
      <c r="B64" s="157"/>
    </row>
    <row r="65" spans="1:2" ht="17.100000000000001" customHeight="1" x14ac:dyDescent="0.2">
      <c r="A65" s="156"/>
      <c r="B65" s="157"/>
    </row>
    <row r="66" spans="1:2" ht="17.100000000000001" customHeight="1" x14ac:dyDescent="0.2">
      <c r="A66" s="159"/>
      <c r="B66" s="158"/>
    </row>
    <row r="67" spans="1:2" ht="17.100000000000001" customHeight="1" x14ac:dyDescent="0.2">
      <c r="A67" s="156"/>
      <c r="B67" s="157"/>
    </row>
    <row r="68" spans="1:2" ht="17.100000000000001" customHeight="1" x14ac:dyDescent="0.2">
      <c r="A68" s="156"/>
      <c r="B68" s="157"/>
    </row>
    <row r="69" spans="1:2" ht="17.100000000000001" customHeight="1" x14ac:dyDescent="0.2">
      <c r="A69" s="156"/>
      <c r="B69" s="157"/>
    </row>
    <row r="70" spans="1:2" ht="17.100000000000001" customHeight="1" x14ac:dyDescent="0.2">
      <c r="A70" s="152"/>
      <c r="B70" s="153"/>
    </row>
    <row r="71" spans="1:2" ht="17.100000000000001" customHeight="1" x14ac:dyDescent="0.2">
      <c r="A71" s="152"/>
      <c r="B71" s="152"/>
    </row>
    <row r="72" spans="1:2" ht="17.100000000000001" customHeight="1" x14ac:dyDescent="0.2">
      <c r="A72" s="152"/>
      <c r="B72" s="152"/>
    </row>
    <row r="73" spans="1:2" ht="17.100000000000001" customHeight="1" x14ac:dyDescent="0.2">
      <c r="A73" s="152"/>
      <c r="B73" s="152"/>
    </row>
    <row r="74" spans="1:2" ht="17.100000000000001" customHeight="1" x14ac:dyDescent="0.2">
      <c r="A74" s="154"/>
      <c r="B74" s="155"/>
    </row>
    <row r="75" spans="1:2" ht="17.100000000000001" customHeight="1" x14ac:dyDescent="0.2">
      <c r="A75" s="154"/>
      <c r="B75" s="154"/>
    </row>
    <row r="76" spans="1:2" ht="17.100000000000001" customHeight="1" x14ac:dyDescent="0.2">
      <c r="A76" s="154"/>
      <c r="B76" s="154"/>
    </row>
    <row r="77" spans="1:2" ht="17.100000000000001" customHeight="1" x14ac:dyDescent="0.2">
      <c r="A77" s="154"/>
      <c r="B77" s="154"/>
    </row>
    <row r="78" spans="1:2" ht="17.100000000000001" customHeight="1" x14ac:dyDescent="0.2">
      <c r="A78" s="154"/>
      <c r="B78" s="155"/>
    </row>
    <row r="79" spans="1:2" ht="17.100000000000001" customHeight="1" x14ac:dyDescent="0.2">
      <c r="A79" s="154"/>
      <c r="B79" s="154"/>
    </row>
    <row r="80" spans="1:2" ht="17.100000000000001" customHeight="1" x14ac:dyDescent="0.2">
      <c r="A80" s="154"/>
      <c r="B80" s="154"/>
    </row>
    <row r="81" spans="1:2" ht="17.100000000000001" customHeight="1" x14ac:dyDescent="0.2">
      <c r="A81" s="154"/>
      <c r="B81" s="154"/>
    </row>
    <row r="82" spans="1:2" ht="17.100000000000001" customHeight="1" x14ac:dyDescent="0.2">
      <c r="A82" s="152"/>
      <c r="B82" s="153"/>
    </row>
    <row r="83" spans="1:2" ht="17.100000000000001" customHeight="1" x14ac:dyDescent="0.2">
      <c r="A83" s="152"/>
      <c r="B83" s="152"/>
    </row>
    <row r="84" spans="1:2" ht="17.100000000000001" customHeight="1" x14ac:dyDescent="0.2">
      <c r="A84" s="152"/>
      <c r="B84" s="152"/>
    </row>
    <row r="85" spans="1:2" ht="17.100000000000001" customHeight="1" x14ac:dyDescent="0.2">
      <c r="A85" s="152"/>
      <c r="B85" s="152"/>
    </row>
    <row r="87" spans="1:2" s="156" customFormat="1" ht="17.100000000000001" customHeight="1" x14ac:dyDescent="0.2">
      <c r="A87" s="163"/>
      <c r="B87" s="163"/>
    </row>
    <row r="88" spans="1:2" ht="17.100000000000001" customHeight="1" x14ac:dyDescent="0.2">
      <c r="A88" s="161"/>
      <c r="B88" s="160"/>
    </row>
    <row r="89" spans="1:2" ht="17.100000000000001" customHeight="1" x14ac:dyDescent="0.2">
      <c r="A89" s="159"/>
      <c r="B89" s="158"/>
    </row>
    <row r="90" spans="1:2" ht="17.100000000000001" customHeight="1" x14ac:dyDescent="0.2">
      <c r="A90" s="156"/>
      <c r="B90" s="157"/>
    </row>
    <row r="91" spans="1:2" ht="17.100000000000001" customHeight="1" x14ac:dyDescent="0.2">
      <c r="A91" s="156"/>
      <c r="B91" s="157"/>
    </row>
    <row r="92" spans="1:2" ht="17.100000000000001" customHeight="1" x14ac:dyDescent="0.2">
      <c r="A92" s="156"/>
      <c r="B92" s="157"/>
    </row>
    <row r="93" spans="1:2" ht="17.100000000000001" customHeight="1" x14ac:dyDescent="0.2">
      <c r="A93" s="159"/>
      <c r="B93" s="158"/>
    </row>
    <row r="94" spans="1:2" ht="17.100000000000001" customHeight="1" x14ac:dyDescent="0.2">
      <c r="A94" s="156"/>
      <c r="B94" s="157"/>
    </row>
    <row r="95" spans="1:2" ht="17.100000000000001" customHeight="1" x14ac:dyDescent="0.2">
      <c r="A95" s="156"/>
      <c r="B95" s="157"/>
    </row>
    <row r="96" spans="1:2" ht="17.100000000000001" customHeight="1" x14ac:dyDescent="0.2">
      <c r="A96" s="156"/>
      <c r="B96" s="157"/>
    </row>
    <row r="97" spans="1:2" ht="17.100000000000001" customHeight="1" x14ac:dyDescent="0.2">
      <c r="A97" s="152"/>
      <c r="B97" s="153"/>
    </row>
    <row r="98" spans="1:2" ht="17.100000000000001" customHeight="1" x14ac:dyDescent="0.2">
      <c r="A98" s="152"/>
      <c r="B98" s="152"/>
    </row>
    <row r="99" spans="1:2" ht="17.100000000000001" customHeight="1" x14ac:dyDescent="0.2">
      <c r="A99" s="152"/>
      <c r="B99" s="152"/>
    </row>
    <row r="100" spans="1:2" ht="17.100000000000001" customHeight="1" x14ac:dyDescent="0.2">
      <c r="A100" s="152"/>
      <c r="B100" s="152"/>
    </row>
    <row r="101" spans="1:2" ht="17.100000000000001" customHeight="1" x14ac:dyDescent="0.2">
      <c r="A101" s="154"/>
      <c r="B101" s="155"/>
    </row>
    <row r="102" spans="1:2" ht="17.100000000000001" customHeight="1" x14ac:dyDescent="0.2">
      <c r="A102" s="154"/>
      <c r="B102" s="154"/>
    </row>
    <row r="103" spans="1:2" ht="17.100000000000001" customHeight="1" x14ac:dyDescent="0.2">
      <c r="A103" s="154"/>
      <c r="B103" s="154"/>
    </row>
    <row r="104" spans="1:2" ht="17.100000000000001" customHeight="1" x14ac:dyDescent="0.2">
      <c r="A104" s="154"/>
      <c r="B104" s="154"/>
    </row>
    <row r="105" spans="1:2" ht="17.100000000000001" customHeight="1" x14ac:dyDescent="0.2">
      <c r="A105" s="154"/>
      <c r="B105" s="155"/>
    </row>
    <row r="106" spans="1:2" ht="17.100000000000001" customHeight="1" x14ac:dyDescent="0.2">
      <c r="A106" s="154"/>
      <c r="B106" s="154"/>
    </row>
    <row r="107" spans="1:2" ht="17.100000000000001" customHeight="1" x14ac:dyDescent="0.2">
      <c r="A107" s="154"/>
      <c r="B107" s="154"/>
    </row>
    <row r="108" spans="1:2" ht="17.100000000000001" customHeight="1" x14ac:dyDescent="0.2">
      <c r="A108" s="154"/>
      <c r="B108" s="154"/>
    </row>
    <row r="109" spans="1:2" ht="17.100000000000001" customHeight="1" x14ac:dyDescent="0.2">
      <c r="A109" s="152"/>
      <c r="B109" s="153"/>
    </row>
    <row r="110" spans="1:2" ht="17.100000000000001" customHeight="1" x14ac:dyDescent="0.2">
      <c r="A110" s="152"/>
      <c r="B110" s="152"/>
    </row>
    <row r="111" spans="1:2" ht="17.100000000000001" customHeight="1" x14ac:dyDescent="0.2">
      <c r="A111" s="152"/>
      <c r="B111" s="152"/>
    </row>
    <row r="112" spans="1:2" ht="17.100000000000001" customHeight="1" x14ac:dyDescent="0.2">
      <c r="A112" s="152"/>
      <c r="B112" s="152"/>
    </row>
    <row r="114" spans="1:2" ht="17.100000000000001" customHeight="1" x14ac:dyDescent="0.2">
      <c r="A114" s="163"/>
      <c r="B114" s="163"/>
    </row>
    <row r="115" spans="1:2" ht="17.100000000000001" customHeight="1" x14ac:dyDescent="0.2">
      <c r="A115" s="161"/>
      <c r="B115" s="160"/>
    </row>
    <row r="116" spans="1:2" ht="17.100000000000001" customHeight="1" x14ac:dyDescent="0.2">
      <c r="A116" s="159"/>
      <c r="B116" s="158"/>
    </row>
    <row r="117" spans="1:2" ht="17.100000000000001" customHeight="1" x14ac:dyDescent="0.2">
      <c r="A117" s="156"/>
      <c r="B117" s="157"/>
    </row>
    <row r="118" spans="1:2" ht="17.100000000000001" customHeight="1" x14ac:dyDescent="0.2">
      <c r="A118" s="156"/>
      <c r="B118" s="157"/>
    </row>
    <row r="119" spans="1:2" ht="17.100000000000001" customHeight="1" x14ac:dyDescent="0.2">
      <c r="A119" s="156"/>
      <c r="B119" s="157"/>
    </row>
    <row r="120" spans="1:2" ht="17.100000000000001" customHeight="1" x14ac:dyDescent="0.2">
      <c r="A120" s="159"/>
      <c r="B120" s="158"/>
    </row>
    <row r="121" spans="1:2" ht="17.100000000000001" customHeight="1" x14ac:dyDescent="0.2">
      <c r="A121" s="156"/>
      <c r="B121" s="157"/>
    </row>
    <row r="122" spans="1:2" ht="17.100000000000001" customHeight="1" x14ac:dyDescent="0.2">
      <c r="A122" s="156"/>
      <c r="B122" s="157"/>
    </row>
    <row r="123" spans="1:2" ht="17.100000000000001" customHeight="1" x14ac:dyDescent="0.2">
      <c r="A123" s="156"/>
      <c r="B123" s="157"/>
    </row>
    <row r="124" spans="1:2" ht="17.100000000000001" customHeight="1" x14ac:dyDescent="0.2">
      <c r="A124" s="152"/>
      <c r="B124" s="153"/>
    </row>
    <row r="125" spans="1:2" ht="17.100000000000001" customHeight="1" x14ac:dyDescent="0.2">
      <c r="A125" s="152"/>
      <c r="B125" s="152"/>
    </row>
    <row r="126" spans="1:2" ht="17.100000000000001" customHeight="1" x14ac:dyDescent="0.2">
      <c r="A126" s="152"/>
      <c r="B126" s="152"/>
    </row>
    <row r="127" spans="1:2" ht="17.100000000000001" customHeight="1" x14ac:dyDescent="0.2">
      <c r="A127" s="152"/>
      <c r="B127" s="152"/>
    </row>
    <row r="128" spans="1:2" ht="17.100000000000001" customHeight="1" x14ac:dyDescent="0.2">
      <c r="A128" s="154"/>
      <c r="B128" s="155"/>
    </row>
    <row r="129" spans="1:2" ht="17.100000000000001" customHeight="1" x14ac:dyDescent="0.2">
      <c r="A129" s="154"/>
      <c r="B129" s="154"/>
    </row>
    <row r="130" spans="1:2" ht="17.100000000000001" customHeight="1" x14ac:dyDescent="0.2">
      <c r="A130" s="154"/>
      <c r="B130" s="154"/>
    </row>
    <row r="131" spans="1:2" ht="17.100000000000001" customHeight="1" x14ac:dyDescent="0.2">
      <c r="A131" s="154"/>
      <c r="B131" s="154"/>
    </row>
    <row r="132" spans="1:2" ht="17.100000000000001" customHeight="1" x14ac:dyDescent="0.2">
      <c r="A132" s="154"/>
      <c r="B132" s="155"/>
    </row>
    <row r="133" spans="1:2" ht="17.100000000000001" customHeight="1" x14ac:dyDescent="0.2">
      <c r="A133" s="154"/>
      <c r="B133" s="154"/>
    </row>
    <row r="134" spans="1:2" ht="17.100000000000001" customHeight="1" x14ac:dyDescent="0.2">
      <c r="A134" s="154"/>
      <c r="B134" s="154"/>
    </row>
    <row r="135" spans="1:2" ht="17.100000000000001" customHeight="1" x14ac:dyDescent="0.2">
      <c r="A135" s="154"/>
      <c r="B135" s="154"/>
    </row>
    <row r="136" spans="1:2" ht="17.100000000000001" customHeight="1" x14ac:dyDescent="0.2">
      <c r="A136" s="152"/>
      <c r="B136" s="153"/>
    </row>
    <row r="137" spans="1:2" ht="17.100000000000001" customHeight="1" x14ac:dyDescent="0.2">
      <c r="A137" s="152"/>
      <c r="B137" s="152"/>
    </row>
    <row r="138" spans="1:2" ht="17.100000000000001" customHeight="1" x14ac:dyDescent="0.2">
      <c r="A138" s="152"/>
      <c r="B138" s="152"/>
    </row>
    <row r="139" spans="1:2" ht="17.100000000000001" customHeight="1" x14ac:dyDescent="0.2">
      <c r="A139" s="152"/>
      <c r="B139" s="152"/>
    </row>
    <row r="141" spans="1:2" ht="17.100000000000001" customHeight="1" x14ac:dyDescent="0.2">
      <c r="A141" s="163"/>
      <c r="B141" s="163"/>
    </row>
    <row r="142" spans="1:2" ht="17.100000000000001" customHeight="1" x14ac:dyDescent="0.2">
      <c r="A142" s="161"/>
      <c r="B142" s="160"/>
    </row>
    <row r="143" spans="1:2" ht="17.100000000000001" customHeight="1" x14ac:dyDescent="0.2">
      <c r="A143" s="159"/>
      <c r="B143" s="158"/>
    </row>
    <row r="144" spans="1:2" ht="17.100000000000001" customHeight="1" x14ac:dyDescent="0.2">
      <c r="A144" s="156"/>
      <c r="B144" s="157"/>
    </row>
    <row r="145" spans="1:2" ht="17.100000000000001" customHeight="1" x14ac:dyDescent="0.2">
      <c r="A145" s="156"/>
      <c r="B145" s="157"/>
    </row>
    <row r="146" spans="1:2" ht="17.100000000000001" customHeight="1" x14ac:dyDescent="0.2">
      <c r="A146" s="156"/>
      <c r="B146" s="157"/>
    </row>
    <row r="147" spans="1:2" ht="17.100000000000001" customHeight="1" x14ac:dyDescent="0.2">
      <c r="A147" s="159"/>
      <c r="B147" s="158"/>
    </row>
    <row r="148" spans="1:2" ht="17.100000000000001" customHeight="1" x14ac:dyDescent="0.2">
      <c r="A148" s="156"/>
      <c r="B148" s="157"/>
    </row>
    <row r="149" spans="1:2" ht="17.100000000000001" customHeight="1" x14ac:dyDescent="0.2">
      <c r="A149" s="156"/>
      <c r="B149" s="157"/>
    </row>
    <row r="150" spans="1:2" ht="17.100000000000001" customHeight="1" x14ac:dyDescent="0.2">
      <c r="A150" s="156"/>
      <c r="B150" s="157"/>
    </row>
    <row r="151" spans="1:2" ht="17.100000000000001" customHeight="1" x14ac:dyDescent="0.2">
      <c r="A151" s="152"/>
      <c r="B151" s="153"/>
    </row>
    <row r="152" spans="1:2" ht="17.100000000000001" customHeight="1" x14ac:dyDescent="0.2">
      <c r="A152" s="152"/>
      <c r="B152" s="152"/>
    </row>
    <row r="153" spans="1:2" ht="17.100000000000001" customHeight="1" x14ac:dyDescent="0.2">
      <c r="A153" s="152"/>
      <c r="B153" s="152"/>
    </row>
    <row r="154" spans="1:2" ht="17.100000000000001" customHeight="1" x14ac:dyDescent="0.2">
      <c r="A154" s="152"/>
      <c r="B154" s="152"/>
    </row>
    <row r="155" spans="1:2" ht="17.100000000000001" customHeight="1" x14ac:dyDescent="0.2">
      <c r="A155" s="154"/>
      <c r="B155" s="155"/>
    </row>
    <row r="156" spans="1:2" ht="17.100000000000001" customHeight="1" x14ac:dyDescent="0.2">
      <c r="A156" s="154"/>
      <c r="B156" s="154"/>
    </row>
    <row r="157" spans="1:2" ht="17.100000000000001" customHeight="1" x14ac:dyDescent="0.2">
      <c r="A157" s="154"/>
      <c r="B157" s="154"/>
    </row>
    <row r="158" spans="1:2" ht="17.100000000000001" customHeight="1" x14ac:dyDescent="0.2">
      <c r="A158" s="154"/>
      <c r="B158" s="154"/>
    </row>
    <row r="159" spans="1:2" ht="17.100000000000001" customHeight="1" x14ac:dyDescent="0.2">
      <c r="A159" s="154"/>
      <c r="B159" s="155"/>
    </row>
    <row r="160" spans="1:2" ht="17.100000000000001" customHeight="1" x14ac:dyDescent="0.2">
      <c r="A160" s="154"/>
      <c r="B160" s="154"/>
    </row>
    <row r="161" spans="1:2" ht="17.100000000000001" customHeight="1" x14ac:dyDescent="0.2">
      <c r="A161" s="154"/>
      <c r="B161" s="154"/>
    </row>
    <row r="162" spans="1:2" ht="17.100000000000001" customHeight="1" x14ac:dyDescent="0.2">
      <c r="A162" s="154"/>
      <c r="B162" s="154"/>
    </row>
    <row r="163" spans="1:2" ht="17.100000000000001" customHeight="1" x14ac:dyDescent="0.2">
      <c r="A163" s="152"/>
      <c r="B163" s="153"/>
    </row>
    <row r="164" spans="1:2" ht="17.100000000000001" customHeight="1" x14ac:dyDescent="0.2">
      <c r="A164" s="152"/>
      <c r="B164" s="152"/>
    </row>
    <row r="165" spans="1:2" ht="17.100000000000001" customHeight="1" x14ac:dyDescent="0.2">
      <c r="A165" s="152"/>
      <c r="B165" s="152"/>
    </row>
    <row r="166" spans="1:2" ht="17.100000000000001" customHeight="1" x14ac:dyDescent="0.2">
      <c r="A166" s="152"/>
      <c r="B166" s="152"/>
    </row>
  </sheetData>
  <mergeCells count="14">
    <mergeCell ref="S26:V26"/>
    <mergeCell ref="W2:Z2"/>
    <mergeCell ref="W26:Z26"/>
    <mergeCell ref="S2:V2"/>
    <mergeCell ref="AA2:AC2"/>
    <mergeCell ref="AA26:AC26"/>
    <mergeCell ref="O2:R2"/>
    <mergeCell ref="C26:F26"/>
    <mergeCell ref="G26:J26"/>
    <mergeCell ref="K26:N26"/>
    <mergeCell ref="O26:R26"/>
    <mergeCell ref="C2:F2"/>
    <mergeCell ref="G2:J2"/>
    <mergeCell ref="K2:N2"/>
  </mergeCells>
  <phoneticPr fontId="29" type="noConversion"/>
  <conditionalFormatting sqref="A1:XFD1048576">
    <cfRule type="cellIs" dxfId="1" priority="1" operator="lessThan">
      <formula>0</formula>
    </cfRule>
  </conditionalFormatting>
  <printOptions horizontalCentered="1" gridLines="1" gridLinesSet="0"/>
  <pageMargins left="0" right="0" top="0.78740157480314965" bottom="0.59055118110236227" header="0.51181102362204722" footer="0.31496062992125984"/>
  <pageSetup paperSize="9" scale="59" orientation="landscape" blackAndWhite="1" r:id="rId1"/>
  <headerFooter alignWithMargins="0">
    <oddHeader>&amp;L&amp;F&amp;C&amp;A&amp;R&amp;D</oddHeader>
    <oddFooter>Page &amp;P of &amp;N</oddFooter>
  </headerFooter>
  <rowBreaks count="1" manualBreakCount="1">
    <brk id="2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HE166"/>
  <sheetViews>
    <sheetView tabSelected="1" view="pageBreakPreview" zoomScale="96" zoomScaleNormal="100" zoomScaleSheetLayoutView="96" workbookViewId="0">
      <pane xSplit="2" ySplit="2" topLeftCell="C3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F9" sqref="F9"/>
    </sheetView>
  </sheetViews>
  <sheetFormatPr defaultRowHeight="17.100000000000001" customHeight="1" x14ac:dyDescent="0.25"/>
  <cols>
    <col min="1" max="1" width="6.28515625" style="179" customWidth="1"/>
    <col min="2" max="2" width="41.28515625" style="179" customWidth="1"/>
    <col min="3" max="5" width="9.7109375" style="179" customWidth="1"/>
    <col min="6" max="6" width="10.42578125" style="179" customWidth="1"/>
    <col min="7" max="7" width="9.7109375" style="179" customWidth="1"/>
    <col min="8" max="8" width="8.42578125" style="179" customWidth="1"/>
    <col min="9" max="10" width="9.7109375" style="179" customWidth="1"/>
    <col min="11" max="12" width="9.7109375" style="179" bestFit="1" customWidth="1"/>
    <col min="13" max="13" width="10.42578125" style="179" bestFit="1" customWidth="1"/>
    <col min="14" max="17" width="9.7109375" style="179" bestFit="1" customWidth="1"/>
    <col min="18" max="18" width="9.140625" style="179"/>
    <col min="19" max="19" width="10.7109375" style="179" bestFit="1" customWidth="1"/>
    <col min="20" max="22" width="9.7109375" style="179" bestFit="1" customWidth="1"/>
    <col min="23" max="213" width="9.140625" style="179"/>
    <col min="214" max="214" width="6.28515625" customWidth="1"/>
    <col min="215" max="215" width="41.28515625" customWidth="1"/>
    <col min="216" max="216" width="7.140625" customWidth="1"/>
    <col min="217" max="230" width="9.28515625" customWidth="1"/>
    <col min="231" max="238" width="9.7109375" customWidth="1"/>
    <col min="239" max="239" width="9.85546875" customWidth="1"/>
    <col min="240" max="241" width="9.7109375" customWidth="1"/>
    <col min="242" max="242" width="10.42578125" customWidth="1"/>
    <col min="243" max="261" width="9.7109375" customWidth="1"/>
    <col min="262" max="262" width="10.42578125" customWidth="1"/>
    <col min="263" max="263" width="9.7109375" bestFit="1" customWidth="1"/>
    <col min="264" max="264" width="8.42578125" customWidth="1"/>
    <col min="265" max="268" width="9.7109375" bestFit="1" customWidth="1"/>
    <col min="269" max="269" width="10.42578125" bestFit="1" customWidth="1"/>
    <col min="270" max="273" width="9.7109375" bestFit="1" customWidth="1"/>
    <col min="275" max="275" width="10.7109375" bestFit="1" customWidth="1"/>
    <col min="276" max="278" width="9.7109375" bestFit="1" customWidth="1"/>
    <col min="470" max="470" width="6.28515625" customWidth="1"/>
    <col min="471" max="471" width="41.28515625" customWidth="1"/>
    <col min="472" max="472" width="7.140625" customWidth="1"/>
    <col min="473" max="486" width="9.28515625" customWidth="1"/>
    <col min="487" max="494" width="9.7109375" customWidth="1"/>
    <col min="495" max="495" width="9.85546875" customWidth="1"/>
    <col min="496" max="497" width="9.7109375" customWidth="1"/>
    <col min="498" max="498" width="10.42578125" customWidth="1"/>
    <col min="499" max="517" width="9.7109375" customWidth="1"/>
    <col min="518" max="518" width="10.42578125" customWidth="1"/>
    <col min="519" max="519" width="9.7109375" bestFit="1" customWidth="1"/>
    <col min="520" max="520" width="8.42578125" customWidth="1"/>
    <col min="521" max="524" width="9.7109375" bestFit="1" customWidth="1"/>
    <col min="525" max="525" width="10.42578125" bestFit="1" customWidth="1"/>
    <col min="526" max="529" width="9.7109375" bestFit="1" customWidth="1"/>
    <col min="531" max="531" width="10.7109375" bestFit="1" customWidth="1"/>
    <col min="532" max="534" width="9.7109375" bestFit="1" customWidth="1"/>
    <col min="726" max="726" width="6.28515625" customWidth="1"/>
    <col min="727" max="727" width="41.28515625" customWidth="1"/>
    <col min="728" max="728" width="7.140625" customWidth="1"/>
    <col min="729" max="742" width="9.28515625" customWidth="1"/>
    <col min="743" max="750" width="9.7109375" customWidth="1"/>
    <col min="751" max="751" width="9.85546875" customWidth="1"/>
    <col min="752" max="753" width="9.7109375" customWidth="1"/>
    <col min="754" max="754" width="10.42578125" customWidth="1"/>
    <col min="755" max="773" width="9.7109375" customWidth="1"/>
    <col min="774" max="774" width="10.42578125" customWidth="1"/>
    <col min="775" max="775" width="9.7109375" bestFit="1" customWidth="1"/>
    <col min="776" max="776" width="8.42578125" customWidth="1"/>
    <col min="777" max="780" width="9.7109375" bestFit="1" customWidth="1"/>
    <col min="781" max="781" width="10.42578125" bestFit="1" customWidth="1"/>
    <col min="782" max="785" width="9.7109375" bestFit="1" customWidth="1"/>
    <col min="787" max="787" width="10.7109375" bestFit="1" customWidth="1"/>
    <col min="788" max="790" width="9.7109375" bestFit="1" customWidth="1"/>
    <col min="982" max="982" width="6.28515625" customWidth="1"/>
    <col min="983" max="983" width="41.28515625" customWidth="1"/>
    <col min="984" max="984" width="7.140625" customWidth="1"/>
    <col min="985" max="998" width="9.28515625" customWidth="1"/>
    <col min="999" max="1006" width="9.7109375" customWidth="1"/>
    <col min="1007" max="1007" width="9.85546875" customWidth="1"/>
    <col min="1008" max="1009" width="9.7109375" customWidth="1"/>
    <col min="1010" max="1010" width="10.42578125" customWidth="1"/>
    <col min="1011" max="1029" width="9.7109375" customWidth="1"/>
    <col min="1030" max="1030" width="10.42578125" customWidth="1"/>
    <col min="1031" max="1031" width="9.7109375" bestFit="1" customWidth="1"/>
    <col min="1032" max="1032" width="8.42578125" customWidth="1"/>
    <col min="1033" max="1036" width="9.7109375" bestFit="1" customWidth="1"/>
    <col min="1037" max="1037" width="10.42578125" bestFit="1" customWidth="1"/>
    <col min="1038" max="1041" width="9.7109375" bestFit="1" customWidth="1"/>
    <col min="1043" max="1043" width="10.7109375" bestFit="1" customWidth="1"/>
    <col min="1044" max="1046" width="9.7109375" bestFit="1" customWidth="1"/>
    <col min="1238" max="1238" width="6.28515625" customWidth="1"/>
    <col min="1239" max="1239" width="41.28515625" customWidth="1"/>
    <col min="1240" max="1240" width="7.140625" customWidth="1"/>
    <col min="1241" max="1254" width="9.28515625" customWidth="1"/>
    <col min="1255" max="1262" width="9.7109375" customWidth="1"/>
    <col min="1263" max="1263" width="9.85546875" customWidth="1"/>
    <col min="1264" max="1265" width="9.7109375" customWidth="1"/>
    <col min="1266" max="1266" width="10.42578125" customWidth="1"/>
    <col min="1267" max="1285" width="9.7109375" customWidth="1"/>
    <col min="1286" max="1286" width="10.42578125" customWidth="1"/>
    <col min="1287" max="1287" width="9.7109375" bestFit="1" customWidth="1"/>
    <col min="1288" max="1288" width="8.42578125" customWidth="1"/>
    <col min="1289" max="1292" width="9.7109375" bestFit="1" customWidth="1"/>
    <col min="1293" max="1293" width="10.42578125" bestFit="1" customWidth="1"/>
    <col min="1294" max="1297" width="9.7109375" bestFit="1" customWidth="1"/>
    <col min="1299" max="1299" width="10.7109375" bestFit="1" customWidth="1"/>
    <col min="1300" max="1302" width="9.7109375" bestFit="1" customWidth="1"/>
    <col min="1494" max="1494" width="6.28515625" customWidth="1"/>
    <col min="1495" max="1495" width="41.28515625" customWidth="1"/>
    <col min="1496" max="1496" width="7.140625" customWidth="1"/>
    <col min="1497" max="1510" width="9.28515625" customWidth="1"/>
    <col min="1511" max="1518" width="9.7109375" customWidth="1"/>
    <col min="1519" max="1519" width="9.85546875" customWidth="1"/>
    <col min="1520" max="1521" width="9.7109375" customWidth="1"/>
    <col min="1522" max="1522" width="10.42578125" customWidth="1"/>
    <col min="1523" max="1541" width="9.7109375" customWidth="1"/>
    <col min="1542" max="1542" width="10.42578125" customWidth="1"/>
    <col min="1543" max="1543" width="9.7109375" bestFit="1" customWidth="1"/>
    <col min="1544" max="1544" width="8.42578125" customWidth="1"/>
    <col min="1545" max="1548" width="9.7109375" bestFit="1" customWidth="1"/>
    <col min="1549" max="1549" width="10.42578125" bestFit="1" customWidth="1"/>
    <col min="1550" max="1553" width="9.7109375" bestFit="1" customWidth="1"/>
    <col min="1555" max="1555" width="10.7109375" bestFit="1" customWidth="1"/>
    <col min="1556" max="1558" width="9.7109375" bestFit="1" customWidth="1"/>
    <col min="1750" max="1750" width="6.28515625" customWidth="1"/>
    <col min="1751" max="1751" width="41.28515625" customWidth="1"/>
    <col min="1752" max="1752" width="7.140625" customWidth="1"/>
    <col min="1753" max="1766" width="9.28515625" customWidth="1"/>
    <col min="1767" max="1774" width="9.7109375" customWidth="1"/>
    <col min="1775" max="1775" width="9.85546875" customWidth="1"/>
    <col min="1776" max="1777" width="9.7109375" customWidth="1"/>
    <col min="1778" max="1778" width="10.42578125" customWidth="1"/>
    <col min="1779" max="1797" width="9.7109375" customWidth="1"/>
    <col min="1798" max="1798" width="10.42578125" customWidth="1"/>
    <col min="1799" max="1799" width="9.7109375" bestFit="1" customWidth="1"/>
    <col min="1800" max="1800" width="8.42578125" customWidth="1"/>
    <col min="1801" max="1804" width="9.7109375" bestFit="1" customWidth="1"/>
    <col min="1805" max="1805" width="10.42578125" bestFit="1" customWidth="1"/>
    <col min="1806" max="1809" width="9.7109375" bestFit="1" customWidth="1"/>
    <col min="1811" max="1811" width="10.7109375" bestFit="1" customWidth="1"/>
    <col min="1812" max="1814" width="9.7109375" bestFit="1" customWidth="1"/>
    <col min="2006" max="2006" width="6.28515625" customWidth="1"/>
    <col min="2007" max="2007" width="41.28515625" customWidth="1"/>
    <col min="2008" max="2008" width="7.140625" customWidth="1"/>
    <col min="2009" max="2022" width="9.28515625" customWidth="1"/>
    <col min="2023" max="2030" width="9.7109375" customWidth="1"/>
    <col min="2031" max="2031" width="9.85546875" customWidth="1"/>
    <col min="2032" max="2033" width="9.7109375" customWidth="1"/>
    <col min="2034" max="2034" width="10.42578125" customWidth="1"/>
    <col min="2035" max="2053" width="9.7109375" customWidth="1"/>
    <col min="2054" max="2054" width="10.42578125" customWidth="1"/>
    <col min="2055" max="2055" width="9.7109375" bestFit="1" customWidth="1"/>
    <col min="2056" max="2056" width="8.42578125" customWidth="1"/>
    <col min="2057" max="2060" width="9.7109375" bestFit="1" customWidth="1"/>
    <col min="2061" max="2061" width="10.42578125" bestFit="1" customWidth="1"/>
    <col min="2062" max="2065" width="9.7109375" bestFit="1" customWidth="1"/>
    <col min="2067" max="2067" width="10.7109375" bestFit="1" customWidth="1"/>
    <col min="2068" max="2070" width="9.7109375" bestFit="1" customWidth="1"/>
    <col min="2262" max="2262" width="6.28515625" customWidth="1"/>
    <col min="2263" max="2263" width="41.28515625" customWidth="1"/>
    <col min="2264" max="2264" width="7.140625" customWidth="1"/>
    <col min="2265" max="2278" width="9.28515625" customWidth="1"/>
    <col min="2279" max="2286" width="9.7109375" customWidth="1"/>
    <col min="2287" max="2287" width="9.85546875" customWidth="1"/>
    <col min="2288" max="2289" width="9.7109375" customWidth="1"/>
    <col min="2290" max="2290" width="10.42578125" customWidth="1"/>
    <col min="2291" max="2309" width="9.7109375" customWidth="1"/>
    <col min="2310" max="2310" width="10.42578125" customWidth="1"/>
    <col min="2311" max="2311" width="9.7109375" bestFit="1" customWidth="1"/>
    <col min="2312" max="2312" width="8.42578125" customWidth="1"/>
    <col min="2313" max="2316" width="9.7109375" bestFit="1" customWidth="1"/>
    <col min="2317" max="2317" width="10.42578125" bestFit="1" customWidth="1"/>
    <col min="2318" max="2321" width="9.7109375" bestFit="1" customWidth="1"/>
    <col min="2323" max="2323" width="10.7109375" bestFit="1" customWidth="1"/>
    <col min="2324" max="2326" width="9.7109375" bestFit="1" customWidth="1"/>
    <col min="2518" max="2518" width="6.28515625" customWidth="1"/>
    <col min="2519" max="2519" width="41.28515625" customWidth="1"/>
    <col min="2520" max="2520" width="7.140625" customWidth="1"/>
    <col min="2521" max="2534" width="9.28515625" customWidth="1"/>
    <col min="2535" max="2542" width="9.7109375" customWidth="1"/>
    <col min="2543" max="2543" width="9.85546875" customWidth="1"/>
    <col min="2544" max="2545" width="9.7109375" customWidth="1"/>
    <col min="2546" max="2546" width="10.42578125" customWidth="1"/>
    <col min="2547" max="2565" width="9.7109375" customWidth="1"/>
    <col min="2566" max="2566" width="10.42578125" customWidth="1"/>
    <col min="2567" max="2567" width="9.7109375" bestFit="1" customWidth="1"/>
    <col min="2568" max="2568" width="8.42578125" customWidth="1"/>
    <col min="2569" max="2572" width="9.7109375" bestFit="1" customWidth="1"/>
    <col min="2573" max="2573" width="10.42578125" bestFit="1" customWidth="1"/>
    <col min="2574" max="2577" width="9.7109375" bestFit="1" customWidth="1"/>
    <col min="2579" max="2579" width="10.7109375" bestFit="1" customWidth="1"/>
    <col min="2580" max="2582" width="9.7109375" bestFit="1" customWidth="1"/>
    <col min="2774" max="2774" width="6.28515625" customWidth="1"/>
    <col min="2775" max="2775" width="41.28515625" customWidth="1"/>
    <col min="2776" max="2776" width="7.140625" customWidth="1"/>
    <col min="2777" max="2790" width="9.28515625" customWidth="1"/>
    <col min="2791" max="2798" width="9.7109375" customWidth="1"/>
    <col min="2799" max="2799" width="9.85546875" customWidth="1"/>
    <col min="2800" max="2801" width="9.7109375" customWidth="1"/>
    <col min="2802" max="2802" width="10.42578125" customWidth="1"/>
    <col min="2803" max="2821" width="9.7109375" customWidth="1"/>
    <col min="2822" max="2822" width="10.42578125" customWidth="1"/>
    <col min="2823" max="2823" width="9.7109375" bestFit="1" customWidth="1"/>
    <col min="2824" max="2824" width="8.42578125" customWidth="1"/>
    <col min="2825" max="2828" width="9.7109375" bestFit="1" customWidth="1"/>
    <col min="2829" max="2829" width="10.42578125" bestFit="1" customWidth="1"/>
    <col min="2830" max="2833" width="9.7109375" bestFit="1" customWidth="1"/>
    <col min="2835" max="2835" width="10.7109375" bestFit="1" customWidth="1"/>
    <col min="2836" max="2838" width="9.7109375" bestFit="1" customWidth="1"/>
    <col min="3030" max="3030" width="6.28515625" customWidth="1"/>
    <col min="3031" max="3031" width="41.28515625" customWidth="1"/>
    <col min="3032" max="3032" width="7.140625" customWidth="1"/>
    <col min="3033" max="3046" width="9.28515625" customWidth="1"/>
    <col min="3047" max="3054" width="9.7109375" customWidth="1"/>
    <col min="3055" max="3055" width="9.85546875" customWidth="1"/>
    <col min="3056" max="3057" width="9.7109375" customWidth="1"/>
    <col min="3058" max="3058" width="10.42578125" customWidth="1"/>
    <col min="3059" max="3077" width="9.7109375" customWidth="1"/>
    <col min="3078" max="3078" width="10.42578125" customWidth="1"/>
    <col min="3079" max="3079" width="9.7109375" bestFit="1" customWidth="1"/>
    <col min="3080" max="3080" width="8.42578125" customWidth="1"/>
    <col min="3081" max="3084" width="9.7109375" bestFit="1" customWidth="1"/>
    <col min="3085" max="3085" width="10.42578125" bestFit="1" customWidth="1"/>
    <col min="3086" max="3089" width="9.7109375" bestFit="1" customWidth="1"/>
    <col min="3091" max="3091" width="10.7109375" bestFit="1" customWidth="1"/>
    <col min="3092" max="3094" width="9.7109375" bestFit="1" customWidth="1"/>
    <col min="3286" max="3286" width="6.28515625" customWidth="1"/>
    <col min="3287" max="3287" width="41.28515625" customWidth="1"/>
    <col min="3288" max="3288" width="7.140625" customWidth="1"/>
    <col min="3289" max="3302" width="9.28515625" customWidth="1"/>
    <col min="3303" max="3310" width="9.7109375" customWidth="1"/>
    <col min="3311" max="3311" width="9.85546875" customWidth="1"/>
    <col min="3312" max="3313" width="9.7109375" customWidth="1"/>
    <col min="3314" max="3314" width="10.42578125" customWidth="1"/>
    <col min="3315" max="3333" width="9.7109375" customWidth="1"/>
    <col min="3334" max="3334" width="10.42578125" customWidth="1"/>
    <col min="3335" max="3335" width="9.7109375" bestFit="1" customWidth="1"/>
    <col min="3336" max="3336" width="8.42578125" customWidth="1"/>
    <col min="3337" max="3340" width="9.7109375" bestFit="1" customWidth="1"/>
    <col min="3341" max="3341" width="10.42578125" bestFit="1" customWidth="1"/>
    <col min="3342" max="3345" width="9.7109375" bestFit="1" customWidth="1"/>
    <col min="3347" max="3347" width="10.7109375" bestFit="1" customWidth="1"/>
    <col min="3348" max="3350" width="9.7109375" bestFit="1" customWidth="1"/>
    <col min="3542" max="3542" width="6.28515625" customWidth="1"/>
    <col min="3543" max="3543" width="41.28515625" customWidth="1"/>
    <col min="3544" max="3544" width="7.140625" customWidth="1"/>
    <col min="3545" max="3558" width="9.28515625" customWidth="1"/>
    <col min="3559" max="3566" width="9.7109375" customWidth="1"/>
    <col min="3567" max="3567" width="9.85546875" customWidth="1"/>
    <col min="3568" max="3569" width="9.7109375" customWidth="1"/>
    <col min="3570" max="3570" width="10.42578125" customWidth="1"/>
    <col min="3571" max="3589" width="9.7109375" customWidth="1"/>
    <col min="3590" max="3590" width="10.42578125" customWidth="1"/>
    <col min="3591" max="3591" width="9.7109375" bestFit="1" customWidth="1"/>
    <col min="3592" max="3592" width="8.42578125" customWidth="1"/>
    <col min="3593" max="3596" width="9.7109375" bestFit="1" customWidth="1"/>
    <col min="3597" max="3597" width="10.42578125" bestFit="1" customWidth="1"/>
    <col min="3598" max="3601" width="9.7109375" bestFit="1" customWidth="1"/>
    <col min="3603" max="3603" width="10.7109375" bestFit="1" customWidth="1"/>
    <col min="3604" max="3606" width="9.7109375" bestFit="1" customWidth="1"/>
    <col min="3798" max="3798" width="6.28515625" customWidth="1"/>
    <col min="3799" max="3799" width="41.28515625" customWidth="1"/>
    <col min="3800" max="3800" width="7.140625" customWidth="1"/>
    <col min="3801" max="3814" width="9.28515625" customWidth="1"/>
    <col min="3815" max="3822" width="9.7109375" customWidth="1"/>
    <col min="3823" max="3823" width="9.85546875" customWidth="1"/>
    <col min="3824" max="3825" width="9.7109375" customWidth="1"/>
    <col min="3826" max="3826" width="10.42578125" customWidth="1"/>
    <col min="3827" max="3845" width="9.7109375" customWidth="1"/>
    <col min="3846" max="3846" width="10.42578125" customWidth="1"/>
    <col min="3847" max="3847" width="9.7109375" bestFit="1" customWidth="1"/>
    <col min="3848" max="3848" width="8.42578125" customWidth="1"/>
    <col min="3849" max="3852" width="9.7109375" bestFit="1" customWidth="1"/>
    <col min="3853" max="3853" width="10.42578125" bestFit="1" customWidth="1"/>
    <col min="3854" max="3857" width="9.7109375" bestFit="1" customWidth="1"/>
    <col min="3859" max="3859" width="10.7109375" bestFit="1" customWidth="1"/>
    <col min="3860" max="3862" width="9.7109375" bestFit="1" customWidth="1"/>
    <col min="4054" max="4054" width="6.28515625" customWidth="1"/>
    <col min="4055" max="4055" width="41.28515625" customWidth="1"/>
    <col min="4056" max="4056" width="7.140625" customWidth="1"/>
    <col min="4057" max="4070" width="9.28515625" customWidth="1"/>
    <col min="4071" max="4078" width="9.7109375" customWidth="1"/>
    <col min="4079" max="4079" width="9.85546875" customWidth="1"/>
    <col min="4080" max="4081" width="9.7109375" customWidth="1"/>
    <col min="4082" max="4082" width="10.42578125" customWidth="1"/>
    <col min="4083" max="4101" width="9.7109375" customWidth="1"/>
    <col min="4102" max="4102" width="10.42578125" customWidth="1"/>
    <col min="4103" max="4103" width="9.7109375" bestFit="1" customWidth="1"/>
    <col min="4104" max="4104" width="8.42578125" customWidth="1"/>
    <col min="4105" max="4108" width="9.7109375" bestFit="1" customWidth="1"/>
    <col min="4109" max="4109" width="10.42578125" bestFit="1" customWidth="1"/>
    <col min="4110" max="4113" width="9.7109375" bestFit="1" customWidth="1"/>
    <col min="4115" max="4115" width="10.7109375" bestFit="1" customWidth="1"/>
    <col min="4116" max="4118" width="9.7109375" bestFit="1" customWidth="1"/>
    <col min="4310" max="4310" width="6.28515625" customWidth="1"/>
    <col min="4311" max="4311" width="41.28515625" customWidth="1"/>
    <col min="4312" max="4312" width="7.140625" customWidth="1"/>
    <col min="4313" max="4326" width="9.28515625" customWidth="1"/>
    <col min="4327" max="4334" width="9.7109375" customWidth="1"/>
    <col min="4335" max="4335" width="9.85546875" customWidth="1"/>
    <col min="4336" max="4337" width="9.7109375" customWidth="1"/>
    <col min="4338" max="4338" width="10.42578125" customWidth="1"/>
    <col min="4339" max="4357" width="9.7109375" customWidth="1"/>
    <col min="4358" max="4358" width="10.42578125" customWidth="1"/>
    <col min="4359" max="4359" width="9.7109375" bestFit="1" customWidth="1"/>
    <col min="4360" max="4360" width="8.42578125" customWidth="1"/>
    <col min="4361" max="4364" width="9.7109375" bestFit="1" customWidth="1"/>
    <col min="4365" max="4365" width="10.42578125" bestFit="1" customWidth="1"/>
    <col min="4366" max="4369" width="9.7109375" bestFit="1" customWidth="1"/>
    <col min="4371" max="4371" width="10.7109375" bestFit="1" customWidth="1"/>
    <col min="4372" max="4374" width="9.7109375" bestFit="1" customWidth="1"/>
    <col min="4566" max="4566" width="6.28515625" customWidth="1"/>
    <col min="4567" max="4567" width="41.28515625" customWidth="1"/>
    <col min="4568" max="4568" width="7.140625" customWidth="1"/>
    <col min="4569" max="4582" width="9.28515625" customWidth="1"/>
    <col min="4583" max="4590" width="9.7109375" customWidth="1"/>
    <col min="4591" max="4591" width="9.85546875" customWidth="1"/>
    <col min="4592" max="4593" width="9.7109375" customWidth="1"/>
    <col min="4594" max="4594" width="10.42578125" customWidth="1"/>
    <col min="4595" max="4613" width="9.7109375" customWidth="1"/>
    <col min="4614" max="4614" width="10.42578125" customWidth="1"/>
    <col min="4615" max="4615" width="9.7109375" bestFit="1" customWidth="1"/>
    <col min="4616" max="4616" width="8.42578125" customWidth="1"/>
    <col min="4617" max="4620" width="9.7109375" bestFit="1" customWidth="1"/>
    <col min="4621" max="4621" width="10.42578125" bestFit="1" customWidth="1"/>
    <col min="4622" max="4625" width="9.7109375" bestFit="1" customWidth="1"/>
    <col min="4627" max="4627" width="10.7109375" bestFit="1" customWidth="1"/>
    <col min="4628" max="4630" width="9.7109375" bestFit="1" customWidth="1"/>
    <col min="4822" max="4822" width="6.28515625" customWidth="1"/>
    <col min="4823" max="4823" width="41.28515625" customWidth="1"/>
    <col min="4824" max="4824" width="7.140625" customWidth="1"/>
    <col min="4825" max="4838" width="9.28515625" customWidth="1"/>
    <col min="4839" max="4846" width="9.7109375" customWidth="1"/>
    <col min="4847" max="4847" width="9.85546875" customWidth="1"/>
    <col min="4848" max="4849" width="9.7109375" customWidth="1"/>
    <col min="4850" max="4850" width="10.42578125" customWidth="1"/>
    <col min="4851" max="4869" width="9.7109375" customWidth="1"/>
    <col min="4870" max="4870" width="10.42578125" customWidth="1"/>
    <col min="4871" max="4871" width="9.7109375" bestFit="1" customWidth="1"/>
    <col min="4872" max="4872" width="8.42578125" customWidth="1"/>
    <col min="4873" max="4876" width="9.7109375" bestFit="1" customWidth="1"/>
    <col min="4877" max="4877" width="10.42578125" bestFit="1" customWidth="1"/>
    <col min="4878" max="4881" width="9.7109375" bestFit="1" customWidth="1"/>
    <col min="4883" max="4883" width="10.7109375" bestFit="1" customWidth="1"/>
    <col min="4884" max="4886" width="9.7109375" bestFit="1" customWidth="1"/>
    <col min="5078" max="5078" width="6.28515625" customWidth="1"/>
    <col min="5079" max="5079" width="41.28515625" customWidth="1"/>
    <col min="5080" max="5080" width="7.140625" customWidth="1"/>
    <col min="5081" max="5094" width="9.28515625" customWidth="1"/>
    <col min="5095" max="5102" width="9.7109375" customWidth="1"/>
    <col min="5103" max="5103" width="9.85546875" customWidth="1"/>
    <col min="5104" max="5105" width="9.7109375" customWidth="1"/>
    <col min="5106" max="5106" width="10.42578125" customWidth="1"/>
    <col min="5107" max="5125" width="9.7109375" customWidth="1"/>
    <col min="5126" max="5126" width="10.42578125" customWidth="1"/>
    <col min="5127" max="5127" width="9.7109375" bestFit="1" customWidth="1"/>
    <col min="5128" max="5128" width="8.42578125" customWidth="1"/>
    <col min="5129" max="5132" width="9.7109375" bestFit="1" customWidth="1"/>
    <col min="5133" max="5133" width="10.42578125" bestFit="1" customWidth="1"/>
    <col min="5134" max="5137" width="9.7109375" bestFit="1" customWidth="1"/>
    <col min="5139" max="5139" width="10.7109375" bestFit="1" customWidth="1"/>
    <col min="5140" max="5142" width="9.7109375" bestFit="1" customWidth="1"/>
    <col min="5334" max="5334" width="6.28515625" customWidth="1"/>
    <col min="5335" max="5335" width="41.28515625" customWidth="1"/>
    <col min="5336" max="5336" width="7.140625" customWidth="1"/>
    <col min="5337" max="5350" width="9.28515625" customWidth="1"/>
    <col min="5351" max="5358" width="9.7109375" customWidth="1"/>
    <col min="5359" max="5359" width="9.85546875" customWidth="1"/>
    <col min="5360" max="5361" width="9.7109375" customWidth="1"/>
    <col min="5362" max="5362" width="10.42578125" customWidth="1"/>
    <col min="5363" max="5381" width="9.7109375" customWidth="1"/>
    <col min="5382" max="5382" width="10.42578125" customWidth="1"/>
    <col min="5383" max="5383" width="9.7109375" bestFit="1" customWidth="1"/>
    <col min="5384" max="5384" width="8.42578125" customWidth="1"/>
    <col min="5385" max="5388" width="9.7109375" bestFit="1" customWidth="1"/>
    <col min="5389" max="5389" width="10.42578125" bestFit="1" customWidth="1"/>
    <col min="5390" max="5393" width="9.7109375" bestFit="1" customWidth="1"/>
    <col min="5395" max="5395" width="10.7109375" bestFit="1" customWidth="1"/>
    <col min="5396" max="5398" width="9.7109375" bestFit="1" customWidth="1"/>
    <col min="5590" max="5590" width="6.28515625" customWidth="1"/>
    <col min="5591" max="5591" width="41.28515625" customWidth="1"/>
    <col min="5592" max="5592" width="7.140625" customWidth="1"/>
    <col min="5593" max="5606" width="9.28515625" customWidth="1"/>
    <col min="5607" max="5614" width="9.7109375" customWidth="1"/>
    <col min="5615" max="5615" width="9.85546875" customWidth="1"/>
    <col min="5616" max="5617" width="9.7109375" customWidth="1"/>
    <col min="5618" max="5618" width="10.42578125" customWidth="1"/>
    <col min="5619" max="5637" width="9.7109375" customWidth="1"/>
    <col min="5638" max="5638" width="10.42578125" customWidth="1"/>
    <col min="5639" max="5639" width="9.7109375" bestFit="1" customWidth="1"/>
    <col min="5640" max="5640" width="8.42578125" customWidth="1"/>
    <col min="5641" max="5644" width="9.7109375" bestFit="1" customWidth="1"/>
    <col min="5645" max="5645" width="10.42578125" bestFit="1" customWidth="1"/>
    <col min="5646" max="5649" width="9.7109375" bestFit="1" customWidth="1"/>
    <col min="5651" max="5651" width="10.7109375" bestFit="1" customWidth="1"/>
    <col min="5652" max="5654" width="9.7109375" bestFit="1" customWidth="1"/>
    <col min="5846" max="5846" width="6.28515625" customWidth="1"/>
    <col min="5847" max="5847" width="41.28515625" customWidth="1"/>
    <col min="5848" max="5848" width="7.140625" customWidth="1"/>
    <col min="5849" max="5862" width="9.28515625" customWidth="1"/>
    <col min="5863" max="5870" width="9.7109375" customWidth="1"/>
    <col min="5871" max="5871" width="9.85546875" customWidth="1"/>
    <col min="5872" max="5873" width="9.7109375" customWidth="1"/>
    <col min="5874" max="5874" width="10.42578125" customWidth="1"/>
    <col min="5875" max="5893" width="9.7109375" customWidth="1"/>
    <col min="5894" max="5894" width="10.42578125" customWidth="1"/>
    <col min="5895" max="5895" width="9.7109375" bestFit="1" customWidth="1"/>
    <col min="5896" max="5896" width="8.42578125" customWidth="1"/>
    <col min="5897" max="5900" width="9.7109375" bestFit="1" customWidth="1"/>
    <col min="5901" max="5901" width="10.42578125" bestFit="1" customWidth="1"/>
    <col min="5902" max="5905" width="9.7109375" bestFit="1" customWidth="1"/>
    <col min="5907" max="5907" width="10.7109375" bestFit="1" customWidth="1"/>
    <col min="5908" max="5910" width="9.7109375" bestFit="1" customWidth="1"/>
    <col min="6102" max="6102" width="6.28515625" customWidth="1"/>
    <col min="6103" max="6103" width="41.28515625" customWidth="1"/>
    <col min="6104" max="6104" width="7.140625" customWidth="1"/>
    <col min="6105" max="6118" width="9.28515625" customWidth="1"/>
    <col min="6119" max="6126" width="9.7109375" customWidth="1"/>
    <col min="6127" max="6127" width="9.85546875" customWidth="1"/>
    <col min="6128" max="6129" width="9.7109375" customWidth="1"/>
    <col min="6130" max="6130" width="10.42578125" customWidth="1"/>
    <col min="6131" max="6149" width="9.7109375" customWidth="1"/>
    <col min="6150" max="6150" width="10.42578125" customWidth="1"/>
    <col min="6151" max="6151" width="9.7109375" bestFit="1" customWidth="1"/>
    <col min="6152" max="6152" width="8.42578125" customWidth="1"/>
    <col min="6153" max="6156" width="9.7109375" bestFit="1" customWidth="1"/>
    <col min="6157" max="6157" width="10.42578125" bestFit="1" customWidth="1"/>
    <col min="6158" max="6161" width="9.7109375" bestFit="1" customWidth="1"/>
    <col min="6163" max="6163" width="10.7109375" bestFit="1" customWidth="1"/>
    <col min="6164" max="6166" width="9.7109375" bestFit="1" customWidth="1"/>
    <col min="6358" max="6358" width="6.28515625" customWidth="1"/>
    <col min="6359" max="6359" width="41.28515625" customWidth="1"/>
    <col min="6360" max="6360" width="7.140625" customWidth="1"/>
    <col min="6361" max="6374" width="9.28515625" customWidth="1"/>
    <col min="6375" max="6382" width="9.7109375" customWidth="1"/>
    <col min="6383" max="6383" width="9.85546875" customWidth="1"/>
    <col min="6384" max="6385" width="9.7109375" customWidth="1"/>
    <col min="6386" max="6386" width="10.42578125" customWidth="1"/>
    <col min="6387" max="6405" width="9.7109375" customWidth="1"/>
    <col min="6406" max="6406" width="10.42578125" customWidth="1"/>
    <col min="6407" max="6407" width="9.7109375" bestFit="1" customWidth="1"/>
    <col min="6408" max="6408" width="8.42578125" customWidth="1"/>
    <col min="6409" max="6412" width="9.7109375" bestFit="1" customWidth="1"/>
    <col min="6413" max="6413" width="10.42578125" bestFit="1" customWidth="1"/>
    <col min="6414" max="6417" width="9.7109375" bestFit="1" customWidth="1"/>
    <col min="6419" max="6419" width="10.7109375" bestFit="1" customWidth="1"/>
    <col min="6420" max="6422" width="9.7109375" bestFit="1" customWidth="1"/>
    <col min="6614" max="6614" width="6.28515625" customWidth="1"/>
    <col min="6615" max="6615" width="41.28515625" customWidth="1"/>
    <col min="6616" max="6616" width="7.140625" customWidth="1"/>
    <col min="6617" max="6630" width="9.28515625" customWidth="1"/>
    <col min="6631" max="6638" width="9.7109375" customWidth="1"/>
    <col min="6639" max="6639" width="9.85546875" customWidth="1"/>
    <col min="6640" max="6641" width="9.7109375" customWidth="1"/>
    <col min="6642" max="6642" width="10.42578125" customWidth="1"/>
    <col min="6643" max="6661" width="9.7109375" customWidth="1"/>
    <col min="6662" max="6662" width="10.42578125" customWidth="1"/>
    <col min="6663" max="6663" width="9.7109375" bestFit="1" customWidth="1"/>
    <col min="6664" max="6664" width="8.42578125" customWidth="1"/>
    <col min="6665" max="6668" width="9.7109375" bestFit="1" customWidth="1"/>
    <col min="6669" max="6669" width="10.42578125" bestFit="1" customWidth="1"/>
    <col min="6670" max="6673" width="9.7109375" bestFit="1" customWidth="1"/>
    <col min="6675" max="6675" width="10.7109375" bestFit="1" customWidth="1"/>
    <col min="6676" max="6678" width="9.7109375" bestFit="1" customWidth="1"/>
    <col min="6870" max="6870" width="6.28515625" customWidth="1"/>
    <col min="6871" max="6871" width="41.28515625" customWidth="1"/>
    <col min="6872" max="6872" width="7.140625" customWidth="1"/>
    <col min="6873" max="6886" width="9.28515625" customWidth="1"/>
    <col min="6887" max="6894" width="9.7109375" customWidth="1"/>
    <col min="6895" max="6895" width="9.85546875" customWidth="1"/>
    <col min="6896" max="6897" width="9.7109375" customWidth="1"/>
    <col min="6898" max="6898" width="10.42578125" customWidth="1"/>
    <col min="6899" max="6917" width="9.7109375" customWidth="1"/>
    <col min="6918" max="6918" width="10.42578125" customWidth="1"/>
    <col min="6919" max="6919" width="9.7109375" bestFit="1" customWidth="1"/>
    <col min="6920" max="6920" width="8.42578125" customWidth="1"/>
    <col min="6921" max="6924" width="9.7109375" bestFit="1" customWidth="1"/>
    <col min="6925" max="6925" width="10.42578125" bestFit="1" customWidth="1"/>
    <col min="6926" max="6929" width="9.7109375" bestFit="1" customWidth="1"/>
    <col min="6931" max="6931" width="10.7109375" bestFit="1" customWidth="1"/>
    <col min="6932" max="6934" width="9.7109375" bestFit="1" customWidth="1"/>
    <col min="7126" max="7126" width="6.28515625" customWidth="1"/>
    <col min="7127" max="7127" width="41.28515625" customWidth="1"/>
    <col min="7128" max="7128" width="7.140625" customWidth="1"/>
    <col min="7129" max="7142" width="9.28515625" customWidth="1"/>
    <col min="7143" max="7150" width="9.7109375" customWidth="1"/>
    <col min="7151" max="7151" width="9.85546875" customWidth="1"/>
    <col min="7152" max="7153" width="9.7109375" customWidth="1"/>
    <col min="7154" max="7154" width="10.42578125" customWidth="1"/>
    <col min="7155" max="7173" width="9.7109375" customWidth="1"/>
    <col min="7174" max="7174" width="10.42578125" customWidth="1"/>
    <col min="7175" max="7175" width="9.7109375" bestFit="1" customWidth="1"/>
    <col min="7176" max="7176" width="8.42578125" customWidth="1"/>
    <col min="7177" max="7180" width="9.7109375" bestFit="1" customWidth="1"/>
    <col min="7181" max="7181" width="10.42578125" bestFit="1" customWidth="1"/>
    <col min="7182" max="7185" width="9.7109375" bestFit="1" customWidth="1"/>
    <col min="7187" max="7187" width="10.7109375" bestFit="1" customWidth="1"/>
    <col min="7188" max="7190" width="9.7109375" bestFit="1" customWidth="1"/>
    <col min="7382" max="7382" width="6.28515625" customWidth="1"/>
    <col min="7383" max="7383" width="41.28515625" customWidth="1"/>
    <col min="7384" max="7384" width="7.140625" customWidth="1"/>
    <col min="7385" max="7398" width="9.28515625" customWidth="1"/>
    <col min="7399" max="7406" width="9.7109375" customWidth="1"/>
    <col min="7407" max="7407" width="9.85546875" customWidth="1"/>
    <col min="7408" max="7409" width="9.7109375" customWidth="1"/>
    <col min="7410" max="7410" width="10.42578125" customWidth="1"/>
    <col min="7411" max="7429" width="9.7109375" customWidth="1"/>
    <col min="7430" max="7430" width="10.42578125" customWidth="1"/>
    <col min="7431" max="7431" width="9.7109375" bestFit="1" customWidth="1"/>
    <col min="7432" max="7432" width="8.42578125" customWidth="1"/>
    <col min="7433" max="7436" width="9.7109375" bestFit="1" customWidth="1"/>
    <col min="7437" max="7437" width="10.42578125" bestFit="1" customWidth="1"/>
    <col min="7438" max="7441" width="9.7109375" bestFit="1" customWidth="1"/>
    <col min="7443" max="7443" width="10.7109375" bestFit="1" customWidth="1"/>
    <col min="7444" max="7446" width="9.7109375" bestFit="1" customWidth="1"/>
    <col min="7638" max="7638" width="6.28515625" customWidth="1"/>
    <col min="7639" max="7639" width="41.28515625" customWidth="1"/>
    <col min="7640" max="7640" width="7.140625" customWidth="1"/>
    <col min="7641" max="7654" width="9.28515625" customWidth="1"/>
    <col min="7655" max="7662" width="9.7109375" customWidth="1"/>
    <col min="7663" max="7663" width="9.85546875" customWidth="1"/>
    <col min="7664" max="7665" width="9.7109375" customWidth="1"/>
    <col min="7666" max="7666" width="10.42578125" customWidth="1"/>
    <col min="7667" max="7685" width="9.7109375" customWidth="1"/>
    <col min="7686" max="7686" width="10.42578125" customWidth="1"/>
    <col min="7687" max="7687" width="9.7109375" bestFit="1" customWidth="1"/>
    <col min="7688" max="7688" width="8.42578125" customWidth="1"/>
    <col min="7689" max="7692" width="9.7109375" bestFit="1" customWidth="1"/>
    <col min="7693" max="7693" width="10.42578125" bestFit="1" customWidth="1"/>
    <col min="7694" max="7697" width="9.7109375" bestFit="1" customWidth="1"/>
    <col min="7699" max="7699" width="10.7109375" bestFit="1" customWidth="1"/>
    <col min="7700" max="7702" width="9.7109375" bestFit="1" customWidth="1"/>
    <col min="7894" max="7894" width="6.28515625" customWidth="1"/>
    <col min="7895" max="7895" width="41.28515625" customWidth="1"/>
    <col min="7896" max="7896" width="7.140625" customWidth="1"/>
    <col min="7897" max="7910" width="9.28515625" customWidth="1"/>
    <col min="7911" max="7918" width="9.7109375" customWidth="1"/>
    <col min="7919" max="7919" width="9.85546875" customWidth="1"/>
    <col min="7920" max="7921" width="9.7109375" customWidth="1"/>
    <col min="7922" max="7922" width="10.42578125" customWidth="1"/>
    <col min="7923" max="7941" width="9.7109375" customWidth="1"/>
    <col min="7942" max="7942" width="10.42578125" customWidth="1"/>
    <col min="7943" max="7943" width="9.7109375" bestFit="1" customWidth="1"/>
    <col min="7944" max="7944" width="8.42578125" customWidth="1"/>
    <col min="7945" max="7948" width="9.7109375" bestFit="1" customWidth="1"/>
    <col min="7949" max="7949" width="10.42578125" bestFit="1" customWidth="1"/>
    <col min="7950" max="7953" width="9.7109375" bestFit="1" customWidth="1"/>
    <col min="7955" max="7955" width="10.7109375" bestFit="1" customWidth="1"/>
    <col min="7956" max="7958" width="9.7109375" bestFit="1" customWidth="1"/>
    <col min="8150" max="8150" width="6.28515625" customWidth="1"/>
    <col min="8151" max="8151" width="41.28515625" customWidth="1"/>
    <col min="8152" max="8152" width="7.140625" customWidth="1"/>
    <col min="8153" max="8166" width="9.28515625" customWidth="1"/>
    <col min="8167" max="8174" width="9.7109375" customWidth="1"/>
    <col min="8175" max="8175" width="9.85546875" customWidth="1"/>
    <col min="8176" max="8177" width="9.7109375" customWidth="1"/>
    <col min="8178" max="8178" width="10.42578125" customWidth="1"/>
    <col min="8179" max="8197" width="9.7109375" customWidth="1"/>
    <col min="8198" max="8198" width="10.42578125" customWidth="1"/>
    <col min="8199" max="8199" width="9.7109375" bestFit="1" customWidth="1"/>
    <col min="8200" max="8200" width="8.42578125" customWidth="1"/>
    <col min="8201" max="8204" width="9.7109375" bestFit="1" customWidth="1"/>
    <col min="8205" max="8205" width="10.42578125" bestFit="1" customWidth="1"/>
    <col min="8206" max="8209" width="9.7109375" bestFit="1" customWidth="1"/>
    <col min="8211" max="8211" width="10.7109375" bestFit="1" customWidth="1"/>
    <col min="8212" max="8214" width="9.7109375" bestFit="1" customWidth="1"/>
    <col min="8406" max="8406" width="6.28515625" customWidth="1"/>
    <col min="8407" max="8407" width="41.28515625" customWidth="1"/>
    <col min="8408" max="8408" width="7.140625" customWidth="1"/>
    <col min="8409" max="8422" width="9.28515625" customWidth="1"/>
    <col min="8423" max="8430" width="9.7109375" customWidth="1"/>
    <col min="8431" max="8431" width="9.85546875" customWidth="1"/>
    <col min="8432" max="8433" width="9.7109375" customWidth="1"/>
    <col min="8434" max="8434" width="10.42578125" customWidth="1"/>
    <col min="8435" max="8453" width="9.7109375" customWidth="1"/>
    <col min="8454" max="8454" width="10.42578125" customWidth="1"/>
    <col min="8455" max="8455" width="9.7109375" bestFit="1" customWidth="1"/>
    <col min="8456" max="8456" width="8.42578125" customWidth="1"/>
    <col min="8457" max="8460" width="9.7109375" bestFit="1" customWidth="1"/>
    <col min="8461" max="8461" width="10.42578125" bestFit="1" customWidth="1"/>
    <col min="8462" max="8465" width="9.7109375" bestFit="1" customWidth="1"/>
    <col min="8467" max="8467" width="10.7109375" bestFit="1" customWidth="1"/>
    <col min="8468" max="8470" width="9.7109375" bestFit="1" customWidth="1"/>
    <col min="8662" max="8662" width="6.28515625" customWidth="1"/>
    <col min="8663" max="8663" width="41.28515625" customWidth="1"/>
    <col min="8664" max="8664" width="7.140625" customWidth="1"/>
    <col min="8665" max="8678" width="9.28515625" customWidth="1"/>
    <col min="8679" max="8686" width="9.7109375" customWidth="1"/>
    <col min="8687" max="8687" width="9.85546875" customWidth="1"/>
    <col min="8688" max="8689" width="9.7109375" customWidth="1"/>
    <col min="8690" max="8690" width="10.42578125" customWidth="1"/>
    <col min="8691" max="8709" width="9.7109375" customWidth="1"/>
    <col min="8710" max="8710" width="10.42578125" customWidth="1"/>
    <col min="8711" max="8711" width="9.7109375" bestFit="1" customWidth="1"/>
    <col min="8712" max="8712" width="8.42578125" customWidth="1"/>
    <col min="8713" max="8716" width="9.7109375" bestFit="1" customWidth="1"/>
    <col min="8717" max="8717" width="10.42578125" bestFit="1" customWidth="1"/>
    <col min="8718" max="8721" width="9.7109375" bestFit="1" customWidth="1"/>
    <col min="8723" max="8723" width="10.7109375" bestFit="1" customWidth="1"/>
    <col min="8724" max="8726" width="9.7109375" bestFit="1" customWidth="1"/>
    <col min="8918" max="8918" width="6.28515625" customWidth="1"/>
    <col min="8919" max="8919" width="41.28515625" customWidth="1"/>
    <col min="8920" max="8920" width="7.140625" customWidth="1"/>
    <col min="8921" max="8934" width="9.28515625" customWidth="1"/>
    <col min="8935" max="8942" width="9.7109375" customWidth="1"/>
    <col min="8943" max="8943" width="9.85546875" customWidth="1"/>
    <col min="8944" max="8945" width="9.7109375" customWidth="1"/>
    <col min="8946" max="8946" width="10.42578125" customWidth="1"/>
    <col min="8947" max="8965" width="9.7109375" customWidth="1"/>
    <col min="8966" max="8966" width="10.42578125" customWidth="1"/>
    <col min="8967" max="8967" width="9.7109375" bestFit="1" customWidth="1"/>
    <col min="8968" max="8968" width="8.42578125" customWidth="1"/>
    <col min="8969" max="8972" width="9.7109375" bestFit="1" customWidth="1"/>
    <col min="8973" max="8973" width="10.42578125" bestFit="1" customWidth="1"/>
    <col min="8974" max="8977" width="9.7109375" bestFit="1" customWidth="1"/>
    <col min="8979" max="8979" width="10.7109375" bestFit="1" customWidth="1"/>
    <col min="8980" max="8982" width="9.7109375" bestFit="1" customWidth="1"/>
    <col min="9174" max="9174" width="6.28515625" customWidth="1"/>
    <col min="9175" max="9175" width="41.28515625" customWidth="1"/>
    <col min="9176" max="9176" width="7.140625" customWidth="1"/>
    <col min="9177" max="9190" width="9.28515625" customWidth="1"/>
    <col min="9191" max="9198" width="9.7109375" customWidth="1"/>
    <col min="9199" max="9199" width="9.85546875" customWidth="1"/>
    <col min="9200" max="9201" width="9.7109375" customWidth="1"/>
    <col min="9202" max="9202" width="10.42578125" customWidth="1"/>
    <col min="9203" max="9221" width="9.7109375" customWidth="1"/>
    <col min="9222" max="9222" width="10.42578125" customWidth="1"/>
    <col min="9223" max="9223" width="9.7109375" bestFit="1" customWidth="1"/>
    <col min="9224" max="9224" width="8.42578125" customWidth="1"/>
    <col min="9225" max="9228" width="9.7109375" bestFit="1" customWidth="1"/>
    <col min="9229" max="9229" width="10.42578125" bestFit="1" customWidth="1"/>
    <col min="9230" max="9233" width="9.7109375" bestFit="1" customWidth="1"/>
    <col min="9235" max="9235" width="10.7109375" bestFit="1" customWidth="1"/>
    <col min="9236" max="9238" width="9.7109375" bestFit="1" customWidth="1"/>
    <col min="9430" max="9430" width="6.28515625" customWidth="1"/>
    <col min="9431" max="9431" width="41.28515625" customWidth="1"/>
    <col min="9432" max="9432" width="7.140625" customWidth="1"/>
    <col min="9433" max="9446" width="9.28515625" customWidth="1"/>
    <col min="9447" max="9454" width="9.7109375" customWidth="1"/>
    <col min="9455" max="9455" width="9.85546875" customWidth="1"/>
    <col min="9456" max="9457" width="9.7109375" customWidth="1"/>
    <col min="9458" max="9458" width="10.42578125" customWidth="1"/>
    <col min="9459" max="9477" width="9.7109375" customWidth="1"/>
    <col min="9478" max="9478" width="10.42578125" customWidth="1"/>
    <col min="9479" max="9479" width="9.7109375" bestFit="1" customWidth="1"/>
    <col min="9480" max="9480" width="8.42578125" customWidth="1"/>
    <col min="9481" max="9484" width="9.7109375" bestFit="1" customWidth="1"/>
    <col min="9485" max="9485" width="10.42578125" bestFit="1" customWidth="1"/>
    <col min="9486" max="9489" width="9.7109375" bestFit="1" customWidth="1"/>
    <col min="9491" max="9491" width="10.7109375" bestFit="1" customWidth="1"/>
    <col min="9492" max="9494" width="9.7109375" bestFit="1" customWidth="1"/>
    <col min="9686" max="9686" width="6.28515625" customWidth="1"/>
    <col min="9687" max="9687" width="41.28515625" customWidth="1"/>
    <col min="9688" max="9688" width="7.140625" customWidth="1"/>
    <col min="9689" max="9702" width="9.28515625" customWidth="1"/>
    <col min="9703" max="9710" width="9.7109375" customWidth="1"/>
    <col min="9711" max="9711" width="9.85546875" customWidth="1"/>
    <col min="9712" max="9713" width="9.7109375" customWidth="1"/>
    <col min="9714" max="9714" width="10.42578125" customWidth="1"/>
    <col min="9715" max="9733" width="9.7109375" customWidth="1"/>
    <col min="9734" max="9734" width="10.42578125" customWidth="1"/>
    <col min="9735" max="9735" width="9.7109375" bestFit="1" customWidth="1"/>
    <col min="9736" max="9736" width="8.42578125" customWidth="1"/>
    <col min="9737" max="9740" width="9.7109375" bestFit="1" customWidth="1"/>
    <col min="9741" max="9741" width="10.42578125" bestFit="1" customWidth="1"/>
    <col min="9742" max="9745" width="9.7109375" bestFit="1" customWidth="1"/>
    <col min="9747" max="9747" width="10.7109375" bestFit="1" customWidth="1"/>
    <col min="9748" max="9750" width="9.7109375" bestFit="1" customWidth="1"/>
    <col min="9942" max="9942" width="6.28515625" customWidth="1"/>
    <col min="9943" max="9943" width="41.28515625" customWidth="1"/>
    <col min="9944" max="9944" width="7.140625" customWidth="1"/>
    <col min="9945" max="9958" width="9.28515625" customWidth="1"/>
    <col min="9959" max="9966" width="9.7109375" customWidth="1"/>
    <col min="9967" max="9967" width="9.85546875" customWidth="1"/>
    <col min="9968" max="9969" width="9.7109375" customWidth="1"/>
    <col min="9970" max="9970" width="10.42578125" customWidth="1"/>
    <col min="9971" max="9989" width="9.7109375" customWidth="1"/>
    <col min="9990" max="9990" width="10.42578125" customWidth="1"/>
    <col min="9991" max="9991" width="9.7109375" bestFit="1" customWidth="1"/>
    <col min="9992" max="9992" width="8.42578125" customWidth="1"/>
    <col min="9993" max="9996" width="9.7109375" bestFit="1" customWidth="1"/>
    <col min="9997" max="9997" width="10.42578125" bestFit="1" customWidth="1"/>
    <col min="9998" max="10001" width="9.7109375" bestFit="1" customWidth="1"/>
    <col min="10003" max="10003" width="10.7109375" bestFit="1" customWidth="1"/>
    <col min="10004" max="10006" width="9.7109375" bestFit="1" customWidth="1"/>
    <col min="10198" max="10198" width="6.28515625" customWidth="1"/>
    <col min="10199" max="10199" width="41.28515625" customWidth="1"/>
    <col min="10200" max="10200" width="7.140625" customWidth="1"/>
    <col min="10201" max="10214" width="9.28515625" customWidth="1"/>
    <col min="10215" max="10222" width="9.7109375" customWidth="1"/>
    <col min="10223" max="10223" width="9.85546875" customWidth="1"/>
    <col min="10224" max="10225" width="9.7109375" customWidth="1"/>
    <col min="10226" max="10226" width="10.42578125" customWidth="1"/>
    <col min="10227" max="10245" width="9.7109375" customWidth="1"/>
    <col min="10246" max="10246" width="10.42578125" customWidth="1"/>
    <col min="10247" max="10247" width="9.7109375" bestFit="1" customWidth="1"/>
    <col min="10248" max="10248" width="8.42578125" customWidth="1"/>
    <col min="10249" max="10252" width="9.7109375" bestFit="1" customWidth="1"/>
    <col min="10253" max="10253" width="10.42578125" bestFit="1" customWidth="1"/>
    <col min="10254" max="10257" width="9.7109375" bestFit="1" customWidth="1"/>
    <col min="10259" max="10259" width="10.7109375" bestFit="1" customWidth="1"/>
    <col min="10260" max="10262" width="9.7109375" bestFit="1" customWidth="1"/>
    <col min="10454" max="10454" width="6.28515625" customWidth="1"/>
    <col min="10455" max="10455" width="41.28515625" customWidth="1"/>
    <col min="10456" max="10456" width="7.140625" customWidth="1"/>
    <col min="10457" max="10470" width="9.28515625" customWidth="1"/>
    <col min="10471" max="10478" width="9.7109375" customWidth="1"/>
    <col min="10479" max="10479" width="9.85546875" customWidth="1"/>
    <col min="10480" max="10481" width="9.7109375" customWidth="1"/>
    <col min="10482" max="10482" width="10.42578125" customWidth="1"/>
    <col min="10483" max="10501" width="9.7109375" customWidth="1"/>
    <col min="10502" max="10502" width="10.42578125" customWidth="1"/>
    <col min="10503" max="10503" width="9.7109375" bestFit="1" customWidth="1"/>
    <col min="10504" max="10504" width="8.42578125" customWidth="1"/>
    <col min="10505" max="10508" width="9.7109375" bestFit="1" customWidth="1"/>
    <col min="10509" max="10509" width="10.42578125" bestFit="1" customWidth="1"/>
    <col min="10510" max="10513" width="9.7109375" bestFit="1" customWidth="1"/>
    <col min="10515" max="10515" width="10.7109375" bestFit="1" customWidth="1"/>
    <col min="10516" max="10518" width="9.7109375" bestFit="1" customWidth="1"/>
    <col min="10710" max="10710" width="6.28515625" customWidth="1"/>
    <col min="10711" max="10711" width="41.28515625" customWidth="1"/>
    <col min="10712" max="10712" width="7.140625" customWidth="1"/>
    <col min="10713" max="10726" width="9.28515625" customWidth="1"/>
    <col min="10727" max="10734" width="9.7109375" customWidth="1"/>
    <col min="10735" max="10735" width="9.85546875" customWidth="1"/>
    <col min="10736" max="10737" width="9.7109375" customWidth="1"/>
    <col min="10738" max="10738" width="10.42578125" customWidth="1"/>
    <col min="10739" max="10757" width="9.7109375" customWidth="1"/>
    <col min="10758" max="10758" width="10.42578125" customWidth="1"/>
    <col min="10759" max="10759" width="9.7109375" bestFit="1" customWidth="1"/>
    <col min="10760" max="10760" width="8.42578125" customWidth="1"/>
    <col min="10761" max="10764" width="9.7109375" bestFit="1" customWidth="1"/>
    <col min="10765" max="10765" width="10.42578125" bestFit="1" customWidth="1"/>
    <col min="10766" max="10769" width="9.7109375" bestFit="1" customWidth="1"/>
    <col min="10771" max="10771" width="10.7109375" bestFit="1" customWidth="1"/>
    <col min="10772" max="10774" width="9.7109375" bestFit="1" customWidth="1"/>
    <col min="10966" max="10966" width="6.28515625" customWidth="1"/>
    <col min="10967" max="10967" width="41.28515625" customWidth="1"/>
    <col min="10968" max="10968" width="7.140625" customWidth="1"/>
    <col min="10969" max="10982" width="9.28515625" customWidth="1"/>
    <col min="10983" max="10990" width="9.7109375" customWidth="1"/>
    <col min="10991" max="10991" width="9.85546875" customWidth="1"/>
    <col min="10992" max="10993" width="9.7109375" customWidth="1"/>
    <col min="10994" max="10994" width="10.42578125" customWidth="1"/>
    <col min="10995" max="11013" width="9.7109375" customWidth="1"/>
    <col min="11014" max="11014" width="10.42578125" customWidth="1"/>
    <col min="11015" max="11015" width="9.7109375" bestFit="1" customWidth="1"/>
    <col min="11016" max="11016" width="8.42578125" customWidth="1"/>
    <col min="11017" max="11020" width="9.7109375" bestFit="1" customWidth="1"/>
    <col min="11021" max="11021" width="10.42578125" bestFit="1" customWidth="1"/>
    <col min="11022" max="11025" width="9.7109375" bestFit="1" customWidth="1"/>
    <col min="11027" max="11027" width="10.7109375" bestFit="1" customWidth="1"/>
    <col min="11028" max="11030" width="9.7109375" bestFit="1" customWidth="1"/>
    <col min="11222" max="11222" width="6.28515625" customWidth="1"/>
    <col min="11223" max="11223" width="41.28515625" customWidth="1"/>
    <col min="11224" max="11224" width="7.140625" customWidth="1"/>
    <col min="11225" max="11238" width="9.28515625" customWidth="1"/>
    <col min="11239" max="11246" width="9.7109375" customWidth="1"/>
    <col min="11247" max="11247" width="9.85546875" customWidth="1"/>
    <col min="11248" max="11249" width="9.7109375" customWidth="1"/>
    <col min="11250" max="11250" width="10.42578125" customWidth="1"/>
    <col min="11251" max="11269" width="9.7109375" customWidth="1"/>
    <col min="11270" max="11270" width="10.42578125" customWidth="1"/>
    <col min="11271" max="11271" width="9.7109375" bestFit="1" customWidth="1"/>
    <col min="11272" max="11272" width="8.42578125" customWidth="1"/>
    <col min="11273" max="11276" width="9.7109375" bestFit="1" customWidth="1"/>
    <col min="11277" max="11277" width="10.42578125" bestFit="1" customWidth="1"/>
    <col min="11278" max="11281" width="9.7109375" bestFit="1" customWidth="1"/>
    <col min="11283" max="11283" width="10.7109375" bestFit="1" customWidth="1"/>
    <col min="11284" max="11286" width="9.7109375" bestFit="1" customWidth="1"/>
    <col min="11478" max="11478" width="6.28515625" customWidth="1"/>
    <col min="11479" max="11479" width="41.28515625" customWidth="1"/>
    <col min="11480" max="11480" width="7.140625" customWidth="1"/>
    <col min="11481" max="11494" width="9.28515625" customWidth="1"/>
    <col min="11495" max="11502" width="9.7109375" customWidth="1"/>
    <col min="11503" max="11503" width="9.85546875" customWidth="1"/>
    <col min="11504" max="11505" width="9.7109375" customWidth="1"/>
    <col min="11506" max="11506" width="10.42578125" customWidth="1"/>
    <col min="11507" max="11525" width="9.7109375" customWidth="1"/>
    <col min="11526" max="11526" width="10.42578125" customWidth="1"/>
    <col min="11527" max="11527" width="9.7109375" bestFit="1" customWidth="1"/>
    <col min="11528" max="11528" width="8.42578125" customWidth="1"/>
    <col min="11529" max="11532" width="9.7109375" bestFit="1" customWidth="1"/>
    <col min="11533" max="11533" width="10.42578125" bestFit="1" customWidth="1"/>
    <col min="11534" max="11537" width="9.7109375" bestFit="1" customWidth="1"/>
    <col min="11539" max="11539" width="10.7109375" bestFit="1" customWidth="1"/>
    <col min="11540" max="11542" width="9.7109375" bestFit="1" customWidth="1"/>
    <col min="11734" max="11734" width="6.28515625" customWidth="1"/>
    <col min="11735" max="11735" width="41.28515625" customWidth="1"/>
    <col min="11736" max="11736" width="7.140625" customWidth="1"/>
    <col min="11737" max="11750" width="9.28515625" customWidth="1"/>
    <col min="11751" max="11758" width="9.7109375" customWidth="1"/>
    <col min="11759" max="11759" width="9.85546875" customWidth="1"/>
    <col min="11760" max="11761" width="9.7109375" customWidth="1"/>
    <col min="11762" max="11762" width="10.42578125" customWidth="1"/>
    <col min="11763" max="11781" width="9.7109375" customWidth="1"/>
    <col min="11782" max="11782" width="10.42578125" customWidth="1"/>
    <col min="11783" max="11783" width="9.7109375" bestFit="1" customWidth="1"/>
    <col min="11784" max="11784" width="8.42578125" customWidth="1"/>
    <col min="11785" max="11788" width="9.7109375" bestFit="1" customWidth="1"/>
    <col min="11789" max="11789" width="10.42578125" bestFit="1" customWidth="1"/>
    <col min="11790" max="11793" width="9.7109375" bestFit="1" customWidth="1"/>
    <col min="11795" max="11795" width="10.7109375" bestFit="1" customWidth="1"/>
    <col min="11796" max="11798" width="9.7109375" bestFit="1" customWidth="1"/>
    <col min="11990" max="11990" width="6.28515625" customWidth="1"/>
    <col min="11991" max="11991" width="41.28515625" customWidth="1"/>
    <col min="11992" max="11992" width="7.140625" customWidth="1"/>
    <col min="11993" max="12006" width="9.28515625" customWidth="1"/>
    <col min="12007" max="12014" width="9.7109375" customWidth="1"/>
    <col min="12015" max="12015" width="9.85546875" customWidth="1"/>
    <col min="12016" max="12017" width="9.7109375" customWidth="1"/>
    <col min="12018" max="12018" width="10.42578125" customWidth="1"/>
    <col min="12019" max="12037" width="9.7109375" customWidth="1"/>
    <col min="12038" max="12038" width="10.42578125" customWidth="1"/>
    <col min="12039" max="12039" width="9.7109375" bestFit="1" customWidth="1"/>
    <col min="12040" max="12040" width="8.42578125" customWidth="1"/>
    <col min="12041" max="12044" width="9.7109375" bestFit="1" customWidth="1"/>
    <col min="12045" max="12045" width="10.42578125" bestFit="1" customWidth="1"/>
    <col min="12046" max="12049" width="9.7109375" bestFit="1" customWidth="1"/>
    <col min="12051" max="12051" width="10.7109375" bestFit="1" customWidth="1"/>
    <col min="12052" max="12054" width="9.7109375" bestFit="1" customWidth="1"/>
    <col min="12246" max="12246" width="6.28515625" customWidth="1"/>
    <col min="12247" max="12247" width="41.28515625" customWidth="1"/>
    <col min="12248" max="12248" width="7.140625" customWidth="1"/>
    <col min="12249" max="12262" width="9.28515625" customWidth="1"/>
    <col min="12263" max="12270" width="9.7109375" customWidth="1"/>
    <col min="12271" max="12271" width="9.85546875" customWidth="1"/>
    <col min="12272" max="12273" width="9.7109375" customWidth="1"/>
    <col min="12274" max="12274" width="10.42578125" customWidth="1"/>
    <col min="12275" max="12293" width="9.7109375" customWidth="1"/>
    <col min="12294" max="12294" width="10.42578125" customWidth="1"/>
    <col min="12295" max="12295" width="9.7109375" bestFit="1" customWidth="1"/>
    <col min="12296" max="12296" width="8.42578125" customWidth="1"/>
    <col min="12297" max="12300" width="9.7109375" bestFit="1" customWidth="1"/>
    <col min="12301" max="12301" width="10.42578125" bestFit="1" customWidth="1"/>
    <col min="12302" max="12305" width="9.7109375" bestFit="1" customWidth="1"/>
    <col min="12307" max="12307" width="10.7109375" bestFit="1" customWidth="1"/>
    <col min="12308" max="12310" width="9.7109375" bestFit="1" customWidth="1"/>
    <col min="12502" max="12502" width="6.28515625" customWidth="1"/>
    <col min="12503" max="12503" width="41.28515625" customWidth="1"/>
    <col min="12504" max="12504" width="7.140625" customWidth="1"/>
    <col min="12505" max="12518" width="9.28515625" customWidth="1"/>
    <col min="12519" max="12526" width="9.7109375" customWidth="1"/>
    <col min="12527" max="12527" width="9.85546875" customWidth="1"/>
    <col min="12528" max="12529" width="9.7109375" customWidth="1"/>
    <col min="12530" max="12530" width="10.42578125" customWidth="1"/>
    <col min="12531" max="12549" width="9.7109375" customWidth="1"/>
    <col min="12550" max="12550" width="10.42578125" customWidth="1"/>
    <col min="12551" max="12551" width="9.7109375" bestFit="1" customWidth="1"/>
    <col min="12552" max="12552" width="8.42578125" customWidth="1"/>
    <col min="12553" max="12556" width="9.7109375" bestFit="1" customWidth="1"/>
    <col min="12557" max="12557" width="10.42578125" bestFit="1" customWidth="1"/>
    <col min="12558" max="12561" width="9.7109375" bestFit="1" customWidth="1"/>
    <col min="12563" max="12563" width="10.7109375" bestFit="1" customWidth="1"/>
    <col min="12564" max="12566" width="9.7109375" bestFit="1" customWidth="1"/>
    <col min="12758" max="12758" width="6.28515625" customWidth="1"/>
    <col min="12759" max="12759" width="41.28515625" customWidth="1"/>
    <col min="12760" max="12760" width="7.140625" customWidth="1"/>
    <col min="12761" max="12774" width="9.28515625" customWidth="1"/>
    <col min="12775" max="12782" width="9.7109375" customWidth="1"/>
    <col min="12783" max="12783" width="9.85546875" customWidth="1"/>
    <col min="12784" max="12785" width="9.7109375" customWidth="1"/>
    <col min="12786" max="12786" width="10.42578125" customWidth="1"/>
    <col min="12787" max="12805" width="9.7109375" customWidth="1"/>
    <col min="12806" max="12806" width="10.42578125" customWidth="1"/>
    <col min="12807" max="12807" width="9.7109375" bestFit="1" customWidth="1"/>
    <col min="12808" max="12808" width="8.42578125" customWidth="1"/>
    <col min="12809" max="12812" width="9.7109375" bestFit="1" customWidth="1"/>
    <col min="12813" max="12813" width="10.42578125" bestFit="1" customWidth="1"/>
    <col min="12814" max="12817" width="9.7109375" bestFit="1" customWidth="1"/>
    <col min="12819" max="12819" width="10.7109375" bestFit="1" customWidth="1"/>
    <col min="12820" max="12822" width="9.7109375" bestFit="1" customWidth="1"/>
    <col min="13014" max="13014" width="6.28515625" customWidth="1"/>
    <col min="13015" max="13015" width="41.28515625" customWidth="1"/>
    <col min="13016" max="13016" width="7.140625" customWidth="1"/>
    <col min="13017" max="13030" width="9.28515625" customWidth="1"/>
    <col min="13031" max="13038" width="9.7109375" customWidth="1"/>
    <col min="13039" max="13039" width="9.85546875" customWidth="1"/>
    <col min="13040" max="13041" width="9.7109375" customWidth="1"/>
    <col min="13042" max="13042" width="10.42578125" customWidth="1"/>
    <col min="13043" max="13061" width="9.7109375" customWidth="1"/>
    <col min="13062" max="13062" width="10.42578125" customWidth="1"/>
    <col min="13063" max="13063" width="9.7109375" bestFit="1" customWidth="1"/>
    <col min="13064" max="13064" width="8.42578125" customWidth="1"/>
    <col min="13065" max="13068" width="9.7109375" bestFit="1" customWidth="1"/>
    <col min="13069" max="13069" width="10.42578125" bestFit="1" customWidth="1"/>
    <col min="13070" max="13073" width="9.7109375" bestFit="1" customWidth="1"/>
    <col min="13075" max="13075" width="10.7109375" bestFit="1" customWidth="1"/>
    <col min="13076" max="13078" width="9.7109375" bestFit="1" customWidth="1"/>
    <col min="13270" max="13270" width="6.28515625" customWidth="1"/>
    <col min="13271" max="13271" width="41.28515625" customWidth="1"/>
    <col min="13272" max="13272" width="7.140625" customWidth="1"/>
    <col min="13273" max="13286" width="9.28515625" customWidth="1"/>
    <col min="13287" max="13294" width="9.7109375" customWidth="1"/>
    <col min="13295" max="13295" width="9.85546875" customWidth="1"/>
    <col min="13296" max="13297" width="9.7109375" customWidth="1"/>
    <col min="13298" max="13298" width="10.42578125" customWidth="1"/>
    <col min="13299" max="13317" width="9.7109375" customWidth="1"/>
    <col min="13318" max="13318" width="10.42578125" customWidth="1"/>
    <col min="13319" max="13319" width="9.7109375" bestFit="1" customWidth="1"/>
    <col min="13320" max="13320" width="8.42578125" customWidth="1"/>
    <col min="13321" max="13324" width="9.7109375" bestFit="1" customWidth="1"/>
    <col min="13325" max="13325" width="10.42578125" bestFit="1" customWidth="1"/>
    <col min="13326" max="13329" width="9.7109375" bestFit="1" customWidth="1"/>
    <col min="13331" max="13331" width="10.7109375" bestFit="1" customWidth="1"/>
    <col min="13332" max="13334" width="9.7109375" bestFit="1" customWidth="1"/>
    <col min="13526" max="13526" width="6.28515625" customWidth="1"/>
    <col min="13527" max="13527" width="41.28515625" customWidth="1"/>
    <col min="13528" max="13528" width="7.140625" customWidth="1"/>
    <col min="13529" max="13542" width="9.28515625" customWidth="1"/>
    <col min="13543" max="13550" width="9.7109375" customWidth="1"/>
    <col min="13551" max="13551" width="9.85546875" customWidth="1"/>
    <col min="13552" max="13553" width="9.7109375" customWidth="1"/>
    <col min="13554" max="13554" width="10.42578125" customWidth="1"/>
    <col min="13555" max="13573" width="9.7109375" customWidth="1"/>
    <col min="13574" max="13574" width="10.42578125" customWidth="1"/>
    <col min="13575" max="13575" width="9.7109375" bestFit="1" customWidth="1"/>
    <col min="13576" max="13576" width="8.42578125" customWidth="1"/>
    <col min="13577" max="13580" width="9.7109375" bestFit="1" customWidth="1"/>
    <col min="13581" max="13581" width="10.42578125" bestFit="1" customWidth="1"/>
    <col min="13582" max="13585" width="9.7109375" bestFit="1" customWidth="1"/>
    <col min="13587" max="13587" width="10.7109375" bestFit="1" customWidth="1"/>
    <col min="13588" max="13590" width="9.7109375" bestFit="1" customWidth="1"/>
    <col min="13782" max="13782" width="6.28515625" customWidth="1"/>
    <col min="13783" max="13783" width="41.28515625" customWidth="1"/>
    <col min="13784" max="13784" width="7.140625" customWidth="1"/>
    <col min="13785" max="13798" width="9.28515625" customWidth="1"/>
    <col min="13799" max="13806" width="9.7109375" customWidth="1"/>
    <col min="13807" max="13807" width="9.85546875" customWidth="1"/>
    <col min="13808" max="13809" width="9.7109375" customWidth="1"/>
    <col min="13810" max="13810" width="10.42578125" customWidth="1"/>
    <col min="13811" max="13829" width="9.7109375" customWidth="1"/>
    <col min="13830" max="13830" width="10.42578125" customWidth="1"/>
    <col min="13831" max="13831" width="9.7109375" bestFit="1" customWidth="1"/>
    <col min="13832" max="13832" width="8.42578125" customWidth="1"/>
    <col min="13833" max="13836" width="9.7109375" bestFit="1" customWidth="1"/>
    <col min="13837" max="13837" width="10.42578125" bestFit="1" customWidth="1"/>
    <col min="13838" max="13841" width="9.7109375" bestFit="1" customWidth="1"/>
    <col min="13843" max="13843" width="10.7109375" bestFit="1" customWidth="1"/>
    <col min="13844" max="13846" width="9.7109375" bestFit="1" customWidth="1"/>
    <col min="14038" max="14038" width="6.28515625" customWidth="1"/>
    <col min="14039" max="14039" width="41.28515625" customWidth="1"/>
    <col min="14040" max="14040" width="7.140625" customWidth="1"/>
    <col min="14041" max="14054" width="9.28515625" customWidth="1"/>
    <col min="14055" max="14062" width="9.7109375" customWidth="1"/>
    <col min="14063" max="14063" width="9.85546875" customWidth="1"/>
    <col min="14064" max="14065" width="9.7109375" customWidth="1"/>
    <col min="14066" max="14066" width="10.42578125" customWidth="1"/>
    <col min="14067" max="14085" width="9.7109375" customWidth="1"/>
    <col min="14086" max="14086" width="10.42578125" customWidth="1"/>
    <col min="14087" max="14087" width="9.7109375" bestFit="1" customWidth="1"/>
    <col min="14088" max="14088" width="8.42578125" customWidth="1"/>
    <col min="14089" max="14092" width="9.7109375" bestFit="1" customWidth="1"/>
    <col min="14093" max="14093" width="10.42578125" bestFit="1" customWidth="1"/>
    <col min="14094" max="14097" width="9.7109375" bestFit="1" customWidth="1"/>
    <col min="14099" max="14099" width="10.7109375" bestFit="1" customWidth="1"/>
    <col min="14100" max="14102" width="9.7109375" bestFit="1" customWidth="1"/>
    <col min="14294" max="14294" width="6.28515625" customWidth="1"/>
    <col min="14295" max="14295" width="41.28515625" customWidth="1"/>
    <col min="14296" max="14296" width="7.140625" customWidth="1"/>
    <col min="14297" max="14310" width="9.28515625" customWidth="1"/>
    <col min="14311" max="14318" width="9.7109375" customWidth="1"/>
    <col min="14319" max="14319" width="9.85546875" customWidth="1"/>
    <col min="14320" max="14321" width="9.7109375" customWidth="1"/>
    <col min="14322" max="14322" width="10.42578125" customWidth="1"/>
    <col min="14323" max="14341" width="9.7109375" customWidth="1"/>
    <col min="14342" max="14342" width="10.42578125" customWidth="1"/>
    <col min="14343" max="14343" width="9.7109375" bestFit="1" customWidth="1"/>
    <col min="14344" max="14344" width="8.42578125" customWidth="1"/>
    <col min="14345" max="14348" width="9.7109375" bestFit="1" customWidth="1"/>
    <col min="14349" max="14349" width="10.42578125" bestFit="1" customWidth="1"/>
    <col min="14350" max="14353" width="9.7109375" bestFit="1" customWidth="1"/>
    <col min="14355" max="14355" width="10.7109375" bestFit="1" customWidth="1"/>
    <col min="14356" max="14358" width="9.7109375" bestFit="1" customWidth="1"/>
    <col min="14550" max="14550" width="6.28515625" customWidth="1"/>
    <col min="14551" max="14551" width="41.28515625" customWidth="1"/>
    <col min="14552" max="14552" width="7.140625" customWidth="1"/>
    <col min="14553" max="14566" width="9.28515625" customWidth="1"/>
    <col min="14567" max="14574" width="9.7109375" customWidth="1"/>
    <col min="14575" max="14575" width="9.85546875" customWidth="1"/>
    <col min="14576" max="14577" width="9.7109375" customWidth="1"/>
    <col min="14578" max="14578" width="10.42578125" customWidth="1"/>
    <col min="14579" max="14597" width="9.7109375" customWidth="1"/>
    <col min="14598" max="14598" width="10.42578125" customWidth="1"/>
    <col min="14599" max="14599" width="9.7109375" bestFit="1" customWidth="1"/>
    <col min="14600" max="14600" width="8.42578125" customWidth="1"/>
    <col min="14601" max="14604" width="9.7109375" bestFit="1" customWidth="1"/>
    <col min="14605" max="14605" width="10.42578125" bestFit="1" customWidth="1"/>
    <col min="14606" max="14609" width="9.7109375" bestFit="1" customWidth="1"/>
    <col min="14611" max="14611" width="10.7109375" bestFit="1" customWidth="1"/>
    <col min="14612" max="14614" width="9.7109375" bestFit="1" customWidth="1"/>
    <col min="14806" max="14806" width="6.28515625" customWidth="1"/>
    <col min="14807" max="14807" width="41.28515625" customWidth="1"/>
    <col min="14808" max="14808" width="7.140625" customWidth="1"/>
    <col min="14809" max="14822" width="9.28515625" customWidth="1"/>
    <col min="14823" max="14830" width="9.7109375" customWidth="1"/>
    <col min="14831" max="14831" width="9.85546875" customWidth="1"/>
    <col min="14832" max="14833" width="9.7109375" customWidth="1"/>
    <col min="14834" max="14834" width="10.42578125" customWidth="1"/>
    <col min="14835" max="14853" width="9.7109375" customWidth="1"/>
    <col min="14854" max="14854" width="10.42578125" customWidth="1"/>
    <col min="14855" max="14855" width="9.7109375" bestFit="1" customWidth="1"/>
    <col min="14856" max="14856" width="8.42578125" customWidth="1"/>
    <col min="14857" max="14860" width="9.7109375" bestFit="1" customWidth="1"/>
    <col min="14861" max="14861" width="10.42578125" bestFit="1" customWidth="1"/>
    <col min="14862" max="14865" width="9.7109375" bestFit="1" customWidth="1"/>
    <col min="14867" max="14867" width="10.7109375" bestFit="1" customWidth="1"/>
    <col min="14868" max="14870" width="9.7109375" bestFit="1" customWidth="1"/>
    <col min="15062" max="15062" width="6.28515625" customWidth="1"/>
    <col min="15063" max="15063" width="41.28515625" customWidth="1"/>
    <col min="15064" max="15064" width="7.140625" customWidth="1"/>
    <col min="15065" max="15078" width="9.28515625" customWidth="1"/>
    <col min="15079" max="15086" width="9.7109375" customWidth="1"/>
    <col min="15087" max="15087" width="9.85546875" customWidth="1"/>
    <col min="15088" max="15089" width="9.7109375" customWidth="1"/>
    <col min="15090" max="15090" width="10.42578125" customWidth="1"/>
    <col min="15091" max="15109" width="9.7109375" customWidth="1"/>
    <col min="15110" max="15110" width="10.42578125" customWidth="1"/>
    <col min="15111" max="15111" width="9.7109375" bestFit="1" customWidth="1"/>
    <col min="15112" max="15112" width="8.42578125" customWidth="1"/>
    <col min="15113" max="15116" width="9.7109375" bestFit="1" customWidth="1"/>
    <col min="15117" max="15117" width="10.42578125" bestFit="1" customWidth="1"/>
    <col min="15118" max="15121" width="9.7109375" bestFit="1" customWidth="1"/>
    <col min="15123" max="15123" width="10.7109375" bestFit="1" customWidth="1"/>
    <col min="15124" max="15126" width="9.7109375" bestFit="1" customWidth="1"/>
    <col min="15318" max="15318" width="6.28515625" customWidth="1"/>
    <col min="15319" max="15319" width="41.28515625" customWidth="1"/>
    <col min="15320" max="15320" width="7.140625" customWidth="1"/>
    <col min="15321" max="15334" width="9.28515625" customWidth="1"/>
    <col min="15335" max="15342" width="9.7109375" customWidth="1"/>
    <col min="15343" max="15343" width="9.85546875" customWidth="1"/>
    <col min="15344" max="15345" width="9.7109375" customWidth="1"/>
    <col min="15346" max="15346" width="10.42578125" customWidth="1"/>
    <col min="15347" max="15365" width="9.7109375" customWidth="1"/>
    <col min="15366" max="15366" width="10.42578125" customWidth="1"/>
    <col min="15367" max="15367" width="9.7109375" bestFit="1" customWidth="1"/>
    <col min="15368" max="15368" width="8.42578125" customWidth="1"/>
    <col min="15369" max="15372" width="9.7109375" bestFit="1" customWidth="1"/>
    <col min="15373" max="15373" width="10.42578125" bestFit="1" customWidth="1"/>
    <col min="15374" max="15377" width="9.7109375" bestFit="1" customWidth="1"/>
    <col min="15379" max="15379" width="10.7109375" bestFit="1" customWidth="1"/>
    <col min="15380" max="15382" width="9.7109375" bestFit="1" customWidth="1"/>
    <col min="15574" max="15574" width="6.28515625" customWidth="1"/>
    <col min="15575" max="15575" width="41.28515625" customWidth="1"/>
    <col min="15576" max="15576" width="7.140625" customWidth="1"/>
    <col min="15577" max="15590" width="9.28515625" customWidth="1"/>
    <col min="15591" max="15598" width="9.7109375" customWidth="1"/>
    <col min="15599" max="15599" width="9.85546875" customWidth="1"/>
    <col min="15600" max="15601" width="9.7109375" customWidth="1"/>
    <col min="15602" max="15602" width="10.42578125" customWidth="1"/>
    <col min="15603" max="15621" width="9.7109375" customWidth="1"/>
    <col min="15622" max="15622" width="10.42578125" customWidth="1"/>
    <col min="15623" max="15623" width="9.7109375" bestFit="1" customWidth="1"/>
    <col min="15624" max="15624" width="8.42578125" customWidth="1"/>
    <col min="15625" max="15628" width="9.7109375" bestFit="1" customWidth="1"/>
    <col min="15629" max="15629" width="10.42578125" bestFit="1" customWidth="1"/>
    <col min="15630" max="15633" width="9.7109375" bestFit="1" customWidth="1"/>
    <col min="15635" max="15635" width="10.7109375" bestFit="1" customWidth="1"/>
    <col min="15636" max="15638" width="9.7109375" bestFit="1" customWidth="1"/>
    <col min="15830" max="15830" width="6.28515625" customWidth="1"/>
    <col min="15831" max="15831" width="41.28515625" customWidth="1"/>
    <col min="15832" max="15832" width="7.140625" customWidth="1"/>
    <col min="15833" max="15846" width="9.28515625" customWidth="1"/>
    <col min="15847" max="15854" width="9.7109375" customWidth="1"/>
    <col min="15855" max="15855" width="9.85546875" customWidth="1"/>
    <col min="15856" max="15857" width="9.7109375" customWidth="1"/>
    <col min="15858" max="15858" width="10.42578125" customWidth="1"/>
    <col min="15859" max="15877" width="9.7109375" customWidth="1"/>
    <col min="15878" max="15878" width="10.42578125" customWidth="1"/>
    <col min="15879" max="15879" width="9.7109375" bestFit="1" customWidth="1"/>
    <col min="15880" max="15880" width="8.42578125" customWidth="1"/>
    <col min="15881" max="15884" width="9.7109375" bestFit="1" customWidth="1"/>
    <col min="15885" max="15885" width="10.42578125" bestFit="1" customWidth="1"/>
    <col min="15886" max="15889" width="9.7109375" bestFit="1" customWidth="1"/>
    <col min="15891" max="15891" width="10.7109375" bestFit="1" customWidth="1"/>
    <col min="15892" max="15894" width="9.7109375" bestFit="1" customWidth="1"/>
    <col min="16086" max="16086" width="6.28515625" customWidth="1"/>
    <col min="16087" max="16087" width="41.28515625" customWidth="1"/>
    <col min="16088" max="16088" width="7.140625" customWidth="1"/>
    <col min="16089" max="16102" width="9.28515625" customWidth="1"/>
    <col min="16103" max="16110" width="9.7109375" customWidth="1"/>
    <col min="16111" max="16111" width="9.85546875" customWidth="1"/>
    <col min="16112" max="16113" width="9.7109375" customWidth="1"/>
    <col min="16114" max="16114" width="10.42578125" customWidth="1"/>
    <col min="16115" max="16133" width="9.7109375" customWidth="1"/>
    <col min="16134" max="16134" width="10.42578125" customWidth="1"/>
    <col min="16135" max="16135" width="9.7109375" bestFit="1" customWidth="1"/>
    <col min="16136" max="16136" width="8.42578125" customWidth="1"/>
    <col min="16137" max="16140" width="9.7109375" bestFit="1" customWidth="1"/>
    <col min="16141" max="16141" width="10.42578125" bestFit="1" customWidth="1"/>
    <col min="16142" max="16145" width="9.7109375" bestFit="1" customWidth="1"/>
    <col min="16147" max="16147" width="10.7109375" bestFit="1" customWidth="1"/>
    <col min="16148" max="16150" width="9.7109375" bestFit="1" customWidth="1"/>
  </cols>
  <sheetData>
    <row r="1" spans="1:213" ht="15" x14ac:dyDescent="0.25">
      <c r="A1" s="177" t="s">
        <v>164</v>
      </c>
      <c r="B1" s="178"/>
      <c r="C1" s="180">
        <v>2018</v>
      </c>
      <c r="D1" s="180">
        <v>2018</v>
      </c>
      <c r="E1" s="180">
        <v>2019</v>
      </c>
      <c r="F1" s="180">
        <v>2019</v>
      </c>
      <c r="G1" s="180">
        <v>2019</v>
      </c>
      <c r="H1" s="180">
        <v>2019</v>
      </c>
      <c r="I1" s="180">
        <v>2020</v>
      </c>
      <c r="J1" s="180">
        <v>2020</v>
      </c>
      <c r="K1" s="180">
        <v>2020</v>
      </c>
      <c r="L1" s="180">
        <v>2020</v>
      </c>
      <c r="M1" s="180">
        <v>2021</v>
      </c>
      <c r="N1" s="180">
        <v>2021</v>
      </c>
      <c r="O1" s="180">
        <v>2021</v>
      </c>
      <c r="P1" s="180">
        <v>2021</v>
      </c>
      <c r="Q1" s="180">
        <v>2022</v>
      </c>
      <c r="R1" s="180">
        <v>2022</v>
      </c>
      <c r="S1" s="180">
        <v>2022</v>
      </c>
      <c r="T1" s="180">
        <v>2022</v>
      </c>
      <c r="U1" s="180">
        <v>2023</v>
      </c>
      <c r="V1" s="180">
        <v>2023</v>
      </c>
      <c r="W1" s="180">
        <v>2023</v>
      </c>
      <c r="X1" s="180">
        <v>2023</v>
      </c>
      <c r="Y1" s="180">
        <v>2024</v>
      </c>
      <c r="Z1" s="180">
        <v>2024</v>
      </c>
      <c r="AA1" s="180">
        <v>2024</v>
      </c>
      <c r="AB1" s="180">
        <v>2024</v>
      </c>
      <c r="AC1" s="180">
        <v>2025</v>
      </c>
    </row>
    <row r="2" spans="1:213" ht="15" x14ac:dyDescent="0.25">
      <c r="A2" s="181"/>
      <c r="B2" s="182" t="s">
        <v>163</v>
      </c>
      <c r="C2" s="218" t="s">
        <v>134</v>
      </c>
      <c r="D2" s="218"/>
      <c r="E2" s="218"/>
      <c r="F2" s="218"/>
      <c r="G2" s="218" t="s">
        <v>136</v>
      </c>
      <c r="H2" s="218"/>
      <c r="I2" s="218"/>
      <c r="J2" s="218"/>
      <c r="K2" s="218" t="s">
        <v>137</v>
      </c>
      <c r="L2" s="218"/>
      <c r="M2" s="218"/>
      <c r="N2" s="218"/>
      <c r="O2" s="218" t="s">
        <v>138</v>
      </c>
      <c r="P2" s="218"/>
      <c r="Q2" s="218"/>
      <c r="R2" s="218"/>
      <c r="S2" s="218" t="s">
        <v>139</v>
      </c>
      <c r="T2" s="218"/>
      <c r="U2" s="218"/>
      <c r="V2" s="218"/>
      <c r="W2" s="218" t="s">
        <v>140</v>
      </c>
      <c r="X2" s="218"/>
      <c r="Y2" s="218"/>
      <c r="Z2" s="218"/>
      <c r="AA2" s="220" t="s">
        <v>165</v>
      </c>
      <c r="AB2" s="220"/>
      <c r="AC2" s="220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  <c r="DI2" s="183"/>
      <c r="DJ2" s="183"/>
      <c r="DK2" s="183"/>
      <c r="DL2" s="183"/>
      <c r="DM2" s="183"/>
      <c r="DN2" s="183"/>
      <c r="DO2" s="183"/>
      <c r="DP2" s="183"/>
      <c r="DQ2" s="183"/>
      <c r="DR2" s="183"/>
      <c r="DS2" s="183"/>
      <c r="DT2" s="183"/>
      <c r="DU2" s="183"/>
      <c r="DV2" s="183"/>
      <c r="DW2" s="183"/>
      <c r="DX2" s="183"/>
      <c r="DY2" s="183"/>
      <c r="DZ2" s="183"/>
      <c r="EA2" s="183"/>
      <c r="EB2" s="183"/>
      <c r="EC2" s="183"/>
      <c r="ED2" s="183"/>
      <c r="EE2" s="183"/>
      <c r="EF2" s="183"/>
      <c r="EG2" s="183"/>
      <c r="EH2" s="183"/>
      <c r="EI2" s="183"/>
      <c r="EJ2" s="183"/>
      <c r="EK2" s="183"/>
      <c r="EL2" s="183"/>
      <c r="EM2" s="183"/>
      <c r="EN2" s="183"/>
      <c r="EO2" s="183"/>
      <c r="EP2" s="183"/>
      <c r="EQ2" s="183"/>
      <c r="ER2" s="183"/>
      <c r="ES2" s="183"/>
      <c r="ET2" s="183"/>
      <c r="EU2" s="183"/>
      <c r="EV2" s="183"/>
      <c r="EW2" s="183"/>
      <c r="EX2" s="183"/>
      <c r="EY2" s="183"/>
      <c r="EZ2" s="183"/>
      <c r="FA2" s="183"/>
      <c r="FB2" s="183"/>
      <c r="FC2" s="183"/>
      <c r="FD2" s="183"/>
      <c r="FE2" s="183"/>
      <c r="FF2" s="183"/>
      <c r="FG2" s="183"/>
      <c r="FH2" s="183"/>
      <c r="FI2" s="183"/>
      <c r="FJ2" s="183"/>
      <c r="FK2" s="183"/>
      <c r="FL2" s="183"/>
      <c r="FM2" s="183"/>
      <c r="FN2" s="183"/>
      <c r="FO2" s="183"/>
      <c r="FP2" s="183"/>
      <c r="FQ2" s="183"/>
      <c r="FR2" s="183"/>
      <c r="FS2" s="183"/>
      <c r="FT2" s="183"/>
      <c r="FU2" s="183"/>
      <c r="FV2" s="183"/>
      <c r="FW2" s="183"/>
      <c r="FX2" s="183"/>
      <c r="FY2" s="183"/>
      <c r="FZ2" s="183"/>
      <c r="GA2" s="183"/>
      <c r="GB2" s="183"/>
      <c r="GC2" s="183"/>
      <c r="GD2" s="183"/>
      <c r="GE2" s="183"/>
      <c r="GF2" s="183"/>
      <c r="GG2" s="183"/>
      <c r="GH2" s="183"/>
      <c r="GI2" s="183"/>
      <c r="GJ2" s="183"/>
      <c r="GK2" s="183"/>
      <c r="GL2" s="183"/>
      <c r="GM2" s="183"/>
      <c r="GN2" s="183"/>
      <c r="GO2" s="183"/>
      <c r="GP2" s="183"/>
      <c r="GQ2" s="183"/>
      <c r="GR2" s="183"/>
      <c r="GS2" s="183"/>
      <c r="GT2" s="183"/>
      <c r="GU2" s="183"/>
      <c r="GV2" s="183"/>
      <c r="GW2" s="183"/>
      <c r="GX2" s="183"/>
      <c r="GY2" s="183"/>
      <c r="GZ2" s="183"/>
      <c r="HA2" s="183"/>
      <c r="HB2" s="183"/>
      <c r="HC2" s="183"/>
      <c r="HD2" s="183"/>
      <c r="HE2" s="183"/>
    </row>
    <row r="3" spans="1:213" ht="15" x14ac:dyDescent="0.25">
      <c r="A3" s="186"/>
      <c r="B3" s="187" t="s">
        <v>162</v>
      </c>
      <c r="C3" s="184" t="s">
        <v>46</v>
      </c>
      <c r="D3" s="184" t="s">
        <v>47</v>
      </c>
      <c r="E3" s="184" t="s">
        <v>48</v>
      </c>
      <c r="F3" s="184" t="s">
        <v>49</v>
      </c>
      <c r="G3" s="184" t="s">
        <v>46</v>
      </c>
      <c r="H3" s="184" t="s">
        <v>47</v>
      </c>
      <c r="I3" s="184" t="s">
        <v>48</v>
      </c>
      <c r="J3" s="184" t="s">
        <v>49</v>
      </c>
      <c r="K3" s="184" t="s">
        <v>46</v>
      </c>
      <c r="L3" s="184" t="s">
        <v>47</v>
      </c>
      <c r="M3" s="184" t="s">
        <v>48</v>
      </c>
      <c r="N3" s="184" t="s">
        <v>49</v>
      </c>
      <c r="O3" s="184" t="s">
        <v>46</v>
      </c>
      <c r="P3" s="184" t="s">
        <v>47</v>
      </c>
      <c r="Q3" s="184" t="s">
        <v>48</v>
      </c>
      <c r="R3" s="184" t="s">
        <v>49</v>
      </c>
      <c r="S3" s="184" t="s">
        <v>46</v>
      </c>
      <c r="T3" s="184" t="s">
        <v>47</v>
      </c>
      <c r="U3" s="184" t="s">
        <v>48</v>
      </c>
      <c r="V3" s="184" t="s">
        <v>49</v>
      </c>
      <c r="W3" s="184" t="s">
        <v>46</v>
      </c>
      <c r="X3" s="184" t="s">
        <v>47</v>
      </c>
      <c r="Y3" s="184" t="s">
        <v>48</v>
      </c>
      <c r="Z3" s="184" t="s">
        <v>49</v>
      </c>
      <c r="AA3" s="184" t="s">
        <v>46</v>
      </c>
      <c r="AB3" s="184" t="s">
        <v>47</v>
      </c>
      <c r="AC3" s="184" t="s">
        <v>48</v>
      </c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GU3" s="185"/>
      <c r="GV3" s="185"/>
      <c r="GW3" s="185"/>
      <c r="GX3" s="185"/>
      <c r="GY3" s="185"/>
      <c r="GZ3" s="185"/>
      <c r="HA3" s="185"/>
      <c r="HB3" s="185"/>
      <c r="HC3" s="185"/>
      <c r="HD3" s="185"/>
      <c r="HE3" s="185"/>
    </row>
    <row r="4" spans="1:213" ht="15" x14ac:dyDescent="0.25">
      <c r="A4" s="186"/>
      <c r="B4" s="187" t="s">
        <v>160</v>
      </c>
      <c r="C4" s="170">
        <v>24740.779228977011</v>
      </c>
      <c r="D4" s="170">
        <v>24997.933181953616</v>
      </c>
      <c r="E4" s="170">
        <v>24542.463157326463</v>
      </c>
      <c r="F4" s="170">
        <v>26243.236664185708</v>
      </c>
      <c r="G4" s="170">
        <v>27703.1613227954</v>
      </c>
      <c r="H4" s="170">
        <v>27702.519990768858</v>
      </c>
      <c r="I4" s="170">
        <v>24584.554576935392</v>
      </c>
      <c r="J4" s="170">
        <v>23815.928403363625</v>
      </c>
      <c r="K4" s="170">
        <v>27790.124152779212</v>
      </c>
      <c r="L4" s="170">
        <v>28218.631381800125</v>
      </c>
      <c r="M4" s="170">
        <v>26484.354699067128</v>
      </c>
      <c r="N4" s="170">
        <v>27591.09893763101</v>
      </c>
      <c r="O4" s="170">
        <v>28172.746704541991</v>
      </c>
      <c r="P4" s="170">
        <v>28468.270422118178</v>
      </c>
      <c r="Q4" s="170">
        <v>28266.787296521845</v>
      </c>
      <c r="R4" s="170">
        <v>29963.894908400489</v>
      </c>
      <c r="S4" s="170">
        <v>31403.68474058737</v>
      </c>
      <c r="T4" s="170">
        <v>30314.461988360235</v>
      </c>
      <c r="U4" s="170">
        <v>27702.35826536909</v>
      </c>
      <c r="V4" s="170">
        <v>29800.137103687659</v>
      </c>
      <c r="W4" s="170">
        <v>33248.299498306886</v>
      </c>
      <c r="X4" s="170">
        <v>31607.293770468896</v>
      </c>
      <c r="Y4" s="170">
        <v>27376.659037353376</v>
      </c>
      <c r="Z4" s="170">
        <v>29542.794734726551</v>
      </c>
      <c r="AA4" s="170">
        <v>33947.103623641284</v>
      </c>
      <c r="AB4" s="170">
        <v>30988.3889670026</v>
      </c>
      <c r="AC4" s="170">
        <v>30931.450512017665</v>
      </c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86"/>
      <c r="EI4" s="186"/>
      <c r="EJ4" s="186"/>
      <c r="EK4" s="186"/>
      <c r="EL4" s="186"/>
      <c r="EM4" s="186"/>
      <c r="EN4" s="186"/>
      <c r="EO4" s="186"/>
      <c r="EP4" s="186"/>
      <c r="EQ4" s="186"/>
      <c r="ER4" s="186"/>
      <c r="ES4" s="186"/>
      <c r="ET4" s="186"/>
      <c r="EU4" s="186"/>
      <c r="EV4" s="186"/>
      <c r="EW4" s="186"/>
      <c r="EX4" s="186"/>
      <c r="EY4" s="186"/>
      <c r="EZ4" s="186"/>
      <c r="FA4" s="186"/>
      <c r="FB4" s="186"/>
      <c r="FC4" s="186"/>
      <c r="FD4" s="186"/>
      <c r="FE4" s="186"/>
      <c r="FF4" s="186"/>
      <c r="FG4" s="186"/>
      <c r="FH4" s="186"/>
      <c r="FI4" s="186"/>
      <c r="FJ4" s="186"/>
      <c r="FK4" s="186"/>
      <c r="FL4" s="186"/>
      <c r="FM4" s="186"/>
      <c r="FN4" s="186"/>
      <c r="FO4" s="186"/>
      <c r="FP4" s="186"/>
      <c r="FQ4" s="186"/>
      <c r="FR4" s="186"/>
      <c r="FS4" s="186"/>
      <c r="FT4" s="186"/>
      <c r="FU4" s="186"/>
      <c r="FV4" s="186"/>
      <c r="FW4" s="186"/>
      <c r="FX4" s="186"/>
      <c r="FY4" s="186"/>
      <c r="FZ4" s="186"/>
      <c r="GA4" s="186"/>
      <c r="GB4" s="186"/>
      <c r="GC4" s="186"/>
      <c r="GD4" s="186"/>
      <c r="GE4" s="186"/>
      <c r="GF4" s="186"/>
      <c r="GG4" s="186"/>
      <c r="GH4" s="186"/>
      <c r="GI4" s="186"/>
      <c r="GJ4" s="186"/>
      <c r="GK4" s="186"/>
      <c r="GL4" s="186"/>
      <c r="GM4" s="186"/>
      <c r="GN4" s="186"/>
      <c r="GO4" s="186"/>
      <c r="GP4" s="186"/>
      <c r="GQ4" s="186"/>
      <c r="GR4" s="186"/>
      <c r="GS4" s="186"/>
      <c r="GT4" s="186"/>
      <c r="GU4" s="186"/>
      <c r="GV4" s="186"/>
      <c r="GW4" s="186"/>
      <c r="GX4" s="186"/>
      <c r="GY4" s="186"/>
      <c r="GZ4" s="186"/>
      <c r="HA4" s="186"/>
      <c r="HB4" s="186"/>
      <c r="HC4" s="186"/>
      <c r="HD4" s="186"/>
      <c r="HE4" s="186"/>
    </row>
    <row r="5" spans="1:213" ht="15" x14ac:dyDescent="0.25">
      <c r="A5" s="186"/>
      <c r="B5" s="188" t="s">
        <v>159</v>
      </c>
      <c r="C5" s="185">
        <v>2583.7046149465577</v>
      </c>
      <c r="D5" s="185">
        <v>2607.2801086655209</v>
      </c>
      <c r="E5" s="185">
        <v>2581.6845137889318</v>
      </c>
      <c r="F5" s="185">
        <v>3034.7739187374532</v>
      </c>
      <c r="G5" s="185">
        <v>2842.2556305306416</v>
      </c>
      <c r="H5" s="185">
        <v>3191.1410430931187</v>
      </c>
      <c r="I5" s="185">
        <v>3087.3418347408397</v>
      </c>
      <c r="J5" s="185">
        <v>3096.8884063914688</v>
      </c>
      <c r="K5" s="185">
        <v>3070.7585950012567</v>
      </c>
      <c r="L5" s="185">
        <v>3381.3764907713189</v>
      </c>
      <c r="M5" s="185">
        <v>3372.0635509080275</v>
      </c>
      <c r="N5" s="185">
        <v>3211.9448590660772</v>
      </c>
      <c r="O5" s="185">
        <v>3224.2842798105007</v>
      </c>
      <c r="P5" s="185">
        <v>3127.3827764873658</v>
      </c>
      <c r="Q5" s="185">
        <v>3656.1236774324379</v>
      </c>
      <c r="R5" s="185">
        <v>3707.868174169389</v>
      </c>
      <c r="S5" s="185">
        <v>3708.9914904440102</v>
      </c>
      <c r="T5" s="185">
        <v>3711.1135359209393</v>
      </c>
      <c r="U5" s="185">
        <v>3457.4919081918638</v>
      </c>
      <c r="V5" s="185">
        <v>3430.8342396880157</v>
      </c>
      <c r="W5" s="185">
        <v>3859.4661786887546</v>
      </c>
      <c r="X5" s="185">
        <v>3792.3512373988306</v>
      </c>
      <c r="Y5" s="185">
        <v>4085.0594658982109</v>
      </c>
      <c r="Z5" s="185">
        <v>4442.2119603679494</v>
      </c>
      <c r="AA5" s="185">
        <v>4334.679212888469</v>
      </c>
      <c r="AB5" s="185">
        <v>4228.5933446591725</v>
      </c>
      <c r="AC5" s="185">
        <v>4349.4562397574928</v>
      </c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85"/>
      <c r="FO5" s="185"/>
      <c r="FP5" s="185"/>
      <c r="FQ5" s="185"/>
      <c r="FR5" s="185"/>
      <c r="FS5" s="185"/>
      <c r="FT5" s="185"/>
      <c r="FU5" s="185"/>
      <c r="FV5" s="185"/>
      <c r="FW5" s="185"/>
      <c r="FX5" s="185"/>
      <c r="FY5" s="185"/>
      <c r="FZ5" s="185"/>
      <c r="GA5" s="185"/>
      <c r="GB5" s="185"/>
      <c r="GC5" s="185"/>
      <c r="GD5" s="185"/>
      <c r="GE5" s="185"/>
      <c r="GF5" s="185"/>
      <c r="GG5" s="185"/>
      <c r="GH5" s="185"/>
      <c r="GI5" s="185"/>
      <c r="GJ5" s="185"/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  <c r="HD5" s="185"/>
      <c r="HE5" s="185"/>
    </row>
    <row r="6" spans="1:213" ht="15" x14ac:dyDescent="0.25">
      <c r="A6" s="185"/>
      <c r="B6" s="188" t="s">
        <v>158</v>
      </c>
      <c r="C6" s="185">
        <v>1377.0925701941594</v>
      </c>
      <c r="D6" s="185">
        <v>1406.5242931671467</v>
      </c>
      <c r="E6" s="185">
        <v>1388.089786706156</v>
      </c>
      <c r="F6" s="185">
        <v>1337.5448291422026</v>
      </c>
      <c r="G6" s="185">
        <v>1258.8691604201272</v>
      </c>
      <c r="H6" s="185">
        <v>1195.5035082565746</v>
      </c>
      <c r="I6" s="185">
        <v>1138.9550849778911</v>
      </c>
      <c r="J6" s="185">
        <v>1109.1203776337036</v>
      </c>
      <c r="K6" s="185">
        <v>1105.8152993441224</v>
      </c>
      <c r="L6" s="185">
        <v>1116.5118570777461</v>
      </c>
      <c r="M6" s="185">
        <v>1151.8162288282067</v>
      </c>
      <c r="N6" s="185">
        <v>1193.2841701308462</v>
      </c>
      <c r="O6" s="185">
        <v>1238.1852065191915</v>
      </c>
      <c r="P6" s="185">
        <v>1277.0052595720917</v>
      </c>
      <c r="Q6" s="185">
        <v>1301.1995248552064</v>
      </c>
      <c r="R6" s="185">
        <v>1332.0679747089334</v>
      </c>
      <c r="S6" s="185">
        <v>1372.4612451066725</v>
      </c>
      <c r="T6" s="185">
        <v>1362.2499845718764</v>
      </c>
      <c r="U6" s="185">
        <v>1376.685398512366</v>
      </c>
      <c r="V6" s="185">
        <v>1384.2900229006345</v>
      </c>
      <c r="W6" s="185">
        <v>1421.9171282610093</v>
      </c>
      <c r="X6" s="185">
        <v>1467.8349997725979</v>
      </c>
      <c r="Y6" s="185">
        <v>1368.7799321792561</v>
      </c>
      <c r="Z6" s="185">
        <v>1435.0224566188097</v>
      </c>
      <c r="AA6" s="185">
        <v>1489.4594963375039</v>
      </c>
      <c r="AB6" s="185">
        <v>1545.3968453485666</v>
      </c>
      <c r="AC6" s="185">
        <v>1385.880895024128</v>
      </c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  <c r="FL6" s="185"/>
      <c r="FM6" s="185"/>
      <c r="FN6" s="185"/>
      <c r="FO6" s="185"/>
      <c r="FP6" s="185"/>
      <c r="FQ6" s="185"/>
      <c r="FR6" s="185"/>
      <c r="FS6" s="185"/>
      <c r="FT6" s="185"/>
      <c r="FU6" s="185"/>
      <c r="FV6" s="185"/>
      <c r="FW6" s="185"/>
      <c r="FX6" s="185"/>
      <c r="FY6" s="185"/>
      <c r="FZ6" s="185"/>
      <c r="GA6" s="185"/>
      <c r="GB6" s="185"/>
      <c r="GC6" s="185"/>
      <c r="GD6" s="185"/>
      <c r="GE6" s="185"/>
      <c r="GF6" s="185"/>
      <c r="GG6" s="185"/>
      <c r="GH6" s="185"/>
      <c r="GI6" s="185"/>
      <c r="GJ6" s="185"/>
      <c r="GK6" s="185"/>
      <c r="GL6" s="185"/>
      <c r="GM6" s="185"/>
      <c r="GN6" s="185"/>
      <c r="GO6" s="185"/>
      <c r="GP6" s="185"/>
      <c r="GQ6" s="185"/>
      <c r="GR6" s="185"/>
      <c r="GS6" s="185"/>
      <c r="GT6" s="185"/>
      <c r="GU6" s="185"/>
      <c r="GV6" s="185"/>
      <c r="GW6" s="185"/>
      <c r="GX6" s="185"/>
      <c r="GY6" s="185"/>
      <c r="GZ6" s="185"/>
      <c r="HA6" s="185"/>
      <c r="HB6" s="185"/>
      <c r="HC6" s="185"/>
      <c r="HD6" s="185"/>
      <c r="HE6" s="185"/>
    </row>
    <row r="7" spans="1:213" ht="15" x14ac:dyDescent="0.25">
      <c r="A7" s="185"/>
      <c r="B7" s="188" t="s">
        <v>157</v>
      </c>
      <c r="C7" s="185">
        <v>20779.982043836295</v>
      </c>
      <c r="D7" s="185">
        <v>20984.128780120947</v>
      </c>
      <c r="E7" s="185">
        <v>20572.688856831373</v>
      </c>
      <c r="F7" s="185">
        <v>21870.917916306051</v>
      </c>
      <c r="G7" s="185">
        <v>23602.036531844631</v>
      </c>
      <c r="H7" s="185">
        <v>23315.875439419167</v>
      </c>
      <c r="I7" s="185">
        <v>20358.257657216662</v>
      </c>
      <c r="J7" s="185">
        <v>19609.919619338452</v>
      </c>
      <c r="K7" s="185">
        <v>23613.550258433832</v>
      </c>
      <c r="L7" s="185">
        <v>23720.743033951061</v>
      </c>
      <c r="M7" s="185">
        <v>21960.474919330893</v>
      </c>
      <c r="N7" s="185">
        <v>23185.869908434084</v>
      </c>
      <c r="O7" s="185">
        <v>23710.277218212301</v>
      </c>
      <c r="P7" s="185">
        <v>24063.882386058718</v>
      </c>
      <c r="Q7" s="185">
        <v>23309.464094234201</v>
      </c>
      <c r="R7" s="185">
        <v>24923.958759522167</v>
      </c>
      <c r="S7" s="185">
        <v>26322.232005036687</v>
      </c>
      <c r="T7" s="185">
        <v>25241.098467867421</v>
      </c>
      <c r="U7" s="185">
        <v>22868.18095866486</v>
      </c>
      <c r="V7" s="185">
        <v>24985.012841099007</v>
      </c>
      <c r="W7" s="185">
        <v>27966.916191357122</v>
      </c>
      <c r="X7" s="185">
        <v>26347.107533297465</v>
      </c>
      <c r="Y7" s="185">
        <v>21922.819639275909</v>
      </c>
      <c r="Z7" s="185">
        <v>23665.56031773979</v>
      </c>
      <c r="AA7" s="185">
        <v>28122.964914415312</v>
      </c>
      <c r="AB7" s="185">
        <v>25214.398776994862</v>
      </c>
      <c r="AC7" s="185">
        <v>25196.113377236044</v>
      </c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  <c r="FL7" s="185"/>
      <c r="FM7" s="185"/>
      <c r="FN7" s="185"/>
      <c r="FO7" s="185"/>
      <c r="FP7" s="185"/>
      <c r="FQ7" s="185"/>
      <c r="FR7" s="185"/>
      <c r="FS7" s="185"/>
      <c r="FT7" s="185"/>
      <c r="FU7" s="185"/>
      <c r="FV7" s="185"/>
      <c r="FW7" s="185"/>
      <c r="FX7" s="185"/>
      <c r="FY7" s="185"/>
      <c r="FZ7" s="185"/>
      <c r="GA7" s="185"/>
      <c r="GB7" s="185"/>
      <c r="GC7" s="185"/>
      <c r="GD7" s="185"/>
      <c r="GE7" s="185"/>
      <c r="GF7" s="185"/>
      <c r="GG7" s="185"/>
      <c r="GH7" s="185"/>
      <c r="GI7" s="185"/>
      <c r="GJ7" s="185"/>
      <c r="GK7" s="185"/>
      <c r="GL7" s="185"/>
      <c r="GM7" s="185"/>
      <c r="GN7" s="185"/>
      <c r="GO7" s="185"/>
      <c r="GP7" s="185"/>
      <c r="GQ7" s="185"/>
      <c r="GR7" s="185"/>
      <c r="GS7" s="185"/>
      <c r="GT7" s="185"/>
      <c r="GU7" s="185"/>
      <c r="GV7" s="185"/>
      <c r="GW7" s="185"/>
      <c r="GX7" s="185"/>
      <c r="GY7" s="185"/>
      <c r="GZ7" s="185"/>
      <c r="HA7" s="185"/>
      <c r="HB7" s="185"/>
      <c r="HC7" s="185"/>
      <c r="HD7" s="185"/>
      <c r="HE7" s="185"/>
    </row>
    <row r="8" spans="1:213" ht="15" x14ac:dyDescent="0.25">
      <c r="A8" s="186"/>
      <c r="B8" s="187" t="s">
        <v>156</v>
      </c>
      <c r="C8" s="170">
        <v>7566.0390819310824</v>
      </c>
      <c r="D8" s="170">
        <v>7715.705923933041</v>
      </c>
      <c r="E8" s="170">
        <v>7797.1245644698529</v>
      </c>
      <c r="F8" s="170">
        <v>8361.4201137206001</v>
      </c>
      <c r="G8" s="170">
        <v>7879.6241179357175</v>
      </c>
      <c r="H8" s="170">
        <v>7983.4094610361535</v>
      </c>
      <c r="I8" s="170">
        <v>8355.4407441726471</v>
      </c>
      <c r="J8" s="170">
        <v>7187.8825965763899</v>
      </c>
      <c r="K8" s="170">
        <v>7032.8783121700744</v>
      </c>
      <c r="L8" s="170">
        <v>8492.8869099358999</v>
      </c>
      <c r="M8" s="170">
        <v>8624.8065095330658</v>
      </c>
      <c r="N8" s="170">
        <v>8694.8045606836549</v>
      </c>
      <c r="O8" s="170">
        <v>8663.5419254409426</v>
      </c>
      <c r="P8" s="170">
        <v>9040.2691304470172</v>
      </c>
      <c r="Q8" s="170">
        <v>8647.8496473518608</v>
      </c>
      <c r="R8" s="170">
        <v>8910.44602915623</v>
      </c>
      <c r="S8" s="170">
        <v>8960.0158079508419</v>
      </c>
      <c r="T8" s="170">
        <v>9007.3155729689715</v>
      </c>
      <c r="U8" s="170">
        <v>8997.9484677701294</v>
      </c>
      <c r="V8" s="170">
        <v>9558.3833944887738</v>
      </c>
      <c r="W8" s="170">
        <v>9453.0640168170394</v>
      </c>
      <c r="X8" s="170">
        <v>9073.7694124920599</v>
      </c>
      <c r="Y8" s="170">
        <v>9953.9318121085762</v>
      </c>
      <c r="Z8" s="170">
        <v>10128.879957636602</v>
      </c>
      <c r="AA8" s="170">
        <v>9596.3791471120676</v>
      </c>
      <c r="AB8" s="170">
        <v>9485.4901727313936</v>
      </c>
      <c r="AC8" s="170">
        <v>10491.360465587659</v>
      </c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6"/>
      <c r="EX8" s="186"/>
      <c r="EY8" s="186"/>
      <c r="EZ8" s="186"/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6"/>
      <c r="FL8" s="186"/>
      <c r="FM8" s="186"/>
      <c r="FN8" s="186"/>
      <c r="FO8" s="186"/>
      <c r="FP8" s="186"/>
      <c r="FQ8" s="186"/>
      <c r="FR8" s="186"/>
      <c r="FS8" s="186"/>
      <c r="FT8" s="186"/>
      <c r="FU8" s="186"/>
      <c r="FV8" s="186"/>
      <c r="FW8" s="186"/>
      <c r="FX8" s="186"/>
      <c r="FY8" s="186"/>
      <c r="FZ8" s="186"/>
      <c r="GA8" s="186"/>
      <c r="GB8" s="186"/>
      <c r="GC8" s="186"/>
      <c r="GD8" s="186"/>
      <c r="GE8" s="186"/>
      <c r="GF8" s="186"/>
      <c r="GG8" s="186"/>
      <c r="GH8" s="186"/>
      <c r="GI8" s="186"/>
      <c r="GJ8" s="186"/>
      <c r="GK8" s="186"/>
      <c r="GL8" s="186"/>
      <c r="GM8" s="186"/>
      <c r="GN8" s="186"/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6"/>
      <c r="GZ8" s="186"/>
      <c r="HA8" s="186"/>
      <c r="HB8" s="186"/>
      <c r="HC8" s="186"/>
      <c r="HD8" s="186"/>
      <c r="HE8" s="186"/>
    </row>
    <row r="9" spans="1:213" ht="15" x14ac:dyDescent="0.25">
      <c r="A9" s="185"/>
      <c r="B9" s="188" t="s">
        <v>155</v>
      </c>
      <c r="C9" s="185">
        <v>84.667391350328217</v>
      </c>
      <c r="D9" s="185">
        <v>84.977295807560367</v>
      </c>
      <c r="E9" s="185">
        <v>85.297352595071914</v>
      </c>
      <c r="F9" s="185">
        <v>85.62770661236452</v>
      </c>
      <c r="G9" s="185">
        <v>85.968504284595312</v>
      </c>
      <c r="H9" s="185">
        <v>86.308471698771413</v>
      </c>
      <c r="I9" s="185">
        <v>86.647580132650575</v>
      </c>
      <c r="J9" s="185">
        <v>86.985800519365483</v>
      </c>
      <c r="K9" s="185">
        <v>87.323103444131903</v>
      </c>
      <c r="L9" s="185">
        <v>87.662248040004229</v>
      </c>
      <c r="M9" s="185">
        <v>88.003247707730722</v>
      </c>
      <c r="N9" s="185">
        <v>88.346115957101077</v>
      </c>
      <c r="O9" s="185">
        <v>88.690866407847352</v>
      </c>
      <c r="P9" s="185">
        <v>89.036831935979265</v>
      </c>
      <c r="Q9" s="185">
        <v>89.384015758966314</v>
      </c>
      <c r="R9" s="185">
        <v>89.732421092956571</v>
      </c>
      <c r="S9" s="185">
        <v>90.082051152655637</v>
      </c>
      <c r="T9" s="185">
        <v>90.433074879999182</v>
      </c>
      <c r="U9" s="185">
        <v>90.785498072670833</v>
      </c>
      <c r="V9" s="185">
        <v>91.139326554290861</v>
      </c>
      <c r="W9" s="185">
        <v>91.494566174545213</v>
      </c>
      <c r="X9" s="185">
        <v>91.851184532541154</v>
      </c>
      <c r="Y9" s="185">
        <v>92.20918693316942</v>
      </c>
      <c r="Z9" s="185">
        <v>92.568578701368367</v>
      </c>
      <c r="AA9" s="185">
        <v>92.929365182197131</v>
      </c>
      <c r="AB9" s="185">
        <v>93.291557830070559</v>
      </c>
      <c r="AC9" s="185">
        <v>93.655162125531575</v>
      </c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  <c r="EG9" s="185"/>
      <c r="EH9" s="185"/>
      <c r="EI9" s="185"/>
      <c r="EJ9" s="185"/>
      <c r="EK9" s="185"/>
      <c r="EL9" s="185"/>
      <c r="EM9" s="185"/>
      <c r="EN9" s="185"/>
      <c r="EO9" s="185"/>
      <c r="EP9" s="185"/>
      <c r="EQ9" s="185"/>
      <c r="ER9" s="185"/>
      <c r="ES9" s="185"/>
      <c r="ET9" s="185"/>
      <c r="EU9" s="185"/>
      <c r="EV9" s="185"/>
      <c r="EW9" s="185"/>
      <c r="EX9" s="185"/>
      <c r="EY9" s="185"/>
      <c r="EZ9" s="185"/>
      <c r="FA9" s="185"/>
      <c r="FB9" s="185"/>
      <c r="FC9" s="185"/>
      <c r="FD9" s="185"/>
      <c r="FE9" s="185"/>
      <c r="FF9" s="185"/>
      <c r="FG9" s="185"/>
      <c r="FH9" s="185"/>
      <c r="FI9" s="185"/>
      <c r="FJ9" s="185"/>
      <c r="FK9" s="185"/>
      <c r="FL9" s="185"/>
      <c r="FM9" s="185"/>
      <c r="FN9" s="185"/>
      <c r="FO9" s="185"/>
      <c r="FP9" s="185"/>
      <c r="FQ9" s="185"/>
      <c r="FR9" s="185"/>
      <c r="FS9" s="185"/>
      <c r="FT9" s="185"/>
      <c r="FU9" s="185"/>
      <c r="FV9" s="185"/>
      <c r="FW9" s="185"/>
      <c r="FX9" s="185"/>
      <c r="FY9" s="185"/>
      <c r="FZ9" s="185"/>
      <c r="GA9" s="185"/>
      <c r="GB9" s="185"/>
      <c r="GC9" s="185"/>
      <c r="GD9" s="185"/>
      <c r="GE9" s="185"/>
      <c r="GF9" s="185"/>
      <c r="GG9" s="185"/>
      <c r="GH9" s="185"/>
      <c r="GI9" s="185"/>
      <c r="GJ9" s="185"/>
      <c r="GK9" s="185"/>
      <c r="GL9" s="185"/>
      <c r="GM9" s="185"/>
      <c r="GN9" s="185"/>
      <c r="GO9" s="185"/>
      <c r="GP9" s="185"/>
      <c r="GQ9" s="185"/>
      <c r="GR9" s="185"/>
      <c r="GS9" s="185"/>
      <c r="GT9" s="185"/>
      <c r="GU9" s="185"/>
      <c r="GV9" s="185"/>
      <c r="GW9" s="185"/>
      <c r="GX9" s="185"/>
      <c r="GY9" s="185"/>
      <c r="GZ9" s="185"/>
      <c r="HA9" s="185"/>
      <c r="HB9" s="185"/>
      <c r="HC9" s="185"/>
      <c r="HD9" s="185"/>
      <c r="HE9" s="185"/>
    </row>
    <row r="10" spans="1:213" ht="15" x14ac:dyDescent="0.25">
      <c r="A10" s="185"/>
      <c r="B10" s="188" t="s">
        <v>154</v>
      </c>
      <c r="C10" s="185">
        <v>1735.3166723138936</v>
      </c>
      <c r="D10" s="185">
        <v>1776.0529668402262</v>
      </c>
      <c r="E10" s="185">
        <v>1787.2152148534792</v>
      </c>
      <c r="F10" s="185">
        <v>1930.8076661101127</v>
      </c>
      <c r="G10" s="185">
        <v>1859.4621207288271</v>
      </c>
      <c r="H10" s="185">
        <v>1956.2700665926679</v>
      </c>
      <c r="I10" s="185">
        <v>1940.3897516278378</v>
      </c>
      <c r="J10" s="185">
        <v>1821.7487539914146</v>
      </c>
      <c r="K10" s="185">
        <v>1558.5794654833971</v>
      </c>
      <c r="L10" s="185">
        <v>1941.9016132371803</v>
      </c>
      <c r="M10" s="185">
        <v>2020.6514036556553</v>
      </c>
      <c r="N10" s="185">
        <v>2177.9078617894406</v>
      </c>
      <c r="O10" s="185">
        <v>2306.4046586312988</v>
      </c>
      <c r="P10" s="185">
        <v>2190.0901040152376</v>
      </c>
      <c r="Q10" s="185">
        <v>2041.5904001661477</v>
      </c>
      <c r="R10" s="185">
        <v>2152.8833466149626</v>
      </c>
      <c r="S10" s="185">
        <v>2220.989978889058</v>
      </c>
      <c r="T10" s="185">
        <v>2090.3307693398478</v>
      </c>
      <c r="U10" s="185">
        <v>2166.1294761667259</v>
      </c>
      <c r="V10" s="185">
        <v>2201.6443876448543</v>
      </c>
      <c r="W10" s="185">
        <v>2332.1363750254873</v>
      </c>
      <c r="X10" s="185">
        <v>2066.9561819777327</v>
      </c>
      <c r="Y10" s="185">
        <v>2256.1129629810193</v>
      </c>
      <c r="Z10" s="185">
        <v>2357.6145344101733</v>
      </c>
      <c r="AA10" s="185">
        <v>2200.833469745789</v>
      </c>
      <c r="AB10" s="185">
        <v>2197.9370872737104</v>
      </c>
      <c r="AC10" s="185">
        <v>2469.4990256234423</v>
      </c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  <c r="EB10" s="185"/>
      <c r="EC10" s="185"/>
      <c r="ED10" s="185"/>
      <c r="EE10" s="185"/>
      <c r="EF10" s="185"/>
      <c r="EG10" s="185"/>
      <c r="EH10" s="185"/>
      <c r="EI10" s="185"/>
      <c r="EJ10" s="185"/>
      <c r="EK10" s="185"/>
      <c r="EL10" s="185"/>
      <c r="EM10" s="185"/>
      <c r="EN10" s="185"/>
      <c r="EO10" s="185"/>
      <c r="EP10" s="185"/>
      <c r="EQ10" s="185"/>
      <c r="ER10" s="185"/>
      <c r="ES10" s="185"/>
      <c r="ET10" s="185"/>
      <c r="EU10" s="185"/>
      <c r="EV10" s="185"/>
      <c r="EW10" s="185"/>
      <c r="EX10" s="185"/>
      <c r="EY10" s="185"/>
      <c r="EZ10" s="185"/>
      <c r="FA10" s="185"/>
      <c r="FB10" s="185"/>
      <c r="FC10" s="185"/>
      <c r="FD10" s="185"/>
      <c r="FE10" s="185"/>
      <c r="FF10" s="185"/>
      <c r="FG10" s="185"/>
      <c r="FH10" s="185"/>
      <c r="FI10" s="185"/>
      <c r="FJ10" s="185"/>
      <c r="FK10" s="185"/>
      <c r="FL10" s="185"/>
      <c r="FM10" s="185"/>
      <c r="FN10" s="185"/>
      <c r="FO10" s="185"/>
      <c r="FP10" s="185"/>
      <c r="FQ10" s="185"/>
      <c r="FR10" s="185"/>
      <c r="FS10" s="185"/>
      <c r="FT10" s="185"/>
      <c r="FU10" s="185"/>
      <c r="FV10" s="185"/>
      <c r="FW10" s="185"/>
      <c r="FX10" s="185"/>
      <c r="FY10" s="185"/>
      <c r="FZ10" s="185"/>
      <c r="GA10" s="185"/>
      <c r="GB10" s="185"/>
      <c r="GC10" s="185"/>
      <c r="GD10" s="185"/>
      <c r="GE10" s="185"/>
      <c r="GF10" s="185"/>
      <c r="GG10" s="185"/>
      <c r="GH10" s="185"/>
      <c r="GI10" s="185"/>
      <c r="GJ10" s="185"/>
      <c r="GK10" s="185"/>
      <c r="GL10" s="185"/>
      <c r="GM10" s="185"/>
      <c r="GN10" s="185"/>
      <c r="GO10" s="185"/>
      <c r="GP10" s="185"/>
      <c r="GQ10" s="185"/>
      <c r="GR10" s="185"/>
      <c r="GS10" s="185"/>
      <c r="GT10" s="185"/>
      <c r="GU10" s="185"/>
      <c r="GV10" s="185"/>
      <c r="GW10" s="185"/>
      <c r="GX10" s="185"/>
      <c r="GY10" s="185"/>
      <c r="GZ10" s="185"/>
      <c r="HA10" s="185"/>
      <c r="HB10" s="185"/>
      <c r="HC10" s="185"/>
      <c r="HD10" s="185"/>
      <c r="HE10" s="185"/>
    </row>
    <row r="11" spans="1:213" ht="15" x14ac:dyDescent="0.25">
      <c r="A11" s="185"/>
      <c r="B11" s="188" t="s">
        <v>153</v>
      </c>
      <c r="C11" s="185">
        <v>2711.6842598375451</v>
      </c>
      <c r="D11" s="185">
        <v>2982.8559544182026</v>
      </c>
      <c r="E11" s="185">
        <v>2942.801814492108</v>
      </c>
      <c r="F11" s="185">
        <v>3100.0316513631255</v>
      </c>
      <c r="G11" s="185">
        <v>2905.4185019742713</v>
      </c>
      <c r="H11" s="185">
        <v>3070.8752084136522</v>
      </c>
      <c r="I11" s="185">
        <v>3166.2976144151148</v>
      </c>
      <c r="J11" s="185">
        <v>2973.1707779677349</v>
      </c>
      <c r="K11" s="185">
        <v>2528.5066275415193</v>
      </c>
      <c r="L11" s="185">
        <v>3296.1325591469713</v>
      </c>
      <c r="M11" s="185">
        <v>3413.633751927016</v>
      </c>
      <c r="N11" s="185">
        <v>3477.3704861878814</v>
      </c>
      <c r="O11" s="185">
        <v>3269.4551353709967</v>
      </c>
      <c r="P11" s="185">
        <v>3210.6466611713631</v>
      </c>
      <c r="Q11" s="185">
        <v>3063.4763667087514</v>
      </c>
      <c r="R11" s="185">
        <v>3258.0228597365813</v>
      </c>
      <c r="S11" s="185">
        <v>3360.9348763893659</v>
      </c>
      <c r="T11" s="185">
        <v>3331.2550222812852</v>
      </c>
      <c r="U11" s="185">
        <v>3450.2479926626147</v>
      </c>
      <c r="V11" s="185">
        <v>3752.0697774539863</v>
      </c>
      <c r="W11" s="185">
        <v>3485.5846200273472</v>
      </c>
      <c r="X11" s="185">
        <v>3419.0500530263525</v>
      </c>
      <c r="Y11" s="185">
        <v>3812.6824580869802</v>
      </c>
      <c r="Z11" s="185">
        <v>4049.0590257678482</v>
      </c>
      <c r="AA11" s="185">
        <v>3756.9630127226178</v>
      </c>
      <c r="AB11" s="185">
        <v>3598.4063875856255</v>
      </c>
      <c r="AC11" s="185">
        <v>4356.1960086142499</v>
      </c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  <c r="EB11" s="185"/>
      <c r="EC11" s="185"/>
      <c r="ED11" s="185"/>
      <c r="EE11" s="185"/>
      <c r="EF11" s="185"/>
      <c r="EG11" s="185"/>
      <c r="EH11" s="185"/>
      <c r="EI11" s="185"/>
      <c r="EJ11" s="185"/>
      <c r="EK11" s="185"/>
      <c r="EL11" s="185"/>
      <c r="EM11" s="185"/>
      <c r="EN11" s="185"/>
      <c r="EO11" s="185"/>
      <c r="EP11" s="185"/>
      <c r="EQ11" s="185"/>
      <c r="ER11" s="185"/>
      <c r="ES11" s="185"/>
      <c r="ET11" s="185"/>
      <c r="EU11" s="185"/>
      <c r="EV11" s="185"/>
      <c r="EW11" s="185"/>
      <c r="EX11" s="185"/>
      <c r="EY11" s="185"/>
      <c r="EZ11" s="185"/>
      <c r="FA11" s="185"/>
      <c r="FB11" s="185"/>
      <c r="FC11" s="185"/>
      <c r="FD11" s="185"/>
      <c r="FE11" s="185"/>
      <c r="FF11" s="185"/>
      <c r="FG11" s="185"/>
      <c r="FH11" s="185"/>
      <c r="FI11" s="185"/>
      <c r="FJ11" s="185"/>
      <c r="FK11" s="185"/>
      <c r="FL11" s="185"/>
      <c r="FM11" s="185"/>
      <c r="FN11" s="185"/>
      <c r="FO11" s="185"/>
      <c r="FP11" s="185"/>
      <c r="FQ11" s="185"/>
      <c r="FR11" s="185"/>
      <c r="FS11" s="185"/>
      <c r="FT11" s="185"/>
      <c r="FU11" s="185"/>
      <c r="FV11" s="185"/>
      <c r="FW11" s="185"/>
      <c r="FX11" s="185"/>
      <c r="FY11" s="185"/>
      <c r="FZ11" s="185"/>
      <c r="GA11" s="185"/>
      <c r="GB11" s="185"/>
      <c r="GC11" s="185"/>
      <c r="GD11" s="185"/>
      <c r="GE11" s="185"/>
      <c r="GF11" s="185"/>
      <c r="GG11" s="185"/>
      <c r="GH11" s="185"/>
      <c r="GI11" s="185"/>
      <c r="GJ11" s="185"/>
      <c r="GK11" s="185"/>
      <c r="GL11" s="185"/>
      <c r="GM11" s="185"/>
      <c r="GN11" s="185"/>
      <c r="GO11" s="185"/>
      <c r="GP11" s="185"/>
      <c r="GQ11" s="185"/>
      <c r="GR11" s="185"/>
      <c r="GS11" s="185"/>
      <c r="GT11" s="185"/>
      <c r="GU11" s="185"/>
      <c r="GV11" s="185"/>
      <c r="GW11" s="185"/>
      <c r="GX11" s="185"/>
      <c r="GY11" s="185"/>
      <c r="GZ11" s="185"/>
      <c r="HA11" s="185"/>
      <c r="HB11" s="185"/>
      <c r="HC11" s="185"/>
      <c r="HD11" s="185"/>
      <c r="HE11" s="185"/>
    </row>
    <row r="12" spans="1:213" ht="15" x14ac:dyDescent="0.25">
      <c r="A12" s="185"/>
      <c r="B12" s="188" t="s">
        <v>152</v>
      </c>
      <c r="C12" s="185">
        <v>590.10458183871856</v>
      </c>
      <c r="D12" s="185">
        <v>563.66684291158174</v>
      </c>
      <c r="E12" s="185">
        <v>502.07782063362487</v>
      </c>
      <c r="F12" s="185">
        <v>554.81627648651227</v>
      </c>
      <c r="G12" s="185">
        <v>541.44035206192461</v>
      </c>
      <c r="H12" s="185">
        <v>469.26999498951187</v>
      </c>
      <c r="I12" s="185">
        <v>452.33792203821702</v>
      </c>
      <c r="J12" s="185">
        <v>207.09360444166202</v>
      </c>
      <c r="K12" s="185">
        <v>483.28181333972589</v>
      </c>
      <c r="L12" s="185">
        <v>450.91605433190472</v>
      </c>
      <c r="M12" s="185">
        <v>561.99350890592041</v>
      </c>
      <c r="N12" s="185">
        <v>524.24312473881264</v>
      </c>
      <c r="O12" s="185">
        <v>527.18103117811938</v>
      </c>
      <c r="P12" s="185">
        <v>571.61496016677779</v>
      </c>
      <c r="Q12" s="185">
        <v>500.61152117077211</v>
      </c>
      <c r="R12" s="185">
        <v>564.50035180156544</v>
      </c>
      <c r="S12" s="185">
        <v>543.20114695594373</v>
      </c>
      <c r="T12" s="185">
        <v>470.59872595946763</v>
      </c>
      <c r="U12" s="185">
        <v>556.55754831767513</v>
      </c>
      <c r="V12" s="185">
        <v>588.89372785299565</v>
      </c>
      <c r="W12" s="185">
        <v>541.50918512939961</v>
      </c>
      <c r="X12" s="185">
        <v>489.17689987277873</v>
      </c>
      <c r="Y12" s="185">
        <v>524.16570367291888</v>
      </c>
      <c r="Z12" s="185">
        <v>473.04996752685088</v>
      </c>
      <c r="AA12" s="185">
        <v>449.16620148502312</v>
      </c>
      <c r="AB12" s="185">
        <v>592.89841684987277</v>
      </c>
      <c r="AC12" s="185">
        <v>437.87271631233756</v>
      </c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  <c r="EB12" s="185"/>
      <c r="EC12" s="185"/>
      <c r="ED12" s="185"/>
      <c r="EE12" s="185"/>
      <c r="EF12" s="185"/>
      <c r="EG12" s="185"/>
      <c r="EH12" s="185"/>
      <c r="EI12" s="185"/>
      <c r="EJ12" s="185"/>
      <c r="EK12" s="185"/>
      <c r="EL12" s="185"/>
      <c r="EM12" s="185"/>
      <c r="EN12" s="185"/>
      <c r="EO12" s="185"/>
      <c r="EP12" s="185"/>
      <c r="EQ12" s="185"/>
      <c r="ER12" s="185"/>
      <c r="ES12" s="185"/>
      <c r="ET12" s="185"/>
      <c r="EU12" s="185"/>
      <c r="EV12" s="185"/>
      <c r="EW12" s="185"/>
      <c r="EX12" s="185"/>
      <c r="EY12" s="185"/>
      <c r="EZ12" s="185"/>
      <c r="FA12" s="185"/>
      <c r="FB12" s="185"/>
      <c r="FC12" s="185"/>
      <c r="FD12" s="185"/>
      <c r="FE12" s="185"/>
      <c r="FF12" s="185"/>
      <c r="FG12" s="185"/>
      <c r="FH12" s="185"/>
      <c r="FI12" s="185"/>
      <c r="FJ12" s="185"/>
      <c r="FK12" s="185"/>
      <c r="FL12" s="185"/>
      <c r="FM12" s="185"/>
      <c r="FN12" s="185"/>
      <c r="FO12" s="185"/>
      <c r="FP12" s="185"/>
      <c r="FQ12" s="185"/>
      <c r="FR12" s="185"/>
      <c r="FS12" s="185"/>
      <c r="FT12" s="185"/>
      <c r="FU12" s="185"/>
      <c r="FV12" s="185"/>
      <c r="FW12" s="185"/>
      <c r="FX12" s="185"/>
      <c r="FY12" s="185"/>
      <c r="FZ12" s="185"/>
      <c r="GA12" s="185"/>
      <c r="GB12" s="185"/>
      <c r="GC12" s="185"/>
      <c r="GD12" s="185"/>
      <c r="GE12" s="185"/>
      <c r="GF12" s="185"/>
      <c r="GG12" s="185"/>
      <c r="GH12" s="185"/>
      <c r="GI12" s="185"/>
      <c r="GJ12" s="185"/>
      <c r="GK12" s="185"/>
      <c r="GL12" s="185"/>
      <c r="GM12" s="185"/>
      <c r="GN12" s="185"/>
      <c r="GO12" s="185"/>
      <c r="GP12" s="185"/>
      <c r="GQ12" s="185"/>
      <c r="GR12" s="185"/>
      <c r="GS12" s="185"/>
      <c r="GT12" s="185"/>
      <c r="GU12" s="185"/>
      <c r="GV12" s="185"/>
      <c r="GW12" s="185"/>
      <c r="GX12" s="185"/>
      <c r="GY12" s="185"/>
      <c r="GZ12" s="185"/>
      <c r="HA12" s="185"/>
      <c r="HB12" s="185"/>
      <c r="HC12" s="185"/>
      <c r="HD12" s="185"/>
      <c r="HE12" s="185"/>
    </row>
    <row r="13" spans="1:213" ht="15" x14ac:dyDescent="0.25">
      <c r="A13" s="185"/>
      <c r="B13" s="188" t="s">
        <v>151</v>
      </c>
      <c r="C13" s="185">
        <v>129.49118755444283</v>
      </c>
      <c r="D13" s="185">
        <v>141.42428087088649</v>
      </c>
      <c r="E13" s="185">
        <v>175.99962677310353</v>
      </c>
      <c r="F13" s="185">
        <v>150.72904882004335</v>
      </c>
      <c r="G13" s="185">
        <v>128.09994074698935</v>
      </c>
      <c r="H13" s="185">
        <v>120.94061917650083</v>
      </c>
      <c r="I13" s="185">
        <v>121.74157897441462</v>
      </c>
      <c r="J13" s="185">
        <v>124.56331892159275</v>
      </c>
      <c r="K13" s="185">
        <v>102.52312575085911</v>
      </c>
      <c r="L13" s="185">
        <v>130.43487210663125</v>
      </c>
      <c r="M13" s="185">
        <v>106.50973531994649</v>
      </c>
      <c r="N13" s="185">
        <v>122.83384830591123</v>
      </c>
      <c r="O13" s="185">
        <v>88.094239282566733</v>
      </c>
      <c r="P13" s="185">
        <v>132.26999025305363</v>
      </c>
      <c r="Q13" s="185">
        <v>115.54637347684452</v>
      </c>
      <c r="R13" s="185">
        <v>165.06693842665439</v>
      </c>
      <c r="S13" s="185">
        <v>127.5517031993338</v>
      </c>
      <c r="T13" s="185">
        <v>127.96155237932581</v>
      </c>
      <c r="U13" s="185">
        <v>150.12329576306664</v>
      </c>
      <c r="V13" s="185">
        <v>116.56999025151136</v>
      </c>
      <c r="W13" s="185">
        <v>100.72219515507119</v>
      </c>
      <c r="X13" s="185">
        <v>80.090481679160661</v>
      </c>
      <c r="Y13" s="185">
        <v>145.12989105432695</v>
      </c>
      <c r="Z13" s="185">
        <v>124.93460895102066</v>
      </c>
      <c r="AA13" s="185">
        <v>78.41714787829072</v>
      </c>
      <c r="AB13" s="185">
        <v>151.54472753469616</v>
      </c>
      <c r="AC13" s="185">
        <v>127.43024386572451</v>
      </c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  <c r="EL13" s="185"/>
      <c r="EM13" s="185"/>
      <c r="EN13" s="185"/>
      <c r="EO13" s="185"/>
      <c r="EP13" s="185"/>
      <c r="EQ13" s="185"/>
      <c r="ER13" s="185"/>
      <c r="ES13" s="185"/>
      <c r="ET13" s="185"/>
      <c r="EU13" s="185"/>
      <c r="EV13" s="185"/>
      <c r="EW13" s="185"/>
      <c r="EX13" s="185"/>
      <c r="EY13" s="185"/>
      <c r="EZ13" s="185"/>
      <c r="FA13" s="185"/>
      <c r="FB13" s="185"/>
      <c r="FC13" s="185"/>
      <c r="FD13" s="185"/>
      <c r="FE13" s="185"/>
      <c r="FF13" s="185"/>
      <c r="FG13" s="185"/>
      <c r="FH13" s="185"/>
      <c r="FI13" s="185"/>
      <c r="FJ13" s="185"/>
      <c r="FK13" s="185"/>
      <c r="FL13" s="185"/>
      <c r="FM13" s="185"/>
      <c r="FN13" s="185"/>
      <c r="FO13" s="185"/>
      <c r="FP13" s="185"/>
      <c r="FQ13" s="185"/>
      <c r="FR13" s="185"/>
      <c r="FS13" s="185"/>
      <c r="FT13" s="185"/>
      <c r="FU13" s="185"/>
      <c r="FV13" s="185"/>
      <c r="FW13" s="185"/>
      <c r="FX13" s="185"/>
      <c r="FY13" s="185"/>
      <c r="FZ13" s="185"/>
      <c r="GA13" s="185"/>
      <c r="GB13" s="185"/>
      <c r="GC13" s="185"/>
      <c r="GD13" s="185"/>
      <c r="GE13" s="185"/>
      <c r="GF13" s="185"/>
      <c r="GG13" s="185"/>
      <c r="GH13" s="185"/>
      <c r="GI13" s="185"/>
      <c r="GJ13" s="185"/>
      <c r="GK13" s="185"/>
      <c r="GL13" s="185"/>
      <c r="GM13" s="185"/>
      <c r="GN13" s="185"/>
      <c r="GO13" s="185"/>
      <c r="GP13" s="185"/>
      <c r="GQ13" s="185"/>
      <c r="GR13" s="185"/>
      <c r="GS13" s="185"/>
      <c r="GT13" s="185"/>
      <c r="GU13" s="185"/>
      <c r="GV13" s="185"/>
      <c r="GW13" s="185"/>
      <c r="GX13" s="185"/>
      <c r="GY13" s="185"/>
      <c r="GZ13" s="185"/>
      <c r="HA13" s="185"/>
      <c r="HB13" s="185"/>
      <c r="HC13" s="185"/>
      <c r="HD13" s="185"/>
      <c r="HE13" s="185"/>
    </row>
    <row r="14" spans="1:213" ht="15" x14ac:dyDescent="0.25">
      <c r="A14" s="185"/>
      <c r="B14" s="188" t="s">
        <v>150</v>
      </c>
      <c r="C14" s="185">
        <v>1745.1371131070593</v>
      </c>
      <c r="D14" s="185">
        <v>1673.9689361440333</v>
      </c>
      <c r="E14" s="185">
        <v>1708.0062461577656</v>
      </c>
      <c r="F14" s="185">
        <v>1940.1640504647196</v>
      </c>
      <c r="G14" s="185">
        <v>1751.9705989695224</v>
      </c>
      <c r="H14" s="185">
        <v>1673.4971510888856</v>
      </c>
      <c r="I14" s="185">
        <v>1995.5410614668474</v>
      </c>
      <c r="J14" s="185">
        <v>1426.202784866098</v>
      </c>
      <c r="K14" s="185">
        <v>1645.3009154848467</v>
      </c>
      <c r="L14" s="185">
        <v>1951.5236443423637</v>
      </c>
      <c r="M14" s="185">
        <v>1820.2454207200915</v>
      </c>
      <c r="N14" s="185">
        <v>1700.3292527748008</v>
      </c>
      <c r="O14" s="185">
        <v>1701.1594603564872</v>
      </c>
      <c r="P14" s="185">
        <v>2084.4428832981844</v>
      </c>
      <c r="Q14" s="185">
        <v>2157.9573241592184</v>
      </c>
      <c r="R14" s="185">
        <v>1935.108087418269</v>
      </c>
      <c r="S14" s="185">
        <v>1824.0665883642068</v>
      </c>
      <c r="T14" s="185">
        <v>2100.6449820248331</v>
      </c>
      <c r="U14" s="185">
        <v>1684.9312636273926</v>
      </c>
      <c r="V14" s="185">
        <v>1776.8977192054379</v>
      </c>
      <c r="W14" s="185">
        <v>1893.5894710767918</v>
      </c>
      <c r="X14" s="185">
        <v>1871.4374391310587</v>
      </c>
      <c r="Y14" s="185">
        <v>2167.0911384359638</v>
      </c>
      <c r="Z14" s="185">
        <v>2096.1708685951753</v>
      </c>
      <c r="AA14" s="185">
        <v>1947.8244975213272</v>
      </c>
      <c r="AB14" s="185">
        <v>1866.8896086821965</v>
      </c>
      <c r="AC14" s="185">
        <v>2090.4254745985013</v>
      </c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  <c r="EB14" s="185"/>
      <c r="EC14" s="185"/>
      <c r="ED14" s="185"/>
      <c r="EE14" s="185"/>
      <c r="EF14" s="185"/>
      <c r="EG14" s="185"/>
      <c r="EH14" s="185"/>
      <c r="EI14" s="185"/>
      <c r="EJ14" s="185"/>
      <c r="EK14" s="185"/>
      <c r="EL14" s="185"/>
      <c r="EM14" s="185"/>
      <c r="EN14" s="185"/>
      <c r="EO14" s="185"/>
      <c r="EP14" s="185"/>
      <c r="EQ14" s="185"/>
      <c r="ER14" s="185"/>
      <c r="ES14" s="185"/>
      <c r="ET14" s="185"/>
      <c r="EU14" s="185"/>
      <c r="EV14" s="185"/>
      <c r="EW14" s="185"/>
      <c r="EX14" s="185"/>
      <c r="EY14" s="185"/>
      <c r="EZ14" s="185"/>
      <c r="FA14" s="185"/>
      <c r="FB14" s="185"/>
      <c r="FC14" s="185"/>
      <c r="FD14" s="185"/>
      <c r="FE14" s="185"/>
      <c r="FF14" s="185"/>
      <c r="FG14" s="185"/>
      <c r="FH14" s="185"/>
      <c r="FI14" s="185"/>
      <c r="FJ14" s="185"/>
      <c r="FK14" s="185"/>
      <c r="FL14" s="185"/>
      <c r="FM14" s="185"/>
      <c r="FN14" s="185"/>
      <c r="FO14" s="185"/>
      <c r="FP14" s="185"/>
      <c r="FQ14" s="185"/>
      <c r="FR14" s="185"/>
      <c r="FS14" s="185"/>
      <c r="FT14" s="185"/>
      <c r="FU14" s="185"/>
      <c r="FV14" s="185"/>
      <c r="FW14" s="185"/>
      <c r="FX14" s="185"/>
      <c r="FY14" s="185"/>
      <c r="FZ14" s="185"/>
      <c r="GA14" s="185"/>
      <c r="GB14" s="185"/>
      <c r="GC14" s="185"/>
      <c r="GD14" s="185"/>
      <c r="GE14" s="185"/>
      <c r="GF14" s="185"/>
      <c r="GG14" s="185"/>
      <c r="GH14" s="185"/>
      <c r="GI14" s="185"/>
      <c r="GJ14" s="185"/>
      <c r="GK14" s="185"/>
      <c r="GL14" s="185"/>
      <c r="GM14" s="185"/>
      <c r="GN14" s="185"/>
      <c r="GO14" s="185"/>
      <c r="GP14" s="185"/>
      <c r="GQ14" s="185"/>
      <c r="GR14" s="185"/>
      <c r="GS14" s="185"/>
      <c r="GT14" s="185"/>
      <c r="GU14" s="185"/>
      <c r="GV14" s="185"/>
      <c r="GW14" s="185"/>
      <c r="GX14" s="185"/>
      <c r="GY14" s="185"/>
      <c r="GZ14" s="185"/>
      <c r="HA14" s="185"/>
      <c r="HB14" s="185"/>
      <c r="HC14" s="185"/>
      <c r="HD14" s="185"/>
      <c r="HE14" s="185"/>
    </row>
    <row r="15" spans="1:213" ht="15" x14ac:dyDescent="0.25">
      <c r="A15" s="185"/>
      <c r="B15" s="189" t="s">
        <v>149</v>
      </c>
      <c r="C15" s="185">
        <v>569.63787592909489</v>
      </c>
      <c r="D15" s="185">
        <v>492.75964694055097</v>
      </c>
      <c r="E15" s="185">
        <v>595.72648896469957</v>
      </c>
      <c r="F15" s="185">
        <v>599.24371386372331</v>
      </c>
      <c r="G15" s="185">
        <v>607.26409916958789</v>
      </c>
      <c r="H15" s="185">
        <v>606.24794907616331</v>
      </c>
      <c r="I15" s="185">
        <v>592.48523551756591</v>
      </c>
      <c r="J15" s="185">
        <v>548.11755586852235</v>
      </c>
      <c r="K15" s="185">
        <v>627.36326112559345</v>
      </c>
      <c r="L15" s="185">
        <v>634.3159187308454</v>
      </c>
      <c r="M15" s="185">
        <v>613.7694412967063</v>
      </c>
      <c r="N15" s="185">
        <v>603.77387092970639</v>
      </c>
      <c r="O15" s="185">
        <v>682.55653421362661</v>
      </c>
      <c r="P15" s="185">
        <v>762.16769960642102</v>
      </c>
      <c r="Q15" s="185">
        <v>679.28364591115951</v>
      </c>
      <c r="R15" s="185">
        <v>745.13202406523965</v>
      </c>
      <c r="S15" s="185">
        <v>793.18946300027756</v>
      </c>
      <c r="T15" s="185">
        <v>796.09144610421379</v>
      </c>
      <c r="U15" s="185">
        <v>899.17339315998436</v>
      </c>
      <c r="V15" s="185">
        <v>1031.1684655256968</v>
      </c>
      <c r="W15" s="185">
        <v>1008.0276042283973</v>
      </c>
      <c r="X15" s="185">
        <v>1055.2071722724349</v>
      </c>
      <c r="Y15" s="185">
        <v>956.54047094419661</v>
      </c>
      <c r="Z15" s="185">
        <v>935.48237368416471</v>
      </c>
      <c r="AA15" s="185">
        <v>1070.2454525768226</v>
      </c>
      <c r="AB15" s="185">
        <v>984.52238697522193</v>
      </c>
      <c r="AC15" s="185">
        <v>916.28183444787169</v>
      </c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  <c r="EB15" s="185"/>
      <c r="EC15" s="185"/>
      <c r="ED15" s="185"/>
      <c r="EE15" s="185"/>
      <c r="EF15" s="185"/>
      <c r="EG15" s="185"/>
      <c r="EH15" s="185"/>
      <c r="EI15" s="185"/>
      <c r="EJ15" s="185"/>
      <c r="EK15" s="185"/>
      <c r="EL15" s="185"/>
      <c r="EM15" s="185"/>
      <c r="EN15" s="185"/>
      <c r="EO15" s="185"/>
      <c r="EP15" s="185"/>
      <c r="EQ15" s="185"/>
      <c r="ER15" s="185"/>
      <c r="ES15" s="185"/>
      <c r="ET15" s="185"/>
      <c r="EU15" s="185"/>
      <c r="EV15" s="185"/>
      <c r="EW15" s="185"/>
      <c r="EX15" s="185"/>
      <c r="EY15" s="185"/>
      <c r="EZ15" s="185"/>
      <c r="FA15" s="185"/>
      <c r="FB15" s="185"/>
      <c r="FC15" s="185"/>
      <c r="FD15" s="185"/>
      <c r="FE15" s="185"/>
      <c r="FF15" s="185"/>
      <c r="FG15" s="185"/>
      <c r="FH15" s="185"/>
      <c r="FI15" s="185"/>
      <c r="FJ15" s="185"/>
      <c r="FK15" s="185"/>
      <c r="FL15" s="185"/>
      <c r="FM15" s="185"/>
      <c r="FN15" s="185"/>
      <c r="FO15" s="185"/>
      <c r="FP15" s="185"/>
      <c r="FQ15" s="185"/>
      <c r="FR15" s="185"/>
      <c r="FS15" s="185"/>
      <c r="FT15" s="185"/>
      <c r="FU15" s="185"/>
      <c r="FV15" s="185"/>
      <c r="FW15" s="185"/>
      <c r="FX15" s="185"/>
      <c r="FY15" s="185"/>
      <c r="FZ15" s="185"/>
      <c r="GA15" s="185"/>
      <c r="GB15" s="185"/>
      <c r="GC15" s="185"/>
      <c r="GD15" s="185"/>
      <c r="GE15" s="185"/>
      <c r="GF15" s="185"/>
      <c r="GG15" s="185"/>
      <c r="GH15" s="185"/>
      <c r="GI15" s="185"/>
      <c r="GJ15" s="185"/>
      <c r="GK15" s="185"/>
      <c r="GL15" s="185"/>
      <c r="GM15" s="185"/>
      <c r="GN15" s="185"/>
      <c r="GO15" s="185"/>
      <c r="GP15" s="185"/>
      <c r="GQ15" s="185"/>
      <c r="GR15" s="185"/>
      <c r="GS15" s="185"/>
      <c r="GT15" s="185"/>
      <c r="GU15" s="185"/>
      <c r="GV15" s="185"/>
      <c r="GW15" s="185"/>
      <c r="GX15" s="185"/>
      <c r="GY15" s="185"/>
      <c r="GZ15" s="185"/>
      <c r="HA15" s="185"/>
      <c r="HB15" s="185"/>
      <c r="HC15" s="185"/>
      <c r="HD15" s="185"/>
      <c r="HE15" s="185"/>
    </row>
    <row r="16" spans="1:213" ht="15" x14ac:dyDescent="0.25">
      <c r="A16" s="185"/>
      <c r="B16" s="187" t="s">
        <v>148</v>
      </c>
      <c r="C16" s="185">
        <v>176.16831778582105</v>
      </c>
      <c r="D16" s="185">
        <v>179.95583819796852</v>
      </c>
      <c r="E16" s="185">
        <v>183.11764329430852</v>
      </c>
      <c r="F16" s="185">
        <v>188.04034496637661</v>
      </c>
      <c r="G16" s="185">
        <v>192.95054097707114</v>
      </c>
      <c r="H16" s="185">
        <v>197.49530672211409</v>
      </c>
      <c r="I16" s="185">
        <v>201.85915882555801</v>
      </c>
      <c r="J16" s="185">
        <v>205.03609876279509</v>
      </c>
      <c r="K16" s="185">
        <v>204.37675919360439</v>
      </c>
      <c r="L16" s="185">
        <v>210.96447399262368</v>
      </c>
      <c r="M16" s="185">
        <v>221.91098029856147</v>
      </c>
      <c r="N16" s="185">
        <v>237.79981448681013</v>
      </c>
      <c r="O16" s="185">
        <v>232.15492459997304</v>
      </c>
      <c r="P16" s="185">
        <v>237.08870300773413</v>
      </c>
      <c r="Q16" s="185">
        <v>243.05630628342811</v>
      </c>
      <c r="R16" s="185">
        <v>249.79936003196951</v>
      </c>
      <c r="S16" s="185">
        <v>265.20453861153686</v>
      </c>
      <c r="T16" s="185">
        <v>263.06126882758878</v>
      </c>
      <c r="U16" s="185">
        <v>269.71143022651222</v>
      </c>
      <c r="V16" s="185">
        <v>262.48688951807389</v>
      </c>
      <c r="W16" s="185">
        <v>269.91368839316573</v>
      </c>
      <c r="X16" s="185">
        <v>278.33174318446873</v>
      </c>
      <c r="Y16" s="185">
        <v>286.01976642128449</v>
      </c>
      <c r="Z16" s="185">
        <v>293.33489379430631</v>
      </c>
      <c r="AA16" s="185">
        <v>300.34271572572959</v>
      </c>
      <c r="AB16" s="185">
        <v>306.86464380026308</v>
      </c>
      <c r="AC16" s="185">
        <v>314.63118105154859</v>
      </c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  <c r="EX16" s="185"/>
      <c r="EY16" s="185"/>
      <c r="EZ16" s="185"/>
      <c r="FA16" s="185"/>
      <c r="FB16" s="185"/>
      <c r="FC16" s="185"/>
      <c r="FD16" s="185"/>
      <c r="FE16" s="185"/>
      <c r="FF16" s="185"/>
      <c r="FG16" s="185"/>
      <c r="FH16" s="185"/>
      <c r="FI16" s="185"/>
      <c r="FJ16" s="185"/>
      <c r="FK16" s="185"/>
      <c r="FL16" s="185"/>
      <c r="FM16" s="185"/>
      <c r="FN16" s="185"/>
      <c r="FO16" s="185"/>
      <c r="FP16" s="185"/>
      <c r="FQ16" s="185"/>
      <c r="FR16" s="185"/>
      <c r="FS16" s="185"/>
      <c r="FT16" s="185"/>
      <c r="FU16" s="185"/>
      <c r="FV16" s="185"/>
      <c r="FW16" s="185"/>
      <c r="FX16" s="185"/>
      <c r="FY16" s="185"/>
      <c r="FZ16" s="185"/>
      <c r="GA16" s="185"/>
      <c r="GB16" s="185"/>
      <c r="GC16" s="185"/>
      <c r="GD16" s="185"/>
      <c r="GE16" s="185"/>
      <c r="GF16" s="185"/>
      <c r="GG16" s="185"/>
      <c r="GH16" s="185"/>
      <c r="GI16" s="185"/>
      <c r="GJ16" s="185"/>
      <c r="GK16" s="185"/>
      <c r="GL16" s="185"/>
      <c r="GM16" s="185"/>
      <c r="GN16" s="185"/>
      <c r="GO16" s="185"/>
      <c r="GP16" s="185"/>
      <c r="GQ16" s="185"/>
      <c r="GR16" s="185"/>
      <c r="GS16" s="185"/>
      <c r="GT16" s="185"/>
      <c r="GU16" s="185"/>
      <c r="GV16" s="185"/>
      <c r="GW16" s="185"/>
      <c r="GX16" s="185"/>
      <c r="GY16" s="185"/>
      <c r="GZ16" s="185"/>
      <c r="HA16" s="185"/>
      <c r="HB16" s="185"/>
      <c r="HC16" s="185"/>
      <c r="HD16" s="185"/>
      <c r="HE16" s="185"/>
    </row>
    <row r="17" spans="1:213" ht="15" x14ac:dyDescent="0.25">
      <c r="A17" s="186"/>
      <c r="B17" s="187" t="s">
        <v>147</v>
      </c>
      <c r="C17" s="173">
        <v>-1781.9359485831119</v>
      </c>
      <c r="D17" s="173">
        <v>-2036.1872312595715</v>
      </c>
      <c r="E17" s="173">
        <v>100.94513776303302</v>
      </c>
      <c r="F17" s="173">
        <v>-1066.2038696624113</v>
      </c>
      <c r="G17" s="173">
        <v>-1009.4825805023402</v>
      </c>
      <c r="H17" s="173">
        <v>-909.60889756315373</v>
      </c>
      <c r="I17" s="173">
        <v>-1495.5825294816614</v>
      </c>
      <c r="J17" s="173">
        <v>-1722.3708448900052</v>
      </c>
      <c r="K17" s="173">
        <v>-2183.52173921135</v>
      </c>
      <c r="L17" s="173">
        <v>-2987.9710055216256</v>
      </c>
      <c r="M17" s="173">
        <v>-1501.5645767468777</v>
      </c>
      <c r="N17" s="173">
        <v>-3229.9216108284272</v>
      </c>
      <c r="O17" s="173">
        <v>-2343.7763258249724</v>
      </c>
      <c r="P17" s="173">
        <v>-3194.0446697838825</v>
      </c>
      <c r="Q17" s="173">
        <v>-3063.7672301191596</v>
      </c>
      <c r="R17" s="173">
        <v>-3189.6294067100898</v>
      </c>
      <c r="S17" s="173">
        <v>-3302.476467117915</v>
      </c>
      <c r="T17" s="173">
        <v>-2552.2012868101201</v>
      </c>
      <c r="U17" s="173">
        <v>-2208.217214318026</v>
      </c>
      <c r="V17" s="173">
        <v>-2445.9515391302948</v>
      </c>
      <c r="W17" s="173">
        <v>-1518.3550160488467</v>
      </c>
      <c r="X17" s="173">
        <v>-1527.3797674347898</v>
      </c>
      <c r="Y17" s="173">
        <v>-476.82290335632024</v>
      </c>
      <c r="Z17" s="173">
        <v>-610.88967584732472</v>
      </c>
      <c r="AA17" s="173">
        <v>-1495.9591003985488</v>
      </c>
      <c r="AB17" s="173">
        <v>-1149.7202944894761</v>
      </c>
      <c r="AC17" s="173">
        <v>-3829.2662615540103</v>
      </c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  <c r="EL17" s="186"/>
      <c r="EM17" s="186"/>
      <c r="EN17" s="186"/>
      <c r="EO17" s="186"/>
      <c r="EP17" s="186"/>
      <c r="EQ17" s="186"/>
      <c r="ER17" s="186"/>
      <c r="ES17" s="186"/>
      <c r="ET17" s="186"/>
      <c r="EU17" s="186"/>
      <c r="EV17" s="186"/>
      <c r="EW17" s="186"/>
      <c r="EX17" s="186"/>
      <c r="EY17" s="186"/>
      <c r="EZ17" s="186"/>
      <c r="FA17" s="186"/>
      <c r="FB17" s="186"/>
      <c r="FC17" s="186"/>
      <c r="FD17" s="186"/>
      <c r="FE17" s="186"/>
      <c r="FF17" s="186"/>
      <c r="FG17" s="186"/>
      <c r="FH17" s="186"/>
      <c r="FI17" s="186"/>
      <c r="FJ17" s="186"/>
      <c r="FK17" s="186"/>
      <c r="FL17" s="186"/>
      <c r="FM17" s="186"/>
      <c r="FN17" s="186"/>
      <c r="FO17" s="186"/>
      <c r="FP17" s="186"/>
      <c r="FQ17" s="186"/>
      <c r="FR17" s="186"/>
      <c r="FS17" s="186"/>
      <c r="FT17" s="186"/>
      <c r="FU17" s="186"/>
      <c r="FV17" s="186"/>
      <c r="FW17" s="186"/>
      <c r="FX17" s="186"/>
      <c r="FY17" s="186"/>
      <c r="FZ17" s="186"/>
      <c r="GA17" s="186"/>
      <c r="GB17" s="186"/>
      <c r="GC17" s="186"/>
      <c r="GD17" s="186"/>
      <c r="GE17" s="186"/>
      <c r="GF17" s="186"/>
      <c r="GG17" s="186"/>
      <c r="GH17" s="186"/>
      <c r="GI17" s="186"/>
      <c r="GJ17" s="186"/>
      <c r="GK17" s="186"/>
      <c r="GL17" s="186"/>
      <c r="GM17" s="186"/>
      <c r="GN17" s="186"/>
      <c r="GO17" s="186"/>
      <c r="GP17" s="186"/>
      <c r="GQ17" s="186"/>
      <c r="GR17" s="186"/>
      <c r="GS17" s="186"/>
      <c r="GT17" s="186"/>
      <c r="GU17" s="186"/>
      <c r="GV17" s="186"/>
      <c r="GW17" s="186"/>
      <c r="GX17" s="186"/>
      <c r="GY17" s="186"/>
      <c r="GZ17" s="186"/>
      <c r="HA17" s="186"/>
      <c r="HB17" s="186"/>
      <c r="HC17" s="186"/>
      <c r="HD17" s="186"/>
      <c r="HE17" s="186"/>
    </row>
    <row r="18" spans="1:213" ht="15" x14ac:dyDescent="0.25">
      <c r="A18" s="186"/>
      <c r="B18" s="190" t="s">
        <v>146</v>
      </c>
      <c r="C18" s="186">
        <v>4417.6630071312175</v>
      </c>
      <c r="D18" s="186">
        <v>4618.7370576326084</v>
      </c>
      <c r="E18" s="186">
        <v>6712.5475035314294</v>
      </c>
      <c r="F18" s="186">
        <v>4888.6843591835113</v>
      </c>
      <c r="G18" s="186">
        <v>5507.7483158775758</v>
      </c>
      <c r="H18" s="186">
        <v>5755.7344766273964</v>
      </c>
      <c r="I18" s="186">
        <v>5607.6557188602101</v>
      </c>
      <c r="J18" s="186">
        <v>3525.0291156845051</v>
      </c>
      <c r="K18" s="186">
        <v>4973.0520840629433</v>
      </c>
      <c r="L18" s="186">
        <v>4715.3964397686541</v>
      </c>
      <c r="M18" s="186">
        <v>5257.0982758424498</v>
      </c>
      <c r="N18" s="186">
        <v>5498.6924425376892</v>
      </c>
      <c r="O18" s="186">
        <v>4183.1634560460298</v>
      </c>
      <c r="P18" s="186">
        <v>3987.1834951122792</v>
      </c>
      <c r="Q18" s="186">
        <v>4215.3585721693171</v>
      </c>
      <c r="R18" s="186">
        <v>4036.4527144928179</v>
      </c>
      <c r="S18" s="186">
        <v>3981.01849056739</v>
      </c>
      <c r="T18" s="186">
        <v>3738.4905889497495</v>
      </c>
      <c r="U18" s="186">
        <v>4262.7373843635096</v>
      </c>
      <c r="V18" s="186">
        <v>4484.7986649140084</v>
      </c>
      <c r="W18" s="186">
        <v>5838.3291903252102</v>
      </c>
      <c r="X18" s="186">
        <v>5671.2508906041267</v>
      </c>
      <c r="Y18" s="186">
        <v>6307.8636735564214</v>
      </c>
      <c r="Z18" s="186">
        <v>6296.4346144150559</v>
      </c>
      <c r="AA18" s="186">
        <v>6552.9788162851137</v>
      </c>
      <c r="AB18" s="186">
        <v>10719.44369699329</v>
      </c>
      <c r="AC18" s="186">
        <v>11655.414000243272</v>
      </c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  <c r="EB18" s="186"/>
      <c r="EC18" s="186"/>
      <c r="ED18" s="186"/>
      <c r="EE18" s="186"/>
      <c r="EF18" s="186"/>
      <c r="EG18" s="186"/>
      <c r="EH18" s="186"/>
      <c r="EI18" s="186"/>
      <c r="EJ18" s="186"/>
      <c r="EK18" s="186"/>
      <c r="EL18" s="186"/>
      <c r="EM18" s="186"/>
      <c r="EN18" s="186"/>
      <c r="EO18" s="186"/>
      <c r="EP18" s="186"/>
      <c r="EQ18" s="186"/>
      <c r="ER18" s="186"/>
      <c r="ES18" s="186"/>
      <c r="ET18" s="186"/>
      <c r="EU18" s="186"/>
      <c r="EV18" s="186"/>
      <c r="EW18" s="186"/>
      <c r="EX18" s="186"/>
      <c r="EY18" s="186"/>
      <c r="EZ18" s="186"/>
      <c r="FA18" s="186"/>
      <c r="FB18" s="186"/>
      <c r="FC18" s="186"/>
      <c r="FD18" s="186"/>
      <c r="FE18" s="186"/>
      <c r="FF18" s="186"/>
      <c r="FG18" s="186"/>
      <c r="FH18" s="186"/>
      <c r="FI18" s="186"/>
      <c r="FJ18" s="186"/>
      <c r="FK18" s="186"/>
      <c r="FL18" s="186"/>
      <c r="FM18" s="186"/>
      <c r="FN18" s="186"/>
      <c r="FO18" s="186"/>
      <c r="FP18" s="186"/>
      <c r="FQ18" s="186"/>
      <c r="FR18" s="186"/>
      <c r="FS18" s="186"/>
      <c r="FT18" s="186"/>
      <c r="FU18" s="186"/>
      <c r="FV18" s="186"/>
      <c r="FW18" s="186"/>
      <c r="FX18" s="186"/>
      <c r="FY18" s="186"/>
      <c r="FZ18" s="186"/>
      <c r="GA18" s="186"/>
      <c r="GB18" s="186"/>
      <c r="GC18" s="186"/>
      <c r="GD18" s="186"/>
      <c r="GE18" s="186"/>
      <c r="GF18" s="186"/>
      <c r="GG18" s="186"/>
      <c r="GH18" s="186"/>
      <c r="GI18" s="186"/>
      <c r="GJ18" s="186"/>
      <c r="GK18" s="186"/>
      <c r="GL18" s="186"/>
      <c r="GM18" s="186"/>
      <c r="GN18" s="186"/>
      <c r="GO18" s="186"/>
      <c r="GP18" s="186"/>
      <c r="GQ18" s="186"/>
      <c r="GR18" s="186"/>
      <c r="GS18" s="186"/>
      <c r="GT18" s="186"/>
      <c r="GU18" s="186"/>
      <c r="GV18" s="186"/>
      <c r="GW18" s="186"/>
      <c r="GX18" s="186"/>
      <c r="GY18" s="186"/>
      <c r="GZ18" s="186"/>
      <c r="HA18" s="186"/>
      <c r="HB18" s="186"/>
      <c r="HC18" s="186"/>
      <c r="HD18" s="186"/>
      <c r="HE18" s="186"/>
    </row>
    <row r="19" spans="1:213" ht="15" x14ac:dyDescent="0.25">
      <c r="A19" s="185"/>
      <c r="B19" s="188" t="s">
        <v>144</v>
      </c>
      <c r="C19" s="185">
        <v>2674.0201072596519</v>
      </c>
      <c r="D19" s="185">
        <v>2915.8724511167125</v>
      </c>
      <c r="E19" s="185">
        <v>4913.5387917079288</v>
      </c>
      <c r="F19" s="185">
        <v>3246.8368474666941</v>
      </c>
      <c r="G19" s="185">
        <v>3479.8382451735774</v>
      </c>
      <c r="H19" s="185">
        <v>3719.5078561187706</v>
      </c>
      <c r="I19" s="185">
        <v>3866.4431871708921</v>
      </c>
      <c r="J19" s="185">
        <v>3027.5033058885515</v>
      </c>
      <c r="K19" s="185">
        <v>4116.3319124381333</v>
      </c>
      <c r="L19" s="185">
        <v>3671.9906910973223</v>
      </c>
      <c r="M19" s="185">
        <v>3942.243980766887</v>
      </c>
      <c r="N19" s="185">
        <v>4128.2647061250282</v>
      </c>
      <c r="O19" s="185">
        <v>2939.5232310775946</v>
      </c>
      <c r="P19" s="185">
        <v>2853.8447496910749</v>
      </c>
      <c r="Q19" s="185">
        <v>3017.0243978744402</v>
      </c>
      <c r="R19" s="185">
        <v>2879.5845562670474</v>
      </c>
      <c r="S19" s="185">
        <v>3004.9713770265121</v>
      </c>
      <c r="T19" s="185">
        <v>2673.615135526421</v>
      </c>
      <c r="U19" s="185">
        <v>3163.6620536330438</v>
      </c>
      <c r="V19" s="185">
        <v>3276.4935540516312</v>
      </c>
      <c r="W19" s="185">
        <v>4430.5278872121289</v>
      </c>
      <c r="X19" s="185">
        <v>4241.7241497565183</v>
      </c>
      <c r="Y19" s="185">
        <v>4492.0568792078348</v>
      </c>
      <c r="Z19" s="185">
        <v>4645.8154942910114</v>
      </c>
      <c r="AA19" s="185">
        <v>4837.3065813133926</v>
      </c>
      <c r="AB19" s="185">
        <v>8097.9620539032094</v>
      </c>
      <c r="AC19" s="185">
        <v>9033.9323571531913</v>
      </c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5"/>
      <c r="ES19" s="185"/>
      <c r="ET19" s="185"/>
      <c r="EU19" s="185"/>
      <c r="EV19" s="185"/>
      <c r="EW19" s="185"/>
      <c r="EX19" s="185"/>
      <c r="EY19" s="185"/>
      <c r="EZ19" s="185"/>
      <c r="FA19" s="185"/>
      <c r="FB19" s="185"/>
      <c r="FC19" s="185"/>
      <c r="FD19" s="185"/>
      <c r="FE19" s="185"/>
      <c r="FF19" s="185"/>
      <c r="FG19" s="185"/>
      <c r="FH19" s="185"/>
      <c r="FI19" s="185"/>
      <c r="FJ19" s="185"/>
      <c r="FK19" s="185"/>
      <c r="FL19" s="185"/>
      <c r="FM19" s="185"/>
      <c r="FN19" s="185"/>
      <c r="FO19" s="185"/>
      <c r="FP19" s="185"/>
      <c r="FQ19" s="185"/>
      <c r="FR19" s="185"/>
      <c r="FS19" s="185"/>
      <c r="FT19" s="185"/>
      <c r="FU19" s="185"/>
      <c r="FV19" s="185"/>
      <c r="FW19" s="185"/>
      <c r="FX19" s="185"/>
      <c r="FY19" s="185"/>
      <c r="FZ19" s="185"/>
      <c r="GA19" s="185"/>
      <c r="GB19" s="185"/>
      <c r="GC19" s="185"/>
      <c r="GD19" s="185"/>
      <c r="GE19" s="185"/>
      <c r="GF19" s="185"/>
      <c r="GG19" s="185"/>
      <c r="GH19" s="185"/>
      <c r="GI19" s="185"/>
      <c r="GJ19" s="185"/>
      <c r="GK19" s="185"/>
      <c r="GL19" s="185"/>
      <c r="GM19" s="185"/>
      <c r="GN19" s="185"/>
      <c r="GO19" s="185"/>
      <c r="GP19" s="185"/>
      <c r="GQ19" s="185"/>
      <c r="GR19" s="185"/>
      <c r="GS19" s="185"/>
      <c r="GT19" s="185"/>
      <c r="GU19" s="185"/>
      <c r="GV19" s="185"/>
      <c r="GW19" s="185"/>
      <c r="GX19" s="185"/>
      <c r="GY19" s="185"/>
      <c r="GZ19" s="185"/>
      <c r="HA19" s="185"/>
      <c r="HB19" s="185"/>
      <c r="HC19" s="185"/>
      <c r="HD19" s="185"/>
      <c r="HE19" s="185"/>
    </row>
    <row r="20" spans="1:213" ht="15" x14ac:dyDescent="0.25">
      <c r="A20" s="185"/>
      <c r="B20" s="188" t="s">
        <v>143</v>
      </c>
      <c r="C20" s="185">
        <v>1743.6428998715651</v>
      </c>
      <c r="D20" s="185">
        <v>1702.8646065158964</v>
      </c>
      <c r="E20" s="185">
        <v>1799.0087118235006</v>
      </c>
      <c r="F20" s="185">
        <v>1641.8475117168173</v>
      </c>
      <c r="G20" s="185">
        <v>2027.9100707039981</v>
      </c>
      <c r="H20" s="185">
        <v>2036.2266205086257</v>
      </c>
      <c r="I20" s="185">
        <v>1741.212531689318</v>
      </c>
      <c r="J20" s="185">
        <v>497.52580979595353</v>
      </c>
      <c r="K20" s="185">
        <v>856.72017162480961</v>
      </c>
      <c r="L20" s="185">
        <v>1043.4057486713314</v>
      </c>
      <c r="M20" s="185">
        <v>1314.854295075563</v>
      </c>
      <c r="N20" s="185">
        <v>1370.427736412661</v>
      </c>
      <c r="O20" s="185">
        <v>1243.6402249684352</v>
      </c>
      <c r="P20" s="185">
        <v>1133.3387454212045</v>
      </c>
      <c r="Q20" s="185">
        <v>1198.3341742948767</v>
      </c>
      <c r="R20" s="185">
        <v>1156.8681582257705</v>
      </c>
      <c r="S20" s="185">
        <v>976.04711354087783</v>
      </c>
      <c r="T20" s="185">
        <v>1064.8754534233287</v>
      </c>
      <c r="U20" s="185">
        <v>1099.0753307304656</v>
      </c>
      <c r="V20" s="185">
        <v>1208.3051108623772</v>
      </c>
      <c r="W20" s="185">
        <v>1407.8013031130811</v>
      </c>
      <c r="X20" s="185">
        <v>1429.5267408476082</v>
      </c>
      <c r="Y20" s="185">
        <v>1815.8067943485869</v>
      </c>
      <c r="Z20" s="185">
        <v>1650.6191201240445</v>
      </c>
      <c r="AA20" s="185">
        <v>1715.6722349717211</v>
      </c>
      <c r="AB20" s="185">
        <v>2621.4816430900805</v>
      </c>
      <c r="AC20" s="185">
        <v>2621.4816430900814</v>
      </c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85"/>
      <c r="GO20" s="185"/>
      <c r="GP20" s="185"/>
      <c r="GQ20" s="185"/>
      <c r="GR20" s="185"/>
      <c r="GS20" s="185"/>
      <c r="GT20" s="185"/>
      <c r="GU20" s="185"/>
      <c r="GV20" s="185"/>
      <c r="GW20" s="185"/>
      <c r="GX20" s="185"/>
      <c r="GY20" s="185"/>
      <c r="GZ20" s="185"/>
      <c r="HA20" s="185"/>
      <c r="HB20" s="185"/>
      <c r="HC20" s="185"/>
      <c r="HD20" s="185"/>
      <c r="HE20" s="185"/>
    </row>
    <row r="21" spans="1:213" ht="15" x14ac:dyDescent="0.25">
      <c r="A21" s="186"/>
      <c r="B21" s="190" t="s">
        <v>145</v>
      </c>
      <c r="C21" s="186">
        <v>6199.5989557143293</v>
      </c>
      <c r="D21" s="186">
        <v>6654.9242888921799</v>
      </c>
      <c r="E21" s="186">
        <v>6611.6023657683963</v>
      </c>
      <c r="F21" s="186">
        <v>5954.8882288459226</v>
      </c>
      <c r="G21" s="186">
        <v>6517.230896379916</v>
      </c>
      <c r="H21" s="186">
        <v>6665.3433741905501</v>
      </c>
      <c r="I21" s="186">
        <v>7103.2382483418714</v>
      </c>
      <c r="J21" s="186">
        <v>5247.3999605745103</v>
      </c>
      <c r="K21" s="186">
        <v>7156.5738232742933</v>
      </c>
      <c r="L21" s="186">
        <v>7703.3674452902796</v>
      </c>
      <c r="M21" s="186">
        <v>6758.6628525893275</v>
      </c>
      <c r="N21" s="186">
        <v>8728.6140533661164</v>
      </c>
      <c r="O21" s="186">
        <v>6526.9397818710022</v>
      </c>
      <c r="P21" s="186">
        <v>7181.2281648961616</v>
      </c>
      <c r="Q21" s="186">
        <v>7279.1258022884767</v>
      </c>
      <c r="R21" s="186">
        <v>7226.0821212029077</v>
      </c>
      <c r="S21" s="186">
        <v>7283.4949576853051</v>
      </c>
      <c r="T21" s="186">
        <v>6290.6918757598696</v>
      </c>
      <c r="U21" s="186">
        <v>6470.9545986815356</v>
      </c>
      <c r="V21" s="186">
        <v>6930.7502040443032</v>
      </c>
      <c r="W21" s="186">
        <v>7356.6842063740569</v>
      </c>
      <c r="X21" s="186">
        <v>7198.6306580389164</v>
      </c>
      <c r="Y21" s="186">
        <v>6784.6865769127417</v>
      </c>
      <c r="Z21" s="186">
        <v>6907.3242902623806</v>
      </c>
      <c r="AA21" s="186">
        <v>8048.9379166836625</v>
      </c>
      <c r="AB21" s="186">
        <v>11869.163991482767</v>
      </c>
      <c r="AC21" s="186">
        <v>15484.680261797283</v>
      </c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86"/>
      <c r="FN21" s="186"/>
      <c r="FO21" s="186"/>
      <c r="FP21" s="186"/>
      <c r="FQ21" s="186"/>
      <c r="FR21" s="186"/>
      <c r="FS21" s="186"/>
      <c r="FT21" s="186"/>
      <c r="FU21" s="186"/>
      <c r="FV21" s="186"/>
      <c r="FW21" s="186"/>
      <c r="FX21" s="186"/>
      <c r="FY21" s="186"/>
      <c r="FZ21" s="186"/>
      <c r="GA21" s="186"/>
      <c r="GB21" s="186"/>
      <c r="GC21" s="186"/>
      <c r="GD21" s="186"/>
      <c r="GE21" s="186"/>
      <c r="GF21" s="186"/>
      <c r="GG21" s="186"/>
      <c r="GH21" s="186"/>
      <c r="GI21" s="186"/>
      <c r="GJ21" s="186"/>
      <c r="GK21" s="186"/>
      <c r="GL21" s="186"/>
      <c r="GM21" s="186"/>
      <c r="GN21" s="186"/>
      <c r="GO21" s="186"/>
      <c r="GP21" s="186"/>
      <c r="GQ21" s="186"/>
      <c r="GR21" s="186"/>
      <c r="GS21" s="186"/>
      <c r="GT21" s="186"/>
      <c r="GU21" s="186"/>
      <c r="GV21" s="186"/>
      <c r="GW21" s="186"/>
      <c r="GX21" s="186"/>
      <c r="GY21" s="186"/>
      <c r="GZ21" s="186"/>
      <c r="HA21" s="186"/>
      <c r="HB21" s="186"/>
      <c r="HC21" s="186"/>
      <c r="HD21" s="186"/>
      <c r="HE21" s="186"/>
    </row>
    <row r="22" spans="1:213" ht="15" x14ac:dyDescent="0.25">
      <c r="A22" s="185"/>
      <c r="B22" s="188" t="s">
        <v>144</v>
      </c>
      <c r="C22" s="185">
        <v>3797.4333976621328</v>
      </c>
      <c r="D22" s="185">
        <v>4202.0331255612446</v>
      </c>
      <c r="E22" s="185">
        <v>4215.1967859583538</v>
      </c>
      <c r="F22" s="185">
        <v>3679.1601238000439</v>
      </c>
      <c r="G22" s="185">
        <v>4010.6631175972839</v>
      </c>
      <c r="H22" s="185">
        <v>4242.0080474684073</v>
      </c>
      <c r="I22" s="185">
        <v>4215.2692121813434</v>
      </c>
      <c r="J22" s="185">
        <v>3413.3322720108949</v>
      </c>
      <c r="K22" s="185">
        <v>4908.5540331953853</v>
      </c>
      <c r="L22" s="185">
        <v>5195.0057284778286</v>
      </c>
      <c r="M22" s="185">
        <v>4715.7209416326132</v>
      </c>
      <c r="N22" s="185">
        <v>6326.9430930704184</v>
      </c>
      <c r="O22" s="185">
        <v>4353.4299707939163</v>
      </c>
      <c r="P22" s="185">
        <v>5009.983939198748</v>
      </c>
      <c r="Q22" s="185">
        <v>5085.7143288701072</v>
      </c>
      <c r="R22" s="185">
        <v>4950.8585032556693</v>
      </c>
      <c r="S22" s="185">
        <v>4804.2497312796859</v>
      </c>
      <c r="T22" s="185">
        <v>4079.4222677441444</v>
      </c>
      <c r="U22" s="185">
        <v>4278.4806029957745</v>
      </c>
      <c r="V22" s="185">
        <v>4737.4887126035646</v>
      </c>
      <c r="W22" s="185">
        <v>5074.4645856521429</v>
      </c>
      <c r="X22" s="185">
        <v>4911.4877781638525</v>
      </c>
      <c r="Y22" s="185">
        <v>4650.4013538027666</v>
      </c>
      <c r="Z22" s="185">
        <v>4726.3087796979962</v>
      </c>
      <c r="AA22" s="185">
        <v>5618.9710541908626</v>
      </c>
      <c r="AB22" s="185">
        <v>8315.4521976537362</v>
      </c>
      <c r="AC22" s="185">
        <v>10362.45445832009</v>
      </c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  <c r="ET22" s="185"/>
      <c r="EU22" s="185"/>
      <c r="EV22" s="185"/>
      <c r="EW22" s="185"/>
      <c r="EX22" s="185"/>
      <c r="EY22" s="185"/>
      <c r="EZ22" s="185"/>
      <c r="FA22" s="185"/>
      <c r="FB22" s="185"/>
      <c r="FC22" s="185"/>
      <c r="FD22" s="185"/>
      <c r="FE22" s="185"/>
      <c r="FF22" s="185"/>
      <c r="FG22" s="185"/>
      <c r="FH22" s="185"/>
      <c r="FI22" s="185"/>
      <c r="FJ22" s="185"/>
      <c r="FK22" s="185"/>
      <c r="FL22" s="185"/>
      <c r="FM22" s="185"/>
      <c r="FN22" s="185"/>
      <c r="FO22" s="185"/>
      <c r="FP22" s="185"/>
      <c r="FQ22" s="185"/>
      <c r="FR22" s="185"/>
      <c r="FS22" s="185"/>
      <c r="FT22" s="185"/>
      <c r="FU22" s="185"/>
      <c r="FV22" s="185"/>
      <c r="FW22" s="185"/>
      <c r="FX22" s="185"/>
      <c r="FY22" s="185"/>
      <c r="FZ22" s="185"/>
      <c r="GA22" s="185"/>
      <c r="GB22" s="185"/>
      <c r="GC22" s="185"/>
      <c r="GD22" s="185"/>
      <c r="GE22" s="185"/>
      <c r="GF22" s="185"/>
      <c r="GG22" s="185"/>
      <c r="GH22" s="185"/>
      <c r="GI22" s="185"/>
      <c r="GJ22" s="185"/>
      <c r="GK22" s="185"/>
      <c r="GL22" s="185"/>
      <c r="GM22" s="185"/>
      <c r="GN22" s="185"/>
      <c r="GO22" s="185"/>
      <c r="GP22" s="185"/>
      <c r="GQ22" s="185"/>
      <c r="GR22" s="185"/>
      <c r="GS22" s="185"/>
      <c r="GT22" s="185"/>
      <c r="GU22" s="185"/>
      <c r="GV22" s="185"/>
      <c r="GW22" s="185"/>
      <c r="GX22" s="185"/>
      <c r="GY22" s="185"/>
      <c r="GZ22" s="185"/>
      <c r="HA22" s="185"/>
      <c r="HB22" s="185"/>
      <c r="HC22" s="185"/>
      <c r="HD22" s="185"/>
      <c r="HE22" s="185"/>
    </row>
    <row r="23" spans="1:213" ht="15" x14ac:dyDescent="0.25">
      <c r="A23" s="185"/>
      <c r="B23" s="188" t="s">
        <v>143</v>
      </c>
      <c r="C23" s="185">
        <v>2402.165558052197</v>
      </c>
      <c r="D23" s="185">
        <v>2452.8911633309349</v>
      </c>
      <c r="E23" s="185">
        <v>2396.4055798100426</v>
      </c>
      <c r="F23" s="185">
        <v>2275.7281050458787</v>
      </c>
      <c r="G23" s="185">
        <v>2506.5677787826321</v>
      </c>
      <c r="H23" s="185">
        <v>2423.3353267221423</v>
      </c>
      <c r="I23" s="185">
        <v>2887.9690361605276</v>
      </c>
      <c r="J23" s="185">
        <v>1834.0676885636158</v>
      </c>
      <c r="K23" s="185">
        <v>2248.0197900789076</v>
      </c>
      <c r="L23" s="185">
        <v>2508.3617168124515</v>
      </c>
      <c r="M23" s="185">
        <v>2042.9419109567141</v>
      </c>
      <c r="N23" s="185">
        <v>2401.6709602956989</v>
      </c>
      <c r="O23" s="185">
        <v>2173.5098110770864</v>
      </c>
      <c r="P23" s="185">
        <v>2171.2442256974136</v>
      </c>
      <c r="Q23" s="185">
        <v>2193.4114734183695</v>
      </c>
      <c r="R23" s="185">
        <v>2275.2236179472379</v>
      </c>
      <c r="S23" s="185">
        <v>2479.2452264056196</v>
      </c>
      <c r="T23" s="185">
        <v>2211.2696080157252</v>
      </c>
      <c r="U23" s="185">
        <v>2192.4739956857607</v>
      </c>
      <c r="V23" s="185">
        <v>2193.2614914407386</v>
      </c>
      <c r="W23" s="185">
        <v>2282.2196207219145</v>
      </c>
      <c r="X23" s="185">
        <v>2287.142879875064</v>
      </c>
      <c r="Y23" s="185">
        <v>2134.285223109975</v>
      </c>
      <c r="Z23" s="185">
        <v>2181.0155105643844</v>
      </c>
      <c r="AA23" s="185">
        <v>2429.9668624928004</v>
      </c>
      <c r="AB23" s="185">
        <v>3553.7117938290307</v>
      </c>
      <c r="AC23" s="185">
        <v>5122.225803477193</v>
      </c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  <c r="EB23" s="185"/>
      <c r="EC23" s="185"/>
      <c r="ED23" s="185"/>
      <c r="EE23" s="185"/>
      <c r="EF23" s="185"/>
      <c r="EG23" s="185"/>
      <c r="EH23" s="185"/>
      <c r="EI23" s="185"/>
      <c r="EJ23" s="185"/>
      <c r="EK23" s="185"/>
      <c r="EL23" s="185"/>
      <c r="EM23" s="185"/>
      <c r="EN23" s="185"/>
      <c r="EO23" s="185"/>
      <c r="EP23" s="185"/>
      <c r="EQ23" s="185"/>
      <c r="ER23" s="185"/>
      <c r="ES23" s="185"/>
      <c r="ET23" s="185"/>
      <c r="EU23" s="185"/>
      <c r="EV23" s="185"/>
      <c r="EW23" s="185"/>
      <c r="EX23" s="185"/>
      <c r="EY23" s="185"/>
      <c r="EZ23" s="185"/>
      <c r="FA23" s="185"/>
      <c r="FB23" s="185"/>
      <c r="FC23" s="185"/>
      <c r="FD23" s="185"/>
      <c r="FE23" s="185"/>
      <c r="FF23" s="185"/>
      <c r="FG23" s="185"/>
      <c r="FH23" s="185"/>
      <c r="FI23" s="185"/>
      <c r="FJ23" s="185"/>
      <c r="FK23" s="185"/>
      <c r="FL23" s="185"/>
      <c r="FM23" s="185"/>
      <c r="FN23" s="185"/>
      <c r="FO23" s="185"/>
      <c r="FP23" s="185"/>
      <c r="FQ23" s="185"/>
      <c r="FR23" s="185"/>
      <c r="FS23" s="185"/>
      <c r="FT23" s="185"/>
      <c r="FU23" s="185"/>
      <c r="FV23" s="185"/>
      <c r="FW23" s="185"/>
      <c r="FX23" s="185"/>
      <c r="FY23" s="185"/>
      <c r="FZ23" s="185"/>
      <c r="GA23" s="185"/>
      <c r="GB23" s="185"/>
      <c r="GC23" s="185"/>
      <c r="GD23" s="185"/>
      <c r="GE23" s="185"/>
      <c r="GF23" s="185"/>
      <c r="GG23" s="185"/>
      <c r="GH23" s="185"/>
      <c r="GI23" s="185"/>
      <c r="GJ23" s="185"/>
      <c r="GK23" s="185"/>
      <c r="GL23" s="185"/>
      <c r="GM23" s="185"/>
      <c r="GN23" s="185"/>
      <c r="GO23" s="185"/>
      <c r="GP23" s="185"/>
      <c r="GQ23" s="185"/>
      <c r="GR23" s="185"/>
      <c r="GS23" s="185"/>
      <c r="GT23" s="185"/>
      <c r="GU23" s="185"/>
      <c r="GV23" s="185"/>
      <c r="GW23" s="185"/>
      <c r="GX23" s="185"/>
      <c r="GY23" s="185"/>
      <c r="GZ23" s="185"/>
      <c r="HA23" s="185"/>
      <c r="HB23" s="185"/>
      <c r="HC23" s="185"/>
      <c r="HD23" s="185"/>
      <c r="HE23" s="185"/>
    </row>
    <row r="24" spans="1:213" ht="15" x14ac:dyDescent="0.25">
      <c r="A24" s="191"/>
      <c r="B24" s="190" t="s">
        <v>142</v>
      </c>
      <c r="C24" s="172">
        <v>-732.17848432983737</v>
      </c>
      <c r="D24" s="172">
        <v>-692.92557598232088</v>
      </c>
      <c r="E24" s="172">
        <v>-1078.8716398653778</v>
      </c>
      <c r="F24" s="172">
        <v>-2359.0572481259151</v>
      </c>
      <c r="G24" s="172">
        <v>-2444.2172920028679</v>
      </c>
      <c r="H24" s="172">
        <v>-2263.5496383535719</v>
      </c>
      <c r="I24" s="172">
        <v>262.41587821996654</v>
      </c>
      <c r="J24" s="172">
        <v>151.92904863198419</v>
      </c>
      <c r="K24" s="172">
        <v>-893.7790376736375</v>
      </c>
      <c r="L24" s="172">
        <v>-1224.9351526978935</v>
      </c>
      <c r="M24" s="172">
        <v>-974.15544029991725</v>
      </c>
      <c r="N24" s="172">
        <v>-32.699008803836477</v>
      </c>
      <c r="O24" s="172">
        <v>-1989.5523342853267</v>
      </c>
      <c r="P24" s="172">
        <v>-241.86911227782548</v>
      </c>
      <c r="Q24" s="172">
        <v>822.67014099386142</v>
      </c>
      <c r="R24" s="172">
        <v>-832.20531580300303</v>
      </c>
      <c r="S24" s="172">
        <v>-1730.6615686448276</v>
      </c>
      <c r="T24" s="172">
        <v>-1175.2440519917218</v>
      </c>
      <c r="U24" s="172">
        <v>914.55027737158525</v>
      </c>
      <c r="V24" s="172">
        <v>894.52160310491308</v>
      </c>
      <c r="W24" s="172">
        <v>-3956.8512192519411</v>
      </c>
      <c r="X24" s="172">
        <v>-1362.4377070415067</v>
      </c>
      <c r="Y24" s="172">
        <v>1145.6078257424961</v>
      </c>
      <c r="Z24" s="172">
        <v>-93.579991784907179</v>
      </c>
      <c r="AA24" s="172">
        <v>-2430.225277520527</v>
      </c>
      <c r="AB24" s="172">
        <v>512.79925637480483</v>
      </c>
      <c r="AC24" s="172">
        <v>3715.7025517116708</v>
      </c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1"/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1"/>
      <c r="CO24" s="191"/>
      <c r="CP24" s="191"/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1"/>
      <c r="DB24" s="191"/>
      <c r="DC24" s="191"/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1"/>
      <c r="DO24" s="191"/>
      <c r="DP24" s="191"/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1"/>
      <c r="EB24" s="191"/>
      <c r="EC24" s="191"/>
      <c r="ED24" s="191"/>
      <c r="EE24" s="191"/>
      <c r="EF24" s="191"/>
      <c r="EG24" s="191"/>
      <c r="EH24" s="191"/>
      <c r="EI24" s="191"/>
      <c r="EJ24" s="191"/>
      <c r="EK24" s="191"/>
      <c r="EL24" s="191"/>
      <c r="EM24" s="191"/>
      <c r="EN24" s="191"/>
      <c r="EO24" s="191"/>
      <c r="EP24" s="191"/>
      <c r="EQ24" s="191"/>
      <c r="ER24" s="191"/>
      <c r="ES24" s="191"/>
      <c r="ET24" s="191"/>
      <c r="EU24" s="191"/>
      <c r="EV24" s="191"/>
      <c r="EW24" s="191"/>
      <c r="EX24" s="191"/>
      <c r="EY24" s="191"/>
      <c r="EZ24" s="191"/>
      <c r="FA24" s="191"/>
      <c r="FB24" s="191"/>
      <c r="FC24" s="191"/>
      <c r="FD24" s="191"/>
      <c r="FE24" s="191"/>
      <c r="FF24" s="191"/>
      <c r="FG24" s="191"/>
      <c r="FH24" s="191"/>
      <c r="FI24" s="191"/>
      <c r="FJ24" s="191"/>
      <c r="FK24" s="191"/>
      <c r="FL24" s="191"/>
      <c r="FM24" s="191"/>
      <c r="FN24" s="191"/>
      <c r="FO24" s="191"/>
      <c r="FP24" s="191"/>
      <c r="FQ24" s="191"/>
      <c r="FR24" s="191"/>
      <c r="FS24" s="191"/>
      <c r="FT24" s="191"/>
      <c r="FU24" s="191"/>
      <c r="FV24" s="191"/>
      <c r="FW24" s="191"/>
      <c r="FX24" s="191"/>
      <c r="FY24" s="191"/>
      <c r="FZ24" s="191"/>
      <c r="GA24" s="191"/>
      <c r="GB24" s="191"/>
      <c r="GC24" s="191"/>
      <c r="GD24" s="191"/>
      <c r="GE24" s="191"/>
      <c r="GF24" s="191"/>
      <c r="GG24" s="191"/>
      <c r="GH24" s="191"/>
      <c r="GI24" s="191"/>
      <c r="GJ24" s="191"/>
      <c r="GK24" s="191"/>
      <c r="GL24" s="191"/>
      <c r="GM24" s="191"/>
      <c r="GN24" s="191"/>
      <c r="GO24" s="191"/>
      <c r="GP24" s="191"/>
      <c r="GQ24" s="191"/>
      <c r="GR24" s="191"/>
      <c r="GS24" s="191"/>
      <c r="GT24" s="191"/>
      <c r="GU24" s="191"/>
      <c r="GV24" s="191"/>
      <c r="GW24" s="191"/>
      <c r="GX24" s="191"/>
      <c r="GY24" s="191"/>
      <c r="GZ24" s="191"/>
      <c r="HA24" s="191"/>
      <c r="HB24" s="191"/>
      <c r="HC24" s="191"/>
      <c r="HD24" s="191"/>
      <c r="HE24" s="191"/>
    </row>
    <row r="25" spans="1:213" ht="15" x14ac:dyDescent="0.25">
      <c r="A25" s="186"/>
      <c r="B25" s="187" t="s">
        <v>141</v>
      </c>
      <c r="C25" s="170">
        <v>29968.872195780965</v>
      </c>
      <c r="D25" s="170">
        <v>30164.482136842729</v>
      </c>
      <c r="E25" s="170">
        <v>31544.778862988282</v>
      </c>
      <c r="F25" s="170">
        <v>31367.436005084353</v>
      </c>
      <c r="G25" s="170">
        <v>32322.036109202978</v>
      </c>
      <c r="H25" s="170">
        <v>32710.266222610408</v>
      </c>
      <c r="I25" s="170">
        <v>31908.687828671907</v>
      </c>
      <c r="J25" s="170">
        <v>29638.405302444789</v>
      </c>
      <c r="K25" s="170">
        <v>31950.078447257903</v>
      </c>
      <c r="L25" s="170">
        <v>32709.576607509123</v>
      </c>
      <c r="M25" s="170">
        <v>32855.352171851962</v>
      </c>
      <c r="N25" s="170">
        <v>33261.082693169206</v>
      </c>
      <c r="O25" s="170">
        <v>32735.114894472601</v>
      </c>
      <c r="P25" s="170">
        <v>34309.714473511223</v>
      </c>
      <c r="Q25" s="170">
        <v>34916.596161031826</v>
      </c>
      <c r="R25" s="170">
        <v>35102.305575075596</v>
      </c>
      <c r="S25" s="170">
        <v>35595.767051387003</v>
      </c>
      <c r="T25" s="170">
        <v>35857.393491354946</v>
      </c>
      <c r="U25" s="170">
        <v>35676.35122641929</v>
      </c>
      <c r="V25" s="170">
        <v>36909.242019756668</v>
      </c>
      <c r="W25" s="170">
        <v>37496.070968216307</v>
      </c>
      <c r="X25" s="170">
        <v>38069.577451669131</v>
      </c>
      <c r="Y25" s="170">
        <v>38285.395538269411</v>
      </c>
      <c r="Z25" s="170">
        <v>39260.539918525224</v>
      </c>
      <c r="AA25" s="170">
        <v>39917.641108560012</v>
      </c>
      <c r="AB25" s="170">
        <v>40143.822745419588</v>
      </c>
      <c r="AC25" s="170">
        <v>41623.878448814532</v>
      </c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6"/>
      <c r="FP25" s="186"/>
      <c r="FQ25" s="186"/>
      <c r="FR25" s="186"/>
      <c r="FS25" s="186"/>
      <c r="FT25" s="186"/>
      <c r="FU25" s="186"/>
      <c r="FV25" s="186"/>
      <c r="FW25" s="186"/>
      <c r="FX25" s="186"/>
      <c r="FY25" s="186"/>
      <c r="FZ25" s="186"/>
      <c r="GA25" s="186"/>
      <c r="GB25" s="186"/>
      <c r="GC25" s="186"/>
      <c r="GD25" s="186"/>
      <c r="GE25" s="186"/>
      <c r="GF25" s="186"/>
      <c r="GG25" s="186"/>
      <c r="GH25" s="186"/>
      <c r="GI25" s="186"/>
      <c r="GJ25" s="186"/>
      <c r="GK25" s="186"/>
      <c r="GL25" s="186"/>
      <c r="GM25" s="186"/>
      <c r="GN25" s="186"/>
      <c r="GO25" s="186"/>
      <c r="GP25" s="186"/>
      <c r="GQ25" s="186"/>
      <c r="GR25" s="186"/>
      <c r="GS25" s="186"/>
      <c r="GT25" s="186"/>
      <c r="GU25" s="186"/>
      <c r="GV25" s="186"/>
      <c r="GW25" s="186"/>
      <c r="GX25" s="186"/>
      <c r="GY25" s="186"/>
      <c r="GZ25" s="186"/>
      <c r="HA25" s="186"/>
      <c r="HB25" s="186"/>
      <c r="HC25" s="186"/>
      <c r="HD25" s="186"/>
      <c r="HE25" s="186"/>
    </row>
    <row r="26" spans="1:213" ht="15" x14ac:dyDescent="0.25">
      <c r="A26" s="192"/>
      <c r="B26" s="193"/>
      <c r="C26" s="218" t="s">
        <v>134</v>
      </c>
      <c r="D26" s="218"/>
      <c r="E26" s="218"/>
      <c r="F26" s="218"/>
      <c r="G26" s="218" t="s">
        <v>136</v>
      </c>
      <c r="H26" s="218"/>
      <c r="I26" s="218"/>
      <c r="J26" s="218"/>
      <c r="K26" s="218" t="s">
        <v>137</v>
      </c>
      <c r="L26" s="218"/>
      <c r="M26" s="218"/>
      <c r="N26" s="218"/>
      <c r="O26" s="218" t="s">
        <v>138</v>
      </c>
      <c r="P26" s="218"/>
      <c r="Q26" s="218"/>
      <c r="R26" s="218"/>
      <c r="S26" s="219" t="s">
        <v>139</v>
      </c>
      <c r="T26" s="219"/>
      <c r="U26" s="219"/>
      <c r="V26" s="219"/>
      <c r="W26" s="218" t="s">
        <v>140</v>
      </c>
      <c r="X26" s="218"/>
      <c r="Y26" s="218"/>
      <c r="Z26" s="218"/>
      <c r="AA26" s="219" t="s">
        <v>165</v>
      </c>
      <c r="AB26" s="219"/>
      <c r="AC26" s="219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  <c r="EB26" s="185"/>
      <c r="EC26" s="185"/>
      <c r="ED26" s="185"/>
      <c r="EE26" s="185"/>
      <c r="EF26" s="185"/>
      <c r="EG26" s="185"/>
      <c r="EH26" s="185"/>
      <c r="EI26" s="185"/>
      <c r="EJ26" s="185"/>
      <c r="EK26" s="185"/>
      <c r="EL26" s="185"/>
      <c r="EM26" s="185"/>
      <c r="EN26" s="185"/>
      <c r="EO26" s="185"/>
      <c r="EP26" s="185"/>
      <c r="EQ26" s="185"/>
      <c r="ER26" s="185"/>
      <c r="ES26" s="185"/>
      <c r="ET26" s="185"/>
      <c r="EU26" s="185"/>
      <c r="EV26" s="185"/>
      <c r="EW26" s="185"/>
      <c r="EX26" s="185"/>
      <c r="EY26" s="185"/>
      <c r="EZ26" s="185"/>
      <c r="FA26" s="185"/>
      <c r="FB26" s="185"/>
      <c r="FC26" s="185"/>
      <c r="FD26" s="185"/>
      <c r="FE26" s="185"/>
      <c r="FF26" s="185"/>
      <c r="FG26" s="185"/>
      <c r="FH26" s="185"/>
      <c r="FI26" s="185"/>
      <c r="FJ26" s="185"/>
      <c r="FK26" s="185"/>
      <c r="FL26" s="185"/>
      <c r="FM26" s="185"/>
      <c r="FN26" s="185"/>
      <c r="FO26" s="185"/>
      <c r="FP26" s="185"/>
      <c r="FQ26" s="185"/>
      <c r="FR26" s="185"/>
      <c r="FS26" s="185"/>
      <c r="FT26" s="185"/>
      <c r="FU26" s="185"/>
      <c r="FV26" s="185"/>
      <c r="FW26" s="185"/>
      <c r="FX26" s="185"/>
      <c r="FY26" s="185"/>
      <c r="FZ26" s="185"/>
      <c r="GA26" s="185"/>
      <c r="GB26" s="185"/>
      <c r="GC26" s="185"/>
      <c r="GD26" s="185"/>
      <c r="GE26" s="185"/>
      <c r="GF26" s="185"/>
      <c r="GG26" s="185"/>
      <c r="GH26" s="185"/>
      <c r="GI26" s="185"/>
      <c r="GJ26" s="185"/>
      <c r="GK26" s="185"/>
      <c r="GL26" s="185"/>
      <c r="GM26" s="185"/>
      <c r="GN26" s="185"/>
      <c r="GO26" s="185"/>
      <c r="GP26" s="185"/>
      <c r="GQ26" s="185"/>
      <c r="GR26" s="185"/>
      <c r="GS26" s="185"/>
      <c r="GT26" s="185"/>
      <c r="GU26" s="185"/>
      <c r="GV26" s="185"/>
      <c r="GW26" s="185"/>
      <c r="GX26" s="185"/>
      <c r="GY26" s="185"/>
      <c r="GZ26" s="185"/>
      <c r="HA26" s="185"/>
      <c r="HB26" s="185"/>
      <c r="HC26" s="185"/>
      <c r="HD26" s="185"/>
      <c r="HE26" s="185"/>
    </row>
    <row r="27" spans="1:213" ht="15" x14ac:dyDescent="0.25">
      <c r="A27" s="194"/>
      <c r="B27" s="195" t="s">
        <v>161</v>
      </c>
      <c r="C27" s="184" t="s">
        <v>46</v>
      </c>
      <c r="D27" s="184" t="s">
        <v>47</v>
      </c>
      <c r="E27" s="184" t="s">
        <v>48</v>
      </c>
      <c r="F27" s="184" t="s">
        <v>49</v>
      </c>
      <c r="G27" s="184" t="s">
        <v>46</v>
      </c>
      <c r="H27" s="184" t="s">
        <v>47</v>
      </c>
      <c r="I27" s="184" t="s">
        <v>48</v>
      </c>
      <c r="J27" s="184" t="s">
        <v>49</v>
      </c>
      <c r="K27" s="184" t="s">
        <v>46</v>
      </c>
      <c r="L27" s="184" t="s">
        <v>47</v>
      </c>
      <c r="M27" s="184" t="s">
        <v>48</v>
      </c>
      <c r="N27" s="184" t="s">
        <v>49</v>
      </c>
      <c r="O27" s="184" t="s">
        <v>46</v>
      </c>
      <c r="P27" s="184" t="s">
        <v>47</v>
      </c>
      <c r="Q27" s="184" t="s">
        <v>48</v>
      </c>
      <c r="R27" s="184" t="s">
        <v>49</v>
      </c>
      <c r="S27" s="184" t="s">
        <v>46</v>
      </c>
      <c r="T27" s="184" t="s">
        <v>47</v>
      </c>
      <c r="U27" s="184" t="s">
        <v>48</v>
      </c>
      <c r="V27" s="184" t="s">
        <v>49</v>
      </c>
      <c r="W27" s="184" t="s">
        <v>46</v>
      </c>
      <c r="X27" s="184" t="s">
        <v>47</v>
      </c>
      <c r="Y27" s="184" t="s">
        <v>48</v>
      </c>
      <c r="Z27" s="184" t="s">
        <v>49</v>
      </c>
      <c r="AA27" s="184" t="s">
        <v>46</v>
      </c>
      <c r="AB27" s="184" t="s">
        <v>47</v>
      </c>
      <c r="AC27" s="184" t="s">
        <v>48</v>
      </c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</row>
    <row r="28" spans="1:213" ht="15" x14ac:dyDescent="0.25">
      <c r="A28" s="194"/>
      <c r="B28" s="187" t="s">
        <v>160</v>
      </c>
      <c r="C28" s="194">
        <v>2.257574475361368E-2</v>
      </c>
      <c r="D28" s="194">
        <v>1.0393931031704051E-2</v>
      </c>
      <c r="E28" s="194">
        <v>-1.8220307307484251E-2</v>
      </c>
      <c r="F28" s="194">
        <v>6.9299218092195636E-2</v>
      </c>
      <c r="G28" s="194">
        <v>5.563051072134173E-2</v>
      </c>
      <c r="H28" s="194">
        <v>-2.3150138681593546E-5</v>
      </c>
      <c r="I28" s="194">
        <v>-0.11255168897531509</v>
      </c>
      <c r="J28" s="194">
        <v>-3.1264596280010437E-2</v>
      </c>
      <c r="K28" s="194">
        <v>0.16687133426443679</v>
      </c>
      <c r="L28" s="194">
        <v>1.5419406788726331E-2</v>
      </c>
      <c r="M28" s="194">
        <v>-6.145856825117102E-2</v>
      </c>
      <c r="N28" s="194">
        <v>4.1788605051527483E-2</v>
      </c>
      <c r="O28" s="194">
        <v>2.1080993121215696E-2</v>
      </c>
      <c r="P28" s="194">
        <v>1.0489702004403467E-2</v>
      </c>
      <c r="Q28" s="194">
        <v>-7.0774628247100013E-3</v>
      </c>
      <c r="R28" s="194">
        <v>6.0038928162432725E-2</v>
      </c>
      <c r="S28" s="194">
        <v>4.8050823719290037E-2</v>
      </c>
      <c r="T28" s="194">
        <v>-3.4684552504737787E-2</v>
      </c>
      <c r="U28" s="194">
        <v>-8.6166916767122848E-2</v>
      </c>
      <c r="V28" s="194">
        <v>7.5725641052769799E-2</v>
      </c>
      <c r="W28" s="194">
        <v>0.11570961511423805</v>
      </c>
      <c r="X28" s="194">
        <v>-4.9356079937909469E-2</v>
      </c>
      <c r="Y28" s="194">
        <v>-0.13384995133839195</v>
      </c>
      <c r="Z28" s="194">
        <v>7.9123449447123795E-2</v>
      </c>
      <c r="AA28" s="194">
        <v>0.14908233728265441</v>
      </c>
      <c r="AB28" s="194">
        <v>-8.7156615463894527E-2</v>
      </c>
      <c r="AC28" s="194">
        <v>-1.8374125562179433E-3</v>
      </c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</row>
    <row r="29" spans="1:213" ht="15" x14ac:dyDescent="0.25">
      <c r="A29" s="194"/>
      <c r="B29" s="188" t="s">
        <v>159</v>
      </c>
      <c r="C29" s="194">
        <v>4.2578327071204791E-2</v>
      </c>
      <c r="D29" s="194">
        <v>9.1246861512652711E-3</v>
      </c>
      <c r="E29" s="194">
        <v>-9.8169716370404281E-3</v>
      </c>
      <c r="F29" s="194">
        <v>0.17550146136313072</v>
      </c>
      <c r="G29" s="194">
        <v>-6.3437439941787965E-2</v>
      </c>
      <c r="H29" s="194">
        <v>0.12274948418251208</v>
      </c>
      <c r="I29" s="194">
        <v>-3.2527301974615397E-2</v>
      </c>
      <c r="J29" s="194">
        <v>3.0921654166069512E-3</v>
      </c>
      <c r="K29" s="194">
        <v>-8.4374404115706847E-3</v>
      </c>
      <c r="L29" s="194">
        <v>0.10115347272029207</v>
      </c>
      <c r="M29" s="194">
        <v>-2.7541860211984792E-3</v>
      </c>
      <c r="N29" s="194">
        <v>-4.7483889145218949E-2</v>
      </c>
      <c r="O29" s="194">
        <v>3.8417286989202992E-3</v>
      </c>
      <c r="P29" s="194">
        <v>-3.0053647542774953E-2</v>
      </c>
      <c r="Q29" s="194">
        <v>0.16906817576674982</v>
      </c>
      <c r="R29" s="194">
        <v>1.4152829964791946E-2</v>
      </c>
      <c r="S29" s="194">
        <v>3.0295474969865843E-4</v>
      </c>
      <c r="T29" s="194">
        <v>5.7213543961931457E-4</v>
      </c>
      <c r="U29" s="194">
        <v>-6.834111251897812E-2</v>
      </c>
      <c r="V29" s="194">
        <v>-7.7101173948340707E-3</v>
      </c>
      <c r="W29" s="194">
        <v>0.12493519332479219</v>
      </c>
      <c r="X29" s="194">
        <v>-1.7389695409308126E-2</v>
      </c>
      <c r="Y29" s="194">
        <v>7.7183839306020685E-2</v>
      </c>
      <c r="Z29" s="194">
        <v>8.7428958489153663E-2</v>
      </c>
      <c r="AA29" s="194">
        <v>-2.4207027588700081E-2</v>
      </c>
      <c r="AB29" s="194">
        <v>-2.4473752962818396E-2</v>
      </c>
      <c r="AC29" s="194">
        <v>2.8582293270402293E-2</v>
      </c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</row>
    <row r="30" spans="1:213" ht="15" x14ac:dyDescent="0.25">
      <c r="A30" s="194"/>
      <c r="B30" s="188" t="s">
        <v>158</v>
      </c>
      <c r="C30" s="194">
        <v>6.0165514155719135E-2</v>
      </c>
      <c r="D30" s="194">
        <v>2.1372363492482949E-2</v>
      </c>
      <c r="E30" s="194">
        <v>-1.3106425925627385E-2</v>
      </c>
      <c r="F30" s="194">
        <v>-3.6413319979749392E-2</v>
      </c>
      <c r="G30" s="194">
        <v>-5.882095837679846E-2</v>
      </c>
      <c r="H30" s="194">
        <v>-5.0335375713235653E-2</v>
      </c>
      <c r="I30" s="194">
        <v>-4.7300926252528575E-2</v>
      </c>
      <c r="J30" s="194">
        <v>-2.6194805868720139E-2</v>
      </c>
      <c r="K30" s="194">
        <v>-2.9799094455666975E-3</v>
      </c>
      <c r="L30" s="194">
        <v>9.6730057361007482E-3</v>
      </c>
      <c r="M30" s="194">
        <v>3.1620238985068161E-2</v>
      </c>
      <c r="N30" s="194">
        <v>3.6002220028473308E-2</v>
      </c>
      <c r="O30" s="194">
        <v>3.7628117017107332E-2</v>
      </c>
      <c r="P30" s="194">
        <v>3.1352379957786614E-2</v>
      </c>
      <c r="Q30" s="194">
        <v>1.8946096816564229E-2</v>
      </c>
      <c r="R30" s="194">
        <v>2.3723071876438073E-2</v>
      </c>
      <c r="S30" s="194">
        <v>3.0323730593827536E-2</v>
      </c>
      <c r="T30" s="194">
        <v>-7.4401084702413467E-3</v>
      </c>
      <c r="U30" s="194">
        <v>1.0596743699010647E-2</v>
      </c>
      <c r="V30" s="194">
        <v>5.5238650722133631E-3</v>
      </c>
      <c r="W30" s="194">
        <v>2.718151885652631E-2</v>
      </c>
      <c r="X30" s="194">
        <v>3.2292930860004176E-2</v>
      </c>
      <c r="Y30" s="194">
        <v>-6.7483789123905513E-2</v>
      </c>
      <c r="Z30" s="194">
        <v>4.8395306566255458E-2</v>
      </c>
      <c r="AA30" s="194">
        <v>3.7934625669174826E-2</v>
      </c>
      <c r="AB30" s="194">
        <v>3.7555468375346512E-2</v>
      </c>
      <c r="AC30" s="194">
        <v>-0.10322005690936908</v>
      </c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</row>
    <row r="31" spans="1:213" ht="15" x14ac:dyDescent="0.25">
      <c r="A31" s="194"/>
      <c r="B31" s="188" t="s">
        <v>157</v>
      </c>
      <c r="C31" s="194">
        <v>1.7756480137092634E-2</v>
      </c>
      <c r="D31" s="194">
        <v>9.8242017656220426E-3</v>
      </c>
      <c r="E31" s="194">
        <v>-1.9607195876501948E-2</v>
      </c>
      <c r="F31" s="194">
        <v>6.3104491032225374E-2</v>
      </c>
      <c r="G31" s="194">
        <v>7.9151621443740661E-2</v>
      </c>
      <c r="H31" s="194">
        <v>-1.2124423756372238E-2</v>
      </c>
      <c r="I31" s="194">
        <v>-0.12684995636930652</v>
      </c>
      <c r="J31" s="194">
        <v>-3.6758452048225032E-2</v>
      </c>
      <c r="K31" s="194">
        <v>0.20416354155512062</v>
      </c>
      <c r="L31" s="194">
        <v>4.5394603667843203E-3</v>
      </c>
      <c r="M31" s="194">
        <v>-7.42079669300717E-2</v>
      </c>
      <c r="N31" s="194">
        <v>5.580002224926961E-2</v>
      </c>
      <c r="O31" s="194">
        <v>2.2617538692712991E-2</v>
      </c>
      <c r="P31" s="194">
        <v>1.4913582181772522E-2</v>
      </c>
      <c r="Q31" s="194">
        <v>-3.1350647402664578E-2</v>
      </c>
      <c r="R31" s="194">
        <v>6.9263482796557474E-2</v>
      </c>
      <c r="S31" s="194">
        <v>5.6101571143079898E-2</v>
      </c>
      <c r="T31" s="194">
        <v>-4.1073019072333738E-2</v>
      </c>
      <c r="U31" s="194">
        <v>-9.401007298566455E-2</v>
      </c>
      <c r="V31" s="194">
        <v>9.2566692832298569E-2</v>
      </c>
      <c r="W31" s="194">
        <v>0.11934768131689899</v>
      </c>
      <c r="X31" s="194">
        <v>-5.7918743953623397E-2</v>
      </c>
      <c r="Y31" s="194">
        <v>-0.16792309700145047</v>
      </c>
      <c r="Z31" s="194">
        <v>7.949436738245419E-2</v>
      </c>
      <c r="AA31" s="194">
        <v>0.18834984411225775</v>
      </c>
      <c r="AB31" s="194">
        <v>-0.10342316844158816</v>
      </c>
      <c r="AC31" s="194">
        <v>-7.2519673859927636E-4</v>
      </c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</row>
    <row r="32" spans="1:213" s="202" customFormat="1" ht="15" x14ac:dyDescent="0.25">
      <c r="A32" s="195"/>
      <c r="B32" s="187" t="s">
        <v>156</v>
      </c>
      <c r="C32" s="195">
        <v>5.0835690534959177E-2</v>
      </c>
      <c r="D32" s="195">
        <v>1.9781399538285172E-2</v>
      </c>
      <c r="E32" s="195">
        <v>1.0552325521409944E-2</v>
      </c>
      <c r="F32" s="195">
        <v>7.237226295218413E-2</v>
      </c>
      <c r="G32" s="195">
        <v>-5.7621311838437994E-2</v>
      </c>
      <c r="H32" s="195">
        <v>1.3171357103722636E-2</v>
      </c>
      <c r="I32" s="195">
        <v>4.6600551425080905E-2</v>
      </c>
      <c r="J32" s="195">
        <v>-0.13973627284838919</v>
      </c>
      <c r="K32" s="195">
        <v>-2.1564665577613162E-2</v>
      </c>
      <c r="L32" s="195">
        <v>0.20759759133601774</v>
      </c>
      <c r="M32" s="195">
        <v>1.5532951397578598E-2</v>
      </c>
      <c r="N32" s="195">
        <v>8.1158981448707923E-3</v>
      </c>
      <c r="O32" s="195">
        <v>-3.5955535313670905E-3</v>
      </c>
      <c r="P32" s="195">
        <v>4.3484201755842555E-2</v>
      </c>
      <c r="Q32" s="195">
        <v>-4.3407942554886336E-2</v>
      </c>
      <c r="R32" s="195">
        <v>3.0365511949526303E-2</v>
      </c>
      <c r="S32" s="195">
        <v>5.5631085842855477E-3</v>
      </c>
      <c r="T32" s="195">
        <v>5.278982317883596E-3</v>
      </c>
      <c r="U32" s="195">
        <v>-1.039944156831063E-3</v>
      </c>
      <c r="V32" s="195">
        <v>6.2284745097849203E-2</v>
      </c>
      <c r="W32" s="195">
        <v>-1.1018534549729453E-2</v>
      </c>
      <c r="X32" s="195">
        <v>-4.0123985582898092E-2</v>
      </c>
      <c r="Y32" s="195">
        <v>9.7000745732504168E-2</v>
      </c>
      <c r="Z32" s="195">
        <v>1.7575783000161493E-2</v>
      </c>
      <c r="AA32" s="195">
        <v>-5.257252655295408E-2</v>
      </c>
      <c r="AB32" s="195">
        <v>-1.1555293166386038E-2</v>
      </c>
      <c r="AC32" s="195">
        <v>0.10604304833375</v>
      </c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/>
      <c r="DF32" s="195"/>
      <c r="DG32" s="195"/>
      <c r="DH32" s="195"/>
      <c r="DI32" s="195"/>
      <c r="DJ32" s="195"/>
      <c r="DK32" s="195"/>
      <c r="DL32" s="195"/>
      <c r="DM32" s="195"/>
      <c r="DN32" s="195"/>
      <c r="DO32" s="195"/>
      <c r="DP32" s="195"/>
      <c r="DQ32" s="195"/>
      <c r="DR32" s="195"/>
      <c r="DS32" s="195"/>
      <c r="DT32" s="195"/>
      <c r="DU32" s="195"/>
      <c r="DV32" s="195"/>
      <c r="DW32" s="195"/>
      <c r="DX32" s="195"/>
      <c r="DY32" s="195"/>
      <c r="DZ32" s="195"/>
      <c r="EA32" s="195"/>
      <c r="EB32" s="195"/>
      <c r="EC32" s="195"/>
      <c r="ED32" s="195"/>
      <c r="EE32" s="195"/>
      <c r="EF32" s="195"/>
      <c r="EG32" s="195"/>
      <c r="EH32" s="195"/>
      <c r="EI32" s="195"/>
      <c r="EJ32" s="195"/>
      <c r="EK32" s="195"/>
      <c r="EL32" s="195"/>
      <c r="EM32" s="195"/>
      <c r="EN32" s="195"/>
      <c r="EO32" s="195"/>
      <c r="EP32" s="195"/>
      <c r="EQ32" s="195"/>
      <c r="ER32" s="195"/>
      <c r="ES32" s="195"/>
      <c r="ET32" s="195"/>
      <c r="EU32" s="195"/>
      <c r="EV32" s="195"/>
      <c r="EW32" s="195"/>
      <c r="EX32" s="195"/>
      <c r="EY32" s="195"/>
      <c r="EZ32" s="195"/>
      <c r="FA32" s="195"/>
      <c r="FB32" s="195"/>
      <c r="FC32" s="195"/>
      <c r="FD32" s="195"/>
      <c r="FE32" s="195"/>
      <c r="FF32" s="195"/>
      <c r="FG32" s="195"/>
      <c r="FH32" s="195"/>
      <c r="FI32" s="195"/>
      <c r="FJ32" s="195"/>
      <c r="FK32" s="195"/>
      <c r="FL32" s="195"/>
      <c r="FM32" s="195"/>
      <c r="FN32" s="195"/>
      <c r="FO32" s="195"/>
      <c r="FP32" s="195"/>
      <c r="FQ32" s="195"/>
      <c r="FR32" s="195"/>
      <c r="FS32" s="195"/>
      <c r="FT32" s="195"/>
      <c r="FU32" s="195"/>
      <c r="FV32" s="195"/>
      <c r="FW32" s="195"/>
      <c r="FX32" s="195"/>
      <c r="FY32" s="195"/>
      <c r="FZ32" s="195"/>
      <c r="GA32" s="195"/>
      <c r="GB32" s="195"/>
      <c r="GC32" s="195"/>
      <c r="GD32" s="195"/>
      <c r="GE32" s="195"/>
      <c r="GF32" s="195"/>
      <c r="GG32" s="195"/>
      <c r="GH32" s="195"/>
      <c r="GI32" s="195"/>
      <c r="GJ32" s="195"/>
      <c r="GK32" s="195"/>
      <c r="GL32" s="195"/>
      <c r="GM32" s="195"/>
      <c r="GN32" s="195"/>
      <c r="GO32" s="195"/>
      <c r="GP32" s="195"/>
      <c r="GQ32" s="195"/>
      <c r="GR32" s="195"/>
      <c r="GS32" s="195"/>
      <c r="GT32" s="195"/>
      <c r="GU32" s="195"/>
      <c r="GV32" s="195"/>
      <c r="GW32" s="195"/>
      <c r="GX32" s="195"/>
      <c r="GY32" s="195"/>
      <c r="GZ32" s="195"/>
      <c r="HA32" s="195"/>
      <c r="HB32" s="195"/>
      <c r="HC32" s="195"/>
      <c r="HD32" s="195"/>
      <c r="HE32" s="195"/>
    </row>
    <row r="33" spans="1:213" ht="15" x14ac:dyDescent="0.25">
      <c r="A33" s="194"/>
      <c r="B33" s="188" t="s">
        <v>155</v>
      </c>
      <c r="C33" s="194">
        <v>3.5546333537601615E-3</v>
      </c>
      <c r="D33" s="194">
        <v>3.6602575358659628E-3</v>
      </c>
      <c r="E33" s="194">
        <v>3.7663800015046434E-3</v>
      </c>
      <c r="F33" s="194">
        <v>3.8729691747982908E-3</v>
      </c>
      <c r="G33" s="194">
        <v>3.979992991913095E-3</v>
      </c>
      <c r="H33" s="194">
        <v>3.9545577418753641E-3</v>
      </c>
      <c r="I33" s="194">
        <v>3.929028370038834E-3</v>
      </c>
      <c r="J33" s="194">
        <v>3.9034025670090511E-3</v>
      </c>
      <c r="K33" s="194">
        <v>3.8776779974718512E-3</v>
      </c>
      <c r="L33" s="194">
        <v>3.8837899993935387E-3</v>
      </c>
      <c r="M33" s="194">
        <v>3.8899261124456519E-3</v>
      </c>
      <c r="N33" s="194">
        <v>3.8960863184169803E-3</v>
      </c>
      <c r="O33" s="194">
        <v>3.9022705979929739E-3</v>
      </c>
      <c r="P33" s="194">
        <v>3.9008022149764621E-3</v>
      </c>
      <c r="Q33" s="194">
        <v>3.8993281256534118E-3</v>
      </c>
      <c r="R33" s="194">
        <v>3.8978483013090148E-3</v>
      </c>
      <c r="S33" s="194">
        <v>3.8963627130585987E-3</v>
      </c>
      <c r="T33" s="194">
        <v>3.8967110856378273E-3</v>
      </c>
      <c r="U33" s="194">
        <v>3.897060816955511E-3</v>
      </c>
      <c r="V33" s="194">
        <v>3.8974119119421502E-3</v>
      </c>
      <c r="W33" s="194">
        <v>3.8977643755435665E-3</v>
      </c>
      <c r="X33" s="194">
        <v>3.897699862477344E-3</v>
      </c>
      <c r="Y33" s="194">
        <v>3.8976350980148844E-3</v>
      </c>
      <c r="Z33" s="194">
        <v>3.8975700811614278E-3</v>
      </c>
      <c r="AA33" s="194">
        <v>3.8975048109217703E-3</v>
      </c>
      <c r="AB33" s="194">
        <v>3.8975048109208821E-3</v>
      </c>
      <c r="AC33" s="194">
        <v>3.8975048109211041E-3</v>
      </c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  <c r="ER33" s="194"/>
      <c r="ES33" s="194"/>
      <c r="ET33" s="194"/>
      <c r="EU33" s="194"/>
      <c r="EV33" s="194"/>
      <c r="EW33" s="194"/>
      <c r="EX33" s="194"/>
      <c r="EY33" s="194"/>
      <c r="EZ33" s="194"/>
      <c r="FA33" s="194"/>
      <c r="FB33" s="194"/>
      <c r="FC33" s="194"/>
      <c r="FD33" s="194"/>
      <c r="FE33" s="194"/>
      <c r="FF33" s="194"/>
      <c r="FG33" s="194"/>
      <c r="FH33" s="194"/>
      <c r="FI33" s="194"/>
      <c r="FJ33" s="194"/>
      <c r="FK33" s="194"/>
      <c r="FL33" s="194"/>
      <c r="FM33" s="194"/>
      <c r="FN33" s="194"/>
      <c r="FO33" s="194"/>
      <c r="FP33" s="194"/>
      <c r="FQ33" s="194"/>
      <c r="FR33" s="194"/>
      <c r="FS33" s="194"/>
      <c r="FT33" s="194"/>
      <c r="FU33" s="194"/>
      <c r="FV33" s="194"/>
      <c r="FW33" s="194"/>
      <c r="FX33" s="194"/>
      <c r="FY33" s="194"/>
      <c r="FZ33" s="194"/>
      <c r="GA33" s="194"/>
      <c r="GB33" s="194"/>
      <c r="GC33" s="194"/>
      <c r="GD33" s="194"/>
      <c r="GE33" s="194"/>
      <c r="GF33" s="194"/>
      <c r="GG33" s="194"/>
      <c r="GH33" s="194"/>
      <c r="GI33" s="194"/>
      <c r="GJ33" s="194"/>
      <c r="GK33" s="194"/>
      <c r="GL33" s="194"/>
      <c r="GM33" s="194"/>
      <c r="GN33" s="194"/>
      <c r="GO33" s="194"/>
      <c r="GP33" s="194"/>
      <c r="GQ33" s="194"/>
      <c r="GR33" s="194"/>
      <c r="GS33" s="194"/>
      <c r="GT33" s="194"/>
      <c r="GU33" s="194"/>
      <c r="GV33" s="194"/>
      <c r="GW33" s="194"/>
      <c r="GX33" s="194"/>
      <c r="GY33" s="194"/>
      <c r="GZ33" s="194"/>
      <c r="HA33" s="194"/>
      <c r="HB33" s="194"/>
      <c r="HC33" s="194"/>
      <c r="HD33" s="194"/>
      <c r="HE33" s="194"/>
    </row>
    <row r="34" spans="1:213" ht="15" x14ac:dyDescent="0.25">
      <c r="A34" s="194"/>
      <c r="B34" s="188" t="s">
        <v>154</v>
      </c>
      <c r="C34" s="194">
        <v>-1.2654671105169157E-2</v>
      </c>
      <c r="D34" s="194">
        <v>2.3474847661098197E-2</v>
      </c>
      <c r="E34" s="194">
        <v>6.2848621193498655E-3</v>
      </c>
      <c r="F34" s="194">
        <v>8.0344241736105326E-2</v>
      </c>
      <c r="G34" s="194">
        <v>-3.6951140516766956E-2</v>
      </c>
      <c r="H34" s="194">
        <v>5.2062338234616146E-2</v>
      </c>
      <c r="I34" s="194">
        <v>-8.1176496210922933E-3</v>
      </c>
      <c r="J34" s="194">
        <v>-6.1142869640953612E-2</v>
      </c>
      <c r="K34" s="194">
        <v>-0.14445970550627185</v>
      </c>
      <c r="L34" s="194">
        <v>0.24594328120118969</v>
      </c>
      <c r="M34" s="194">
        <v>4.0552924968838999E-2</v>
      </c>
      <c r="N34" s="194">
        <v>7.7824635090092853E-2</v>
      </c>
      <c r="O34" s="194">
        <v>5.9000106981698108E-2</v>
      </c>
      <c r="P34" s="194">
        <v>-5.0431113283081253E-2</v>
      </c>
      <c r="Q34" s="194">
        <v>-6.7805294209966727E-2</v>
      </c>
      <c r="R34" s="194">
        <v>5.4512867242987539E-2</v>
      </c>
      <c r="S34" s="194">
        <v>3.1635077850911575E-2</v>
      </c>
      <c r="T34" s="194">
        <v>-5.8829265683839838E-2</v>
      </c>
      <c r="U34" s="194">
        <v>3.6261584979116135E-2</v>
      </c>
      <c r="V34" s="194">
        <v>1.6395562623974458E-2</v>
      </c>
      <c r="W34" s="194">
        <v>5.9270238242345341E-2</v>
      </c>
      <c r="X34" s="194">
        <v>-0.11370698381429623</v>
      </c>
      <c r="Y34" s="194">
        <v>9.1514654569162301E-2</v>
      </c>
      <c r="Z34" s="194">
        <v>4.4989578578121803E-2</v>
      </c>
      <c r="AA34" s="194">
        <v>-6.6499871957910073E-2</v>
      </c>
      <c r="AB34" s="194">
        <v>-1.3160389061209754E-3</v>
      </c>
      <c r="AC34" s="194">
        <v>0.12355309891356958</v>
      </c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  <c r="EO34" s="194"/>
      <c r="EP34" s="194"/>
      <c r="EQ34" s="194"/>
      <c r="ER34" s="194"/>
      <c r="ES34" s="194"/>
      <c r="ET34" s="194"/>
      <c r="EU34" s="194"/>
      <c r="EV34" s="194"/>
      <c r="EW34" s="194"/>
      <c r="EX34" s="194"/>
      <c r="EY34" s="194"/>
      <c r="EZ34" s="194"/>
      <c r="FA34" s="194"/>
      <c r="FB34" s="194"/>
      <c r="FC34" s="194"/>
      <c r="FD34" s="194"/>
      <c r="FE34" s="194"/>
      <c r="FF34" s="194"/>
      <c r="FG34" s="194"/>
      <c r="FH34" s="194"/>
      <c r="FI34" s="194"/>
      <c r="FJ34" s="194"/>
      <c r="FK34" s="194"/>
      <c r="FL34" s="194"/>
      <c r="FM34" s="194"/>
      <c r="FN34" s="194"/>
      <c r="FO34" s="194"/>
      <c r="FP34" s="194"/>
      <c r="FQ34" s="194"/>
      <c r="FR34" s="194"/>
      <c r="FS34" s="194"/>
      <c r="FT34" s="194"/>
      <c r="FU34" s="194"/>
      <c r="FV34" s="194"/>
      <c r="FW34" s="194"/>
      <c r="FX34" s="194"/>
      <c r="FY34" s="194"/>
      <c r="FZ34" s="194"/>
      <c r="GA34" s="194"/>
      <c r="GB34" s="194"/>
      <c r="GC34" s="194"/>
      <c r="GD34" s="194"/>
      <c r="GE34" s="194"/>
      <c r="GF34" s="194"/>
      <c r="GG34" s="194"/>
      <c r="GH34" s="194"/>
      <c r="GI34" s="194"/>
      <c r="GJ34" s="194"/>
      <c r="GK34" s="194"/>
      <c r="GL34" s="194"/>
      <c r="GM34" s="194"/>
      <c r="GN34" s="194"/>
      <c r="GO34" s="194"/>
      <c r="GP34" s="194"/>
      <c r="GQ34" s="194"/>
      <c r="GR34" s="194"/>
      <c r="GS34" s="194"/>
      <c r="GT34" s="194"/>
      <c r="GU34" s="194"/>
      <c r="GV34" s="194"/>
      <c r="GW34" s="194"/>
      <c r="GX34" s="194"/>
      <c r="GY34" s="194"/>
      <c r="GZ34" s="194"/>
      <c r="HA34" s="194"/>
      <c r="HB34" s="194"/>
      <c r="HC34" s="194"/>
      <c r="HD34" s="194"/>
      <c r="HE34" s="194"/>
    </row>
    <row r="35" spans="1:213" ht="15" x14ac:dyDescent="0.25">
      <c r="A35" s="194"/>
      <c r="B35" s="188" t="s">
        <v>153</v>
      </c>
      <c r="C35" s="194">
        <v>-4.3506643345191387E-3</v>
      </c>
      <c r="D35" s="194">
        <v>0.10000120537517998</v>
      </c>
      <c r="E35" s="194">
        <v>-1.3428117394259864E-2</v>
      </c>
      <c r="F35" s="194">
        <v>5.3428618976896214E-2</v>
      </c>
      <c r="G35" s="194">
        <v>-6.2777794318093605E-2</v>
      </c>
      <c r="H35" s="194">
        <v>5.6947632957851324E-2</v>
      </c>
      <c r="I35" s="194">
        <v>3.1073358415875107E-2</v>
      </c>
      <c r="J35" s="194">
        <v>-6.0994530510378064E-2</v>
      </c>
      <c r="K35" s="194">
        <v>-0.14955889978515091</v>
      </c>
      <c r="L35" s="194">
        <v>0.30358865713230054</v>
      </c>
      <c r="M35" s="194">
        <v>3.5648200025806487E-2</v>
      </c>
      <c r="N35" s="194">
        <v>1.8671228049841559E-2</v>
      </c>
      <c r="O35" s="194">
        <v>-5.9790968964257507E-2</v>
      </c>
      <c r="P35" s="194">
        <v>-1.7987240003206284E-2</v>
      </c>
      <c r="Q35" s="194">
        <v>-4.5838209555242204E-2</v>
      </c>
      <c r="R35" s="194">
        <v>6.3505139175217939E-2</v>
      </c>
      <c r="S35" s="194">
        <v>3.1587260459279065E-2</v>
      </c>
      <c r="T35" s="194">
        <v>-8.8308328484977272E-3</v>
      </c>
      <c r="U35" s="194">
        <v>3.5720162396885913E-2</v>
      </c>
      <c r="V35" s="194">
        <v>8.7478287193625937E-2</v>
      </c>
      <c r="W35" s="194">
        <v>-7.102350788568379E-2</v>
      </c>
      <c r="X35" s="194">
        <v>-1.9088495691283125E-2</v>
      </c>
      <c r="Y35" s="194">
        <v>0.11512917300295333</v>
      </c>
      <c r="Z35" s="194">
        <v>6.1997444130049706E-2</v>
      </c>
      <c r="AA35" s="194">
        <v>-7.213923313697268E-2</v>
      </c>
      <c r="AB35" s="194">
        <v>-4.2203403280802743E-2</v>
      </c>
      <c r="AC35" s="194">
        <v>0.21059033900200141</v>
      </c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  <c r="EO35" s="194"/>
      <c r="EP35" s="194"/>
      <c r="EQ35" s="194"/>
      <c r="ER35" s="194"/>
      <c r="ES35" s="194"/>
      <c r="ET35" s="194"/>
      <c r="EU35" s="194"/>
      <c r="EV35" s="194"/>
      <c r="EW35" s="194"/>
      <c r="EX35" s="194"/>
      <c r="EY35" s="194"/>
      <c r="EZ35" s="194"/>
      <c r="FA35" s="194"/>
      <c r="FB35" s="194"/>
      <c r="FC35" s="194"/>
      <c r="FD35" s="194"/>
      <c r="FE35" s="194"/>
      <c r="FF35" s="194"/>
      <c r="FG35" s="194"/>
      <c r="FH35" s="194"/>
      <c r="FI35" s="194"/>
      <c r="FJ35" s="194"/>
      <c r="FK35" s="194"/>
      <c r="FL35" s="194"/>
      <c r="FM35" s="194"/>
      <c r="FN35" s="194"/>
      <c r="FO35" s="194"/>
      <c r="FP35" s="194"/>
      <c r="FQ35" s="194"/>
      <c r="FR35" s="194"/>
      <c r="FS35" s="194"/>
      <c r="FT35" s="194"/>
      <c r="FU35" s="194"/>
      <c r="FV35" s="194"/>
      <c r="FW35" s="194"/>
      <c r="FX35" s="194"/>
      <c r="FY35" s="194"/>
      <c r="FZ35" s="194"/>
      <c r="GA35" s="194"/>
      <c r="GB35" s="194"/>
      <c r="GC35" s="194"/>
      <c r="GD35" s="194"/>
      <c r="GE35" s="194"/>
      <c r="GF35" s="194"/>
      <c r="GG35" s="194"/>
      <c r="GH35" s="194"/>
      <c r="GI35" s="194"/>
      <c r="GJ35" s="194"/>
      <c r="GK35" s="194"/>
      <c r="GL35" s="194"/>
      <c r="GM35" s="194"/>
      <c r="GN35" s="194"/>
      <c r="GO35" s="194"/>
      <c r="GP35" s="194"/>
      <c r="GQ35" s="194"/>
      <c r="GR35" s="194"/>
      <c r="GS35" s="194"/>
      <c r="GT35" s="194"/>
      <c r="GU35" s="194"/>
      <c r="GV35" s="194"/>
      <c r="GW35" s="194"/>
      <c r="GX35" s="194"/>
      <c r="GY35" s="194"/>
      <c r="GZ35" s="194"/>
      <c r="HA35" s="194"/>
      <c r="HB35" s="194"/>
      <c r="HC35" s="194"/>
      <c r="HD35" s="194"/>
      <c r="HE35" s="194"/>
    </row>
    <row r="36" spans="1:213" ht="15" x14ac:dyDescent="0.25">
      <c r="A36" s="194"/>
      <c r="B36" s="188" t="s">
        <v>152</v>
      </c>
      <c r="C36" s="194">
        <v>-3.7580669016438528E-2</v>
      </c>
      <c r="D36" s="194">
        <v>-4.4801785549197004E-2</v>
      </c>
      <c r="E36" s="194">
        <v>-0.10926493735168641</v>
      </c>
      <c r="F36" s="194">
        <v>0.10504040147866167</v>
      </c>
      <c r="G36" s="194">
        <v>-2.4108745527967268E-2</v>
      </c>
      <c r="H36" s="194">
        <v>-0.13329327376057598</v>
      </c>
      <c r="I36" s="194">
        <v>-3.6081729350015856E-2</v>
      </c>
      <c r="J36" s="194">
        <v>-0.54217058895149384</v>
      </c>
      <c r="K36" s="194">
        <v>1.3336394894602632</v>
      </c>
      <c r="L36" s="194">
        <v>-6.6970777948702653E-2</v>
      </c>
      <c r="M36" s="194">
        <v>0.2463373248898677</v>
      </c>
      <c r="N36" s="194">
        <v>-6.7172277915806489E-2</v>
      </c>
      <c r="O36" s="194">
        <v>5.604091500046815E-3</v>
      </c>
      <c r="P36" s="194">
        <v>8.4285902490382814E-2</v>
      </c>
      <c r="Q36" s="194">
        <v>-0.12421550159444616</v>
      </c>
      <c r="R36" s="194">
        <v>0.12762157467206814</v>
      </c>
      <c r="S36" s="194">
        <v>-3.773107452926594E-2</v>
      </c>
      <c r="T36" s="194">
        <v>-0.13365660474638963</v>
      </c>
      <c r="U36" s="194">
        <v>0.18265842556830703</v>
      </c>
      <c r="V36" s="194">
        <v>5.8100334157831668E-2</v>
      </c>
      <c r="W36" s="194">
        <v>-8.0463656653895543E-2</v>
      </c>
      <c r="X36" s="194">
        <v>-9.6641546798722389E-2</v>
      </c>
      <c r="Y36" s="194">
        <v>7.152587092571161E-2</v>
      </c>
      <c r="Z36" s="194">
        <v>-9.7518276735565235E-2</v>
      </c>
      <c r="AA36" s="194">
        <v>-5.0488886336245375E-2</v>
      </c>
      <c r="AB36" s="194">
        <v>0.31999784242368512</v>
      </c>
      <c r="AC36" s="194">
        <v>-0.26147093014888101</v>
      </c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  <c r="EO36" s="194"/>
      <c r="EP36" s="194"/>
      <c r="EQ36" s="194"/>
      <c r="ER36" s="194"/>
      <c r="ES36" s="194"/>
      <c r="ET36" s="194"/>
      <c r="EU36" s="194"/>
      <c r="EV36" s="194"/>
      <c r="EW36" s="194"/>
      <c r="EX36" s="194"/>
      <c r="EY36" s="194"/>
      <c r="EZ36" s="194"/>
      <c r="FA36" s="194"/>
      <c r="FB36" s="194"/>
      <c r="FC36" s="194"/>
      <c r="FD36" s="194"/>
      <c r="FE36" s="194"/>
      <c r="FF36" s="194"/>
      <c r="FG36" s="194"/>
      <c r="FH36" s="194"/>
      <c r="FI36" s="194"/>
      <c r="FJ36" s="194"/>
      <c r="FK36" s="194"/>
      <c r="FL36" s="194"/>
      <c r="FM36" s="194"/>
      <c r="FN36" s="194"/>
      <c r="FO36" s="194"/>
      <c r="FP36" s="194"/>
      <c r="FQ36" s="194"/>
      <c r="FR36" s="194"/>
      <c r="FS36" s="194"/>
      <c r="FT36" s="194"/>
      <c r="FU36" s="194"/>
      <c r="FV36" s="194"/>
      <c r="FW36" s="194"/>
      <c r="FX36" s="194"/>
      <c r="FY36" s="194"/>
      <c r="FZ36" s="194"/>
      <c r="GA36" s="194"/>
      <c r="GB36" s="194"/>
      <c r="GC36" s="194"/>
      <c r="GD36" s="194"/>
      <c r="GE36" s="194"/>
      <c r="GF36" s="194"/>
      <c r="GG36" s="194"/>
      <c r="GH36" s="194"/>
      <c r="GI36" s="194"/>
      <c r="GJ36" s="194"/>
      <c r="GK36" s="194"/>
      <c r="GL36" s="194"/>
      <c r="GM36" s="194"/>
      <c r="GN36" s="194"/>
      <c r="GO36" s="194"/>
      <c r="GP36" s="194"/>
      <c r="GQ36" s="194"/>
      <c r="GR36" s="194"/>
      <c r="GS36" s="194"/>
      <c r="GT36" s="194"/>
      <c r="GU36" s="194"/>
      <c r="GV36" s="194"/>
      <c r="GW36" s="194"/>
      <c r="GX36" s="194"/>
      <c r="GY36" s="194"/>
      <c r="GZ36" s="194"/>
      <c r="HA36" s="194"/>
      <c r="HB36" s="194"/>
      <c r="HC36" s="194"/>
      <c r="HD36" s="194"/>
      <c r="HE36" s="194"/>
    </row>
    <row r="37" spans="1:213" ht="15" x14ac:dyDescent="0.25">
      <c r="A37" s="194"/>
      <c r="B37" s="188" t="s">
        <v>151</v>
      </c>
      <c r="C37" s="194">
        <v>0.27860993918525701</v>
      </c>
      <c r="D37" s="194">
        <v>9.2153709776015003E-2</v>
      </c>
      <c r="E37" s="194">
        <v>0.24447955958696133</v>
      </c>
      <c r="F37" s="194">
        <v>-0.14358313376220222</v>
      </c>
      <c r="G37" s="194">
        <v>-0.15013103479523104</v>
      </c>
      <c r="H37" s="194">
        <v>-5.5888562701437272E-2</v>
      </c>
      <c r="I37" s="194">
        <v>6.6227525819499977E-3</v>
      </c>
      <c r="J37" s="194">
        <v>2.3178111956073444E-2</v>
      </c>
      <c r="K37" s="194">
        <v>-0.17693967503071262</v>
      </c>
      <c r="L37" s="194">
        <v>0.27224829667796446</v>
      </c>
      <c r="M37" s="194">
        <v>-0.18342592284006554</v>
      </c>
      <c r="N37" s="194">
        <v>0.15326404611680289</v>
      </c>
      <c r="O37" s="194">
        <v>-0.28281788368974103</v>
      </c>
      <c r="P37" s="194">
        <v>0.50146015596764437</v>
      </c>
      <c r="Q37" s="194">
        <v>-0.12643545784054389</v>
      </c>
      <c r="R37" s="194">
        <v>0.42857740541492451</v>
      </c>
      <c r="S37" s="194">
        <v>-0.22727286024021132</v>
      </c>
      <c r="T37" s="194">
        <v>3.2132003706097922E-3</v>
      </c>
      <c r="U37" s="194">
        <v>0.17319064181126187</v>
      </c>
      <c r="V37" s="194">
        <v>-0.22350498862289214</v>
      </c>
      <c r="W37" s="194">
        <v>-0.13595090007511346</v>
      </c>
      <c r="X37" s="194">
        <v>-0.204837806048072</v>
      </c>
      <c r="Y37" s="194">
        <v>0.81207414428735269</v>
      </c>
      <c r="Z37" s="194">
        <v>-0.13915315416137475</v>
      </c>
      <c r="AA37" s="194">
        <v>-0.37233446731294961</v>
      </c>
      <c r="AB37" s="194">
        <v>0.93254577136501982</v>
      </c>
      <c r="AC37" s="194">
        <v>-0.15912453083166911</v>
      </c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  <c r="CW37" s="194"/>
      <c r="CX37" s="194"/>
      <c r="CY37" s="194"/>
      <c r="CZ37" s="194"/>
      <c r="DA37" s="194"/>
      <c r="DB37" s="194"/>
      <c r="DC37" s="194"/>
      <c r="DD37" s="194"/>
      <c r="DE37" s="194"/>
      <c r="DF37" s="194"/>
      <c r="DG37" s="194"/>
      <c r="DH37" s="194"/>
      <c r="DI37" s="194"/>
      <c r="DJ37" s="194"/>
      <c r="DK37" s="194"/>
      <c r="DL37" s="194"/>
      <c r="DM37" s="194"/>
      <c r="DN37" s="194"/>
      <c r="DO37" s="194"/>
      <c r="DP37" s="194"/>
      <c r="DQ37" s="194"/>
      <c r="DR37" s="194"/>
      <c r="DS37" s="194"/>
      <c r="DT37" s="194"/>
      <c r="DU37" s="194"/>
      <c r="DV37" s="194"/>
      <c r="DW37" s="194"/>
      <c r="DX37" s="194"/>
      <c r="DY37" s="194"/>
      <c r="DZ37" s="194"/>
      <c r="EA37" s="194"/>
      <c r="EB37" s="194"/>
      <c r="EC37" s="194"/>
      <c r="ED37" s="194"/>
      <c r="EE37" s="194"/>
      <c r="EF37" s="194"/>
      <c r="EG37" s="194"/>
      <c r="EH37" s="194"/>
      <c r="EI37" s="194"/>
      <c r="EJ37" s="194"/>
      <c r="EK37" s="194"/>
      <c r="EL37" s="194"/>
      <c r="EM37" s="194"/>
      <c r="EN37" s="194"/>
      <c r="EO37" s="194"/>
      <c r="EP37" s="194"/>
      <c r="EQ37" s="194"/>
      <c r="ER37" s="194"/>
      <c r="ES37" s="194"/>
      <c r="ET37" s="194"/>
      <c r="EU37" s="194"/>
      <c r="EV37" s="194"/>
      <c r="EW37" s="194"/>
      <c r="EX37" s="194"/>
      <c r="EY37" s="194"/>
      <c r="EZ37" s="194"/>
      <c r="FA37" s="194"/>
      <c r="FB37" s="194"/>
      <c r="FC37" s="194"/>
      <c r="FD37" s="194"/>
      <c r="FE37" s="194"/>
      <c r="FF37" s="194"/>
      <c r="FG37" s="194"/>
      <c r="FH37" s="194"/>
      <c r="FI37" s="194"/>
      <c r="FJ37" s="194"/>
      <c r="FK37" s="194"/>
      <c r="FL37" s="194"/>
      <c r="FM37" s="194"/>
      <c r="FN37" s="194"/>
      <c r="FO37" s="194"/>
      <c r="FP37" s="194"/>
      <c r="FQ37" s="194"/>
      <c r="FR37" s="194"/>
      <c r="FS37" s="194"/>
      <c r="FT37" s="194"/>
      <c r="FU37" s="194"/>
      <c r="FV37" s="194"/>
      <c r="FW37" s="194"/>
      <c r="FX37" s="194"/>
      <c r="FY37" s="194"/>
      <c r="FZ37" s="194"/>
      <c r="GA37" s="194"/>
      <c r="GB37" s="194"/>
      <c r="GC37" s="194"/>
      <c r="GD37" s="194"/>
      <c r="GE37" s="194"/>
      <c r="GF37" s="194"/>
      <c r="GG37" s="194"/>
      <c r="GH37" s="194"/>
      <c r="GI37" s="194"/>
      <c r="GJ37" s="194"/>
      <c r="GK37" s="194"/>
      <c r="GL37" s="194"/>
      <c r="GM37" s="194"/>
      <c r="GN37" s="194"/>
      <c r="GO37" s="194"/>
      <c r="GP37" s="194"/>
      <c r="GQ37" s="194"/>
      <c r="GR37" s="194"/>
      <c r="GS37" s="194"/>
      <c r="GT37" s="194"/>
      <c r="GU37" s="194"/>
      <c r="GV37" s="194"/>
      <c r="GW37" s="194"/>
      <c r="GX37" s="194"/>
      <c r="GY37" s="194"/>
      <c r="GZ37" s="194"/>
      <c r="HA37" s="194"/>
      <c r="HB37" s="194"/>
      <c r="HC37" s="194"/>
      <c r="HD37" s="194"/>
      <c r="HE37" s="194"/>
    </row>
    <row r="38" spans="1:213" ht="15" x14ac:dyDescent="0.25">
      <c r="A38" s="194"/>
      <c r="B38" s="188" t="s">
        <v>150</v>
      </c>
      <c r="C38" s="194">
        <v>0.3108007248829272</v>
      </c>
      <c r="D38" s="194">
        <v>-4.0780851217081526E-2</v>
      </c>
      <c r="E38" s="194">
        <v>2.0333298473349748E-2</v>
      </c>
      <c r="F38" s="194">
        <v>0.13592327594187847</v>
      </c>
      <c r="G38" s="194">
        <v>-9.6998731344455136E-2</v>
      </c>
      <c r="H38" s="194">
        <v>-4.4791532418862134E-2</v>
      </c>
      <c r="I38" s="194">
        <v>0.1924376806787027</v>
      </c>
      <c r="J38" s="194">
        <v>-0.28530521751441695</v>
      </c>
      <c r="K38" s="194">
        <v>0.15362340681400299</v>
      </c>
      <c r="L38" s="194">
        <v>0.18611958820145524</v>
      </c>
      <c r="M38" s="194">
        <v>-6.7269604446176801E-2</v>
      </c>
      <c r="N38" s="194">
        <v>-6.5879120793421175E-2</v>
      </c>
      <c r="O38" s="194">
        <v>4.8826283517233726E-4</v>
      </c>
      <c r="P38" s="194">
        <v>0.22530716953564012</v>
      </c>
      <c r="Q38" s="194">
        <v>3.5268148362364027E-2</v>
      </c>
      <c r="R38" s="194">
        <v>-0.10326860232408708</v>
      </c>
      <c r="S38" s="194">
        <v>-5.7382582283663774E-2</v>
      </c>
      <c r="T38" s="194">
        <v>0.15162735583499565</v>
      </c>
      <c r="U38" s="194">
        <v>-0.19789813221876729</v>
      </c>
      <c r="V38" s="194">
        <v>5.4581725417128357E-2</v>
      </c>
      <c r="W38" s="194">
        <v>6.5671620043237011E-2</v>
      </c>
      <c r="X38" s="194">
        <v>-1.1698434261538382E-2</v>
      </c>
      <c r="Y38" s="194">
        <v>0.15798214416517298</v>
      </c>
      <c r="Z38" s="194">
        <v>-3.2726020877909767E-2</v>
      </c>
      <c r="AA38" s="194">
        <v>-7.0770171123152648E-2</v>
      </c>
      <c r="AB38" s="194">
        <v>-4.1551427729820234E-2</v>
      </c>
      <c r="AC38" s="194">
        <v>0.11973705615839525</v>
      </c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  <c r="EO38" s="194"/>
      <c r="EP38" s="194"/>
      <c r="EQ38" s="194"/>
      <c r="ER38" s="194"/>
      <c r="ES38" s="194"/>
      <c r="ET38" s="194"/>
      <c r="EU38" s="194"/>
      <c r="EV38" s="194"/>
      <c r="EW38" s="194"/>
      <c r="EX38" s="194"/>
      <c r="EY38" s="194"/>
      <c r="EZ38" s="194"/>
      <c r="FA38" s="194"/>
      <c r="FB38" s="194"/>
      <c r="FC38" s="194"/>
      <c r="FD38" s="194"/>
      <c r="FE38" s="194"/>
      <c r="FF38" s="194"/>
      <c r="FG38" s="194"/>
      <c r="FH38" s="194"/>
      <c r="FI38" s="194"/>
      <c r="FJ38" s="194"/>
      <c r="FK38" s="194"/>
      <c r="FL38" s="194"/>
      <c r="FM38" s="194"/>
      <c r="FN38" s="194"/>
      <c r="FO38" s="194"/>
      <c r="FP38" s="194"/>
      <c r="FQ38" s="194"/>
      <c r="FR38" s="194"/>
      <c r="FS38" s="194"/>
      <c r="FT38" s="194"/>
      <c r="FU38" s="194"/>
      <c r="FV38" s="194"/>
      <c r="FW38" s="194"/>
      <c r="FX38" s="194"/>
      <c r="FY38" s="194"/>
      <c r="FZ38" s="194"/>
      <c r="GA38" s="194"/>
      <c r="GB38" s="194"/>
      <c r="GC38" s="194"/>
      <c r="GD38" s="194"/>
      <c r="GE38" s="194"/>
      <c r="GF38" s="194"/>
      <c r="GG38" s="194"/>
      <c r="GH38" s="194"/>
      <c r="GI38" s="194"/>
      <c r="GJ38" s="194"/>
      <c r="GK38" s="194"/>
      <c r="GL38" s="194"/>
      <c r="GM38" s="194"/>
      <c r="GN38" s="194"/>
      <c r="GO38" s="194"/>
      <c r="GP38" s="194"/>
      <c r="GQ38" s="194"/>
      <c r="GR38" s="194"/>
      <c r="GS38" s="194"/>
      <c r="GT38" s="194"/>
      <c r="GU38" s="194"/>
      <c r="GV38" s="194"/>
      <c r="GW38" s="194"/>
      <c r="GX38" s="194"/>
      <c r="GY38" s="194"/>
      <c r="GZ38" s="194"/>
      <c r="HA38" s="194"/>
      <c r="HB38" s="194"/>
      <c r="HC38" s="194"/>
      <c r="HD38" s="194"/>
      <c r="HE38" s="194"/>
    </row>
    <row r="39" spans="1:213" ht="15" x14ac:dyDescent="0.25">
      <c r="A39" s="194"/>
      <c r="B39" s="189" t="s">
        <v>149</v>
      </c>
      <c r="C39" s="194">
        <v>-3.2524853441666779E-2</v>
      </c>
      <c r="D39" s="194">
        <v>-0.13495982664978767</v>
      </c>
      <c r="E39" s="194">
        <v>0.2089595661159549</v>
      </c>
      <c r="F39" s="194">
        <v>5.9040935130083572E-3</v>
      </c>
      <c r="G39" s="194">
        <v>1.3384179291847431E-2</v>
      </c>
      <c r="H39" s="194">
        <v>-1.6733248265691225E-3</v>
      </c>
      <c r="I39" s="194">
        <v>-2.2701459987732431E-2</v>
      </c>
      <c r="J39" s="194">
        <v>-7.4884025777091523E-2</v>
      </c>
      <c r="K39" s="194">
        <v>0.1445779366280322</v>
      </c>
      <c r="L39" s="194">
        <v>1.1082347399141268E-2</v>
      </c>
      <c r="M39" s="194">
        <v>-3.2391552580375071E-2</v>
      </c>
      <c r="N39" s="194">
        <v>-1.6285545832784298E-2</v>
      </c>
      <c r="O39" s="194">
        <v>0.13048372425028698</v>
      </c>
      <c r="P39" s="194">
        <v>0.11663673469116298</v>
      </c>
      <c r="Q39" s="194">
        <v>-0.10874779098886289</v>
      </c>
      <c r="R39" s="194">
        <v>9.6937970684917829E-2</v>
      </c>
      <c r="S39" s="194">
        <v>6.4495200022204768E-2</v>
      </c>
      <c r="T39" s="194">
        <v>3.6586253843555738E-3</v>
      </c>
      <c r="U39" s="194">
        <v>0.12948505797947796</v>
      </c>
      <c r="V39" s="194">
        <v>0.14679601661904096</v>
      </c>
      <c r="W39" s="194">
        <v>-2.2441397376811834E-2</v>
      </c>
      <c r="X39" s="194">
        <v>4.6803845297621161E-2</v>
      </c>
      <c r="Y39" s="194">
        <v>-9.3504577983255399E-2</v>
      </c>
      <c r="Z39" s="194">
        <v>-2.2014852376549765E-2</v>
      </c>
      <c r="AA39" s="194">
        <v>0.1440573149036759</v>
      </c>
      <c r="AB39" s="194">
        <v>-8.0096640817492681E-2</v>
      </c>
      <c r="AC39" s="194">
        <v>-6.931335785771997E-2</v>
      </c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  <c r="ER39" s="194"/>
      <c r="ES39" s="194"/>
      <c r="ET39" s="194"/>
      <c r="EU39" s="194"/>
      <c r="EV39" s="194"/>
      <c r="EW39" s="194"/>
      <c r="EX39" s="194"/>
      <c r="EY39" s="194"/>
      <c r="EZ39" s="194"/>
      <c r="FA39" s="194"/>
      <c r="FB39" s="194"/>
      <c r="FC39" s="194"/>
      <c r="FD39" s="194"/>
      <c r="FE39" s="194"/>
      <c r="FF39" s="194"/>
      <c r="FG39" s="194"/>
      <c r="FH39" s="194"/>
      <c r="FI39" s="194"/>
      <c r="FJ39" s="194"/>
      <c r="FK39" s="194"/>
      <c r="FL39" s="194"/>
      <c r="FM39" s="194"/>
      <c r="FN39" s="194"/>
      <c r="FO39" s="194"/>
      <c r="FP39" s="194"/>
      <c r="FQ39" s="194"/>
      <c r="FR39" s="194"/>
      <c r="FS39" s="194"/>
      <c r="FT39" s="194"/>
      <c r="FU39" s="194"/>
      <c r="FV39" s="194"/>
      <c r="FW39" s="194"/>
      <c r="FX39" s="194"/>
      <c r="FY39" s="194"/>
      <c r="FZ39" s="194"/>
      <c r="GA39" s="194"/>
      <c r="GB39" s="194"/>
      <c r="GC39" s="194"/>
      <c r="GD39" s="194"/>
      <c r="GE39" s="194"/>
      <c r="GF39" s="194"/>
      <c r="GG39" s="194"/>
      <c r="GH39" s="194"/>
      <c r="GI39" s="194"/>
      <c r="GJ39" s="194"/>
      <c r="GK39" s="194"/>
      <c r="GL39" s="194"/>
      <c r="GM39" s="194"/>
      <c r="GN39" s="194"/>
      <c r="GO39" s="194"/>
      <c r="GP39" s="194"/>
      <c r="GQ39" s="194"/>
      <c r="GR39" s="194"/>
      <c r="GS39" s="194"/>
      <c r="GT39" s="194"/>
      <c r="GU39" s="194"/>
      <c r="GV39" s="194"/>
      <c r="GW39" s="194"/>
      <c r="GX39" s="194"/>
      <c r="GY39" s="194"/>
      <c r="GZ39" s="194"/>
      <c r="HA39" s="194"/>
      <c r="HB39" s="194"/>
      <c r="HC39" s="194"/>
      <c r="HD39" s="194"/>
      <c r="HE39" s="194"/>
    </row>
    <row r="40" spans="1:213" ht="15" x14ac:dyDescent="0.25">
      <c r="A40" s="194"/>
      <c r="B40" s="187" t="s">
        <v>148</v>
      </c>
      <c r="C40" s="194">
        <v>2.7389374770877994E-2</v>
      </c>
      <c r="D40" s="194">
        <v>2.1499441328333591E-2</v>
      </c>
      <c r="E40" s="194">
        <v>1.7569894525242935E-2</v>
      </c>
      <c r="F40" s="194">
        <v>2.6882727319487598E-2</v>
      </c>
      <c r="G40" s="194">
        <v>2.6112460129620096E-2</v>
      </c>
      <c r="H40" s="194">
        <v>2.3554045104144272E-2</v>
      </c>
      <c r="I40" s="194">
        <v>2.2095978764619773E-2</v>
      </c>
      <c r="J40" s="194">
        <v>1.5738398771306228E-2</v>
      </c>
      <c r="K40" s="194">
        <v>-3.2157243196160312E-3</v>
      </c>
      <c r="L40" s="194">
        <v>3.2233189453693356E-2</v>
      </c>
      <c r="M40" s="194">
        <v>5.1887913157930621E-2</v>
      </c>
      <c r="N40" s="194">
        <v>7.1600036045407212E-2</v>
      </c>
      <c r="O40" s="194">
        <v>-2.3737991129300084E-2</v>
      </c>
      <c r="P40" s="194">
        <v>2.1252094549631062E-2</v>
      </c>
      <c r="Q40" s="194">
        <v>2.5170340045680417E-2</v>
      </c>
      <c r="R40" s="194">
        <v>2.7742764018960697E-2</v>
      </c>
      <c r="S40" s="194">
        <v>6.1670208352798683E-2</v>
      </c>
      <c r="T40" s="194">
        <v>-8.0815727934712145E-3</v>
      </c>
      <c r="U40" s="194">
        <v>2.5279895548903308E-2</v>
      </c>
      <c r="V40" s="194">
        <v>-2.6786186637959397E-2</v>
      </c>
      <c r="W40" s="194">
        <v>2.8293980277367181E-2</v>
      </c>
      <c r="X40" s="194">
        <v>3.1187950642358686E-2</v>
      </c>
      <c r="Y40" s="194">
        <v>2.7621798178156132E-2</v>
      </c>
      <c r="Z40" s="194">
        <v>2.5575600821403421E-2</v>
      </c>
      <c r="AA40" s="194">
        <v>2.3890174949105614E-2</v>
      </c>
      <c r="AB40" s="194">
        <v>2.171495339507179E-2</v>
      </c>
      <c r="AC40" s="194">
        <v>2.53093258157846E-2</v>
      </c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  <c r="EO40" s="194"/>
      <c r="EP40" s="194"/>
      <c r="EQ40" s="194"/>
      <c r="ER40" s="194"/>
      <c r="ES40" s="194"/>
      <c r="ET40" s="194"/>
      <c r="EU40" s="194"/>
      <c r="EV40" s="194"/>
      <c r="EW40" s="194"/>
      <c r="EX40" s="194"/>
      <c r="EY40" s="194"/>
      <c r="EZ40" s="194"/>
      <c r="FA40" s="194"/>
      <c r="FB40" s="194"/>
      <c r="FC40" s="194"/>
      <c r="FD40" s="194"/>
      <c r="FE40" s="194"/>
      <c r="FF40" s="194"/>
      <c r="FG40" s="194"/>
      <c r="FH40" s="194"/>
      <c r="FI40" s="194"/>
      <c r="FJ40" s="194"/>
      <c r="FK40" s="194"/>
      <c r="FL40" s="194"/>
      <c r="FM40" s="194"/>
      <c r="FN40" s="194"/>
      <c r="FO40" s="194"/>
      <c r="FP40" s="194"/>
      <c r="FQ40" s="194"/>
      <c r="FR40" s="194"/>
      <c r="FS40" s="194"/>
      <c r="FT40" s="194"/>
      <c r="FU40" s="194"/>
      <c r="FV40" s="194"/>
      <c r="FW40" s="194"/>
      <c r="FX40" s="194"/>
      <c r="FY40" s="194"/>
      <c r="FZ40" s="194"/>
      <c r="GA40" s="194"/>
      <c r="GB40" s="194"/>
      <c r="GC40" s="194"/>
      <c r="GD40" s="194"/>
      <c r="GE40" s="194"/>
      <c r="GF40" s="194"/>
      <c r="GG40" s="194"/>
      <c r="GH40" s="194"/>
      <c r="GI40" s="194"/>
      <c r="GJ40" s="194"/>
      <c r="GK40" s="194"/>
      <c r="GL40" s="194"/>
      <c r="GM40" s="194"/>
      <c r="GN40" s="194"/>
      <c r="GO40" s="194"/>
      <c r="GP40" s="194"/>
      <c r="GQ40" s="194"/>
      <c r="GR40" s="194"/>
      <c r="GS40" s="194"/>
      <c r="GT40" s="194"/>
      <c r="GU40" s="194"/>
      <c r="GV40" s="194"/>
      <c r="GW40" s="194"/>
      <c r="GX40" s="194"/>
      <c r="GY40" s="194"/>
      <c r="GZ40" s="194"/>
      <c r="HA40" s="194"/>
      <c r="HB40" s="194"/>
      <c r="HC40" s="194"/>
      <c r="HD40" s="194"/>
      <c r="HE40" s="194"/>
    </row>
    <row r="41" spans="1:213" ht="15" x14ac:dyDescent="0.25">
      <c r="A41" s="194"/>
      <c r="B41" s="187" t="s">
        <v>147</v>
      </c>
      <c r="C41" s="194">
        <v>-0.12811563346212274</v>
      </c>
      <c r="D41" s="194">
        <v>0.14268261599336651</v>
      </c>
      <c r="E41" s="194">
        <v>-1.0495755676164362</v>
      </c>
      <c r="F41" s="194">
        <v>-11.562211249493826</v>
      </c>
      <c r="G41" s="194">
        <v>-5.3199290280226297E-2</v>
      </c>
      <c r="H41" s="194">
        <v>-9.8935518916519749E-2</v>
      </c>
      <c r="I41" s="194">
        <v>0.6442039358765439</v>
      </c>
      <c r="J41" s="194">
        <v>0.1516387835092885</v>
      </c>
      <c r="K41" s="194">
        <v>0.26774193007824332</v>
      </c>
      <c r="L41" s="194">
        <v>0.36841825380718607</v>
      </c>
      <c r="M41" s="194">
        <v>-0.49746347137503699</v>
      </c>
      <c r="N41" s="194">
        <v>1.151037431787326</v>
      </c>
      <c r="O41" s="194">
        <v>-0.27435504379815945</v>
      </c>
      <c r="P41" s="194">
        <v>0.36277708524922025</v>
      </c>
      <c r="Q41" s="194">
        <v>-4.0787607292147809E-2</v>
      </c>
      <c r="R41" s="194">
        <v>4.1080854757374885E-2</v>
      </c>
      <c r="S41" s="194">
        <v>3.5379364188963924E-2</v>
      </c>
      <c r="T41" s="194">
        <v>-0.22718562502356399</v>
      </c>
      <c r="U41" s="194">
        <v>-0.1347793664511564</v>
      </c>
      <c r="V41" s="194">
        <v>0.10765894010372046</v>
      </c>
      <c r="W41" s="194">
        <v>-0.3792374902943797</v>
      </c>
      <c r="X41" s="194">
        <v>5.9437689410923866E-3</v>
      </c>
      <c r="Y41" s="194">
        <v>-0.68781640720752979</v>
      </c>
      <c r="Z41" s="194">
        <v>0.28116680542674999</v>
      </c>
      <c r="AA41" s="194">
        <v>1.4488204000560376</v>
      </c>
      <c r="AB41" s="194">
        <v>-0.23144937974362323</v>
      </c>
      <c r="AC41" s="194">
        <v>2.3306068266407043</v>
      </c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  <c r="EG41" s="194"/>
      <c r="EH41" s="194"/>
      <c r="EI41" s="194"/>
      <c r="EJ41" s="194"/>
      <c r="EK41" s="194"/>
      <c r="EL41" s="194"/>
      <c r="EM41" s="194"/>
      <c r="EN41" s="194"/>
      <c r="EO41" s="194"/>
      <c r="EP41" s="194"/>
      <c r="EQ41" s="194"/>
      <c r="ER41" s="194"/>
      <c r="ES41" s="194"/>
      <c r="ET41" s="194"/>
      <c r="EU41" s="194"/>
      <c r="EV41" s="194"/>
      <c r="EW41" s="194"/>
      <c r="EX41" s="194"/>
      <c r="EY41" s="194"/>
      <c r="EZ41" s="194"/>
      <c r="FA41" s="194"/>
      <c r="FB41" s="194"/>
      <c r="FC41" s="194"/>
      <c r="FD41" s="194"/>
      <c r="FE41" s="194"/>
      <c r="FF41" s="194"/>
      <c r="FG41" s="194"/>
      <c r="FH41" s="194"/>
      <c r="FI41" s="194"/>
      <c r="FJ41" s="194"/>
      <c r="FK41" s="194"/>
      <c r="FL41" s="194"/>
      <c r="FM41" s="194"/>
      <c r="FN41" s="194"/>
      <c r="FO41" s="194"/>
      <c r="FP41" s="194"/>
      <c r="FQ41" s="194"/>
      <c r="FR41" s="194"/>
      <c r="FS41" s="194"/>
      <c r="FT41" s="194"/>
      <c r="FU41" s="194"/>
      <c r="FV41" s="194"/>
      <c r="FW41" s="194"/>
      <c r="FX41" s="194"/>
      <c r="FY41" s="194"/>
      <c r="FZ41" s="194"/>
      <c r="GA41" s="194"/>
      <c r="GB41" s="194"/>
      <c r="GC41" s="194"/>
      <c r="GD41" s="194"/>
      <c r="GE41" s="194"/>
      <c r="GF41" s="194"/>
      <c r="GG41" s="194"/>
      <c r="GH41" s="194"/>
      <c r="GI41" s="194"/>
      <c r="GJ41" s="194"/>
      <c r="GK41" s="194"/>
      <c r="GL41" s="194"/>
      <c r="GM41" s="194"/>
      <c r="GN41" s="194"/>
      <c r="GO41" s="194"/>
      <c r="GP41" s="194"/>
      <c r="GQ41" s="194"/>
      <c r="GR41" s="194"/>
      <c r="GS41" s="194"/>
      <c r="GT41" s="194"/>
      <c r="GU41" s="194"/>
      <c r="GV41" s="194"/>
      <c r="GW41" s="194"/>
      <c r="GX41" s="194"/>
      <c r="GY41" s="194"/>
      <c r="GZ41" s="194"/>
      <c r="HA41" s="194"/>
      <c r="HB41" s="194"/>
      <c r="HC41" s="194"/>
      <c r="HD41" s="194"/>
      <c r="HE41" s="194"/>
    </row>
    <row r="42" spans="1:213" ht="15" x14ac:dyDescent="0.25">
      <c r="A42" s="194"/>
      <c r="B42" s="190" t="s">
        <v>146</v>
      </c>
      <c r="C42" s="194">
        <v>0.11322216099103599</v>
      </c>
      <c r="D42" s="194">
        <v>4.5515932332730547E-2</v>
      </c>
      <c r="E42" s="194">
        <v>0.45332964829394928</v>
      </c>
      <c r="F42" s="194">
        <v>-0.27170953254161623</v>
      </c>
      <c r="G42" s="194">
        <v>0.12663201614379904</v>
      </c>
      <c r="H42" s="194">
        <v>4.5024962385251666E-2</v>
      </c>
      <c r="I42" s="194">
        <v>-2.5727169724124255E-2</v>
      </c>
      <c r="J42" s="194">
        <v>-0.37138988332882383</v>
      </c>
      <c r="K42" s="194">
        <v>0.41078326472127724</v>
      </c>
      <c r="L42" s="194">
        <v>-5.1810365131705338E-2</v>
      </c>
      <c r="M42" s="194">
        <v>0.11487938352440463</v>
      </c>
      <c r="N42" s="194">
        <v>4.5955801854688394E-2</v>
      </c>
      <c r="O42" s="194">
        <v>-0.23924396576807494</v>
      </c>
      <c r="P42" s="194">
        <v>-4.6849701904546848E-2</v>
      </c>
      <c r="Q42" s="194">
        <v>5.7227132219208832E-2</v>
      </c>
      <c r="R42" s="194">
        <v>-4.2441432825589986E-2</v>
      </c>
      <c r="S42" s="194">
        <v>-1.3733401044534022E-2</v>
      </c>
      <c r="T42" s="194">
        <v>-6.0921068865237626E-2</v>
      </c>
      <c r="U42" s="194">
        <v>0.14022953460504395</v>
      </c>
      <c r="V42" s="194">
        <v>5.2093586943699588E-2</v>
      </c>
      <c r="W42" s="194">
        <v>0.30180407785087371</v>
      </c>
      <c r="X42" s="194">
        <v>-2.8617485289790023E-2</v>
      </c>
      <c r="Y42" s="194">
        <v>0.11225262208148923</v>
      </c>
      <c r="Z42" s="194">
        <v>-1.8118747856390449E-3</v>
      </c>
      <c r="AA42" s="194">
        <v>4.0744360512015021E-2</v>
      </c>
      <c r="AB42" s="194">
        <v>0.63581235305597206</v>
      </c>
      <c r="AC42" s="194">
        <v>8.7315193745783004E-2</v>
      </c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  <c r="ER42" s="194"/>
      <c r="ES42" s="194"/>
      <c r="ET42" s="194"/>
      <c r="EU42" s="194"/>
      <c r="EV42" s="194"/>
      <c r="EW42" s="194"/>
      <c r="EX42" s="194"/>
      <c r="EY42" s="194"/>
      <c r="EZ42" s="194"/>
      <c r="FA42" s="194"/>
      <c r="FB42" s="194"/>
      <c r="FC42" s="194"/>
      <c r="FD42" s="194"/>
      <c r="FE42" s="194"/>
      <c r="FF42" s="194"/>
      <c r="FG42" s="194"/>
      <c r="FH42" s="194"/>
      <c r="FI42" s="194"/>
      <c r="FJ42" s="194"/>
      <c r="FK42" s="194"/>
      <c r="FL42" s="194"/>
      <c r="FM42" s="194"/>
      <c r="FN42" s="194"/>
      <c r="FO42" s="194"/>
      <c r="FP42" s="194"/>
      <c r="FQ42" s="194"/>
      <c r="FR42" s="194"/>
      <c r="FS42" s="194"/>
      <c r="FT42" s="194"/>
      <c r="FU42" s="194"/>
      <c r="FV42" s="194"/>
      <c r="FW42" s="194"/>
      <c r="FX42" s="194"/>
      <c r="FY42" s="194"/>
      <c r="FZ42" s="194"/>
      <c r="GA42" s="194"/>
      <c r="GB42" s="194"/>
      <c r="GC42" s="194"/>
      <c r="GD42" s="194"/>
      <c r="GE42" s="194"/>
      <c r="GF42" s="194"/>
      <c r="GG42" s="194"/>
      <c r="GH42" s="194"/>
      <c r="GI42" s="194"/>
      <c r="GJ42" s="194"/>
      <c r="GK42" s="194"/>
      <c r="GL42" s="194"/>
      <c r="GM42" s="194"/>
      <c r="GN42" s="194"/>
      <c r="GO42" s="194"/>
      <c r="GP42" s="194"/>
      <c r="GQ42" s="194"/>
      <c r="GR42" s="194"/>
      <c r="GS42" s="194"/>
      <c r="GT42" s="194"/>
      <c r="GU42" s="194"/>
      <c r="GV42" s="194"/>
      <c r="GW42" s="194"/>
      <c r="GX42" s="194"/>
      <c r="GY42" s="194"/>
      <c r="GZ42" s="194"/>
      <c r="HA42" s="194"/>
      <c r="HB42" s="194"/>
      <c r="HC42" s="194"/>
      <c r="HD42" s="194"/>
      <c r="HE42" s="194"/>
    </row>
    <row r="43" spans="1:213" ht="15" x14ac:dyDescent="0.25">
      <c r="A43" s="194"/>
      <c r="B43" s="188" t="s">
        <v>144</v>
      </c>
      <c r="C43" s="194">
        <v>7.0014955327877493E-2</v>
      </c>
      <c r="D43" s="194">
        <v>9.0445222607137277E-2</v>
      </c>
      <c r="E43" s="194">
        <v>0.6851007285404942</v>
      </c>
      <c r="F43" s="194">
        <v>-0.33920602134126943</v>
      </c>
      <c r="G43" s="194">
        <v>7.1762582677562081E-2</v>
      </c>
      <c r="H43" s="194">
        <v>6.8873779198675988E-2</v>
      </c>
      <c r="I43" s="194">
        <v>3.9503971153174389E-2</v>
      </c>
      <c r="J43" s="194">
        <v>-0.21697975132959335</v>
      </c>
      <c r="K43" s="194">
        <v>0.35964572009939322</v>
      </c>
      <c r="L43" s="194">
        <v>-0.10794591660554997</v>
      </c>
      <c r="M43" s="194">
        <v>7.3598577012950805E-2</v>
      </c>
      <c r="N43" s="194">
        <v>4.7186507548919954E-2</v>
      </c>
      <c r="O43" s="194">
        <v>-0.2879518537858583</v>
      </c>
      <c r="P43" s="194">
        <v>-2.9147067279720384E-2</v>
      </c>
      <c r="Q43" s="194">
        <v>5.7178880596440829E-2</v>
      </c>
      <c r="R43" s="194">
        <v>-4.5554766379821809E-2</v>
      </c>
      <c r="S43" s="194">
        <v>4.3543371729292124E-2</v>
      </c>
      <c r="T43" s="194">
        <v>-0.11026935032838003</v>
      </c>
      <c r="U43" s="194">
        <v>0.1832899999685762</v>
      </c>
      <c r="V43" s="194">
        <v>3.5664839829847139E-2</v>
      </c>
      <c r="W43" s="194">
        <v>0.35221626843533604</v>
      </c>
      <c r="X43" s="194">
        <v>-4.2614275829423565E-2</v>
      </c>
      <c r="Y43" s="194">
        <v>5.9016739564661691E-2</v>
      </c>
      <c r="Z43" s="194">
        <v>3.4229000036680723E-2</v>
      </c>
      <c r="AA43" s="194">
        <v>4.1217970721759034E-2</v>
      </c>
      <c r="AB43" s="194">
        <v>0.67406425823531446</v>
      </c>
      <c r="AC43" s="194">
        <v>0.1155809692635994</v>
      </c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  <c r="CW43" s="194"/>
      <c r="CX43" s="194"/>
      <c r="CY43" s="194"/>
      <c r="CZ43" s="194"/>
      <c r="DA43" s="194"/>
      <c r="DB43" s="194"/>
      <c r="DC43" s="194"/>
      <c r="DD43" s="194"/>
      <c r="DE43" s="194"/>
      <c r="DF43" s="194"/>
      <c r="DG43" s="194"/>
      <c r="DH43" s="194"/>
      <c r="DI43" s="194"/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4"/>
      <c r="DW43" s="194"/>
      <c r="DX43" s="194"/>
      <c r="DY43" s="194"/>
      <c r="DZ43" s="194"/>
      <c r="EA43" s="194"/>
      <c r="EB43" s="194"/>
      <c r="EC43" s="194"/>
      <c r="ED43" s="194"/>
      <c r="EE43" s="194"/>
      <c r="EF43" s="194"/>
      <c r="EG43" s="194"/>
      <c r="EH43" s="194"/>
      <c r="EI43" s="194"/>
      <c r="EJ43" s="194"/>
      <c r="EK43" s="194"/>
      <c r="EL43" s="194"/>
      <c r="EM43" s="194"/>
      <c r="EN43" s="194"/>
      <c r="EO43" s="194"/>
      <c r="EP43" s="194"/>
      <c r="EQ43" s="194"/>
      <c r="ER43" s="194"/>
      <c r="ES43" s="194"/>
      <c r="ET43" s="194"/>
      <c r="EU43" s="194"/>
      <c r="EV43" s="194"/>
      <c r="EW43" s="194"/>
      <c r="EX43" s="194"/>
      <c r="EY43" s="194"/>
      <c r="EZ43" s="194"/>
      <c r="FA43" s="194"/>
      <c r="FB43" s="194"/>
      <c r="FC43" s="194"/>
      <c r="FD43" s="194"/>
      <c r="FE43" s="194"/>
      <c r="FF43" s="194"/>
      <c r="FG43" s="194"/>
      <c r="FH43" s="194"/>
      <c r="FI43" s="194"/>
      <c r="FJ43" s="194"/>
      <c r="FK43" s="194"/>
      <c r="FL43" s="194"/>
      <c r="FM43" s="194"/>
      <c r="FN43" s="194"/>
      <c r="FO43" s="194"/>
      <c r="FP43" s="194"/>
      <c r="FQ43" s="194"/>
      <c r="FR43" s="194"/>
      <c r="FS43" s="194"/>
      <c r="FT43" s="194"/>
      <c r="FU43" s="194"/>
      <c r="FV43" s="194"/>
      <c r="FW43" s="194"/>
      <c r="FX43" s="194"/>
      <c r="FY43" s="194"/>
      <c r="FZ43" s="194"/>
      <c r="GA43" s="194"/>
      <c r="GB43" s="194"/>
      <c r="GC43" s="194"/>
      <c r="GD43" s="194"/>
      <c r="GE43" s="194"/>
      <c r="GF43" s="194"/>
      <c r="GG43" s="194"/>
      <c r="GH43" s="194"/>
      <c r="GI43" s="194"/>
      <c r="GJ43" s="194"/>
      <c r="GK43" s="194"/>
      <c r="GL43" s="194"/>
      <c r="GM43" s="194"/>
      <c r="GN43" s="194"/>
      <c r="GO43" s="194"/>
      <c r="GP43" s="194"/>
      <c r="GQ43" s="194"/>
      <c r="GR43" s="194"/>
      <c r="GS43" s="194"/>
      <c r="GT43" s="194"/>
      <c r="GU43" s="194"/>
      <c r="GV43" s="194"/>
      <c r="GW43" s="194"/>
      <c r="GX43" s="194"/>
      <c r="GY43" s="194"/>
      <c r="GZ43" s="194"/>
      <c r="HA43" s="194"/>
      <c r="HB43" s="194"/>
      <c r="HC43" s="194"/>
      <c r="HD43" s="194"/>
      <c r="HE43" s="194"/>
    </row>
    <row r="44" spans="1:213" ht="15" x14ac:dyDescent="0.25">
      <c r="A44" s="194"/>
      <c r="B44" s="188" t="s">
        <v>143</v>
      </c>
      <c r="C44" s="194">
        <v>0.18671046550915249</v>
      </c>
      <c r="D44" s="194">
        <v>-2.3386837613752376E-2</v>
      </c>
      <c r="E44" s="194">
        <v>5.6460217059955964E-2</v>
      </c>
      <c r="F44" s="194">
        <v>-8.7359888295028054E-2</v>
      </c>
      <c r="G44" s="194">
        <v>0.23513910776250468</v>
      </c>
      <c r="H44" s="194">
        <v>4.1010446788405375E-3</v>
      </c>
      <c r="I44" s="194">
        <v>-0.14488273841819077</v>
      </c>
      <c r="J44" s="194">
        <v>-0.71426474325149969</v>
      </c>
      <c r="K44" s="194">
        <v>0.7219612626250882</v>
      </c>
      <c r="L44" s="194">
        <v>0.21790729718954083</v>
      </c>
      <c r="M44" s="194">
        <v>0.26015626878603371</v>
      </c>
      <c r="N44" s="194">
        <v>4.2265855270225527E-2</v>
      </c>
      <c r="O44" s="194">
        <v>-9.2516743550531744E-2</v>
      </c>
      <c r="P44" s="194">
        <v>-8.86924347835647E-2</v>
      </c>
      <c r="Q44" s="194">
        <v>5.7348633968669738E-2</v>
      </c>
      <c r="R44" s="194">
        <v>-3.4603048931242886E-2</v>
      </c>
      <c r="S44" s="194">
        <v>-0.15630220557043306</v>
      </c>
      <c r="T44" s="194">
        <v>9.1008250165508731E-2</v>
      </c>
      <c r="U44" s="194">
        <v>3.2116316699001946E-2</v>
      </c>
      <c r="V44" s="194">
        <v>9.9383342595193769E-2</v>
      </c>
      <c r="W44" s="194">
        <v>0.165104153294793</v>
      </c>
      <c r="X44" s="194">
        <v>1.5432176178900692E-2</v>
      </c>
      <c r="Y44" s="194">
        <v>0.27021533942900722</v>
      </c>
      <c r="Z44" s="194">
        <v>-9.0972054261864832E-2</v>
      </c>
      <c r="AA44" s="194">
        <v>3.941134211676145E-2</v>
      </c>
      <c r="AB44" s="194">
        <v>0.52796180392421488</v>
      </c>
      <c r="AC44" s="194">
        <v>0</v>
      </c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94"/>
      <c r="DV44" s="194"/>
      <c r="DW44" s="194"/>
      <c r="DX44" s="194"/>
      <c r="DY44" s="194"/>
      <c r="DZ44" s="194"/>
      <c r="EA44" s="194"/>
      <c r="EB44" s="194"/>
      <c r="EC44" s="194"/>
      <c r="ED44" s="194"/>
      <c r="EE44" s="194"/>
      <c r="EF44" s="194"/>
      <c r="EG44" s="194"/>
      <c r="EH44" s="194"/>
      <c r="EI44" s="194"/>
      <c r="EJ44" s="194"/>
      <c r="EK44" s="194"/>
      <c r="EL44" s="194"/>
      <c r="EM44" s="194"/>
      <c r="EN44" s="194"/>
      <c r="EO44" s="194"/>
      <c r="EP44" s="194"/>
      <c r="EQ44" s="194"/>
      <c r="ER44" s="194"/>
      <c r="ES44" s="194"/>
      <c r="ET44" s="194"/>
      <c r="EU44" s="194"/>
      <c r="EV44" s="194"/>
      <c r="EW44" s="194"/>
      <c r="EX44" s="194"/>
      <c r="EY44" s="194"/>
      <c r="EZ44" s="194"/>
      <c r="FA44" s="194"/>
      <c r="FB44" s="194"/>
      <c r="FC44" s="194"/>
      <c r="FD44" s="194"/>
      <c r="FE44" s="194"/>
      <c r="FF44" s="194"/>
      <c r="FG44" s="194"/>
      <c r="FH44" s="194"/>
      <c r="FI44" s="194"/>
      <c r="FJ44" s="194"/>
      <c r="FK44" s="194"/>
      <c r="FL44" s="194"/>
      <c r="FM44" s="194"/>
      <c r="FN44" s="194"/>
      <c r="FO44" s="194"/>
      <c r="FP44" s="194"/>
      <c r="FQ44" s="194"/>
      <c r="FR44" s="194"/>
      <c r="FS44" s="194"/>
      <c r="FT44" s="194"/>
      <c r="FU44" s="194"/>
      <c r="FV44" s="194"/>
      <c r="FW44" s="194"/>
      <c r="FX44" s="194"/>
      <c r="FY44" s="194"/>
      <c r="FZ44" s="194"/>
      <c r="GA44" s="194"/>
      <c r="GB44" s="194"/>
      <c r="GC44" s="194"/>
      <c r="GD44" s="194"/>
      <c r="GE44" s="194"/>
      <c r="GF44" s="194"/>
      <c r="GG44" s="194"/>
      <c r="GH44" s="194"/>
      <c r="GI44" s="194"/>
      <c r="GJ44" s="194"/>
      <c r="GK44" s="194"/>
      <c r="GL44" s="194"/>
      <c r="GM44" s="194"/>
      <c r="GN44" s="194"/>
      <c r="GO44" s="194"/>
      <c r="GP44" s="194"/>
      <c r="GQ44" s="194"/>
      <c r="GR44" s="194"/>
      <c r="GS44" s="194"/>
      <c r="GT44" s="194"/>
      <c r="GU44" s="194"/>
      <c r="GV44" s="194"/>
      <c r="GW44" s="194"/>
      <c r="GX44" s="194"/>
      <c r="GY44" s="194"/>
      <c r="GZ44" s="194"/>
      <c r="HA44" s="194"/>
      <c r="HB44" s="194"/>
      <c r="HC44" s="194"/>
      <c r="HD44" s="194"/>
      <c r="HE44" s="194"/>
    </row>
    <row r="45" spans="1:213" ht="15" x14ac:dyDescent="0.25">
      <c r="A45" s="194"/>
      <c r="B45" s="190" t="s">
        <v>145</v>
      </c>
      <c r="C45" s="194">
        <v>3.11813418204272E-2</v>
      </c>
      <c r="D45" s="194">
        <v>7.3444320581118383E-2</v>
      </c>
      <c r="E45" s="194">
        <v>-6.5097544679948438E-3</v>
      </c>
      <c r="F45" s="194">
        <v>-9.9327530694013677E-2</v>
      </c>
      <c r="G45" s="194">
        <v>9.4433790513474891E-2</v>
      </c>
      <c r="H45" s="194">
        <v>2.2726289764093632E-2</v>
      </c>
      <c r="I45" s="194">
        <v>6.5697271628485376E-2</v>
      </c>
      <c r="J45" s="194">
        <v>-0.26126651294577863</v>
      </c>
      <c r="K45" s="194">
        <v>0.36383235069635478</v>
      </c>
      <c r="L45" s="194">
        <v>7.6404385047734502E-2</v>
      </c>
      <c r="M45" s="194">
        <v>-0.12263527598940249</v>
      </c>
      <c r="N45" s="194">
        <v>0.2914705532355526</v>
      </c>
      <c r="O45" s="194">
        <v>-0.25223640981652262</v>
      </c>
      <c r="P45" s="194">
        <v>0.10024428061102819</v>
      </c>
      <c r="Q45" s="194">
        <v>1.363243656159896E-2</v>
      </c>
      <c r="R45" s="194">
        <v>-7.2870949790279083E-3</v>
      </c>
      <c r="S45" s="194">
        <v>7.9452233616243984E-3</v>
      </c>
      <c r="T45" s="194">
        <v>-0.13630861113974713</v>
      </c>
      <c r="U45" s="194">
        <v>2.8655468505185855E-2</v>
      </c>
      <c r="V45" s="194">
        <v>7.1055297692314445E-2</v>
      </c>
      <c r="W45" s="194">
        <v>6.1455685140868077E-2</v>
      </c>
      <c r="X45" s="194">
        <v>-2.148434592288162E-2</v>
      </c>
      <c r="Y45" s="194">
        <v>-5.7503169809651422E-2</v>
      </c>
      <c r="Z45" s="194">
        <v>1.8075663770078298E-2</v>
      </c>
      <c r="AA45" s="194">
        <v>0.1652758113631172</v>
      </c>
      <c r="AB45" s="194">
        <v>0.4746248653354157</v>
      </c>
      <c r="AC45" s="194">
        <v>0.30461423171075785</v>
      </c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4"/>
      <c r="EE45" s="194"/>
      <c r="EF45" s="194"/>
      <c r="EG45" s="194"/>
      <c r="EH45" s="194"/>
      <c r="EI45" s="194"/>
      <c r="EJ45" s="194"/>
      <c r="EK45" s="194"/>
      <c r="EL45" s="194"/>
      <c r="EM45" s="194"/>
      <c r="EN45" s="194"/>
      <c r="EO45" s="194"/>
      <c r="EP45" s="194"/>
      <c r="EQ45" s="194"/>
      <c r="ER45" s="194"/>
      <c r="ES45" s="194"/>
      <c r="ET45" s="194"/>
      <c r="EU45" s="194"/>
      <c r="EV45" s="194"/>
      <c r="EW45" s="194"/>
      <c r="EX45" s="194"/>
      <c r="EY45" s="194"/>
      <c r="EZ45" s="194"/>
      <c r="FA45" s="194"/>
      <c r="FB45" s="194"/>
      <c r="FC45" s="194"/>
      <c r="FD45" s="194"/>
      <c r="FE45" s="194"/>
      <c r="FF45" s="194"/>
      <c r="FG45" s="194"/>
      <c r="FH45" s="194"/>
      <c r="FI45" s="194"/>
      <c r="FJ45" s="194"/>
      <c r="FK45" s="194"/>
      <c r="FL45" s="194"/>
      <c r="FM45" s="194"/>
      <c r="FN45" s="194"/>
      <c r="FO45" s="194"/>
      <c r="FP45" s="194"/>
      <c r="FQ45" s="194"/>
      <c r="FR45" s="194"/>
      <c r="FS45" s="194"/>
      <c r="FT45" s="194"/>
      <c r="FU45" s="194"/>
      <c r="FV45" s="194"/>
      <c r="FW45" s="194"/>
      <c r="FX45" s="194"/>
      <c r="FY45" s="194"/>
      <c r="FZ45" s="194"/>
      <c r="GA45" s="194"/>
      <c r="GB45" s="194"/>
      <c r="GC45" s="194"/>
      <c r="GD45" s="194"/>
      <c r="GE45" s="194"/>
      <c r="GF45" s="194"/>
      <c r="GG45" s="194"/>
      <c r="GH45" s="194"/>
      <c r="GI45" s="194"/>
      <c r="GJ45" s="194"/>
      <c r="GK45" s="194"/>
      <c r="GL45" s="194"/>
      <c r="GM45" s="194"/>
      <c r="GN45" s="194"/>
      <c r="GO45" s="194"/>
      <c r="GP45" s="194"/>
      <c r="GQ45" s="194"/>
      <c r="GR45" s="194"/>
      <c r="GS45" s="194"/>
      <c r="GT45" s="194"/>
      <c r="GU45" s="194"/>
      <c r="GV45" s="194"/>
      <c r="GW45" s="194"/>
      <c r="GX45" s="194"/>
      <c r="GY45" s="194"/>
      <c r="GZ45" s="194"/>
      <c r="HA45" s="194"/>
      <c r="HB45" s="194"/>
      <c r="HC45" s="194"/>
      <c r="HD45" s="194"/>
      <c r="HE45" s="194"/>
    </row>
    <row r="46" spans="1:213" ht="15" x14ac:dyDescent="0.25">
      <c r="A46" s="194"/>
      <c r="B46" s="188" t="s">
        <v>144</v>
      </c>
      <c r="C46" s="194">
        <v>-3.0384071516363576E-2</v>
      </c>
      <c r="D46" s="194">
        <v>0.10654557579553625</v>
      </c>
      <c r="E46" s="194">
        <v>3.1326883924436277E-3</v>
      </c>
      <c r="F46" s="194">
        <v>-0.12716764824455007</v>
      </c>
      <c r="G46" s="194">
        <v>9.0102899205932063E-2</v>
      </c>
      <c r="H46" s="194">
        <v>5.7682463744229473E-2</v>
      </c>
      <c r="I46" s="194">
        <v>-6.3033438380725171E-3</v>
      </c>
      <c r="J46" s="194">
        <v>-0.19024572329876344</v>
      </c>
      <c r="K46" s="194">
        <v>0.43805338655284531</v>
      </c>
      <c r="L46" s="194">
        <v>5.8357653464796044E-2</v>
      </c>
      <c r="M46" s="194">
        <v>-9.225876002751765E-2</v>
      </c>
      <c r="N46" s="194">
        <v>0.34167037689045054</v>
      </c>
      <c r="O46" s="194">
        <v>-0.31192205987090216</v>
      </c>
      <c r="P46" s="194">
        <v>0.15081303083074493</v>
      </c>
      <c r="Q46" s="194">
        <v>1.5115894699548882E-2</v>
      </c>
      <c r="R46" s="194">
        <v>-2.6516594699175444E-2</v>
      </c>
      <c r="S46" s="194">
        <v>-2.9612797836895188E-2</v>
      </c>
      <c r="T46" s="194">
        <v>-0.15087214530425186</v>
      </c>
      <c r="U46" s="194">
        <v>4.8795717184165532E-2</v>
      </c>
      <c r="V46" s="194">
        <v>0.10728297080192317</v>
      </c>
      <c r="W46" s="194">
        <v>7.1129641354519935E-2</v>
      </c>
      <c r="X46" s="194">
        <v>-3.2117045007881484E-2</v>
      </c>
      <c r="Y46" s="194">
        <v>-5.3158317021953838E-2</v>
      </c>
      <c r="Z46" s="194">
        <v>1.63227687505203E-2</v>
      </c>
      <c r="AA46" s="194">
        <v>0.18887091726366334</v>
      </c>
      <c r="AB46" s="194">
        <v>0.47988877633596738</v>
      </c>
      <c r="AC46" s="194">
        <v>0.24616848392729973</v>
      </c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194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194"/>
      <c r="DX46" s="194"/>
      <c r="DY46" s="194"/>
      <c r="DZ46" s="194"/>
      <c r="EA46" s="194"/>
      <c r="EB46" s="194"/>
      <c r="EC46" s="194"/>
      <c r="ED46" s="194"/>
      <c r="EE46" s="194"/>
      <c r="EF46" s="194"/>
      <c r="EG46" s="194"/>
      <c r="EH46" s="194"/>
      <c r="EI46" s="194"/>
      <c r="EJ46" s="194"/>
      <c r="EK46" s="194"/>
      <c r="EL46" s="194"/>
      <c r="EM46" s="194"/>
      <c r="EN46" s="194"/>
      <c r="EO46" s="194"/>
      <c r="EP46" s="194"/>
      <c r="EQ46" s="194"/>
      <c r="ER46" s="194"/>
      <c r="ES46" s="194"/>
      <c r="ET46" s="194"/>
      <c r="EU46" s="194"/>
      <c r="EV46" s="194"/>
      <c r="EW46" s="194"/>
      <c r="EX46" s="194"/>
      <c r="EY46" s="194"/>
      <c r="EZ46" s="194"/>
      <c r="FA46" s="194"/>
      <c r="FB46" s="194"/>
      <c r="FC46" s="194"/>
      <c r="FD46" s="194"/>
      <c r="FE46" s="194"/>
      <c r="FF46" s="194"/>
      <c r="FG46" s="194"/>
      <c r="FH46" s="194"/>
      <c r="FI46" s="194"/>
      <c r="FJ46" s="194"/>
      <c r="FK46" s="194"/>
      <c r="FL46" s="194"/>
      <c r="FM46" s="194"/>
      <c r="FN46" s="194"/>
      <c r="FO46" s="194"/>
      <c r="FP46" s="194"/>
      <c r="FQ46" s="194"/>
      <c r="FR46" s="194"/>
      <c r="FS46" s="194"/>
      <c r="FT46" s="194"/>
      <c r="FU46" s="194"/>
      <c r="FV46" s="194"/>
      <c r="FW46" s="194"/>
      <c r="FX46" s="194"/>
      <c r="FY46" s="194"/>
      <c r="FZ46" s="194"/>
      <c r="GA46" s="194"/>
      <c r="GB46" s="194"/>
      <c r="GC46" s="194"/>
      <c r="GD46" s="194"/>
      <c r="GE46" s="194"/>
      <c r="GF46" s="194"/>
      <c r="GG46" s="194"/>
      <c r="GH46" s="194"/>
      <c r="GI46" s="194"/>
      <c r="GJ46" s="194"/>
      <c r="GK46" s="194"/>
      <c r="GL46" s="194"/>
      <c r="GM46" s="194"/>
      <c r="GN46" s="194"/>
      <c r="GO46" s="194"/>
      <c r="GP46" s="194"/>
      <c r="GQ46" s="194"/>
      <c r="GR46" s="194"/>
      <c r="GS46" s="194"/>
      <c r="GT46" s="194"/>
      <c r="GU46" s="194"/>
      <c r="GV46" s="194"/>
      <c r="GW46" s="194"/>
      <c r="GX46" s="194"/>
      <c r="GY46" s="194"/>
      <c r="GZ46" s="194"/>
      <c r="HA46" s="194"/>
      <c r="HB46" s="194"/>
      <c r="HC46" s="194"/>
      <c r="HD46" s="194"/>
      <c r="HE46" s="194"/>
    </row>
    <row r="47" spans="1:213" ht="15" x14ac:dyDescent="0.25">
      <c r="A47" s="194"/>
      <c r="B47" s="188" t="s">
        <v>143</v>
      </c>
      <c r="C47" s="194">
        <v>0.14623427018158663</v>
      </c>
      <c r="D47" s="194">
        <v>2.1116615009612039E-2</v>
      </c>
      <c r="E47" s="194">
        <v>-2.3028165442198878E-2</v>
      </c>
      <c r="F47" s="194">
        <v>-5.035770062500422E-2</v>
      </c>
      <c r="G47" s="194">
        <v>0.10143552440422132</v>
      </c>
      <c r="H47" s="194">
        <v>-3.3205745627558292E-2</v>
      </c>
      <c r="I47" s="194">
        <v>0.19173314741664704</v>
      </c>
      <c r="J47" s="194">
        <v>-0.36492820193046238</v>
      </c>
      <c r="K47" s="194">
        <v>0.2257016489066912</v>
      </c>
      <c r="L47" s="194">
        <v>0.11580944611008315</v>
      </c>
      <c r="M47" s="194">
        <v>-0.18554732466862012</v>
      </c>
      <c r="N47" s="194">
        <v>0.17559434627829984</v>
      </c>
      <c r="O47" s="194">
        <v>-9.5001002631318388E-2</v>
      </c>
      <c r="P47" s="194">
        <v>-1.0423626192651581E-3</v>
      </c>
      <c r="Q47" s="194">
        <v>1.020946766770825E-2</v>
      </c>
      <c r="R47" s="194">
        <v>3.729904102369197E-2</v>
      </c>
      <c r="S47" s="194">
        <v>8.9671013806746247E-2</v>
      </c>
      <c r="T47" s="194">
        <v>-0.10808758066195912</v>
      </c>
      <c r="U47" s="194">
        <v>-8.4999188980988682E-3</v>
      </c>
      <c r="V47" s="194">
        <v>3.591813433261315E-4</v>
      </c>
      <c r="W47" s="194">
        <v>4.0559746126185736E-2</v>
      </c>
      <c r="X47" s="194">
        <v>2.1572240937934861E-3</v>
      </c>
      <c r="Y47" s="194">
        <v>-6.6833453261756381E-2</v>
      </c>
      <c r="Z47" s="194">
        <v>2.1895052708239326E-2</v>
      </c>
      <c r="AA47" s="194">
        <v>0.11414469577247277</v>
      </c>
      <c r="AB47" s="194">
        <v>0.46245278019282443</v>
      </c>
      <c r="AC47" s="194">
        <v>0.44137344293700576</v>
      </c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  <c r="EO47" s="194"/>
      <c r="EP47" s="194"/>
      <c r="EQ47" s="194"/>
      <c r="ER47" s="194"/>
      <c r="ES47" s="194"/>
      <c r="ET47" s="194"/>
      <c r="EU47" s="194"/>
      <c r="EV47" s="194"/>
      <c r="EW47" s="194"/>
      <c r="EX47" s="194"/>
      <c r="EY47" s="194"/>
      <c r="EZ47" s="194"/>
      <c r="FA47" s="194"/>
      <c r="FB47" s="194"/>
      <c r="FC47" s="194"/>
      <c r="FD47" s="194"/>
      <c r="FE47" s="194"/>
      <c r="FF47" s="194"/>
      <c r="FG47" s="194"/>
      <c r="FH47" s="194"/>
      <c r="FI47" s="194"/>
      <c r="FJ47" s="194"/>
      <c r="FK47" s="194"/>
      <c r="FL47" s="194"/>
      <c r="FM47" s="194"/>
      <c r="FN47" s="194"/>
      <c r="FO47" s="194"/>
      <c r="FP47" s="194"/>
      <c r="FQ47" s="194"/>
      <c r="FR47" s="194"/>
      <c r="FS47" s="194"/>
      <c r="FT47" s="194"/>
      <c r="FU47" s="194"/>
      <c r="FV47" s="194"/>
      <c r="FW47" s="194"/>
      <c r="FX47" s="194"/>
      <c r="FY47" s="194"/>
      <c r="FZ47" s="194"/>
      <c r="GA47" s="194"/>
      <c r="GB47" s="194"/>
      <c r="GC47" s="194"/>
      <c r="GD47" s="194"/>
      <c r="GE47" s="194"/>
      <c r="GF47" s="194"/>
      <c r="GG47" s="194"/>
      <c r="GH47" s="194"/>
      <c r="GI47" s="194"/>
      <c r="GJ47" s="194"/>
      <c r="GK47" s="194"/>
      <c r="GL47" s="194"/>
      <c r="GM47" s="194"/>
      <c r="GN47" s="194"/>
      <c r="GO47" s="194"/>
      <c r="GP47" s="194"/>
      <c r="GQ47" s="194"/>
      <c r="GR47" s="194"/>
      <c r="GS47" s="194"/>
      <c r="GT47" s="194"/>
      <c r="GU47" s="194"/>
      <c r="GV47" s="194"/>
      <c r="GW47" s="194"/>
      <c r="GX47" s="194"/>
      <c r="GY47" s="194"/>
      <c r="GZ47" s="194"/>
      <c r="HA47" s="194"/>
      <c r="HB47" s="194"/>
      <c r="HC47" s="194"/>
      <c r="HD47" s="194"/>
      <c r="HE47" s="194"/>
    </row>
    <row r="48" spans="1:213" ht="15" x14ac:dyDescent="0.25">
      <c r="A48" s="194"/>
      <c r="B48" s="190" t="s">
        <v>142</v>
      </c>
      <c r="C48" s="194">
        <v>0</v>
      </c>
      <c r="D48" s="194">
        <v>0</v>
      </c>
      <c r="E48" s="194">
        <v>0</v>
      </c>
      <c r="F48" s="194">
        <v>0</v>
      </c>
      <c r="G48" s="194">
        <v>0</v>
      </c>
      <c r="H48" s="194">
        <v>0</v>
      </c>
      <c r="I48" s="194">
        <v>0</v>
      </c>
      <c r="J48" s="194">
        <v>0</v>
      </c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194"/>
      <c r="DX48" s="194"/>
      <c r="DY48" s="194"/>
      <c r="DZ48" s="194"/>
      <c r="EA48" s="194"/>
      <c r="EB48" s="194"/>
      <c r="EC48" s="194"/>
      <c r="ED48" s="194"/>
      <c r="EE48" s="194"/>
      <c r="EF48" s="194"/>
      <c r="EG48" s="194"/>
      <c r="EH48" s="194"/>
      <c r="EI48" s="194"/>
      <c r="EJ48" s="194"/>
      <c r="EK48" s="194"/>
      <c r="EL48" s="194"/>
      <c r="EM48" s="194"/>
      <c r="EN48" s="194"/>
      <c r="EO48" s="194"/>
      <c r="EP48" s="194"/>
      <c r="EQ48" s="194"/>
      <c r="ER48" s="194"/>
      <c r="ES48" s="194"/>
      <c r="ET48" s="194"/>
      <c r="EU48" s="194"/>
      <c r="EV48" s="194"/>
      <c r="EW48" s="194"/>
      <c r="EX48" s="194"/>
      <c r="EY48" s="194"/>
      <c r="EZ48" s="194"/>
      <c r="FA48" s="194"/>
      <c r="FB48" s="194"/>
      <c r="FC48" s="194"/>
      <c r="FD48" s="194"/>
      <c r="FE48" s="194"/>
      <c r="FF48" s="194"/>
      <c r="FG48" s="194"/>
      <c r="FH48" s="194"/>
      <c r="FI48" s="194"/>
      <c r="FJ48" s="194"/>
      <c r="FK48" s="194"/>
      <c r="FL48" s="194"/>
      <c r="FM48" s="194"/>
      <c r="FN48" s="194"/>
      <c r="FO48" s="194"/>
      <c r="FP48" s="194"/>
      <c r="FQ48" s="194"/>
      <c r="FR48" s="194"/>
      <c r="FS48" s="194"/>
      <c r="FT48" s="194"/>
      <c r="FU48" s="194"/>
      <c r="FV48" s="194"/>
      <c r="FW48" s="194"/>
      <c r="FX48" s="194"/>
      <c r="FY48" s="194"/>
      <c r="FZ48" s="194"/>
      <c r="GA48" s="194"/>
      <c r="GB48" s="194"/>
      <c r="GC48" s="194"/>
      <c r="GD48" s="194"/>
      <c r="GE48" s="194"/>
      <c r="GF48" s="194"/>
      <c r="GG48" s="194"/>
      <c r="GH48" s="194"/>
      <c r="GI48" s="194"/>
      <c r="GJ48" s="194"/>
      <c r="GK48" s="194"/>
      <c r="GL48" s="194"/>
      <c r="GM48" s="194"/>
      <c r="GN48" s="194"/>
      <c r="GO48" s="194"/>
      <c r="GP48" s="194"/>
      <c r="GQ48" s="194"/>
      <c r="GR48" s="194"/>
      <c r="GS48" s="194"/>
      <c r="GT48" s="194"/>
      <c r="GU48" s="194"/>
      <c r="GV48" s="194"/>
      <c r="GW48" s="194"/>
      <c r="GX48" s="194"/>
      <c r="GY48" s="194"/>
      <c r="GZ48" s="194"/>
      <c r="HA48" s="194"/>
      <c r="HB48" s="194"/>
      <c r="HC48" s="194"/>
      <c r="HD48" s="194"/>
      <c r="HE48" s="194"/>
    </row>
    <row r="49" spans="1:213" ht="15" x14ac:dyDescent="0.25">
      <c r="A49" s="194"/>
      <c r="B49" s="187" t="s">
        <v>141</v>
      </c>
      <c r="C49" s="194">
        <v>1.8725340802359769E-2</v>
      </c>
      <c r="D49" s="194">
        <v>6.5271038490832822E-3</v>
      </c>
      <c r="E49" s="194">
        <v>4.5759006234012745E-2</v>
      </c>
      <c r="F49" s="194">
        <v>-5.6219401211908826E-3</v>
      </c>
      <c r="G49" s="194">
        <v>3.0432838181733812E-2</v>
      </c>
      <c r="H49" s="194">
        <v>1.2011313646694832E-2</v>
      </c>
      <c r="I49" s="194">
        <v>-2.450540721629535E-2</v>
      </c>
      <c r="J49" s="194">
        <v>-7.1149354007190801E-2</v>
      </c>
      <c r="K49" s="194">
        <v>7.7995867902596938E-2</v>
      </c>
      <c r="L49" s="194">
        <v>2.377140204851047E-2</v>
      </c>
      <c r="M49" s="194">
        <v>4.4566631385065669E-3</v>
      </c>
      <c r="N49" s="194">
        <v>1.2348993223236349E-2</v>
      </c>
      <c r="O49" s="194">
        <v>-1.5813309613178173E-2</v>
      </c>
      <c r="P49" s="194">
        <v>4.8101238810818847E-2</v>
      </c>
      <c r="Q49" s="194">
        <v>1.7688333955362623E-2</v>
      </c>
      <c r="R49" s="194">
        <v>5.3186574426469235E-3</v>
      </c>
      <c r="S49" s="194">
        <v>1.405780811907098E-2</v>
      </c>
      <c r="T49" s="194">
        <v>7.3499312317177878E-3</v>
      </c>
      <c r="U49" s="194">
        <v>-5.0489521771654999E-3</v>
      </c>
      <c r="V49" s="194">
        <v>3.4557648160622234E-2</v>
      </c>
      <c r="W49" s="194">
        <v>1.5899241391777341E-2</v>
      </c>
      <c r="X49" s="194">
        <v>1.5295108757900522E-2</v>
      </c>
      <c r="Y49" s="194">
        <v>5.6690433949331265E-3</v>
      </c>
      <c r="Z49" s="194">
        <v>2.5470401090177397E-2</v>
      </c>
      <c r="AA49" s="194">
        <v>1.6736937174028244E-2</v>
      </c>
      <c r="AB49" s="194">
        <v>5.6662074856690392E-3</v>
      </c>
      <c r="AC49" s="194">
        <v>3.6868828182632818E-2</v>
      </c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194"/>
      <c r="DE49" s="194"/>
      <c r="DF49" s="194"/>
      <c r="DG49" s="194"/>
      <c r="DH49" s="194"/>
      <c r="DI49" s="194"/>
      <c r="DJ49" s="194"/>
      <c r="DK49" s="194"/>
      <c r="DL49" s="194"/>
      <c r="DM49" s="194"/>
      <c r="DN49" s="194"/>
      <c r="DO49" s="194"/>
      <c r="DP49" s="194"/>
      <c r="DQ49" s="194"/>
      <c r="DR49" s="194"/>
      <c r="DS49" s="194"/>
      <c r="DT49" s="194"/>
      <c r="DU49" s="194"/>
      <c r="DV49" s="194"/>
      <c r="DW49" s="194"/>
      <c r="DX49" s="194"/>
      <c r="DY49" s="194"/>
      <c r="DZ49" s="194"/>
      <c r="EA49" s="194"/>
      <c r="EB49" s="194"/>
      <c r="EC49" s="194"/>
      <c r="ED49" s="194"/>
      <c r="EE49" s="194"/>
      <c r="EF49" s="194"/>
      <c r="EG49" s="194"/>
      <c r="EH49" s="194"/>
      <c r="EI49" s="194"/>
      <c r="EJ49" s="194"/>
      <c r="EK49" s="194"/>
      <c r="EL49" s="194"/>
      <c r="EM49" s="194"/>
      <c r="EN49" s="194"/>
      <c r="EO49" s="194"/>
      <c r="EP49" s="194"/>
      <c r="EQ49" s="194"/>
      <c r="ER49" s="194"/>
      <c r="ES49" s="194"/>
      <c r="ET49" s="194"/>
      <c r="EU49" s="194"/>
      <c r="EV49" s="194"/>
      <c r="EW49" s="194"/>
      <c r="EX49" s="194"/>
      <c r="EY49" s="194"/>
      <c r="EZ49" s="194"/>
      <c r="FA49" s="194"/>
      <c r="FB49" s="194"/>
      <c r="FC49" s="194"/>
      <c r="FD49" s="194"/>
      <c r="FE49" s="194"/>
      <c r="FF49" s="194"/>
      <c r="FG49" s="194"/>
      <c r="FH49" s="194"/>
      <c r="FI49" s="194"/>
      <c r="FJ49" s="194"/>
      <c r="FK49" s="194"/>
      <c r="FL49" s="194"/>
      <c r="FM49" s="194"/>
      <c r="FN49" s="194"/>
      <c r="FO49" s="194"/>
      <c r="FP49" s="194"/>
      <c r="FQ49" s="194"/>
      <c r="FR49" s="194"/>
      <c r="FS49" s="194"/>
      <c r="FT49" s="194"/>
      <c r="FU49" s="194"/>
      <c r="FV49" s="194"/>
      <c r="FW49" s="194"/>
      <c r="FX49" s="194"/>
      <c r="FY49" s="194"/>
      <c r="FZ49" s="194"/>
      <c r="GA49" s="194"/>
      <c r="GB49" s="194"/>
      <c r="GC49" s="194"/>
      <c r="GD49" s="194"/>
      <c r="GE49" s="194"/>
      <c r="GF49" s="194"/>
      <c r="GG49" s="194"/>
      <c r="GH49" s="194"/>
      <c r="GI49" s="194"/>
      <c r="GJ49" s="194"/>
      <c r="GK49" s="194"/>
      <c r="GL49" s="194"/>
      <c r="GM49" s="194"/>
      <c r="GN49" s="194"/>
      <c r="GO49" s="194"/>
      <c r="GP49" s="194"/>
      <c r="GQ49" s="194"/>
      <c r="GR49" s="194"/>
      <c r="GS49" s="194"/>
      <c r="GT49" s="194"/>
      <c r="GU49" s="194"/>
      <c r="GV49" s="194"/>
      <c r="GW49" s="194"/>
      <c r="GX49" s="194"/>
      <c r="GY49" s="194"/>
      <c r="GZ49" s="194"/>
      <c r="HA49" s="194"/>
      <c r="HB49" s="194"/>
      <c r="HC49" s="194"/>
      <c r="HD49" s="194"/>
      <c r="HE49" s="194"/>
    </row>
    <row r="50" spans="1:213" ht="15" x14ac:dyDescent="0.25">
      <c r="A50" s="196"/>
      <c r="B50" s="193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7"/>
      <c r="CA50" s="197"/>
      <c r="CB50" s="197"/>
      <c r="CC50" s="197"/>
      <c r="CD50" s="197"/>
      <c r="CE50" s="197"/>
      <c r="CF50" s="197"/>
      <c r="CG50" s="197"/>
      <c r="CH50" s="197"/>
      <c r="CI50" s="197"/>
      <c r="CJ50" s="197"/>
      <c r="CK50" s="197"/>
      <c r="CL50" s="197"/>
      <c r="CM50" s="197"/>
      <c r="CN50" s="197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7"/>
      <c r="DB50" s="197"/>
      <c r="DC50" s="197"/>
      <c r="DD50" s="197"/>
      <c r="DE50" s="197"/>
      <c r="DF50" s="197"/>
      <c r="DG50" s="197"/>
      <c r="DH50" s="197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  <c r="ED50" s="197"/>
      <c r="EE50" s="197"/>
      <c r="EF50" s="197"/>
      <c r="EG50" s="197"/>
      <c r="EH50" s="197"/>
      <c r="EI50" s="197"/>
      <c r="EJ50" s="197"/>
      <c r="EK50" s="197"/>
      <c r="EL50" s="197"/>
      <c r="EM50" s="197"/>
      <c r="EN50" s="197"/>
      <c r="EO50" s="197"/>
      <c r="EP50" s="197"/>
      <c r="EQ50" s="197"/>
      <c r="ER50" s="197"/>
      <c r="ES50" s="197"/>
      <c r="ET50" s="197"/>
      <c r="EU50" s="197"/>
      <c r="EV50" s="197"/>
      <c r="EW50" s="197"/>
      <c r="EX50" s="197"/>
      <c r="EY50" s="197"/>
      <c r="EZ50" s="197"/>
      <c r="FA50" s="197"/>
      <c r="FB50" s="197"/>
      <c r="FC50" s="197"/>
      <c r="FD50" s="197"/>
      <c r="FE50" s="197"/>
      <c r="FF50" s="197"/>
      <c r="FG50" s="197"/>
      <c r="FH50" s="197"/>
      <c r="FI50" s="197"/>
      <c r="FJ50" s="197"/>
      <c r="FK50" s="197"/>
      <c r="FL50" s="197"/>
      <c r="FM50" s="197"/>
      <c r="FN50" s="197"/>
      <c r="FO50" s="197"/>
      <c r="FP50" s="197"/>
      <c r="FQ50" s="197"/>
      <c r="FR50" s="197"/>
      <c r="FS50" s="197"/>
      <c r="FT50" s="197"/>
      <c r="FU50" s="197"/>
      <c r="FV50" s="197"/>
      <c r="FW50" s="197"/>
      <c r="FX50" s="197"/>
      <c r="FY50" s="197"/>
      <c r="FZ50" s="197"/>
      <c r="GA50" s="197"/>
      <c r="GB50" s="197"/>
      <c r="GC50" s="197"/>
      <c r="GD50" s="197"/>
      <c r="GE50" s="197"/>
      <c r="GF50" s="197"/>
      <c r="GG50" s="197"/>
      <c r="GH50" s="197"/>
      <c r="GI50" s="197"/>
      <c r="GJ50" s="197"/>
      <c r="GK50" s="197"/>
      <c r="GL50" s="197"/>
      <c r="GM50" s="197"/>
      <c r="GN50" s="197"/>
      <c r="GO50" s="197"/>
      <c r="GP50" s="197"/>
      <c r="GQ50" s="197"/>
      <c r="GR50" s="197"/>
      <c r="GS50" s="197"/>
      <c r="GT50" s="197"/>
      <c r="GU50" s="197"/>
      <c r="GV50" s="197"/>
      <c r="GW50" s="197"/>
      <c r="GX50" s="197"/>
      <c r="GY50" s="197"/>
      <c r="GZ50" s="197"/>
      <c r="HA50" s="197"/>
      <c r="HB50" s="197"/>
      <c r="HC50" s="197"/>
      <c r="HD50" s="197"/>
      <c r="HE50" s="197"/>
    </row>
    <row r="51" spans="1:213" ht="15" x14ac:dyDescent="0.25">
      <c r="A51" s="197"/>
      <c r="B51" s="198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213" ht="15" x14ac:dyDescent="0.25">
      <c r="A52" s="197"/>
      <c r="B52" s="197"/>
    </row>
    <row r="53" spans="1:213" ht="15" x14ac:dyDescent="0.25">
      <c r="A53" s="197"/>
      <c r="B53" s="197"/>
    </row>
    <row r="54" spans="1:213" ht="15" x14ac:dyDescent="0.25">
      <c r="A54" s="197"/>
      <c r="B54" s="197"/>
    </row>
    <row r="55" spans="1:213" ht="15" x14ac:dyDescent="0.25">
      <c r="A55" s="194"/>
      <c r="B55" s="195"/>
    </row>
    <row r="56" spans="1:213" ht="15" x14ac:dyDescent="0.25">
      <c r="A56" s="194"/>
      <c r="B56" s="194"/>
    </row>
    <row r="57" spans="1:213" ht="15" x14ac:dyDescent="0.25">
      <c r="A57" s="194"/>
      <c r="B57" s="194"/>
    </row>
    <row r="58" spans="1:213" ht="15" x14ac:dyDescent="0.25">
      <c r="A58" s="194"/>
      <c r="B58" s="194"/>
    </row>
    <row r="59" spans="1:213" ht="15" x14ac:dyDescent="0.25"/>
    <row r="60" spans="1:213" ht="15" x14ac:dyDescent="0.25">
      <c r="A60" s="199"/>
      <c r="B60" s="199"/>
    </row>
    <row r="61" spans="1:213" ht="15" x14ac:dyDescent="0.25">
      <c r="A61" s="200"/>
      <c r="B61" s="178"/>
    </row>
    <row r="62" spans="1:213" ht="15" x14ac:dyDescent="0.25">
      <c r="A62" s="186"/>
      <c r="B62" s="187"/>
    </row>
    <row r="63" spans="1:213" ht="15" x14ac:dyDescent="0.25">
      <c r="A63" s="185"/>
      <c r="B63" s="201"/>
    </row>
    <row r="64" spans="1:213" ht="15" x14ac:dyDescent="0.25">
      <c r="A64" s="185"/>
      <c r="B64" s="201"/>
    </row>
    <row r="65" spans="1:2" ht="15" x14ac:dyDescent="0.25">
      <c r="A65" s="185"/>
      <c r="B65" s="201"/>
    </row>
    <row r="66" spans="1:2" ht="15" x14ac:dyDescent="0.25">
      <c r="A66" s="186"/>
      <c r="B66" s="187"/>
    </row>
    <row r="67" spans="1:2" ht="15" x14ac:dyDescent="0.25">
      <c r="A67" s="185"/>
      <c r="B67" s="201"/>
    </row>
    <row r="68" spans="1:2" ht="15" x14ac:dyDescent="0.25">
      <c r="A68" s="185"/>
      <c r="B68" s="201"/>
    </row>
    <row r="69" spans="1:2" ht="15" x14ac:dyDescent="0.25">
      <c r="A69" s="185"/>
      <c r="B69" s="201"/>
    </row>
    <row r="70" spans="1:2" ht="15" x14ac:dyDescent="0.25">
      <c r="A70" s="194"/>
      <c r="B70" s="195"/>
    </row>
    <row r="71" spans="1:2" ht="15" x14ac:dyDescent="0.25">
      <c r="A71" s="194"/>
      <c r="B71" s="194"/>
    </row>
    <row r="72" spans="1:2" ht="15" x14ac:dyDescent="0.25">
      <c r="A72" s="194"/>
      <c r="B72" s="194"/>
    </row>
    <row r="73" spans="1:2" ht="15" x14ac:dyDescent="0.25">
      <c r="A73" s="194"/>
      <c r="B73" s="194"/>
    </row>
    <row r="74" spans="1:2" ht="15" x14ac:dyDescent="0.25">
      <c r="A74" s="197"/>
      <c r="B74" s="198"/>
    </row>
    <row r="75" spans="1:2" ht="15" x14ac:dyDescent="0.25">
      <c r="A75" s="197"/>
      <c r="B75" s="197"/>
    </row>
    <row r="76" spans="1:2" ht="15" x14ac:dyDescent="0.25">
      <c r="A76" s="197"/>
      <c r="B76" s="197"/>
    </row>
    <row r="77" spans="1:2" ht="15" x14ac:dyDescent="0.25">
      <c r="A77" s="197"/>
      <c r="B77" s="197"/>
    </row>
    <row r="78" spans="1:2" ht="15" x14ac:dyDescent="0.25">
      <c r="A78" s="197"/>
      <c r="B78" s="198"/>
    </row>
    <row r="79" spans="1:2" ht="15" x14ac:dyDescent="0.25">
      <c r="A79" s="197"/>
      <c r="B79" s="197"/>
    </row>
    <row r="80" spans="1:2" ht="15" x14ac:dyDescent="0.25">
      <c r="A80" s="197"/>
      <c r="B80" s="197"/>
    </row>
    <row r="81" spans="1:213" ht="15" x14ac:dyDescent="0.25">
      <c r="A81" s="197"/>
      <c r="B81" s="197"/>
    </row>
    <row r="82" spans="1:213" ht="15" x14ac:dyDescent="0.25">
      <c r="A82" s="194"/>
      <c r="B82" s="195"/>
    </row>
    <row r="83" spans="1:213" ht="15" x14ac:dyDescent="0.25">
      <c r="A83" s="194"/>
      <c r="B83" s="194"/>
    </row>
    <row r="84" spans="1:213" ht="15" x14ac:dyDescent="0.25">
      <c r="A84" s="194"/>
      <c r="B84" s="194"/>
    </row>
    <row r="85" spans="1:213" ht="15" x14ac:dyDescent="0.25">
      <c r="A85" s="194"/>
      <c r="B85" s="194"/>
    </row>
    <row r="86" spans="1:213" ht="15" x14ac:dyDescent="0.25"/>
    <row r="87" spans="1:213" ht="15" x14ac:dyDescent="0.25">
      <c r="A87" s="199"/>
      <c r="B87" s="199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H87" s="185"/>
      <c r="CI87" s="185"/>
      <c r="CJ87" s="185"/>
      <c r="CK87" s="185"/>
      <c r="CL87" s="185"/>
      <c r="CM87" s="185"/>
      <c r="CN87" s="185"/>
      <c r="CO87" s="185"/>
      <c r="CP87" s="185"/>
      <c r="CQ87" s="185"/>
      <c r="CR87" s="185"/>
      <c r="CS87" s="185"/>
      <c r="CT87" s="185"/>
      <c r="CU87" s="185"/>
      <c r="CV87" s="185"/>
      <c r="CW87" s="185"/>
      <c r="CX87" s="185"/>
      <c r="CY87" s="185"/>
      <c r="CZ87" s="185"/>
      <c r="DA87" s="185"/>
      <c r="DB87" s="185"/>
      <c r="DC87" s="185"/>
      <c r="DD87" s="185"/>
      <c r="DE87" s="185"/>
      <c r="DF87" s="185"/>
      <c r="DG87" s="185"/>
      <c r="DH87" s="185"/>
      <c r="DI87" s="185"/>
      <c r="DJ87" s="185"/>
      <c r="DK87" s="185"/>
      <c r="DL87" s="185"/>
      <c r="DM87" s="185"/>
      <c r="DN87" s="185"/>
      <c r="DO87" s="185"/>
      <c r="DP87" s="185"/>
      <c r="DQ87" s="185"/>
      <c r="DR87" s="185"/>
      <c r="DS87" s="185"/>
      <c r="DT87" s="185"/>
      <c r="DU87" s="185"/>
      <c r="DV87" s="185"/>
      <c r="DW87" s="185"/>
      <c r="DX87" s="185"/>
      <c r="DY87" s="185"/>
      <c r="DZ87" s="185"/>
      <c r="EA87" s="185"/>
      <c r="EB87" s="185"/>
      <c r="EC87" s="185"/>
      <c r="ED87" s="185"/>
      <c r="EE87" s="185"/>
      <c r="EF87" s="185"/>
      <c r="EG87" s="185"/>
      <c r="EH87" s="185"/>
      <c r="EI87" s="185"/>
      <c r="EJ87" s="185"/>
      <c r="EK87" s="185"/>
      <c r="EL87" s="185"/>
      <c r="EM87" s="185"/>
      <c r="EN87" s="185"/>
      <c r="EO87" s="185"/>
      <c r="EP87" s="185"/>
      <c r="EQ87" s="185"/>
      <c r="ER87" s="185"/>
      <c r="ES87" s="185"/>
      <c r="ET87" s="185"/>
      <c r="EU87" s="185"/>
      <c r="EV87" s="185"/>
      <c r="EW87" s="185"/>
      <c r="EX87" s="185"/>
      <c r="EY87" s="185"/>
      <c r="EZ87" s="185"/>
      <c r="FA87" s="185"/>
      <c r="FB87" s="185"/>
      <c r="FC87" s="185"/>
      <c r="FD87" s="185"/>
      <c r="FE87" s="185"/>
      <c r="FF87" s="185"/>
      <c r="FG87" s="185"/>
      <c r="FH87" s="185"/>
      <c r="FI87" s="185"/>
      <c r="FJ87" s="185"/>
      <c r="FK87" s="185"/>
      <c r="FL87" s="185"/>
      <c r="FM87" s="185"/>
      <c r="FN87" s="185"/>
      <c r="FO87" s="185"/>
      <c r="FP87" s="185"/>
      <c r="FQ87" s="185"/>
      <c r="FR87" s="185"/>
      <c r="FS87" s="185"/>
      <c r="FT87" s="185"/>
      <c r="FU87" s="185"/>
      <c r="FV87" s="185"/>
      <c r="FW87" s="185"/>
      <c r="FX87" s="185"/>
      <c r="FY87" s="185"/>
      <c r="FZ87" s="185"/>
      <c r="GA87" s="185"/>
      <c r="GB87" s="185"/>
      <c r="GC87" s="185"/>
      <c r="GD87" s="185"/>
      <c r="GE87" s="185"/>
      <c r="GF87" s="185"/>
      <c r="GG87" s="185"/>
      <c r="GH87" s="185"/>
      <c r="GI87" s="185"/>
      <c r="GJ87" s="185"/>
      <c r="GK87" s="185"/>
      <c r="GL87" s="185"/>
      <c r="GM87" s="185"/>
      <c r="GN87" s="185"/>
      <c r="GO87" s="185"/>
      <c r="GP87" s="185"/>
      <c r="GQ87" s="185"/>
      <c r="GR87" s="185"/>
      <c r="GS87" s="185"/>
      <c r="GT87" s="185"/>
      <c r="GU87" s="185"/>
      <c r="GV87" s="185"/>
      <c r="GW87" s="185"/>
      <c r="GX87" s="185"/>
      <c r="GY87" s="185"/>
      <c r="GZ87" s="185"/>
      <c r="HA87" s="185"/>
      <c r="HB87" s="185"/>
      <c r="HC87" s="185"/>
      <c r="HD87" s="185"/>
      <c r="HE87" s="185"/>
    </row>
    <row r="88" spans="1:213" ht="15" x14ac:dyDescent="0.25">
      <c r="A88" s="200"/>
      <c r="B88" s="178"/>
    </row>
    <row r="89" spans="1:213" ht="15" x14ac:dyDescent="0.25">
      <c r="A89" s="186"/>
      <c r="B89" s="187"/>
    </row>
    <row r="90" spans="1:213" ht="15" x14ac:dyDescent="0.25">
      <c r="A90" s="185"/>
      <c r="B90" s="201"/>
    </row>
    <row r="91" spans="1:213" ht="15" x14ac:dyDescent="0.25">
      <c r="A91" s="185"/>
      <c r="B91" s="201"/>
    </row>
    <row r="92" spans="1:213" ht="15" x14ac:dyDescent="0.25">
      <c r="A92" s="185"/>
      <c r="B92" s="201"/>
    </row>
    <row r="93" spans="1:213" ht="15" x14ac:dyDescent="0.25">
      <c r="A93" s="186"/>
      <c r="B93" s="187"/>
    </row>
    <row r="94" spans="1:213" ht="15" x14ac:dyDescent="0.25">
      <c r="A94" s="185"/>
      <c r="B94" s="201"/>
    </row>
    <row r="95" spans="1:213" ht="15" x14ac:dyDescent="0.25">
      <c r="A95" s="185"/>
      <c r="B95" s="201"/>
    </row>
    <row r="96" spans="1:213" ht="15" x14ac:dyDescent="0.25">
      <c r="A96" s="185"/>
      <c r="B96" s="201"/>
    </row>
    <row r="97" spans="1:2" ht="15" x14ac:dyDescent="0.25">
      <c r="A97" s="194"/>
      <c r="B97" s="195"/>
    </row>
    <row r="98" spans="1:2" ht="15" x14ac:dyDescent="0.25">
      <c r="A98" s="194"/>
      <c r="B98" s="194"/>
    </row>
    <row r="99" spans="1:2" ht="15" x14ac:dyDescent="0.25">
      <c r="A99" s="194"/>
      <c r="B99" s="194"/>
    </row>
    <row r="100" spans="1:2" ht="15" x14ac:dyDescent="0.25">
      <c r="A100" s="194"/>
      <c r="B100" s="194"/>
    </row>
    <row r="101" spans="1:2" ht="15" x14ac:dyDescent="0.25">
      <c r="A101" s="197"/>
      <c r="B101" s="198"/>
    </row>
    <row r="102" spans="1:2" ht="15" x14ac:dyDescent="0.25">
      <c r="A102" s="197"/>
      <c r="B102" s="197"/>
    </row>
    <row r="103" spans="1:2" ht="15" x14ac:dyDescent="0.25">
      <c r="A103" s="197"/>
      <c r="B103" s="197"/>
    </row>
    <row r="104" spans="1:2" ht="15" x14ac:dyDescent="0.25">
      <c r="A104" s="197"/>
      <c r="B104" s="197"/>
    </row>
    <row r="105" spans="1:2" ht="15" x14ac:dyDescent="0.25">
      <c r="A105" s="197"/>
      <c r="B105" s="198"/>
    </row>
    <row r="106" spans="1:2" ht="15" x14ac:dyDescent="0.25">
      <c r="A106" s="197"/>
      <c r="B106" s="197"/>
    </row>
    <row r="107" spans="1:2" ht="15" x14ac:dyDescent="0.25">
      <c r="A107" s="197"/>
      <c r="B107" s="197"/>
    </row>
    <row r="108" spans="1:2" ht="15" x14ac:dyDescent="0.25">
      <c r="A108" s="197"/>
      <c r="B108" s="197"/>
    </row>
    <row r="109" spans="1:2" ht="15" x14ac:dyDescent="0.25">
      <c r="A109" s="194"/>
      <c r="B109" s="195"/>
    </row>
    <row r="110" spans="1:2" ht="15" x14ac:dyDescent="0.25">
      <c r="A110" s="194"/>
      <c r="B110" s="194"/>
    </row>
    <row r="111" spans="1:2" ht="15" x14ac:dyDescent="0.25">
      <c r="A111" s="194"/>
      <c r="B111" s="194"/>
    </row>
    <row r="112" spans="1:2" ht="15" x14ac:dyDescent="0.25">
      <c r="A112" s="194"/>
      <c r="B112" s="194"/>
    </row>
    <row r="113" spans="1:2" ht="15" x14ac:dyDescent="0.25"/>
    <row r="114" spans="1:2" ht="15" x14ac:dyDescent="0.25">
      <c r="A114" s="199"/>
      <c r="B114" s="199"/>
    </row>
    <row r="115" spans="1:2" ht="15" x14ac:dyDescent="0.25">
      <c r="A115" s="200"/>
      <c r="B115" s="178"/>
    </row>
    <row r="116" spans="1:2" ht="15" x14ac:dyDescent="0.25">
      <c r="A116" s="186"/>
      <c r="B116" s="187"/>
    </row>
    <row r="117" spans="1:2" ht="15" x14ac:dyDescent="0.25">
      <c r="A117" s="185"/>
      <c r="B117" s="201"/>
    </row>
    <row r="118" spans="1:2" ht="15" x14ac:dyDescent="0.25">
      <c r="A118" s="185"/>
      <c r="B118" s="201"/>
    </row>
    <row r="119" spans="1:2" ht="15" x14ac:dyDescent="0.25">
      <c r="A119" s="185"/>
      <c r="B119" s="201"/>
    </row>
    <row r="120" spans="1:2" ht="15" x14ac:dyDescent="0.25">
      <c r="A120" s="186"/>
      <c r="B120" s="187"/>
    </row>
    <row r="121" spans="1:2" ht="15" x14ac:dyDescent="0.25">
      <c r="A121" s="185"/>
      <c r="B121" s="201"/>
    </row>
    <row r="122" spans="1:2" ht="15" x14ac:dyDescent="0.25">
      <c r="A122" s="185"/>
      <c r="B122" s="201"/>
    </row>
    <row r="123" spans="1:2" ht="15" x14ac:dyDescent="0.25">
      <c r="A123" s="185"/>
      <c r="B123" s="201"/>
    </row>
    <row r="124" spans="1:2" ht="15" x14ac:dyDescent="0.25">
      <c r="A124" s="194"/>
      <c r="B124" s="195"/>
    </row>
    <row r="125" spans="1:2" ht="15" x14ac:dyDescent="0.25">
      <c r="A125" s="194"/>
      <c r="B125" s="194"/>
    </row>
    <row r="126" spans="1:2" ht="15" x14ac:dyDescent="0.25">
      <c r="A126" s="194"/>
      <c r="B126" s="194"/>
    </row>
    <row r="127" spans="1:2" ht="15" x14ac:dyDescent="0.25">
      <c r="A127" s="194"/>
      <c r="B127" s="194"/>
    </row>
    <row r="128" spans="1:2" ht="15" x14ac:dyDescent="0.25">
      <c r="A128" s="197"/>
      <c r="B128" s="198"/>
    </row>
    <row r="129" spans="1:2" ht="15" x14ac:dyDescent="0.25">
      <c r="A129" s="197"/>
      <c r="B129" s="197"/>
    </row>
    <row r="130" spans="1:2" ht="15" x14ac:dyDescent="0.25">
      <c r="A130" s="197"/>
      <c r="B130" s="197"/>
    </row>
    <row r="131" spans="1:2" ht="15" x14ac:dyDescent="0.25">
      <c r="A131" s="197"/>
      <c r="B131" s="197"/>
    </row>
    <row r="132" spans="1:2" ht="15" x14ac:dyDescent="0.25">
      <c r="A132" s="197"/>
      <c r="B132" s="198"/>
    </row>
    <row r="133" spans="1:2" ht="15" x14ac:dyDescent="0.25">
      <c r="A133" s="197"/>
      <c r="B133" s="197"/>
    </row>
    <row r="134" spans="1:2" ht="15" x14ac:dyDescent="0.25">
      <c r="A134" s="197"/>
      <c r="B134" s="197"/>
    </row>
    <row r="135" spans="1:2" ht="15" x14ac:dyDescent="0.25">
      <c r="A135" s="197"/>
      <c r="B135" s="197"/>
    </row>
    <row r="136" spans="1:2" ht="15" x14ac:dyDescent="0.25">
      <c r="A136" s="194"/>
      <c r="B136" s="195"/>
    </row>
    <row r="137" spans="1:2" ht="15" x14ac:dyDescent="0.25">
      <c r="A137" s="194"/>
      <c r="B137" s="194"/>
    </row>
    <row r="138" spans="1:2" ht="15" x14ac:dyDescent="0.25">
      <c r="A138" s="194"/>
      <c r="B138" s="194"/>
    </row>
    <row r="139" spans="1:2" ht="15" x14ac:dyDescent="0.25">
      <c r="A139" s="194"/>
      <c r="B139" s="194"/>
    </row>
    <row r="140" spans="1:2" ht="15" x14ac:dyDescent="0.25"/>
    <row r="141" spans="1:2" ht="15" x14ac:dyDescent="0.25">
      <c r="A141" s="199"/>
      <c r="B141" s="199"/>
    </row>
    <row r="142" spans="1:2" ht="15" x14ac:dyDescent="0.25">
      <c r="A142" s="200"/>
      <c r="B142" s="178"/>
    </row>
    <row r="143" spans="1:2" ht="15" x14ac:dyDescent="0.25">
      <c r="A143" s="186"/>
      <c r="B143" s="187"/>
    </row>
    <row r="144" spans="1:2" ht="15" x14ac:dyDescent="0.25">
      <c r="A144" s="185"/>
      <c r="B144" s="201"/>
    </row>
    <row r="145" spans="1:2" ht="15" x14ac:dyDescent="0.25">
      <c r="A145" s="185"/>
      <c r="B145" s="201"/>
    </row>
    <row r="146" spans="1:2" ht="15" x14ac:dyDescent="0.25">
      <c r="A146" s="185"/>
      <c r="B146" s="201"/>
    </row>
    <row r="147" spans="1:2" ht="15" x14ac:dyDescent="0.25">
      <c r="A147" s="186"/>
      <c r="B147" s="187"/>
    </row>
    <row r="148" spans="1:2" ht="15" x14ac:dyDescent="0.25">
      <c r="A148" s="185"/>
      <c r="B148" s="201"/>
    </row>
    <row r="149" spans="1:2" ht="15" x14ac:dyDescent="0.25">
      <c r="A149" s="185"/>
      <c r="B149" s="201"/>
    </row>
    <row r="150" spans="1:2" ht="15" x14ac:dyDescent="0.25">
      <c r="A150" s="185"/>
      <c r="B150" s="201"/>
    </row>
    <row r="151" spans="1:2" ht="15" x14ac:dyDescent="0.25">
      <c r="A151" s="194"/>
      <c r="B151" s="195"/>
    </row>
    <row r="152" spans="1:2" ht="15" x14ac:dyDescent="0.25">
      <c r="A152" s="194"/>
      <c r="B152" s="194"/>
    </row>
    <row r="153" spans="1:2" ht="15" x14ac:dyDescent="0.25">
      <c r="A153" s="194"/>
      <c r="B153" s="194"/>
    </row>
    <row r="154" spans="1:2" ht="15" x14ac:dyDescent="0.25">
      <c r="A154" s="194"/>
      <c r="B154" s="194"/>
    </row>
    <row r="155" spans="1:2" ht="15" x14ac:dyDescent="0.25">
      <c r="A155" s="197"/>
      <c r="B155" s="198"/>
    </row>
    <row r="156" spans="1:2" ht="15" x14ac:dyDescent="0.25">
      <c r="A156" s="197"/>
      <c r="B156" s="197"/>
    </row>
    <row r="157" spans="1:2" ht="15" x14ac:dyDescent="0.25">
      <c r="A157" s="197"/>
      <c r="B157" s="197"/>
    </row>
    <row r="158" spans="1:2" ht="15" x14ac:dyDescent="0.25">
      <c r="A158" s="197"/>
      <c r="B158" s="197"/>
    </row>
    <row r="159" spans="1:2" ht="15" x14ac:dyDescent="0.25">
      <c r="A159" s="197"/>
      <c r="B159" s="198"/>
    </row>
    <row r="160" spans="1:2" ht="15" x14ac:dyDescent="0.25">
      <c r="A160" s="197"/>
      <c r="B160" s="197"/>
    </row>
    <row r="161" spans="1:2" ht="15" x14ac:dyDescent="0.25">
      <c r="A161" s="197"/>
      <c r="B161" s="197"/>
    </row>
    <row r="162" spans="1:2" ht="15" x14ac:dyDescent="0.25">
      <c r="A162" s="197"/>
      <c r="B162" s="197"/>
    </row>
    <row r="163" spans="1:2" ht="15" x14ac:dyDescent="0.25">
      <c r="A163" s="194"/>
      <c r="B163" s="195"/>
    </row>
    <row r="164" spans="1:2" ht="15" x14ac:dyDescent="0.25">
      <c r="A164" s="194"/>
      <c r="B164" s="194"/>
    </row>
    <row r="165" spans="1:2" ht="15" x14ac:dyDescent="0.25">
      <c r="A165" s="194"/>
      <c r="B165" s="194"/>
    </row>
    <row r="166" spans="1:2" ht="15" x14ac:dyDescent="0.25">
      <c r="A166" s="194"/>
      <c r="B166" s="194"/>
    </row>
  </sheetData>
  <mergeCells count="14">
    <mergeCell ref="C2:F2"/>
    <mergeCell ref="G2:J2"/>
    <mergeCell ref="K2:N2"/>
    <mergeCell ref="O2:R2"/>
    <mergeCell ref="C26:F26"/>
    <mergeCell ref="G26:J26"/>
    <mergeCell ref="K26:N26"/>
    <mergeCell ref="O26:R26"/>
    <mergeCell ref="W2:Z2"/>
    <mergeCell ref="W26:Z26"/>
    <mergeCell ref="S26:V26"/>
    <mergeCell ref="S2:V2"/>
    <mergeCell ref="AA2:AC2"/>
    <mergeCell ref="AA26:AC26"/>
  </mergeCells>
  <phoneticPr fontId="29" type="noConversion"/>
  <conditionalFormatting sqref="A1:XFD1048576">
    <cfRule type="cellIs" dxfId="0" priority="1" operator="lessThan">
      <formula>0</formula>
    </cfRule>
  </conditionalFormatting>
  <printOptions horizontalCentered="1" gridLines="1" gridLinesSet="0"/>
  <pageMargins left="0" right="0" top="0.78740157480314965" bottom="0.59055118110236227" header="0.51181102362204722" footer="0.31496062992125984"/>
  <pageSetup paperSize="9" scale="47" fitToHeight="0" orientation="landscape" blackAndWhite="1" r:id="rId1"/>
  <headerFooter alignWithMargins="0">
    <oddHeader>&amp;L&amp;F&amp;C&amp;A&amp;R&amp;D</oddHeader>
    <oddFooter>Page &amp;P of &amp;N</oddFooter>
  </headerFooter>
  <rowBreaks count="1" manualBreakCount="1">
    <brk id="2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topLeftCell="A19" workbookViewId="0">
      <selection activeCell="R54" sqref="R54"/>
    </sheetView>
  </sheetViews>
  <sheetFormatPr defaultRowHeight="15" x14ac:dyDescent="0.25"/>
  <sheetData/>
  <pageMargins left="0.5" right="0" top="0.5" bottom="0" header="0" footer="0"/>
  <pageSetup paperSize="9" scale="8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63:G68"/>
  <sheetViews>
    <sheetView workbookViewId="0">
      <selection activeCell="Q18" sqref="Q18"/>
    </sheetView>
  </sheetViews>
  <sheetFormatPr defaultRowHeight="15" x14ac:dyDescent="0.25"/>
  <sheetData>
    <row r="63" spans="2:7" x14ac:dyDescent="0.25">
      <c r="G63" s="29"/>
    </row>
    <row r="64" spans="2:7" x14ac:dyDescent="0.25">
      <c r="B64" s="3"/>
      <c r="C64" s="29"/>
    </row>
    <row r="65" spans="2:3" x14ac:dyDescent="0.25">
      <c r="B65" s="3"/>
      <c r="C65" s="29"/>
    </row>
    <row r="66" spans="2:3" x14ac:dyDescent="0.25">
      <c r="B66" s="3"/>
      <c r="C66" s="29"/>
    </row>
    <row r="67" spans="2:3" x14ac:dyDescent="0.25">
      <c r="B67" s="4"/>
      <c r="C67" s="29"/>
    </row>
    <row r="68" spans="2:3" x14ac:dyDescent="0.25">
      <c r="B68" s="2"/>
      <c r="C68" s="30"/>
    </row>
  </sheetData>
  <pageMargins left="0.5" right="0" top="0.5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USE OF DATA</vt:lpstr>
      <vt:lpstr>Summary</vt:lpstr>
      <vt:lpstr>Summary IPD</vt:lpstr>
      <vt:lpstr>Original_VA</vt:lpstr>
      <vt:lpstr>Original_Growth</vt:lpstr>
      <vt:lpstr>Original_IPD</vt:lpstr>
      <vt:lpstr>Deseason_VA</vt:lpstr>
      <vt:lpstr>Deseason_Growth</vt:lpstr>
      <vt:lpstr>Deseason_Growth_Decomp</vt:lpstr>
      <vt:lpstr>Deseason</vt:lpstr>
      <vt:lpstr>Trend_VA</vt:lpstr>
      <vt:lpstr>Trend_Growth</vt:lpstr>
      <vt:lpstr>TS IPD</vt:lpstr>
      <vt:lpstr>Original_Expenditure</vt:lpstr>
      <vt:lpstr>Deseason_Exp</vt:lpstr>
      <vt:lpstr>Graphs</vt:lpstr>
      <vt:lpstr>Graphs Original</vt:lpstr>
      <vt:lpstr>Deseason!Print_Area</vt:lpstr>
      <vt:lpstr>Deseason_Exp!Print_Area</vt:lpstr>
      <vt:lpstr>Deseason_Growth!Print_Area</vt:lpstr>
      <vt:lpstr>Deseason_Growth_Decomp!Print_Area</vt:lpstr>
      <vt:lpstr>Deseason_VA!Print_Area</vt:lpstr>
      <vt:lpstr>Original_Expenditure!Print_Area</vt:lpstr>
      <vt:lpstr>Original_Growth!Print_Area</vt:lpstr>
      <vt:lpstr>Original_IPD!Print_Area</vt:lpstr>
      <vt:lpstr>Original_VA!Print_Area</vt:lpstr>
      <vt:lpstr>Summary!Print_Area</vt:lpstr>
      <vt:lpstr>'Summary IPD'!Print_Area</vt:lpstr>
      <vt:lpstr>Trend_Growth!Print_Area</vt:lpstr>
      <vt:lpstr>Trend_VA!Print_Area</vt:lpstr>
      <vt:lpstr>'TS IPD'!Print_Area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Opolot, Philip</cp:lastModifiedBy>
  <cp:lastPrinted>2025-05-30T07:54:02Z</cp:lastPrinted>
  <dcterms:created xsi:type="dcterms:W3CDTF">2014-11-20T08:31:08Z</dcterms:created>
  <dcterms:modified xsi:type="dcterms:W3CDTF">2025-06-04T19:08:46Z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