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7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8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9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10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11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12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3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2.xml" ContentType="application/vnd.openxmlformats-officedocument.drawing+xml"/>
  <Override PartName="/xl/charts/chart14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5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20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21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22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23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3.xml" ContentType="application/vnd.openxmlformats-officedocument.drawing+xml"/>
  <Override PartName="/xl/charts/chart24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34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Working Folders\valuable files\QGDP 201617 rebase\QGDP Q32020_21\QGDP_Dissem Tables\Q3 202021\"/>
    </mc:Choice>
  </mc:AlternateContent>
  <bookViews>
    <workbookView xWindow="240" yWindow="75" windowWidth="15480" windowHeight="7935" tabRatio="819" activeTab="11"/>
  </bookViews>
  <sheets>
    <sheet name="USE OF DATA" sheetId="25" r:id="rId1"/>
    <sheet name="Summary" sheetId="2" r:id="rId2"/>
    <sheet name="Summary IPD" sheetId="15" state="hidden" r:id="rId3"/>
    <sheet name="Original_VA" sheetId="4" r:id="rId4"/>
    <sheet name="Original_Growth" sheetId="5" r:id="rId5"/>
    <sheet name="Original_IPD" sheetId="18" r:id="rId6"/>
    <sheet name="Deseason_VA" sheetId="1" r:id="rId7"/>
    <sheet name="Deseason_Growth" sheetId="7" r:id="rId8"/>
    <sheet name="Deseason_Growth_Decomp" sheetId="22" r:id="rId9"/>
    <sheet name="Deseason" sheetId="8" state="hidden" r:id="rId10"/>
    <sheet name="Trend_VA" sheetId="9" r:id="rId11"/>
    <sheet name="Trend_Growth" sheetId="11" r:id="rId12"/>
    <sheet name="TS IPD" sheetId="17" state="hidden" r:id="rId13"/>
    <sheet name="Graphs (2)" sheetId="26" r:id="rId14"/>
    <sheet name="Graphs" sheetId="19" r:id="rId15"/>
    <sheet name="Graphs Original" sheetId="24" state="hidden" r:id="rId16"/>
  </sheets>
  <externalReferences>
    <externalReference r:id="rId17"/>
  </externalReferences>
  <definedNames>
    <definedName name="_xlnm.Print_Area" localSheetId="9">Deseason!$A$1:$AQ$37</definedName>
    <definedName name="_xlnm.Print_Area" localSheetId="7">Deseason_Growth!$A$1:$X$37</definedName>
    <definedName name="_xlnm.Print_Area" localSheetId="8">Deseason_Growth_Decomp!$A$1:$X$37</definedName>
    <definedName name="_xlnm.Print_Area" localSheetId="6">Deseason_VA!$A$1:$V$37</definedName>
    <definedName name="_xlnm.Print_Area" localSheetId="4">Original_Growth!$A$1:$AA$37</definedName>
    <definedName name="_xlnm.Print_Area" localSheetId="5">Original_IPD!$A$1:$X$37</definedName>
    <definedName name="_xlnm.Print_Area" localSheetId="3">Original_VA!$B$1:$AA$37</definedName>
    <definedName name="_xlnm.Print_Area" localSheetId="1">Summary!$A$1:$W$57</definedName>
    <definedName name="_xlnm.Print_Area" localSheetId="2">'Summary IPD'!$A$1:$AQ$56</definedName>
    <definedName name="_xlnm.Print_Area" localSheetId="11">Trend_Growth!$A$1:$X$37</definedName>
    <definedName name="_xlnm.Print_Area" localSheetId="10">Trend_VA!$A$1:$V$37</definedName>
    <definedName name="_xlnm.Print_Area" localSheetId="12">'TS IPD'!$A$1:$AQ$37</definedName>
  </definedNames>
  <calcPr calcId="152511"/>
</workbook>
</file>

<file path=xl/calcChain.xml><?xml version="1.0" encoding="utf-8"?>
<calcChain xmlns="http://schemas.openxmlformats.org/spreadsheetml/2006/main">
  <c r="X6" i="11" l="1"/>
  <c r="X7" i="11"/>
  <c r="X8" i="11"/>
  <c r="X9" i="11"/>
  <c r="X10" i="11"/>
  <c r="X11" i="11"/>
  <c r="X12" i="11"/>
  <c r="X13" i="11"/>
  <c r="X14" i="11"/>
  <c r="X15" i="11"/>
  <c r="X16" i="11"/>
  <c r="X17" i="11"/>
  <c r="X18" i="11"/>
  <c r="X19" i="11"/>
  <c r="X20" i="11"/>
  <c r="X21" i="11"/>
  <c r="X22" i="11"/>
  <c r="X23" i="11"/>
  <c r="X24" i="11"/>
  <c r="X25" i="11"/>
  <c r="X26" i="11"/>
  <c r="X27" i="11"/>
  <c r="X28" i="11"/>
  <c r="X29" i="11"/>
  <c r="X30" i="11"/>
  <c r="X31" i="11"/>
  <c r="X32" i="11"/>
  <c r="X33" i="11"/>
  <c r="X36" i="11"/>
  <c r="X5" i="11"/>
  <c r="C36" i="17" l="1"/>
  <c r="B36" i="17"/>
  <c r="C33" i="17"/>
  <c r="B33" i="17"/>
  <c r="C32" i="17"/>
  <c r="B32" i="17"/>
  <c r="C31" i="17"/>
  <c r="B31" i="17"/>
  <c r="C30" i="17"/>
  <c r="B30" i="17"/>
  <c r="C29" i="17"/>
  <c r="B29" i="17"/>
  <c r="C28" i="17"/>
  <c r="B28" i="17"/>
  <c r="C27" i="17"/>
  <c r="B27" i="17"/>
  <c r="C26" i="17"/>
  <c r="B26" i="17"/>
  <c r="C25" i="17"/>
  <c r="B25" i="17"/>
  <c r="C24" i="17"/>
  <c r="B24" i="17"/>
  <c r="C23" i="17"/>
  <c r="B23" i="17"/>
  <c r="C22" i="17"/>
  <c r="B22" i="17"/>
  <c r="C21" i="17"/>
  <c r="B21" i="17"/>
  <c r="C20" i="17"/>
  <c r="B20" i="17"/>
  <c r="C19" i="17"/>
  <c r="B19" i="17"/>
  <c r="C18" i="17"/>
  <c r="B18" i="17"/>
  <c r="C17" i="17"/>
  <c r="B17" i="17"/>
  <c r="C16" i="17"/>
  <c r="B16" i="17"/>
  <c r="C15" i="17"/>
  <c r="B15" i="17"/>
  <c r="C14" i="17"/>
  <c r="B14" i="17"/>
  <c r="C13" i="17"/>
  <c r="B13" i="17"/>
  <c r="C12" i="17"/>
  <c r="B12" i="17"/>
  <c r="C11" i="17"/>
  <c r="B11" i="17"/>
  <c r="C10" i="17"/>
  <c r="B10" i="17"/>
  <c r="C9" i="17"/>
  <c r="B9" i="17"/>
  <c r="C8" i="17"/>
  <c r="B8" i="17"/>
  <c r="C7" i="17"/>
  <c r="B7" i="17"/>
  <c r="C6" i="17"/>
  <c r="B6" i="17"/>
  <c r="C5" i="17"/>
  <c r="B5" i="17"/>
  <c r="C36" i="8"/>
  <c r="B36" i="8"/>
  <c r="C33" i="8"/>
  <c r="B33" i="8"/>
  <c r="C32" i="8"/>
  <c r="B32" i="8"/>
  <c r="C31" i="8"/>
  <c r="B31" i="8"/>
  <c r="C30" i="8"/>
  <c r="B30" i="8"/>
  <c r="C29" i="8"/>
  <c r="B29" i="8"/>
  <c r="C28" i="8"/>
  <c r="B28" i="8"/>
  <c r="C27" i="8"/>
  <c r="B27" i="8"/>
  <c r="C26" i="8"/>
  <c r="B26" i="8"/>
  <c r="C25" i="8"/>
  <c r="B25" i="8"/>
  <c r="C24" i="8"/>
  <c r="B24" i="8"/>
  <c r="C23" i="8"/>
  <c r="B23" i="8"/>
  <c r="C22" i="8"/>
  <c r="B22" i="8"/>
  <c r="C21" i="8"/>
  <c r="B21" i="8"/>
  <c r="C20" i="8"/>
  <c r="B20" i="8"/>
  <c r="C19" i="8"/>
  <c r="B19" i="8"/>
  <c r="C18" i="8"/>
  <c r="B18" i="8"/>
  <c r="C17" i="8"/>
  <c r="B17" i="8"/>
  <c r="C16" i="8"/>
  <c r="B16" i="8"/>
  <c r="C15" i="8"/>
  <c r="B15" i="8"/>
  <c r="C14" i="8"/>
  <c r="B14" i="8"/>
  <c r="C13" i="8"/>
  <c r="B13" i="8"/>
  <c r="C12" i="8"/>
  <c r="B12" i="8"/>
  <c r="C11" i="8"/>
  <c r="B11" i="8"/>
  <c r="C10" i="8"/>
  <c r="B10" i="8"/>
  <c r="C9" i="8"/>
  <c r="B9" i="8"/>
  <c r="C8" i="8"/>
  <c r="B8" i="8"/>
  <c r="C7" i="8"/>
  <c r="B7" i="8"/>
  <c r="C6" i="8"/>
  <c r="B6" i="8"/>
  <c r="C5" i="8"/>
  <c r="B5" i="8"/>
  <c r="C27" i="15" l="1"/>
  <c r="B27" i="15"/>
  <c r="C19" i="15" l="1"/>
  <c r="B19" i="15"/>
  <c r="C9" i="15" l="1"/>
  <c r="B8" i="15"/>
  <c r="C8" i="15"/>
  <c r="B9" i="15"/>
  <c r="B7" i="15"/>
  <c r="C7" i="15"/>
  <c r="B15" i="15" l="1"/>
  <c r="C17" i="15"/>
  <c r="B16" i="15"/>
  <c r="C16" i="15"/>
  <c r="B17" i="15"/>
  <c r="C15" i="15"/>
  <c r="B14" i="15" l="1"/>
  <c r="C14" i="15"/>
  <c r="B43" i="15" l="1"/>
  <c r="B47" i="15"/>
  <c r="B42" i="15"/>
  <c r="B44" i="15"/>
  <c r="B45" i="15"/>
  <c r="C44" i="15"/>
  <c r="C45" i="15"/>
  <c r="C43" i="15"/>
  <c r="C47" i="15"/>
  <c r="C42" i="15"/>
  <c r="B25" i="15" l="1"/>
  <c r="B23" i="15"/>
  <c r="C24" i="15"/>
  <c r="C23" i="15"/>
  <c r="B24" i="15"/>
  <c r="C25" i="15"/>
  <c r="C22" i="15" l="1"/>
  <c r="B22" i="15"/>
  <c r="B53" i="15" l="1"/>
  <c r="C53" i="15"/>
  <c r="C55" i="15"/>
  <c r="C50" i="15"/>
  <c r="B51" i="15"/>
  <c r="B50" i="15"/>
  <c r="B55" i="15"/>
  <c r="C52" i="15"/>
  <c r="C51" i="15"/>
  <c r="B52" i="15"/>
  <c r="G36" i="8" l="1"/>
  <c r="G28" i="8"/>
  <c r="G33" i="8"/>
  <c r="F30" i="8"/>
  <c r="E28" i="8"/>
  <c r="G12" i="8"/>
  <c r="D24" i="8"/>
  <c r="F14" i="8"/>
  <c r="D17" i="8"/>
  <c r="D15" i="8"/>
  <c r="F17" i="8"/>
  <c r="E9" i="8"/>
  <c r="D9" i="8"/>
  <c r="E36" i="8"/>
  <c r="D27" i="8"/>
  <c r="E32" i="8"/>
  <c r="E29" i="8"/>
  <c r="D23" i="8"/>
  <c r="D32" i="8"/>
  <c r="D14" i="8"/>
  <c r="D30" i="8"/>
  <c r="D31" i="8"/>
  <c r="F33" i="8"/>
  <c r="F15" i="8"/>
  <c r="E31" i="8"/>
  <c r="G9" i="8"/>
  <c r="G27" i="8"/>
  <c r="F27" i="8"/>
  <c r="G23" i="8"/>
  <c r="G31" i="8"/>
  <c r="E24" i="8"/>
  <c r="F9" i="8"/>
  <c r="E27" i="8"/>
  <c r="G17" i="8"/>
  <c r="F36" i="8"/>
  <c r="D12" i="8"/>
  <c r="F28" i="8"/>
  <c r="F29" i="8"/>
  <c r="G30" i="8"/>
  <c r="F12" i="8"/>
  <c r="D33" i="8"/>
  <c r="G14" i="8"/>
  <c r="E16" i="8"/>
  <c r="D16" i="8"/>
  <c r="F24" i="8"/>
  <c r="E33" i="8"/>
  <c r="G29" i="8"/>
  <c r="G32" i="8"/>
  <c r="E14" i="8"/>
  <c r="G24" i="8"/>
  <c r="E12" i="8"/>
  <c r="F16" i="8"/>
  <c r="E30" i="8"/>
  <c r="F23" i="8"/>
  <c r="G15" i="8"/>
  <c r="E15" i="8"/>
  <c r="G16" i="8"/>
  <c r="E17" i="8"/>
  <c r="F31" i="8"/>
  <c r="D29" i="8"/>
  <c r="E23" i="8"/>
  <c r="D28" i="8"/>
  <c r="F32" i="8"/>
  <c r="D36" i="8"/>
  <c r="D19" i="15" l="1"/>
  <c r="G19" i="15"/>
  <c r="F19" i="15"/>
  <c r="E19" i="15"/>
  <c r="E16" i="17" l="1"/>
  <c r="G25" i="17"/>
  <c r="G32" i="17"/>
  <c r="G16" i="17"/>
  <c r="F28" i="17"/>
  <c r="E24" i="17"/>
  <c r="E22" i="17"/>
  <c r="G28" i="17"/>
  <c r="E30" i="17"/>
  <c r="G22" i="17"/>
  <c r="F33" i="17"/>
  <c r="G23" i="17"/>
  <c r="D24" i="17"/>
  <c r="D31" i="17"/>
  <c r="D28" i="17"/>
  <c r="D25" i="17"/>
  <c r="D23" i="17"/>
  <c r="D17" i="17"/>
  <c r="D16" i="17"/>
  <c r="D15" i="17"/>
  <c r="D9" i="17"/>
  <c r="D8" i="8"/>
  <c r="E10" i="17"/>
  <c r="E9" i="17"/>
  <c r="F18" i="17"/>
  <c r="G7" i="17"/>
  <c r="E25" i="8"/>
  <c r="G27" i="17"/>
  <c r="E18" i="17"/>
  <c r="F27" i="17"/>
  <c r="G24" i="17"/>
  <c r="D26" i="17"/>
  <c r="D18" i="8"/>
  <c r="G18" i="8"/>
  <c r="G17" i="17"/>
  <c r="F7" i="8"/>
  <c r="E31" i="17"/>
  <c r="F24" i="17"/>
  <c r="E14" i="17"/>
  <c r="G20" i="17"/>
  <c r="E8" i="17"/>
  <c r="F20" i="8"/>
  <c r="D12" i="17"/>
  <c r="F9" i="17"/>
  <c r="F25" i="8"/>
  <c r="G29" i="17"/>
  <c r="F10" i="8"/>
  <c r="G11" i="8"/>
  <c r="G8" i="8"/>
  <c r="D21" i="17"/>
  <c r="G10" i="17"/>
  <c r="D18" i="17"/>
  <c r="G22" i="8"/>
  <c r="G21" i="8"/>
  <c r="E18" i="8"/>
  <c r="G20" i="8"/>
  <c r="E20" i="8"/>
  <c r="F20" i="17"/>
  <c r="G14" i="17"/>
  <c r="E12" i="17"/>
  <c r="E33" i="17"/>
  <c r="E10" i="8"/>
  <c r="F22" i="8"/>
  <c r="D20" i="8"/>
  <c r="E8" i="8"/>
  <c r="F21" i="8"/>
  <c r="G31" i="17"/>
  <c r="G8" i="17"/>
  <c r="D36" i="17"/>
  <c r="F8" i="8"/>
  <c r="D22" i="8"/>
  <c r="E11" i="8"/>
  <c r="E7" i="8"/>
  <c r="G10" i="8"/>
  <c r="G11" i="17"/>
  <c r="G12" i="17"/>
  <c r="D29" i="17"/>
  <c r="E25" i="17"/>
  <c r="D14" i="17"/>
  <c r="F25" i="17"/>
  <c r="F21" i="17"/>
  <c r="E23" i="17"/>
  <c r="F31" i="17"/>
  <c r="F11" i="17"/>
  <c r="E28" i="17"/>
  <c r="E27" i="17"/>
  <c r="D10" i="17"/>
  <c r="F15" i="17"/>
  <c r="F26" i="17"/>
  <c r="G9" i="17"/>
  <c r="E17" i="17"/>
  <c r="D22" i="17"/>
  <c r="G7" i="8"/>
  <c r="D11" i="8"/>
  <c r="F8" i="17"/>
  <c r="F23" i="17"/>
  <c r="G18" i="17"/>
  <c r="F17" i="17"/>
  <c r="E20" i="17"/>
  <c r="F36" i="17"/>
  <c r="E29" i="17"/>
  <c r="D30" i="17"/>
  <c r="F22" i="17"/>
  <c r="F10" i="17"/>
  <c r="D20" i="17"/>
  <c r="D7" i="17"/>
  <c r="F18" i="8"/>
  <c r="G26" i="8"/>
  <c r="E22" i="8"/>
  <c r="D10" i="8"/>
  <c r="F26" i="8"/>
  <c r="D21" i="8"/>
  <c r="G26" i="17"/>
  <c r="E21" i="17"/>
  <c r="G33" i="17"/>
  <c r="G36" i="17"/>
  <c r="F32" i="17"/>
  <c r="F7" i="17"/>
  <c r="F14" i="17"/>
  <c r="G21" i="17"/>
  <c r="E36" i="17"/>
  <c r="F16" i="17"/>
  <c r="F30" i="17"/>
  <c r="D11" i="17"/>
  <c r="D26" i="8"/>
  <c r="E26" i="8"/>
  <c r="G25" i="8"/>
  <c r="D25" i="8"/>
  <c r="E21" i="8"/>
  <c r="F11" i="8"/>
  <c r="E26" i="17"/>
  <c r="E32" i="17"/>
  <c r="F12" i="17"/>
  <c r="F29" i="17"/>
  <c r="E15" i="17"/>
  <c r="E11" i="17"/>
  <c r="D8" i="17"/>
  <c r="G30" i="17"/>
  <c r="D27" i="17"/>
  <c r="D32" i="17"/>
  <c r="D33" i="17"/>
  <c r="G15" i="17"/>
  <c r="E7" i="17"/>
  <c r="D7" i="8" l="1"/>
  <c r="E27" i="15"/>
  <c r="F6" i="17"/>
  <c r="D19" i="17"/>
  <c r="E13" i="17"/>
  <c r="F27" i="15"/>
  <c r="G6" i="8"/>
  <c r="E6" i="17"/>
  <c r="D6" i="17"/>
  <c r="D19" i="8"/>
  <c r="E19" i="17"/>
  <c r="G6" i="17"/>
  <c r="G27" i="15"/>
  <c r="F13" i="8"/>
  <c r="E6" i="8"/>
  <c r="E19" i="8"/>
  <c r="E13" i="8"/>
  <c r="D13" i="8"/>
  <c r="F6" i="8"/>
  <c r="F13" i="17"/>
  <c r="F19" i="8"/>
  <c r="G13" i="8"/>
  <c r="G13" i="17"/>
  <c r="G19" i="8"/>
  <c r="D13" i="17"/>
  <c r="D27" i="15"/>
  <c r="F19" i="17"/>
  <c r="G19" i="17"/>
  <c r="D6" i="8" l="1"/>
  <c r="E17" i="15"/>
  <c r="D44" i="15"/>
  <c r="D15" i="15"/>
  <c r="G17" i="15"/>
  <c r="D5" i="17"/>
  <c r="E24" i="15"/>
  <c r="G24" i="15"/>
  <c r="D16" i="15"/>
  <c r="E45" i="15"/>
  <c r="E15" i="15"/>
  <c r="F5" i="8"/>
  <c r="F16" i="15"/>
  <c r="G52" i="15"/>
  <c r="G23" i="15"/>
  <c r="D17" i="15"/>
  <c r="D25" i="15"/>
  <c r="E5" i="8"/>
  <c r="D51" i="15"/>
  <c r="D23" i="15"/>
  <c r="D24" i="15"/>
  <c r="F24" i="15"/>
  <c r="E5" i="17"/>
  <c r="G15" i="15"/>
  <c r="G43" i="15"/>
  <c r="E23" i="15"/>
  <c r="E52" i="15"/>
  <c r="F5" i="17"/>
  <c r="G25" i="15"/>
  <c r="F25" i="15"/>
  <c r="E16" i="15"/>
  <c r="G5" i="17"/>
  <c r="E25" i="15"/>
  <c r="G5" i="8"/>
  <c r="G16" i="15"/>
  <c r="F17" i="15"/>
  <c r="F15" i="15"/>
  <c r="F44" i="15"/>
  <c r="D5" i="8"/>
  <c r="F23" i="15"/>
  <c r="F51" i="15"/>
  <c r="G44" i="15" l="1"/>
  <c r="E43" i="15"/>
  <c r="F43" i="15"/>
  <c r="G53" i="15"/>
  <c r="D53" i="15"/>
  <c r="G45" i="15"/>
  <c r="G42" i="15"/>
  <c r="G47" i="15"/>
  <c r="G14" i="15"/>
  <c r="G51" i="15"/>
  <c r="G50" i="15"/>
  <c r="G22" i="15"/>
  <c r="G55" i="15"/>
  <c r="D43" i="15"/>
  <c r="D42" i="15"/>
  <c r="D14" i="15"/>
  <c r="D47" i="15"/>
  <c r="F52" i="15"/>
  <c r="F22" i="15"/>
  <c r="F50" i="15"/>
  <c r="F55" i="15"/>
  <c r="D45" i="15"/>
  <c r="D52" i="15"/>
  <c r="D50" i="15"/>
  <c r="D22" i="15"/>
  <c r="D55" i="15"/>
  <c r="E51" i="15"/>
  <c r="E50" i="15"/>
  <c r="E22" i="15"/>
  <c r="E55" i="15"/>
  <c r="F45" i="15"/>
  <c r="F42" i="15"/>
  <c r="F14" i="15"/>
  <c r="F47" i="15"/>
  <c r="E53" i="15"/>
  <c r="F53" i="15"/>
  <c r="E44" i="15"/>
  <c r="E42" i="15"/>
  <c r="E14" i="15"/>
  <c r="E47" i="15"/>
  <c r="B11" i="15" l="1"/>
  <c r="B39" i="15"/>
  <c r="C11" i="15"/>
  <c r="C39" i="15"/>
  <c r="B6" i="15" l="1"/>
  <c r="B35" i="15"/>
  <c r="B34" i="15"/>
  <c r="B37" i="15"/>
  <c r="B36" i="15"/>
  <c r="C6" i="15"/>
  <c r="C35" i="15"/>
  <c r="C36" i="15"/>
  <c r="C34" i="15"/>
  <c r="C37" i="15"/>
  <c r="L22" i="17" l="1"/>
  <c r="AQ27" i="17"/>
  <c r="AN29" i="17"/>
  <c r="R25" i="17"/>
  <c r="AI30" i="17"/>
  <c r="W26" i="17"/>
  <c r="P31" i="17"/>
  <c r="AD31" i="17"/>
  <c r="T30" i="17"/>
  <c r="N24" i="17"/>
  <c r="R28" i="17"/>
  <c r="V32" i="17"/>
  <c r="AE26" i="17"/>
  <c r="T10" i="17"/>
  <c r="AJ21" i="17"/>
  <c r="Z23" i="17"/>
  <c r="S32" i="17"/>
  <c r="AN23" i="17"/>
  <c r="AK23" i="17"/>
  <c r="U28" i="17"/>
  <c r="AO27" i="17"/>
  <c r="X31" i="17"/>
  <c r="AK25" i="17"/>
  <c r="Q16" i="17"/>
  <c r="Z10" i="17"/>
  <c r="Y27" i="17"/>
  <c r="AD12" i="17"/>
  <c r="J32" i="17"/>
  <c r="L16" i="17"/>
  <c r="U11" i="17"/>
  <c r="AG11" i="17"/>
  <c r="Q18" i="17"/>
  <c r="N8" i="17"/>
  <c r="L27" i="17"/>
  <c r="Y30" i="17"/>
  <c r="AN24" i="17"/>
  <c r="AL31" i="17"/>
  <c r="M28" i="17"/>
  <c r="L10" i="17"/>
  <c r="M21" i="17"/>
  <c r="Z32" i="17"/>
  <c r="X21" i="17"/>
  <c r="AO15" i="17"/>
  <c r="AO12" i="17"/>
  <c r="AN25" i="17"/>
  <c r="AD10" i="17"/>
  <c r="AH23" i="17"/>
  <c r="N18" i="17"/>
  <c r="U26" i="17"/>
  <c r="V8" i="17"/>
  <c r="M30" i="17"/>
  <c r="V27" i="17"/>
  <c r="U9" i="17"/>
  <c r="Y20" i="8" l="1"/>
  <c r="AL8" i="8"/>
  <c r="S27" i="8"/>
  <c r="I17" i="8"/>
  <c r="Q21" i="8"/>
  <c r="AE15" i="8"/>
  <c r="AF18" i="8"/>
  <c r="J14" i="8"/>
  <c r="AI29" i="8"/>
  <c r="AK15" i="8"/>
  <c r="W22" i="8"/>
  <c r="AP36" i="8"/>
  <c r="X24" i="8"/>
  <c r="O24" i="8"/>
  <c r="V11" i="8"/>
  <c r="I23" i="8"/>
  <c r="AG16" i="8"/>
  <c r="AI33" i="8"/>
  <c r="H18" i="8"/>
  <c r="Q14" i="8"/>
  <c r="V7" i="8"/>
  <c r="T22" i="8"/>
  <c r="V26" i="8"/>
  <c r="Z8" i="8"/>
  <c r="O27" i="8"/>
  <c r="AB33" i="8"/>
  <c r="Z20" i="8"/>
  <c r="U16" i="8"/>
  <c r="AE24" i="8"/>
  <c r="Y18" i="8"/>
  <c r="Z14" i="8"/>
  <c r="K18" i="8"/>
  <c r="Z27" i="8"/>
  <c r="AA30" i="8"/>
  <c r="S25" i="8"/>
  <c r="P18" i="8"/>
  <c r="AA20" i="8"/>
  <c r="AB24" i="8"/>
  <c r="AH29" i="8"/>
  <c r="L36" i="8"/>
  <c r="AF10" i="8"/>
  <c r="J33" i="8"/>
  <c r="X28" i="8"/>
  <c r="M36" i="8"/>
  <c r="AL20" i="8"/>
  <c r="U30" i="8"/>
  <c r="AK32" i="8"/>
  <c r="K11" i="8"/>
  <c r="R9" i="8"/>
  <c r="N33" i="8"/>
  <c r="AI27" i="8"/>
  <c r="AQ7" i="8"/>
  <c r="AF29" i="8"/>
  <c r="AB27" i="8"/>
  <c r="V16" i="8"/>
  <c r="S32" i="8"/>
  <c r="W30" i="8"/>
  <c r="Y8" i="8"/>
  <c r="Q8" i="8"/>
  <c r="O29" i="8"/>
  <c r="AJ31" i="8"/>
  <c r="V10" i="8"/>
  <c r="AC29" i="8"/>
  <c r="S10" i="8"/>
  <c r="N29" i="8"/>
  <c r="AO31" i="8"/>
  <c r="AF31" i="8"/>
  <c r="V23" i="8"/>
  <c r="V25" i="8"/>
  <c r="U27" i="8"/>
  <c r="AI28" i="8"/>
  <c r="AL9" i="8"/>
  <c r="AF32" i="8"/>
  <c r="J31" i="8"/>
  <c r="W15" i="17"/>
  <c r="AP9" i="17"/>
  <c r="U8" i="17"/>
  <c r="M20" i="17"/>
  <c r="L25" i="17"/>
  <c r="AO20" i="17"/>
  <c r="L33" i="17"/>
  <c r="AD11" i="17"/>
  <c r="AD32" i="17"/>
  <c r="AK11" i="17"/>
  <c r="AF28" i="17"/>
  <c r="AF9" i="17"/>
  <c r="R32" i="17"/>
  <c r="K17" i="17"/>
  <c r="AJ26" i="17"/>
  <c r="AA36" i="17"/>
  <c r="Z12" i="17"/>
  <c r="AQ10" i="17"/>
  <c r="AP11" i="17"/>
  <c r="Y7" i="17"/>
  <c r="Y25" i="17"/>
  <c r="I10" i="17"/>
  <c r="AC36" i="17"/>
  <c r="AQ9" i="17"/>
  <c r="Q25" i="17"/>
  <c r="AD27" i="17"/>
  <c r="AJ10" i="17"/>
  <c r="N26" i="17"/>
  <c r="AE33" i="17"/>
  <c r="T23" i="17"/>
  <c r="AP27" i="17"/>
  <c r="AG27" i="17"/>
  <c r="P25" i="17"/>
  <c r="N20" i="17"/>
  <c r="R36" i="17"/>
  <c r="AF7" i="17"/>
  <c r="Y29" i="17"/>
  <c r="V12" i="17"/>
  <c r="X28" i="17"/>
  <c r="AL27" i="17"/>
  <c r="AF14" i="17"/>
  <c r="V18" i="17"/>
  <c r="AL12" i="17"/>
  <c r="AG26" i="17"/>
  <c r="AM31" i="17"/>
  <c r="W14" i="17"/>
  <c r="AM23" i="17"/>
  <c r="T28" i="17"/>
  <c r="W29" i="17"/>
  <c r="I9" i="17"/>
  <c r="W31" i="17"/>
  <c r="R20" i="17"/>
  <c r="AC10" i="17"/>
  <c r="L32" i="17"/>
  <c r="AF18" i="17"/>
  <c r="U29" i="17"/>
  <c r="U24" i="17"/>
  <c r="AH33" i="17"/>
  <c r="AI27" i="17"/>
  <c r="AO8" i="17"/>
  <c r="AA11" i="17"/>
  <c r="V14" i="17"/>
  <c r="AL14" i="17"/>
  <c r="AP33" i="17"/>
  <c r="Q20" i="17"/>
  <c r="M26" i="17"/>
  <c r="AB23" i="17"/>
  <c r="Q33" i="17"/>
  <c r="R29" i="17"/>
  <c r="I16" i="17"/>
  <c r="AD9" i="17"/>
  <c r="R21" i="17"/>
  <c r="Q30" i="17"/>
  <c r="O22" i="17"/>
  <c r="M8" i="17"/>
  <c r="R15" i="17"/>
  <c r="AJ7" i="17"/>
  <c r="AH24" i="17"/>
  <c r="AA8" i="17"/>
  <c r="AN30" i="17"/>
  <c r="AD16" i="17"/>
  <c r="U23" i="17"/>
  <c r="J18" i="17"/>
  <c r="AJ11" i="17"/>
  <c r="AJ16" i="17"/>
  <c r="AK9" i="17"/>
  <c r="AQ32" i="17"/>
  <c r="AL16" i="17"/>
  <c r="M24" i="17"/>
  <c r="N29" i="17"/>
  <c r="AC17" i="17"/>
  <c r="AF12" i="17"/>
  <c r="AA21" i="17"/>
  <c r="K7" i="17"/>
  <c r="W25" i="17"/>
  <c r="AA22" i="17"/>
  <c r="AP30" i="17"/>
  <c r="R24" i="17"/>
  <c r="AC32" i="17"/>
  <c r="W17" i="17"/>
  <c r="Z16" i="17"/>
  <c r="Y21" i="17"/>
  <c r="O31" i="17"/>
  <c r="L14" i="17"/>
  <c r="AQ10" i="8"/>
  <c r="I29" i="8"/>
  <c r="X29" i="8"/>
  <c r="AA17" i="8"/>
  <c r="AM12" i="8"/>
  <c r="AJ26" i="8"/>
  <c r="H16" i="8"/>
  <c r="T36" i="8"/>
  <c r="K21" i="8"/>
  <c r="AK21" i="8"/>
  <c r="X23" i="8"/>
  <c r="AO9" i="8"/>
  <c r="AB16" i="8"/>
  <c r="L21" i="8"/>
  <c r="AJ23" i="8"/>
  <c r="AP18" i="8"/>
  <c r="M25" i="8"/>
  <c r="AO32" i="8"/>
  <c r="AJ20" i="8"/>
  <c r="AK22" i="8"/>
  <c r="AN9" i="8"/>
  <c r="U21" i="8"/>
  <c r="AI16" i="8"/>
  <c r="AM20" i="8"/>
  <c r="P12" i="8"/>
  <c r="U12" i="8"/>
  <c r="U14" i="8"/>
  <c r="AD32" i="8"/>
  <c r="AH7" i="8"/>
  <c r="Q9" i="8"/>
  <c r="L26" i="8"/>
  <c r="T10" i="8"/>
  <c r="X20" i="8"/>
  <c r="P20" i="8"/>
  <c r="W11" i="8"/>
  <c r="AL7" i="8"/>
  <c r="K8" i="8"/>
  <c r="AM29" i="8"/>
  <c r="J28" i="8"/>
  <c r="AC8" i="8"/>
  <c r="W31" i="8"/>
  <c r="AO16" i="8"/>
  <c r="AJ36" i="8"/>
  <c r="J7" i="8"/>
  <c r="AC10" i="8"/>
  <c r="AH26" i="8"/>
  <c r="V31" i="8"/>
  <c r="Q11" i="8"/>
  <c r="J36" i="8"/>
  <c r="AP28" i="8"/>
  <c r="AM10" i="8"/>
  <c r="AO30" i="8"/>
  <c r="K17" i="8"/>
  <c r="V22" i="17"/>
  <c r="AO31" i="17"/>
  <c r="H21" i="17"/>
  <c r="AM14" i="17"/>
  <c r="V25" i="17"/>
  <c r="AD15" i="17"/>
  <c r="AC20" i="17"/>
  <c r="U36" i="17"/>
  <c r="AN11" i="17"/>
  <c r="AD30" i="17"/>
  <c r="M18" i="17"/>
  <c r="P15" i="17"/>
  <c r="AI14" i="17"/>
  <c r="Y32" i="17"/>
  <c r="T9" i="17"/>
  <c r="AH10" i="17"/>
  <c r="P36" i="17"/>
  <c r="N21" i="17"/>
  <c r="R27" i="17"/>
  <c r="L31" i="17"/>
  <c r="U21" i="17"/>
  <c r="M23" i="17"/>
  <c r="AC31" i="17"/>
  <c r="AI26" i="17"/>
  <c r="U22" i="17"/>
  <c r="K14" i="17"/>
  <c r="V23" i="17"/>
  <c r="AM20" i="17"/>
  <c r="V10" i="17"/>
  <c r="AA14" i="17"/>
  <c r="L15" i="17"/>
  <c r="X32" i="17"/>
  <c r="O17" i="17"/>
  <c r="AH22" i="17"/>
  <c r="I12" i="17"/>
  <c r="AI18" i="17"/>
  <c r="AM16" i="17"/>
  <c r="O8" i="17"/>
  <c r="K32" i="8"/>
  <c r="Q29" i="8"/>
  <c r="M9" i="8"/>
  <c r="AL12" i="8"/>
  <c r="M7" i="8"/>
  <c r="W36" i="8"/>
  <c r="AC21" i="8"/>
  <c r="AO11" i="8"/>
  <c r="Q15" i="8"/>
  <c r="AQ17" i="8"/>
  <c r="AP25" i="8"/>
  <c r="M26" i="8"/>
  <c r="AQ25" i="8"/>
  <c r="AI22" i="8"/>
  <c r="Q10" i="8"/>
  <c r="AQ23" i="8"/>
  <c r="I15" i="8"/>
  <c r="V27" i="8"/>
  <c r="AM17" i="8"/>
  <c r="H7" i="8"/>
  <c r="I24" i="8"/>
  <c r="AK17" i="8"/>
  <c r="AM36" i="8"/>
  <c r="L15" i="8"/>
  <c r="AC30" i="8"/>
  <c r="Z11" i="8"/>
  <c r="AN29" i="8"/>
  <c r="AM33" i="8"/>
  <c r="H9" i="8"/>
  <c r="AI26" i="8"/>
  <c r="L24" i="8"/>
  <c r="AN17" i="8"/>
  <c r="AB7" i="8"/>
  <c r="AE27" i="8"/>
  <c r="AK8" i="8"/>
  <c r="J15" i="8"/>
  <c r="AH10" i="8"/>
  <c r="X10" i="8"/>
  <c r="AC18" i="17"/>
  <c r="H12" i="17"/>
  <c r="S7" i="17"/>
  <c r="AJ17" i="17"/>
  <c r="Z20" i="17"/>
  <c r="I30" i="17"/>
  <c r="AH12" i="17"/>
  <c r="O7" i="17"/>
  <c r="W8" i="17"/>
  <c r="V28" i="17"/>
  <c r="J9" i="17"/>
  <c r="AL33" i="17"/>
  <c r="AG10" i="17"/>
  <c r="K27" i="17"/>
  <c r="Y22" i="17"/>
  <c r="AO32" i="17"/>
  <c r="AQ33" i="17"/>
  <c r="AD18" i="17"/>
  <c r="J27" i="17"/>
  <c r="AO30" i="17"/>
  <c r="V26" i="17"/>
  <c r="AP12" i="17"/>
  <c r="AG33" i="17"/>
  <c r="K24" i="17"/>
  <c r="P26" i="17"/>
  <c r="P8" i="17"/>
  <c r="AQ18" i="17"/>
  <c r="AN22" i="17"/>
  <c r="N23" i="17"/>
  <c r="M33" i="17"/>
  <c r="AP31" i="17"/>
  <c r="P29" i="17"/>
  <c r="AM22" i="17"/>
  <c r="AH16" i="17"/>
  <c r="Y14" i="17"/>
  <c r="K31" i="17"/>
  <c r="AB25" i="17"/>
  <c r="AN21" i="17"/>
  <c r="AI11" i="17"/>
  <c r="L18" i="17"/>
  <c r="X36" i="17"/>
  <c r="V9" i="17"/>
  <c r="AO14" i="17"/>
  <c r="X12" i="8"/>
  <c r="N30" i="8"/>
  <c r="AB31" i="8"/>
  <c r="AE11" i="8"/>
  <c r="AQ18" i="8"/>
  <c r="V32" i="8"/>
  <c r="U24" i="8"/>
  <c r="O7" i="8"/>
  <c r="AB23" i="8"/>
  <c r="AN15" i="8"/>
  <c r="Z24" i="8"/>
  <c r="P8" i="8"/>
  <c r="AB29" i="8"/>
  <c r="R21" i="8"/>
  <c r="I11" i="8"/>
  <c r="W24" i="8"/>
  <c r="S33" i="8"/>
  <c r="AB12" i="8"/>
  <c r="Z15" i="8"/>
  <c r="N17" i="8"/>
  <c r="L14" i="8"/>
  <c r="O17" i="8"/>
  <c r="N8" i="8"/>
  <c r="AJ7" i="8"/>
  <c r="AJ25" i="8"/>
  <c r="S21" i="8"/>
  <c r="AP30" i="8"/>
  <c r="AK17" i="17"/>
  <c r="AL8" i="17"/>
  <c r="Y18" i="17"/>
  <c r="AH36" i="17"/>
  <c r="K12" i="17"/>
  <c r="W33" i="17"/>
  <c r="AN15" i="17"/>
  <c r="AO23" i="17"/>
  <c r="AJ25" i="17"/>
  <c r="X9" i="17"/>
  <c r="AQ25" i="17"/>
  <c r="AL25" i="17"/>
  <c r="AM24" i="17"/>
  <c r="AD17" i="17"/>
  <c r="AE20" i="17"/>
  <c r="AG32" i="17"/>
  <c r="K16" i="17"/>
  <c r="AP16" i="17"/>
  <c r="AG9" i="17"/>
  <c r="V15" i="17"/>
  <c r="X22" i="17"/>
  <c r="AB20" i="17"/>
  <c r="V36" i="17"/>
  <c r="P10" i="17"/>
  <c r="X11" i="17"/>
  <c r="J11" i="17"/>
  <c r="AJ23" i="17"/>
  <c r="AQ23" i="17"/>
  <c r="I28" i="17"/>
  <c r="AG36" i="17"/>
  <c r="AK24" i="17"/>
  <c r="M18" i="8"/>
  <c r="L20" i="8"/>
  <c r="AK9" i="8"/>
  <c r="AB28" i="8"/>
  <c r="AF12" i="8"/>
  <c r="Y36" i="8"/>
  <c r="T26" i="8"/>
  <c r="J25" i="8"/>
  <c r="L27" i="8"/>
  <c r="AN36" i="8"/>
  <c r="AH28" i="8"/>
  <c r="AH36" i="8"/>
  <c r="AK23" i="8"/>
  <c r="W29" i="8"/>
  <c r="O36" i="8"/>
  <c r="N16" i="8"/>
  <c r="L29" i="8"/>
  <c r="AK24" i="8"/>
  <c r="AK16" i="8"/>
  <c r="AP9" i="8"/>
  <c r="AL15" i="8"/>
  <c r="AH16" i="8"/>
  <c r="AE28" i="8"/>
  <c r="K29" i="8"/>
  <c r="AQ20" i="8"/>
  <c r="N11" i="8"/>
  <c r="AA29" i="8"/>
  <c r="AH8" i="8"/>
  <c r="AQ27" i="8"/>
  <c r="AQ24" i="8"/>
  <c r="T20" i="8"/>
  <c r="AF25" i="8"/>
  <c r="AO20" i="8"/>
  <c r="W12" i="8"/>
  <c r="O33" i="8"/>
  <c r="L32" i="8"/>
  <c r="P10" i="8"/>
  <c r="AC9" i="8"/>
  <c r="I30" i="8"/>
  <c r="L17" i="8"/>
  <c r="AL33" i="8"/>
  <c r="K22" i="8"/>
  <c r="AE12" i="8"/>
  <c r="X14" i="8"/>
  <c r="P30" i="8"/>
  <c r="L8" i="8"/>
  <c r="K15" i="8"/>
  <c r="AQ9" i="8"/>
  <c r="N24" i="8"/>
  <c r="AA36" i="8"/>
  <c r="L9" i="8"/>
  <c r="AB15" i="8"/>
  <c r="AH31" i="8"/>
  <c r="M14" i="8"/>
  <c r="J10" i="8"/>
  <c r="L30" i="8"/>
  <c r="AH11" i="8"/>
  <c r="T30" i="8"/>
  <c r="AF22" i="8"/>
  <c r="J32" i="8"/>
  <c r="T9" i="8"/>
  <c r="AL18" i="8"/>
  <c r="S20" i="8"/>
  <c r="O12" i="8"/>
  <c r="U11" i="8"/>
  <c r="AC28" i="8"/>
  <c r="AC11" i="8"/>
  <c r="AG27" i="8"/>
  <c r="J12" i="8"/>
  <c r="M15" i="8"/>
  <c r="K20" i="8"/>
  <c r="N15" i="8"/>
  <c r="AG28" i="8"/>
  <c r="V15" i="8"/>
  <c r="AE14" i="8"/>
  <c r="W18" i="8"/>
  <c r="Q16" i="8"/>
  <c r="AO8" i="8"/>
  <c r="AB32" i="8"/>
  <c r="K14" i="8"/>
  <c r="H12" i="8"/>
  <c r="AK7" i="8"/>
  <c r="AN20" i="8"/>
  <c r="AL24" i="8"/>
  <c r="AN30" i="8"/>
  <c r="Z7" i="8"/>
  <c r="AI12" i="8"/>
  <c r="AO10" i="8"/>
  <c r="V18" i="8"/>
  <c r="AA10" i="8"/>
  <c r="AM31" i="8"/>
  <c r="N21" i="8"/>
  <c r="V30" i="8"/>
  <c r="P16" i="8"/>
  <c r="AA9" i="8"/>
  <c r="AP16" i="8"/>
  <c r="AD23" i="17"/>
  <c r="L36" i="17"/>
  <c r="N17" i="17"/>
  <c r="J24" i="17"/>
  <c r="U18" i="17"/>
  <c r="AP36" i="17"/>
  <c r="I14" i="17"/>
  <c r="AK30" i="17"/>
  <c r="AH14" i="17"/>
  <c r="AD26" i="17"/>
  <c r="K10" i="17"/>
  <c r="AI8" i="17"/>
  <c r="J20" i="17"/>
  <c r="AC9" i="17"/>
  <c r="AH28" i="17"/>
  <c r="AP20" i="17"/>
  <c r="AJ9" i="17"/>
  <c r="S22" i="17"/>
  <c r="X33" i="17"/>
  <c r="Z30" i="17"/>
  <c r="AG7" i="17"/>
  <c r="P17" i="17"/>
  <c r="M31" i="17"/>
  <c r="P22" i="17"/>
  <c r="Z11" i="17"/>
  <c r="AE12" i="17"/>
  <c r="Q8" i="17"/>
  <c r="Z27" i="17"/>
  <c r="AK36" i="17"/>
  <c r="AB15" i="17"/>
  <c r="AB30" i="17"/>
  <c r="AP8" i="17"/>
  <c r="AE17" i="17"/>
  <c r="AO26" i="17"/>
  <c r="Y9" i="17"/>
  <c r="AG22" i="17"/>
  <c r="AG14" i="17"/>
  <c r="AI29" i="17"/>
  <c r="N7" i="17"/>
  <c r="AO7" i="8"/>
  <c r="N31" i="8"/>
  <c r="U28" i="8"/>
  <c r="AH33" i="8"/>
  <c r="AG11" i="8"/>
  <c r="AD14" i="8"/>
  <c r="AL17" i="8"/>
  <c r="AC23" i="8"/>
  <c r="I10" i="8"/>
  <c r="L33" i="8"/>
  <c r="X8" i="8"/>
  <c r="AJ12" i="8"/>
  <c r="AO24" i="8"/>
  <c r="AM24" i="8"/>
  <c r="AJ24" i="8"/>
  <c r="AQ8" i="8"/>
  <c r="AQ16" i="8"/>
  <c r="AG22" i="8"/>
  <c r="AG12" i="8"/>
  <c r="AE10" i="8"/>
  <c r="X18" i="8"/>
  <c r="AI36" i="8"/>
  <c r="AQ30" i="8"/>
  <c r="AC7" i="8"/>
  <c r="AK30" i="8"/>
  <c r="L31" i="8"/>
  <c r="AA11" i="8"/>
  <c r="AO25" i="8"/>
  <c r="AO27" i="8"/>
  <c r="AA22" i="8"/>
  <c r="AL26" i="8"/>
  <c r="AF27" i="8"/>
  <c r="AP10" i="8"/>
  <c r="Z33" i="8"/>
  <c r="O25" i="8"/>
  <c r="AN24" i="8"/>
  <c r="M16" i="8"/>
  <c r="AC31" i="8"/>
  <c r="V17" i="8"/>
  <c r="AC12" i="8"/>
  <c r="AC16" i="17"/>
  <c r="AM7" i="17"/>
  <c r="M7" i="17"/>
  <c r="AI15" i="17"/>
  <c r="Z15" i="17"/>
  <c r="L20" i="17"/>
  <c r="AM33" i="17"/>
  <c r="R14" i="17"/>
  <c r="AE32" i="17"/>
  <c r="AL10" i="17"/>
  <c r="S30" i="17"/>
  <c r="AB32" i="17"/>
  <c r="AI22" i="17"/>
  <c r="P9" i="17"/>
  <c r="AL21" i="17"/>
  <c r="S25" i="17"/>
  <c r="Q23" i="17"/>
  <c r="AJ15" i="17"/>
  <c r="AN7" i="17"/>
  <c r="Y28" i="17"/>
  <c r="AC7" i="17"/>
  <c r="AE14" i="17"/>
  <c r="Y17" i="17"/>
  <c r="AK8" i="17"/>
  <c r="AI28" i="17"/>
  <c r="L17" i="17"/>
  <c r="Z33" i="17"/>
  <c r="AI10" i="17"/>
  <c r="L29" i="17"/>
  <c r="H36" i="17"/>
  <c r="O23" i="17"/>
  <c r="AH27" i="17"/>
  <c r="AF25" i="17"/>
  <c r="AI9" i="17"/>
  <c r="AD7" i="17"/>
  <c r="AE28" i="17"/>
  <c r="AI11" i="8"/>
  <c r="AD36" i="8"/>
  <c r="T12" i="8"/>
  <c r="U26" i="8"/>
  <c r="P23" i="8"/>
  <c r="Q7" i="8"/>
  <c r="Q12" i="8"/>
  <c r="V12" i="8"/>
  <c r="AP33" i="8"/>
  <c r="Y7" i="8"/>
  <c r="AK33" i="8"/>
  <c r="X9" i="8"/>
  <c r="S11" i="8"/>
  <c r="X21" i="8"/>
  <c r="Z31" i="8"/>
  <c r="AH22" i="8"/>
  <c r="AH25" i="8"/>
  <c r="AN33" i="8"/>
  <c r="AJ27" i="8"/>
  <c r="AF8" i="8"/>
  <c r="AB30" i="8"/>
  <c r="Z29" i="8"/>
  <c r="I33" i="8"/>
  <c r="AQ28" i="8"/>
  <c r="R23" i="8"/>
  <c r="P32" i="8"/>
  <c r="AE17" i="8"/>
  <c r="S8" i="8"/>
  <c r="R27" i="8"/>
  <c r="Q27" i="8"/>
  <c r="W26" i="8"/>
  <c r="I12" i="8"/>
  <c r="M20" i="8"/>
  <c r="R16" i="8"/>
  <c r="R20" i="8"/>
  <c r="AJ28" i="8"/>
  <c r="AH12" i="8"/>
  <c r="V33" i="8"/>
  <c r="P23" i="17"/>
  <c r="AQ15" i="17"/>
  <c r="AI7" i="17"/>
  <c r="K32" i="17"/>
  <c r="AL26" i="17"/>
  <c r="AO16" i="17"/>
  <c r="S12" i="17"/>
  <c r="AK28" i="17"/>
  <c r="Q27" i="17"/>
  <c r="H14" i="17"/>
  <c r="J25" i="17"/>
  <c r="U14" i="17"/>
  <c r="Z21" i="17"/>
  <c r="AH29" i="17"/>
  <c r="AI25" i="17"/>
  <c r="AK32" i="17"/>
  <c r="R12" i="17"/>
  <c r="T16" i="17"/>
  <c r="R26" i="17"/>
  <c r="AB7" i="17"/>
  <c r="Q21" i="17"/>
  <c r="AA27" i="17"/>
  <c r="H20" i="8"/>
  <c r="M32" i="8"/>
  <c r="W33" i="8"/>
  <c r="AC20" i="8"/>
  <c r="R28" i="8"/>
  <c r="AP20" i="8"/>
  <c r="AH23" i="8"/>
  <c r="AC24" i="8"/>
  <c r="N20" i="8"/>
  <c r="J18" i="8"/>
  <c r="P11" i="8"/>
  <c r="AJ8" i="8"/>
  <c r="S14" i="8"/>
  <c r="AG21" i="8"/>
  <c r="Y14" i="8"/>
  <c r="AC27" i="8"/>
  <c r="AM11" i="8"/>
  <c r="P17" i="8"/>
  <c r="AN18" i="8"/>
  <c r="AA16" i="8"/>
  <c r="AK11" i="8"/>
  <c r="AE36" i="8"/>
  <c r="P27" i="8"/>
  <c r="R31" i="8"/>
  <c r="I36" i="8"/>
  <c r="X16" i="8"/>
  <c r="AB26" i="8"/>
  <c r="V14" i="8"/>
  <c r="AO36" i="8"/>
  <c r="K7" i="8"/>
  <c r="AF7" i="8"/>
  <c r="AL30" i="8"/>
  <c r="H11" i="8"/>
  <c r="AD8" i="8"/>
  <c r="AG36" i="8"/>
  <c r="AD12" i="8"/>
  <c r="T15" i="8"/>
  <c r="AJ15" i="8"/>
  <c r="I32" i="8"/>
  <c r="M29" i="8"/>
  <c r="P36" i="8"/>
  <c r="AF15" i="8"/>
  <c r="L10" i="8"/>
  <c r="N12" i="8"/>
  <c r="AG7" i="8"/>
  <c r="AE20" i="8"/>
  <c r="AC15" i="8"/>
  <c r="AC33" i="8"/>
  <c r="AP24" i="8"/>
  <c r="T8" i="8"/>
  <c r="R11" i="8"/>
  <c r="I14" i="8"/>
  <c r="Y26" i="8"/>
  <c r="AE25" i="8"/>
  <c r="AJ21" i="8"/>
  <c r="AD27" i="8"/>
  <c r="H31" i="8"/>
  <c r="AO17" i="8"/>
  <c r="AB9" i="8"/>
  <c r="AA27" i="8"/>
  <c r="AL27" i="8"/>
  <c r="S31" i="8"/>
  <c r="AD9" i="8"/>
  <c r="T32" i="8"/>
  <c r="X7" i="8"/>
  <c r="AQ26" i="8"/>
  <c r="M30" i="8"/>
  <c r="AI9" i="8"/>
  <c r="AB18" i="8"/>
  <c r="O8" i="8"/>
  <c r="W27" i="8"/>
  <c r="AE7" i="8"/>
  <c r="I18" i="8"/>
  <c r="AG20" i="8"/>
  <c r="U22" i="8"/>
  <c r="R17" i="8"/>
  <c r="T24" i="8"/>
  <c r="O10" i="8"/>
  <c r="AN12" i="8"/>
  <c r="AG25" i="8"/>
  <c r="AM16" i="8"/>
  <c r="S23" i="8"/>
  <c r="J23" i="8"/>
  <c r="Y12" i="8"/>
  <c r="AQ22" i="8"/>
  <c r="AE30" i="8"/>
  <c r="AA31" i="8"/>
  <c r="AF17" i="8"/>
  <c r="R30" i="8"/>
  <c r="AH18" i="8"/>
  <c r="N25" i="8"/>
  <c r="AI23" i="8"/>
  <c r="I20" i="8"/>
  <c r="U31" i="8"/>
  <c r="AE32" i="8"/>
  <c r="W28" i="8"/>
  <c r="X25" i="8"/>
  <c r="AG33" i="8"/>
  <c r="AA7" i="8"/>
  <c r="AM14" i="8"/>
  <c r="S15" i="8"/>
  <c r="AP26" i="8"/>
  <c r="AD10" i="8"/>
  <c r="AQ33" i="8"/>
  <c r="AG18" i="8"/>
  <c r="AK14" i="8"/>
  <c r="O20" i="8"/>
  <c r="AF11" i="8"/>
  <c r="I31" i="17"/>
  <c r="AE24" i="17"/>
  <c r="AD28" i="17"/>
  <c r="AO24" i="17"/>
  <c r="AJ20" i="17"/>
  <c r="AC8" i="17"/>
  <c r="AH8" i="17"/>
  <c r="AJ30" i="17"/>
  <c r="AA33" i="17"/>
  <c r="W20" i="17"/>
  <c r="S17" i="17"/>
  <c r="W11" i="17"/>
  <c r="AK16" i="17"/>
  <c r="AL18" i="17"/>
  <c r="Y31" i="17"/>
  <c r="AH31" i="17"/>
  <c r="P18" i="17"/>
  <c r="H18" i="17"/>
  <c r="AC26" i="17"/>
  <c r="AM10" i="17"/>
  <c r="P32" i="17"/>
  <c r="AC22" i="17"/>
  <c r="AA10" i="17"/>
  <c r="U12" i="17"/>
  <c r="AK26" i="17"/>
  <c r="X30" i="17"/>
  <c r="K20" i="17"/>
  <c r="I8" i="17"/>
  <c r="AQ30" i="17"/>
  <c r="AL7" i="17"/>
  <c r="L23" i="17"/>
  <c r="AB26" i="17"/>
  <c r="O26" i="17"/>
  <c r="AA31" i="17"/>
  <c r="AM11" i="17"/>
  <c r="Q11" i="17"/>
  <c r="L21" i="17"/>
  <c r="H16" i="17"/>
  <c r="AE31" i="17"/>
  <c r="AK29" i="17"/>
  <c r="I33" i="17"/>
  <c r="J20" i="8"/>
  <c r="Q22" i="8"/>
  <c r="AC14" i="8"/>
  <c r="AP27" i="8"/>
  <c r="AL16" i="8"/>
  <c r="AJ14" i="8"/>
  <c r="AO29" i="8"/>
  <c r="S18" i="8"/>
  <c r="AA23" i="8"/>
  <c r="M21" i="8"/>
  <c r="AP12" i="8"/>
  <c r="H27" i="8"/>
  <c r="J29" i="8"/>
  <c r="M12" i="8"/>
  <c r="K27" i="8"/>
  <c r="O15" i="8"/>
  <c r="AJ33" i="8"/>
  <c r="M23" i="8"/>
  <c r="U18" i="8"/>
  <c r="I25" i="8"/>
  <c r="AI21" i="8"/>
  <c r="AO18" i="8"/>
  <c r="AM26" i="8"/>
  <c r="Q18" i="8"/>
  <c r="AN23" i="8"/>
  <c r="AD21" i="8"/>
  <c r="AF30" i="8"/>
  <c r="N9" i="8"/>
  <c r="J22" i="8"/>
  <c r="O31" i="8"/>
  <c r="U8" i="8"/>
  <c r="AF28" i="8"/>
  <c r="AD7" i="8"/>
  <c r="I31" i="8"/>
  <c r="AM18" i="8"/>
  <c r="AK26" i="8"/>
  <c r="R33" i="8"/>
  <c r="AM9" i="8"/>
  <c r="X15" i="8"/>
  <c r="H24" i="8"/>
  <c r="P31" i="8"/>
  <c r="AQ26" i="17"/>
  <c r="W22" i="17"/>
  <c r="AQ14" i="17"/>
  <c r="AC23" i="17"/>
  <c r="AN20" i="17"/>
  <c r="AG28" i="17"/>
  <c r="AF16" i="17"/>
  <c r="AN18" i="17"/>
  <c r="P7" i="17"/>
  <c r="Q14" i="17"/>
  <c r="I18" i="17"/>
  <c r="Z9" i="17"/>
  <c r="S24" i="17"/>
  <c r="AQ21" i="17"/>
  <c r="AG31" i="17"/>
  <c r="S36" i="17"/>
  <c r="AB27" i="17"/>
  <c r="P16" i="17"/>
  <c r="X8" i="17"/>
  <c r="AF32" i="17"/>
  <c r="Y23" i="17"/>
  <c r="T17" i="17"/>
  <c r="H26" i="17"/>
  <c r="M17" i="17"/>
  <c r="K8" i="17"/>
  <c r="AF21" i="17"/>
  <c r="Z29" i="17"/>
  <c r="AP23" i="17"/>
  <c r="P12" i="17"/>
  <c r="K25" i="17"/>
  <c r="AJ12" i="17"/>
  <c r="Q24" i="8"/>
  <c r="S9" i="8"/>
  <c r="AI8" i="8"/>
  <c r="AG14" i="8"/>
  <c r="AG9" i="8"/>
  <c r="AI20" i="8"/>
  <c r="AG17" i="8"/>
  <c r="L18" i="8"/>
  <c r="W14" i="8"/>
  <c r="AF21" i="8"/>
  <c r="Y25" i="8"/>
  <c r="AG26" i="8"/>
  <c r="Q17" i="8"/>
  <c r="AC16" i="8"/>
  <c r="AN21" i="8"/>
  <c r="AB21" i="8"/>
  <c r="R14" i="8"/>
  <c r="M33" i="8"/>
  <c r="AQ21" i="8"/>
  <c r="J17" i="8"/>
  <c r="T7" i="8"/>
  <c r="T31" i="8"/>
  <c r="W23" i="8"/>
  <c r="O23" i="8"/>
  <c r="AG15" i="8"/>
  <c r="X22" i="8"/>
  <c r="W9" i="8"/>
  <c r="L11" i="8"/>
  <c r="AD30" i="8"/>
  <c r="P24" i="8"/>
  <c r="H28" i="8"/>
  <c r="U7" i="8"/>
  <c r="K11" i="17"/>
  <c r="AJ29" i="17"/>
  <c r="AA28" i="17"/>
  <c r="X7" i="17"/>
  <c r="O20" i="17"/>
  <c r="T11" i="17"/>
  <c r="AM25" i="17"/>
  <c r="AM36" i="17"/>
  <c r="Q24" i="17"/>
  <c r="I25" i="17"/>
  <c r="AF36" i="17"/>
  <c r="R31" i="17"/>
  <c r="AD33" i="17"/>
  <c r="AC12" i="17"/>
  <c r="AL9" i="17"/>
  <c r="V20" i="17"/>
  <c r="AI20" i="17"/>
  <c r="AF33" i="17"/>
  <c r="J21" i="17"/>
  <c r="AB36" i="17"/>
  <c r="AA15" i="17"/>
  <c r="J31" i="17"/>
  <c r="AP25" i="17"/>
  <c r="AB16" i="17"/>
  <c r="L26" i="17"/>
  <c r="AE10" i="17"/>
  <c r="O12" i="17"/>
  <c r="Q30" i="8"/>
  <c r="AD15" i="8"/>
  <c r="AI17" i="8"/>
  <c r="P26" i="8"/>
  <c r="R32" i="8"/>
  <c r="I9" i="8"/>
  <c r="AG31" i="8"/>
  <c r="AA12" i="8"/>
  <c r="AJ18" i="8"/>
  <c r="T27" i="8"/>
  <c r="N22" i="8"/>
  <c r="U10" i="8"/>
  <c r="AA15" i="8"/>
  <c r="AE31" i="8"/>
  <c r="R10" i="8"/>
  <c r="AK28" i="8"/>
  <c r="O22" i="8"/>
  <c r="Z10" i="8"/>
  <c r="AB8" i="8"/>
  <c r="AG23" i="8"/>
  <c r="AQ12" i="8"/>
  <c r="AM30" i="8"/>
  <c r="M27" i="8"/>
  <c r="AD18" i="8"/>
  <c r="AE16" i="8"/>
  <c r="T23" i="8"/>
  <c r="O9" i="8"/>
  <c r="K26" i="8"/>
  <c r="AD24" i="8"/>
  <c r="H29" i="8"/>
  <c r="AQ36" i="8"/>
  <c r="K31" i="8"/>
  <c r="T18" i="8"/>
  <c r="AN31" i="8"/>
  <c r="P7" i="8"/>
  <c r="Y16" i="8"/>
  <c r="AD11" i="8"/>
  <c r="AQ32" i="8"/>
  <c r="I16" i="8"/>
  <c r="M31" i="8"/>
  <c r="H14" i="8"/>
  <c r="AP15" i="8"/>
  <c r="AJ10" i="8"/>
  <c r="S12" i="8"/>
  <c r="X17" i="8"/>
  <c r="Y31" i="8"/>
  <c r="W15" i="8"/>
  <c r="AJ16" i="8"/>
  <c r="AO22" i="8"/>
  <c r="AN14" i="8"/>
  <c r="J8" i="8"/>
  <c r="T25" i="8"/>
  <c r="U20" i="8"/>
  <c r="AH30" i="8"/>
  <c r="O11" i="8"/>
  <c r="M8" i="8"/>
  <c r="Z32" i="8"/>
  <c r="O28" i="8"/>
  <c r="H22" i="8"/>
  <c r="H36" i="8"/>
  <c r="Z17" i="8"/>
  <c r="I7" i="8"/>
  <c r="AI14" i="8"/>
  <c r="P33" i="8"/>
  <c r="R25" i="8"/>
  <c r="Z23" i="8"/>
  <c r="K16" i="8"/>
  <c r="S29" i="8"/>
  <c r="K10" i="8"/>
  <c r="W17" i="8"/>
  <c r="W8" i="8"/>
  <c r="O21" i="8"/>
  <c r="AA18" i="8"/>
  <c r="J16" i="8"/>
  <c r="Z22" i="8"/>
  <c r="AL17" i="17"/>
  <c r="AL20" i="17"/>
  <c r="AP32" i="17"/>
  <c r="O32" i="17"/>
  <c r="X16" i="17"/>
  <c r="AJ8" i="17"/>
  <c r="M36" i="17"/>
  <c r="H29" i="17"/>
  <c r="S33" i="17"/>
  <c r="AH30" i="17"/>
  <c r="AG29" i="17"/>
  <c r="AF17" i="17"/>
  <c r="AC24" i="17"/>
  <c r="R18" i="17"/>
  <c r="R7" i="17"/>
  <c r="O27" i="17"/>
  <c r="AJ18" i="17"/>
  <c r="AK31" i="17"/>
  <c r="AM30" i="17"/>
  <c r="I23" i="17"/>
  <c r="T14" i="17"/>
  <c r="N22" i="17"/>
  <c r="AA9" i="17"/>
  <c r="AI24" i="17"/>
  <c r="R11" i="17"/>
  <c r="S11" i="17"/>
  <c r="S16" i="17"/>
  <c r="S20" i="17"/>
  <c r="AM17" i="17"/>
  <c r="AN11" i="8"/>
  <c r="P21" i="8"/>
  <c r="T29" i="8"/>
  <c r="AQ15" i="8"/>
  <c r="Q26" i="8"/>
  <c r="AM15" i="8"/>
  <c r="AA25" i="8"/>
  <c r="AN22" i="8"/>
  <c r="U36" i="8"/>
  <c r="V29" i="8"/>
  <c r="AD20" i="8"/>
  <c r="U17" i="8"/>
  <c r="Q33" i="8"/>
  <c r="AA21" i="8"/>
  <c r="J9" i="8"/>
  <c r="O30" i="8"/>
  <c r="O26" i="8"/>
  <c r="Y15" i="8"/>
  <c r="V20" i="8"/>
  <c r="Y27" i="8"/>
  <c r="AP31" i="8"/>
  <c r="W16" i="8"/>
  <c r="AK25" i="8"/>
  <c r="O16" i="8"/>
  <c r="U9" i="8"/>
  <c r="R18" i="8"/>
  <c r="X33" i="8"/>
  <c r="H26" i="8"/>
  <c r="AD22" i="8"/>
  <c r="Q25" i="8"/>
  <c r="W10" i="8"/>
  <c r="Z21" i="8"/>
  <c r="V21" i="8"/>
  <c r="P25" i="8"/>
  <c r="W32" i="8"/>
  <c r="X26" i="8"/>
  <c r="AA24" i="8"/>
  <c r="Q32" i="8"/>
  <c r="AB36" i="8"/>
  <c r="AO28" i="8"/>
  <c r="R26" i="8"/>
  <c r="L16" i="8"/>
  <c r="AK10" i="8"/>
  <c r="AQ31" i="8"/>
  <c r="AH32" i="8"/>
  <c r="U32" i="8"/>
  <c r="X31" i="8"/>
  <c r="U15" i="8"/>
  <c r="R7" i="8"/>
  <c r="AA28" i="8"/>
  <c r="AL14" i="8"/>
  <c r="AB14" i="8"/>
  <c r="Y29" i="8"/>
  <c r="S16" i="8"/>
  <c r="AM32" i="8"/>
  <c r="AL21" i="8"/>
  <c r="AL28" i="8"/>
  <c r="S24" i="8"/>
  <c r="P14" i="8"/>
  <c r="AH20" i="8"/>
  <c r="Y24" i="8"/>
  <c r="AC18" i="8"/>
  <c r="N36" i="8"/>
  <c r="W20" i="8"/>
  <c r="AD23" i="8"/>
  <c r="AN16" i="8"/>
  <c r="AK12" i="8"/>
  <c r="AM25" i="8"/>
  <c r="M10" i="8"/>
  <c r="AH14" i="8"/>
  <c r="AQ29" i="8"/>
  <c r="Z25" i="8"/>
  <c r="AP14" i="8"/>
  <c r="P28" i="8"/>
  <c r="AB17" i="8"/>
  <c r="AJ29" i="8"/>
  <c r="H33" i="8"/>
  <c r="T11" i="8"/>
  <c r="AL36" i="8"/>
  <c r="AG30" i="8"/>
  <c r="I28" i="8"/>
  <c r="Y22" i="8"/>
  <c r="O18" i="8"/>
  <c r="AP29" i="8"/>
  <c r="T33" i="8"/>
  <c r="K12" i="8"/>
  <c r="I8" i="8"/>
  <c r="AN25" i="8"/>
  <c r="AC22" i="8"/>
  <c r="L28" i="8"/>
  <c r="AG32" i="8"/>
  <c r="U29" i="8"/>
  <c r="AE22" i="8"/>
  <c r="AB20" i="8"/>
  <c r="V9" i="8"/>
  <c r="Q28" i="8"/>
  <c r="N28" i="8"/>
  <c r="AF16" i="8"/>
  <c r="AO23" i="8"/>
  <c r="AI32" i="8"/>
  <c r="AP7" i="8"/>
  <c r="J21" i="8"/>
  <c r="S30" i="8"/>
  <c r="M11" i="8"/>
  <c r="AD26" i="8"/>
  <c r="AO12" i="8"/>
  <c r="U17" i="17"/>
  <c r="S21" i="17"/>
  <c r="X15" i="17"/>
  <c r="AF24" i="17"/>
  <c r="S10" i="17"/>
  <c r="AM32" i="17"/>
  <c r="K22" i="17"/>
  <c r="J28" i="17"/>
  <c r="N33" i="17"/>
  <c r="AI31" i="17"/>
  <c r="AO10" i="17"/>
  <c r="S14" i="17"/>
  <c r="AC21" i="17"/>
  <c r="N12" i="17"/>
  <c r="AE18" i="17"/>
  <c r="AM28" i="17"/>
  <c r="AP18" i="17"/>
  <c r="AN27" i="17"/>
  <c r="K29" i="17"/>
  <c r="AN12" i="17"/>
  <c r="AH7" i="17"/>
  <c r="AK10" i="17"/>
  <c r="O11" i="17"/>
  <c r="X27" i="17"/>
  <c r="AI33" i="17"/>
  <c r="AB18" i="17"/>
  <c r="S9" i="17"/>
  <c r="R30" i="17"/>
  <c r="V29" i="17"/>
  <c r="L28" i="17"/>
  <c r="M14" i="17"/>
  <c r="AA17" i="17"/>
  <c r="AJ14" i="17"/>
  <c r="W7" i="17"/>
  <c r="AE29" i="17"/>
  <c r="AL30" i="17"/>
  <c r="I27" i="17"/>
  <c r="N10" i="17"/>
  <c r="T12" i="17"/>
  <c r="I24" i="17"/>
  <c r="H20" i="17"/>
  <c r="P33" i="17"/>
  <c r="AN36" i="17"/>
  <c r="AO36" i="17"/>
  <c r="AP28" i="17"/>
  <c r="Q10" i="17"/>
  <c r="AQ24" i="17"/>
  <c r="T24" i="17"/>
  <c r="M29" i="17"/>
  <c r="Q32" i="17"/>
  <c r="AQ12" i="17"/>
  <c r="AL24" i="17"/>
  <c r="AF26" i="17"/>
  <c r="AC14" i="17"/>
  <c r="Q36" i="17"/>
  <c r="AP22" i="17"/>
  <c r="O28" i="17"/>
  <c r="AE22" i="17"/>
  <c r="O30" i="17"/>
  <c r="AH20" i="17"/>
  <c r="U10" i="17"/>
  <c r="AQ11" i="17"/>
  <c r="H7" i="17"/>
  <c r="Y8" i="17"/>
  <c r="O18" i="17"/>
  <c r="R22" i="17"/>
  <c r="W10" i="17"/>
  <c r="O33" i="17"/>
  <c r="AH11" i="17"/>
  <c r="AB24" i="17"/>
  <c r="Y12" i="17"/>
  <c r="Z36" i="17"/>
  <c r="W24" i="17"/>
  <c r="O21" i="17"/>
  <c r="T25" i="17"/>
  <c r="AO17" i="17"/>
  <c r="Z25" i="17"/>
  <c r="H11" i="17"/>
  <c r="M9" i="17"/>
  <c r="S27" i="17"/>
  <c r="U31" i="17"/>
  <c r="O9" i="17"/>
  <c r="AA20" i="17"/>
  <c r="AN10" i="17"/>
  <c r="AC15" i="17"/>
  <c r="S29" i="17"/>
  <c r="AC25" i="17"/>
  <c r="W12" i="17"/>
  <c r="AK7" i="17"/>
  <c r="U27" i="17"/>
  <c r="R10" i="17"/>
  <c r="O14" i="17"/>
  <c r="T33" i="17"/>
  <c r="M32" i="17"/>
  <c r="H10" i="17"/>
  <c r="AH9" i="17"/>
  <c r="W16" i="17"/>
  <c r="X24" i="17"/>
  <c r="N25" i="17"/>
  <c r="J15" i="17"/>
  <c r="AQ17" i="17"/>
  <c r="R17" i="17"/>
  <c r="J26" i="17"/>
  <c r="AQ16" i="17"/>
  <c r="V7" i="17"/>
  <c r="AE36" i="17"/>
  <c r="AJ22" i="17"/>
  <c r="K9" i="17"/>
  <c r="AO7" i="17"/>
  <c r="I17" i="17"/>
  <c r="W27" i="17"/>
  <c r="AD25" i="17"/>
  <c r="AG12" i="17"/>
  <c r="AG18" i="17"/>
  <c r="H22" i="17"/>
  <c r="AM27" i="17"/>
  <c r="O10" i="17"/>
  <c r="AE21" i="17"/>
  <c r="AA14" i="8"/>
  <c r="AJ9" i="8"/>
  <c r="W7" i="8"/>
  <c r="V8" i="8"/>
  <c r="N10" i="8"/>
  <c r="AQ11" i="8"/>
  <c r="AD33" i="8"/>
  <c r="AA8" i="8"/>
  <c r="AH17" i="8"/>
  <c r="AP17" i="8"/>
  <c r="AO15" i="8"/>
  <c r="S28" i="8"/>
  <c r="AJ30" i="8"/>
  <c r="R24" i="8"/>
  <c r="AD16" i="8"/>
  <c r="Z36" i="8"/>
  <c r="AI30" i="8"/>
  <c r="R8" i="8"/>
  <c r="V22" i="8"/>
  <c r="M24" i="8"/>
  <c r="AE29" i="8"/>
  <c r="AM8" i="8"/>
  <c r="AD28" i="8"/>
  <c r="AF20" i="8"/>
  <c r="AK18" i="8"/>
  <c r="Z9" i="8"/>
  <c r="Y23" i="8"/>
  <c r="AF9" i="8"/>
  <c r="AN7" i="8"/>
  <c r="AM23" i="8"/>
  <c r="I27" i="8"/>
  <c r="AD25" i="8"/>
  <c r="AK20" i="8"/>
  <c r="AE9" i="8"/>
  <c r="O32" i="8"/>
  <c r="AE8" i="8"/>
  <c r="K23" i="8"/>
  <c r="R15" i="8"/>
  <c r="AF14" i="8"/>
  <c r="P22" i="8"/>
  <c r="AN26" i="8"/>
  <c r="AA32" i="8"/>
  <c r="AO21" i="8"/>
  <c r="AL22" i="8"/>
  <c r="AB25" i="8"/>
  <c r="L12" i="8"/>
  <c r="P15" i="8"/>
  <c r="AG8" i="8"/>
  <c r="AL32" i="8"/>
  <c r="Z28" i="8"/>
  <c r="AF26" i="8"/>
  <c r="AL10" i="8"/>
  <c r="S36" i="8"/>
  <c r="AB11" i="8"/>
  <c r="V36" i="8"/>
  <c r="M28" i="8"/>
  <c r="T21" i="8"/>
  <c r="H15" i="8"/>
  <c r="AI25" i="8"/>
  <c r="X30" i="8"/>
  <c r="X36" i="8"/>
  <c r="AJ17" i="8"/>
  <c r="AO33" i="8"/>
  <c r="N23" i="8"/>
  <c r="AM7" i="8"/>
  <c r="AC17" i="8"/>
  <c r="AN27" i="8"/>
  <c r="Y32" i="8"/>
  <c r="AO14" i="8"/>
  <c r="AG10" i="8"/>
  <c r="AC26" i="8"/>
  <c r="AQ20" i="17"/>
  <c r="AN9" i="17"/>
  <c r="J8" i="17"/>
  <c r="V24" i="17"/>
  <c r="P30" i="17"/>
  <c r="AQ22" i="17"/>
  <c r="U16" i="17"/>
  <c r="R16" i="17"/>
  <c r="J23" i="17"/>
  <c r="W32" i="17"/>
  <c r="AA24" i="17"/>
  <c r="AB14" i="17"/>
  <c r="T26" i="17"/>
  <c r="AL29" i="17"/>
  <c r="AB31" i="17"/>
  <c r="X20" i="17"/>
  <c r="S23" i="17"/>
  <c r="L12" i="17"/>
  <c r="AQ31" i="17"/>
  <c r="AE15" i="17"/>
  <c r="AE23" i="17"/>
  <c r="AQ8" i="17"/>
  <c r="AF11" i="17"/>
  <c r="Z24" i="17"/>
  <c r="V30" i="17"/>
  <c r="R33" i="17"/>
  <c r="AN33" i="17"/>
  <c r="N16" i="17"/>
  <c r="AE25" i="17"/>
  <c r="L9" i="17"/>
  <c r="AB21" i="17"/>
  <c r="AO33" i="17"/>
  <c r="AD8" i="17"/>
  <c r="P27" i="17"/>
  <c r="AE9" i="17"/>
  <c r="N30" i="17"/>
  <c r="H9" i="17"/>
  <c r="AP24" i="17"/>
  <c r="AP17" i="17"/>
  <c r="AP21" i="17"/>
  <c r="AL22" i="17"/>
  <c r="Z28" i="17"/>
  <c r="K18" i="17"/>
  <c r="AP10" i="17"/>
  <c r="J17" i="17"/>
  <c r="AB9" i="17"/>
  <c r="T31" i="17"/>
  <c r="AA23" i="17"/>
  <c r="Q29" i="17"/>
  <c r="AL32" i="17"/>
  <c r="AC11" i="17"/>
  <c r="AB12" i="17"/>
  <c r="AK21" i="17"/>
  <c r="V16" i="17"/>
  <c r="AL15" i="17"/>
  <c r="Y33" i="17"/>
  <c r="X23" i="17"/>
  <c r="AC28" i="17"/>
  <c r="AL36" i="17"/>
  <c r="S28" i="17"/>
  <c r="N11" i="17"/>
  <c r="I20" i="17"/>
  <c r="Q17" i="17"/>
  <c r="H24" i="17"/>
  <c r="R9" i="17"/>
  <c r="J36" i="17"/>
  <c r="AK14" i="17"/>
  <c r="P24" i="17"/>
  <c r="AG8" i="17"/>
  <c r="T32" i="17"/>
  <c r="Z22" i="17"/>
  <c r="AM12" i="17"/>
  <c r="W9" i="17"/>
  <c r="AG16" i="17"/>
  <c r="AM8" i="17"/>
  <c r="T22" i="17"/>
  <c r="I29" i="17"/>
  <c r="S31" i="17"/>
  <c r="AJ36" i="17"/>
  <c r="H30" i="17"/>
  <c r="X29" i="17"/>
  <c r="AH32" i="17"/>
  <c r="AG20" i="17"/>
  <c r="AH21" i="17"/>
  <c r="S26" i="17"/>
  <c r="M22" i="17"/>
  <c r="AD20" i="17"/>
  <c r="AG24" i="17"/>
  <c r="AF15" i="17"/>
  <c r="AO25" i="17"/>
  <c r="AC30" i="17"/>
  <c r="AA16" i="17"/>
  <c r="AO11" i="17"/>
  <c r="N14" i="17"/>
  <c r="AL23" i="17"/>
  <c r="J22" i="17"/>
  <c r="X14" i="17"/>
  <c r="X10" i="17"/>
  <c r="J10" i="17"/>
  <c r="AG21" i="17"/>
  <c r="V17" i="17"/>
  <c r="AB28" i="17"/>
  <c r="AP21" i="8"/>
  <c r="AP32" i="8"/>
  <c r="I22" i="8"/>
  <c r="AD29" i="8"/>
  <c r="S17" i="8"/>
  <c r="AF23" i="8"/>
  <c r="Q36" i="8"/>
  <c r="X27" i="8"/>
  <c r="AI7" i="8"/>
  <c r="Z16" i="8"/>
  <c r="M17" i="8"/>
  <c r="AN32" i="8"/>
  <c r="T14" i="8"/>
  <c r="K30" i="8"/>
  <c r="J27" i="8"/>
  <c r="X32" i="8"/>
  <c r="AM28" i="8"/>
  <c r="AN8" i="8"/>
  <c r="H10" i="8"/>
  <c r="AI18" i="8"/>
  <c r="K24" i="8"/>
  <c r="AA33" i="8"/>
  <c r="H8" i="8"/>
  <c r="N14" i="8"/>
  <c r="P29" i="8"/>
  <c r="Z26" i="8"/>
  <c r="AN10" i="8"/>
  <c r="K33" i="8"/>
  <c r="Y28" i="8"/>
  <c r="AK27" i="8"/>
  <c r="AI24" i="8"/>
  <c r="AI15" i="8"/>
  <c r="J30" i="8"/>
  <c r="Y17" i="8"/>
  <c r="AB10" i="8"/>
  <c r="AA26" i="8"/>
  <c r="J24" i="8"/>
  <c r="N27" i="8"/>
  <c r="AM22" i="8"/>
  <c r="AJ32" i="8"/>
  <c r="R12" i="8"/>
  <c r="T17" i="8"/>
  <c r="AM27" i="8"/>
  <c r="AK36" i="8"/>
  <c r="AP23" i="8"/>
  <c r="T16" i="8"/>
  <c r="AL23" i="8"/>
  <c r="AC32" i="8"/>
  <c r="J26" i="8"/>
  <c r="AP11" i="8"/>
  <c r="AF24" i="8"/>
  <c r="L25" i="8"/>
  <c r="AE21" i="8"/>
  <c r="AP22" i="8"/>
  <c r="H23" i="8"/>
  <c r="Y10" i="8"/>
  <c r="M22" i="8"/>
  <c r="H21" i="8"/>
  <c r="N7" i="8"/>
  <c r="AK31" i="8"/>
  <c r="AM29" i="17"/>
  <c r="X12" i="17"/>
  <c r="AM18" i="17"/>
  <c r="AI16" i="17"/>
  <c r="AB33" i="17"/>
  <c r="L11" i="17"/>
  <c r="Y24" i="17"/>
  <c r="AQ29" i="17"/>
  <c r="K26" i="17"/>
  <c r="T7" i="17"/>
  <c r="Y26" i="17"/>
  <c r="Y36" i="17"/>
  <c r="Y16" i="17"/>
  <c r="X25" i="17"/>
  <c r="AD36" i="17"/>
  <c r="AK15" i="17"/>
  <c r="AO18" i="17"/>
  <c r="AI17" i="17"/>
  <c r="AD29" i="17"/>
  <c r="AO29" i="17"/>
  <c r="M15" i="17"/>
  <c r="I21" i="17"/>
  <c r="AL28" i="17"/>
  <c r="AM9" i="17"/>
  <c r="S18" i="17"/>
  <c r="AI32" i="17"/>
  <c r="AP26" i="17"/>
  <c r="Y15" i="17"/>
  <c r="Z7" i="17"/>
  <c r="AF8" i="17"/>
  <c r="AH26" i="17"/>
  <c r="AN31" i="17"/>
  <c r="H31" i="17"/>
  <c r="Q28" i="17"/>
  <c r="AO9" i="17"/>
  <c r="AN16" i="17"/>
  <c r="M27" i="17"/>
  <c r="K33" i="17"/>
  <c r="AB29" i="17"/>
  <c r="M16" i="17"/>
  <c r="AB22" i="17"/>
  <c r="AN8" i="17"/>
  <c r="AE16" i="17"/>
  <c r="AA26" i="17"/>
  <c r="I22" i="17"/>
  <c r="AN32" i="17"/>
  <c r="AM21" i="17"/>
  <c r="AH17" i="17"/>
  <c r="Y10" i="17"/>
  <c r="Z26" i="17"/>
  <c r="K36" i="17"/>
  <c r="AF10" i="17"/>
  <c r="Q26" i="17"/>
  <c r="AL11" i="17"/>
  <c r="W28" i="17"/>
  <c r="AE27" i="17"/>
  <c r="X18" i="17"/>
  <c r="AJ27" i="17"/>
  <c r="AC29" i="17"/>
  <c r="J7" i="17"/>
  <c r="J14" i="17"/>
  <c r="AG30" i="17"/>
  <c r="O25" i="17"/>
  <c r="AA12" i="17"/>
  <c r="O36" i="17"/>
  <c r="AO28" i="17"/>
  <c r="AE11" i="17"/>
  <c r="X17" i="17"/>
  <c r="AI36" i="17"/>
  <c r="AF23" i="17"/>
  <c r="M11" i="17"/>
  <c r="AM15" i="17"/>
  <c r="AH15" i="17"/>
  <c r="P20" i="17"/>
  <c r="AA32" i="17"/>
  <c r="AH25" i="17"/>
  <c r="K21" i="17"/>
  <c r="AE30" i="17"/>
  <c r="Y11" i="17"/>
  <c r="AB8" i="17"/>
  <c r="AP7" i="17"/>
  <c r="AF20" i="17"/>
  <c r="I36" i="17"/>
  <c r="W36" i="17"/>
  <c r="O16" i="17"/>
  <c r="R8" i="17"/>
  <c r="H28" i="17"/>
  <c r="N36" i="17"/>
  <c r="AG15" i="17"/>
  <c r="AK33" i="17"/>
  <c r="N31" i="17"/>
  <c r="Z8" i="17"/>
  <c r="Q9" i="17"/>
  <c r="Z14" i="17"/>
  <c r="AF30" i="17"/>
  <c r="AF31" i="17"/>
  <c r="AD14" i="17"/>
  <c r="AG25" i="17"/>
  <c r="T21" i="17"/>
  <c r="AN26" i="17"/>
  <c r="R23" i="17"/>
  <c r="U33" i="17"/>
  <c r="S8" i="17"/>
  <c r="V31" i="17"/>
  <c r="J16" i="17"/>
  <c r="AQ28" i="17"/>
  <c r="Z17" i="17"/>
  <c r="J30" i="17"/>
  <c r="K28" i="17"/>
  <c r="M12" i="17"/>
  <c r="L24" i="17"/>
  <c r="AB10" i="17"/>
  <c r="AK20" i="17"/>
  <c r="T27" i="17"/>
  <c r="P14" i="17"/>
  <c r="N18" i="8"/>
  <c r="W21" i="8"/>
  <c r="Y11" i="8"/>
  <c r="AL31" i="8"/>
  <c r="R36" i="8"/>
  <c r="K36" i="8"/>
  <c r="U23" i="8"/>
  <c r="AO26" i="8"/>
  <c r="X11" i="8"/>
  <c r="Z12" i="8"/>
  <c r="AL25" i="8"/>
  <c r="L7" i="8"/>
  <c r="AD17" i="8"/>
  <c r="K28" i="8"/>
  <c r="Y33" i="8"/>
  <c r="AL29" i="8"/>
  <c r="Y21" i="8"/>
  <c r="Q23" i="8"/>
  <c r="AF33" i="8"/>
  <c r="AE33" i="8"/>
  <c r="AN28" i="8"/>
  <c r="AH27" i="8"/>
  <c r="N26" i="8"/>
  <c r="AH21" i="8"/>
  <c r="N32" i="8"/>
  <c r="AE18" i="8"/>
  <c r="AG24" i="8"/>
  <c r="T28" i="8"/>
  <c r="V28" i="8"/>
  <c r="AC25" i="8"/>
  <c r="U33" i="8"/>
  <c r="Y30" i="8"/>
  <c r="AH9" i="8"/>
  <c r="AQ14" i="8"/>
  <c r="AJ22" i="8"/>
  <c r="AB22" i="8"/>
  <c r="AP8" i="8"/>
  <c r="AC36" i="8"/>
  <c r="AJ11" i="8"/>
  <c r="AE23" i="8"/>
  <c r="U25" i="8"/>
  <c r="L22" i="8"/>
  <c r="AG29" i="8"/>
  <c r="S26" i="8"/>
  <c r="AI31" i="8"/>
  <c r="AH24" i="8"/>
  <c r="I26" i="8"/>
  <c r="H32" i="8"/>
  <c r="AM21" i="8"/>
  <c r="P9" i="8"/>
  <c r="AE26" i="8"/>
  <c r="R29" i="8"/>
  <c r="K25" i="8"/>
  <c r="O14" i="8"/>
  <c r="H25" i="8"/>
  <c r="S7" i="8"/>
  <c r="W25" i="8"/>
  <c r="L23" i="8"/>
  <c r="Z18" i="8"/>
  <c r="Z30" i="8"/>
  <c r="AL11" i="8"/>
  <c r="V24" i="8"/>
  <c r="I21" i="8"/>
  <c r="AH15" i="8"/>
  <c r="H17" i="8"/>
  <c r="H30" i="8"/>
  <c r="R22" i="8"/>
  <c r="Q20" i="8"/>
  <c r="S22" i="8"/>
  <c r="K9" i="8"/>
  <c r="AI10" i="8"/>
  <c r="AD31" i="8"/>
  <c r="Y9" i="8"/>
  <c r="AK29" i="8"/>
  <c r="J11" i="8"/>
  <c r="AF36" i="8"/>
  <c r="AJ24" i="17"/>
  <c r="N9" i="17"/>
  <c r="O24" i="17"/>
  <c r="N27" i="17"/>
  <c r="N15" i="17"/>
  <c r="L30" i="17"/>
  <c r="Z31" i="17"/>
  <c r="AI21" i="17"/>
  <c r="AC27" i="17"/>
  <c r="AE7" i="17"/>
  <c r="Q22" i="17"/>
  <c r="U30" i="17"/>
  <c r="AA25" i="17"/>
  <c r="I26" i="17"/>
  <c r="AM26" i="17"/>
  <c r="N32" i="17"/>
  <c r="AK27" i="17"/>
  <c r="V33" i="17"/>
  <c r="S15" i="17"/>
  <c r="AA30" i="17"/>
  <c r="T15" i="17"/>
  <c r="O29" i="17"/>
  <c r="I32" i="17"/>
  <c r="U7" i="17"/>
  <c r="AG17" i="17"/>
  <c r="AQ36" i="17"/>
  <c r="Z18" i="17"/>
  <c r="M10" i="17"/>
  <c r="J12" i="17"/>
  <c r="AN28" i="17"/>
  <c r="J29" i="17"/>
  <c r="V11" i="17"/>
  <c r="AP15" i="17"/>
  <c r="AF27" i="17"/>
  <c r="I15" i="17"/>
  <c r="W23" i="17"/>
  <c r="W21" i="17"/>
  <c r="V21" i="17"/>
  <c r="AG23" i="17"/>
  <c r="I11" i="17"/>
  <c r="AO22" i="17"/>
  <c r="U25" i="17"/>
  <c r="J33" i="17"/>
  <c r="AK12" i="17"/>
  <c r="T29" i="17"/>
  <c r="P11" i="17"/>
  <c r="AP29" i="17"/>
  <c r="Q12" i="17"/>
  <c r="T36" i="17"/>
  <c r="AN14" i="17"/>
  <c r="AA18" i="17"/>
  <c r="H17" i="17"/>
  <c r="AK22" i="17"/>
  <c r="H25" i="17"/>
  <c r="W18" i="17"/>
  <c r="AJ28" i="17"/>
  <c r="AN17" i="17"/>
  <c r="U32" i="17"/>
  <c r="T18" i="17"/>
  <c r="AD24" i="17"/>
  <c r="H8" i="17"/>
  <c r="AB17" i="17"/>
  <c r="AI23" i="17"/>
  <c r="T20" i="17"/>
  <c r="AP14" i="17"/>
  <c r="P21" i="17"/>
  <c r="Q7" i="17"/>
  <c r="AJ32" i="17"/>
  <c r="AO21" i="17"/>
  <c r="AA7" i="17"/>
  <c r="Y20" i="17"/>
  <c r="AD22" i="17"/>
  <c r="AC33" i="17"/>
  <c r="W30" i="17"/>
  <c r="K30" i="17"/>
  <c r="AJ33" i="17"/>
  <c r="H27" i="17"/>
  <c r="AQ7" i="17"/>
  <c r="AJ31" i="17"/>
  <c r="AB11" i="17"/>
  <c r="O15" i="17"/>
  <c r="U20" i="17"/>
  <c r="H32" i="17"/>
  <c r="T8" i="17"/>
  <c r="H23" i="17"/>
  <c r="L7" i="17"/>
  <c r="M25" i="17"/>
  <c r="H15" i="17"/>
  <c r="AF29" i="17"/>
  <c r="N28" i="17"/>
  <c r="AF22" i="17"/>
  <c r="X26" i="17"/>
  <c r="AA29" i="17"/>
  <c r="AE8" i="17"/>
  <c r="P28" i="17"/>
  <c r="H33" i="17"/>
  <c r="L8" i="17"/>
  <c r="AD21" i="17"/>
  <c r="Q15" i="17"/>
  <c r="U15" i="17"/>
  <c r="AI12" i="17"/>
  <c r="AH18" i="17"/>
  <c r="K15" i="17"/>
  <c r="K23" i="17"/>
  <c r="AK18" i="17"/>
  <c r="I7" i="17"/>
  <c r="T6" i="8" l="1"/>
  <c r="AM13" i="8"/>
  <c r="K6" i="8"/>
  <c r="AE19" i="15"/>
  <c r="Q13" i="8"/>
  <c r="AN19" i="17"/>
  <c r="AJ13" i="8"/>
  <c r="AN19" i="8"/>
  <c r="X27" i="15"/>
  <c r="M19" i="15"/>
  <c r="AF19" i="15"/>
  <c r="AM6" i="8"/>
  <c r="AO27" i="15"/>
  <c r="I19" i="8"/>
  <c r="H19" i="8"/>
  <c r="AL6" i="17"/>
  <c r="L13" i="8"/>
  <c r="W19" i="15"/>
  <c r="S19" i="15"/>
  <c r="Z19" i="15"/>
  <c r="U19" i="8"/>
  <c r="Y13" i="8"/>
  <c r="H13" i="17"/>
  <c r="AI6" i="17"/>
  <c r="AN19" i="15"/>
  <c r="L19" i="8"/>
  <c r="AJ19" i="15"/>
  <c r="L6" i="17"/>
  <c r="Y19" i="17"/>
  <c r="P13" i="17"/>
  <c r="Z13" i="17"/>
  <c r="T6" i="17"/>
  <c r="T13" i="8"/>
  <c r="AB19" i="8"/>
  <c r="AB19" i="15"/>
  <c r="AF27" i="15"/>
  <c r="R13" i="8"/>
  <c r="Q13" i="17"/>
  <c r="R19" i="8"/>
  <c r="Y6" i="8"/>
  <c r="AA19" i="8"/>
  <c r="AG13" i="17"/>
  <c r="AH13" i="17"/>
  <c r="S19" i="17"/>
  <c r="AQ13" i="17"/>
  <c r="AA6" i="8"/>
  <c r="S13" i="8"/>
  <c r="AM13" i="17"/>
  <c r="O5" i="17"/>
  <c r="O19" i="17"/>
  <c r="N19" i="8"/>
  <c r="AB5" i="17"/>
  <c r="AB6" i="17"/>
  <c r="AJ19" i="8"/>
  <c r="N13" i="8"/>
  <c r="Z27" i="15"/>
  <c r="AI19" i="8"/>
  <c r="O27" i="15"/>
  <c r="K27" i="15"/>
  <c r="AB19" i="17"/>
  <c r="AJ27" i="15"/>
  <c r="AO13" i="8"/>
  <c r="AO6" i="17"/>
  <c r="AE27" i="15"/>
  <c r="N19" i="15"/>
  <c r="AE19" i="8"/>
  <c r="AD19" i="15"/>
  <c r="AC6" i="8"/>
  <c r="AA19" i="15"/>
  <c r="AO19" i="8"/>
  <c r="AM19" i="15"/>
  <c r="AC19" i="17"/>
  <c r="P19" i="8"/>
  <c r="AL19" i="8"/>
  <c r="AN6" i="8"/>
  <c r="I13" i="8"/>
  <c r="AK19" i="8"/>
  <c r="AJ13" i="17"/>
  <c r="AF25" i="15"/>
  <c r="AF19" i="17"/>
  <c r="O6" i="8"/>
  <c r="L19" i="15"/>
  <c r="N6" i="8"/>
  <c r="Q27" i="15"/>
  <c r="H19" i="17"/>
  <c r="AQ19" i="15"/>
  <c r="J19" i="8"/>
  <c r="S13" i="17"/>
  <c r="K13" i="8"/>
  <c r="V27" i="15"/>
  <c r="Q5" i="17"/>
  <c r="Q19" i="17"/>
  <c r="V6" i="8"/>
  <c r="W19" i="17"/>
  <c r="AO19" i="15"/>
  <c r="U19" i="17"/>
  <c r="AQ27" i="15"/>
  <c r="Q19" i="8"/>
  <c r="J13" i="17"/>
  <c r="AP13" i="8"/>
  <c r="AH13" i="8"/>
  <c r="V19" i="8"/>
  <c r="AE6" i="8"/>
  <c r="P19" i="15"/>
  <c r="Q6" i="8"/>
  <c r="R13" i="17"/>
  <c r="AO6" i="8"/>
  <c r="L27" i="15"/>
  <c r="T19" i="8"/>
  <c r="Y19" i="15"/>
  <c r="M6" i="8"/>
  <c r="K13" i="17"/>
  <c r="J19" i="15"/>
  <c r="AD6" i="17"/>
  <c r="U6" i="8"/>
  <c r="S27" i="15"/>
  <c r="Z6" i="17"/>
  <c r="S6" i="8"/>
  <c r="AI6" i="8"/>
  <c r="AG27" i="15"/>
  <c r="AL19" i="17"/>
  <c r="AB13" i="17"/>
  <c r="AF6" i="8"/>
  <c r="T13" i="17"/>
  <c r="L19" i="17"/>
  <c r="K6" i="17"/>
  <c r="AQ6" i="17"/>
  <c r="V19" i="15"/>
  <c r="AF13" i="8"/>
  <c r="W6" i="8"/>
  <c r="U19" i="15"/>
  <c r="P6" i="8"/>
  <c r="AG19" i="8"/>
  <c r="V13" i="8"/>
  <c r="N6" i="17"/>
  <c r="AK27" i="15"/>
  <c r="AB6" i="8"/>
  <c r="AL13" i="17"/>
  <c r="R27" i="15"/>
  <c r="AA27" i="15"/>
  <c r="M19" i="17"/>
  <c r="AH27" i="15"/>
  <c r="S6" i="17"/>
  <c r="AC13" i="17"/>
  <c r="AJ6" i="17"/>
  <c r="AF13" i="17"/>
  <c r="AN13" i="17"/>
  <c r="AQ13" i="8"/>
  <c r="R19" i="15"/>
  <c r="I27" i="15"/>
  <c r="AK13" i="17"/>
  <c r="W6" i="17"/>
  <c r="M13" i="17"/>
  <c r="AH6" i="17"/>
  <c r="AH19" i="8"/>
  <c r="R6" i="8"/>
  <c r="AI13" i="8"/>
  <c r="H13" i="8"/>
  <c r="AI19" i="17"/>
  <c r="AM27" i="15"/>
  <c r="AK13" i="8"/>
  <c r="U13" i="17"/>
  <c r="H27" i="15"/>
  <c r="Y13" i="17"/>
  <c r="AM6" i="17"/>
  <c r="I13" i="17"/>
  <c r="S19" i="8"/>
  <c r="M13" i="8"/>
  <c r="O19" i="15"/>
  <c r="V13" i="17"/>
  <c r="AJ6" i="8"/>
  <c r="P27" i="15"/>
  <c r="U27" i="15"/>
  <c r="AD13" i="17"/>
  <c r="J6" i="8"/>
  <c r="U13" i="8"/>
  <c r="N19" i="17"/>
  <c r="AO19" i="17"/>
  <c r="Z19" i="8"/>
  <c r="AA6" i="17"/>
  <c r="AP13" i="17"/>
  <c r="U6" i="17"/>
  <c r="AK19" i="17"/>
  <c r="N27" i="15"/>
  <c r="AI27" i="15"/>
  <c r="J6" i="17"/>
  <c r="AD27" i="15"/>
  <c r="Y27" i="15"/>
  <c r="X13" i="17"/>
  <c r="J27" i="15"/>
  <c r="AL27" i="15"/>
  <c r="AQ19" i="17"/>
  <c r="H6" i="17"/>
  <c r="AH19" i="17"/>
  <c r="AP6" i="8"/>
  <c r="W19" i="8"/>
  <c r="AL13" i="8"/>
  <c r="AB27" i="15"/>
  <c r="X6" i="17"/>
  <c r="AJ19" i="17"/>
  <c r="O19" i="8"/>
  <c r="AG6" i="8"/>
  <c r="AG19" i="15"/>
  <c r="AP19" i="8"/>
  <c r="AC19" i="8"/>
  <c r="AE13" i="17"/>
  <c r="AI19" i="15"/>
  <c r="AG6" i="17"/>
  <c r="J19" i="17"/>
  <c r="AP27" i="15"/>
  <c r="N13" i="17"/>
  <c r="AE13" i="8"/>
  <c r="X13" i="8"/>
  <c r="AH19" i="15"/>
  <c r="O6" i="17"/>
  <c r="Z19" i="17"/>
  <c r="H6" i="8"/>
  <c r="AI13" i="17"/>
  <c r="AF6" i="17"/>
  <c r="Y6" i="17"/>
  <c r="AP19" i="15"/>
  <c r="J13" i="8"/>
  <c r="Q6" i="17"/>
  <c r="T19" i="17"/>
  <c r="T27" i="15"/>
  <c r="O13" i="8"/>
  <c r="AC19" i="15"/>
  <c r="K19" i="15"/>
  <c r="P19" i="17"/>
  <c r="AD19" i="17"/>
  <c r="X19" i="17"/>
  <c r="AF19" i="8"/>
  <c r="AA13" i="8"/>
  <c r="O13" i="17"/>
  <c r="AK6" i="17"/>
  <c r="AN27" i="15"/>
  <c r="R6" i="17"/>
  <c r="H19" i="15"/>
  <c r="AN13" i="8"/>
  <c r="V19" i="17"/>
  <c r="W13" i="8"/>
  <c r="AG13" i="8"/>
  <c r="AC13" i="8"/>
  <c r="I19" i="15"/>
  <c r="M19" i="8"/>
  <c r="AN6" i="17"/>
  <c r="AP19" i="17"/>
  <c r="AK6" i="8"/>
  <c r="AE19" i="17"/>
  <c r="AM19" i="17"/>
  <c r="X19" i="8"/>
  <c r="AH6" i="8"/>
  <c r="R19" i="17"/>
  <c r="AC27" i="15"/>
  <c r="AQ6" i="8"/>
  <c r="Z13" i="8"/>
  <c r="I5" i="17"/>
  <c r="I6" i="17"/>
  <c r="AE6" i="17"/>
  <c r="L6" i="8"/>
  <c r="W27" i="15"/>
  <c r="AP6" i="17"/>
  <c r="AK19" i="15"/>
  <c r="Q19" i="15"/>
  <c r="AG19" i="17"/>
  <c r="I19" i="17"/>
  <c r="X19" i="15"/>
  <c r="V6" i="17"/>
  <c r="AA19" i="17"/>
  <c r="AL19" i="15"/>
  <c r="P13" i="8"/>
  <c r="AB13" i="8"/>
  <c r="AD19" i="8"/>
  <c r="M27" i="15"/>
  <c r="I6" i="8"/>
  <c r="P6" i="17"/>
  <c r="AD6" i="8"/>
  <c r="K19" i="17"/>
  <c r="X6" i="8"/>
  <c r="AC6" i="17"/>
  <c r="M6" i="17"/>
  <c r="AD13" i="8"/>
  <c r="Z6" i="8"/>
  <c r="K19" i="8"/>
  <c r="AQ19" i="8"/>
  <c r="AO13" i="17"/>
  <c r="AA13" i="17"/>
  <c r="AL6" i="8"/>
  <c r="AM19" i="8"/>
  <c r="T19" i="15"/>
  <c r="L13" i="17"/>
  <c r="W13" i="17"/>
  <c r="Y19" i="8"/>
  <c r="AM17" i="15" l="1"/>
  <c r="AQ5" i="8"/>
  <c r="AF5" i="17"/>
  <c r="Z5" i="17"/>
  <c r="Q53" i="15"/>
  <c r="Q25" i="15"/>
  <c r="O44" i="15"/>
  <c r="O15" i="15"/>
  <c r="AJ17" i="15"/>
  <c r="L16" i="15"/>
  <c r="T15" i="15"/>
  <c r="AN24" i="15"/>
  <c r="V16" i="15"/>
  <c r="AQ23" i="15"/>
  <c r="AE15" i="15"/>
  <c r="AE43" i="15"/>
  <c r="I16" i="15"/>
  <c r="R17" i="15"/>
  <c r="L17" i="15"/>
  <c r="AP5" i="17"/>
  <c r="AC16" i="15"/>
  <c r="J5" i="17"/>
  <c r="Z23" i="15"/>
  <c r="AE5" i="8"/>
  <c r="AO17" i="15"/>
  <c r="S16" i="15"/>
  <c r="AO24" i="15"/>
  <c r="L5" i="8"/>
  <c r="Y5" i="17"/>
  <c r="AP17" i="15"/>
  <c r="AP43" i="15"/>
  <c r="AP15" i="15"/>
  <c r="AI25" i="15"/>
  <c r="AH16" i="15"/>
  <c r="S24" i="15"/>
  <c r="AK17" i="15"/>
  <c r="AH24" i="15"/>
  <c r="T5" i="17"/>
  <c r="K17" i="15"/>
  <c r="AD16" i="15"/>
  <c r="X45" i="15"/>
  <c r="X15" i="15"/>
  <c r="I5" i="8"/>
  <c r="AD17" i="15"/>
  <c r="V23" i="15"/>
  <c r="AE23" i="15"/>
  <c r="AE53" i="15"/>
  <c r="I23" i="15"/>
  <c r="I53" i="15"/>
  <c r="AP25" i="15"/>
  <c r="X25" i="15"/>
  <c r="O16" i="15"/>
  <c r="AE16" i="15"/>
  <c r="AG23" i="15"/>
  <c r="AG52" i="15"/>
  <c r="AL16" i="15"/>
  <c r="AP24" i="15"/>
  <c r="N25" i="15"/>
  <c r="J15" i="15"/>
  <c r="AJ5" i="8"/>
  <c r="AM5" i="17"/>
  <c r="AI16" i="15"/>
  <c r="W5" i="17"/>
  <c r="AQ16" i="15"/>
  <c r="AF24" i="15"/>
  <c r="S5" i="17"/>
  <c r="M25" i="15"/>
  <c r="AB45" i="15"/>
  <c r="AB15" i="15"/>
  <c r="S44" i="15"/>
  <c r="S15" i="15"/>
  <c r="U15" i="15"/>
  <c r="M5" i="8"/>
  <c r="V5" i="8"/>
  <c r="N5" i="8"/>
  <c r="P17" i="15"/>
  <c r="AL5" i="17"/>
  <c r="I17" i="15"/>
  <c r="AM5" i="8"/>
  <c r="Z15" i="15"/>
  <c r="Z44" i="15"/>
  <c r="AA51" i="15"/>
  <c r="AA23" i="15"/>
  <c r="AI43" i="15"/>
  <c r="AI15" i="15"/>
  <c r="AO44" i="15"/>
  <c r="AO15" i="15"/>
  <c r="AE17" i="15"/>
  <c r="AJ16" i="15"/>
  <c r="L15" i="15"/>
  <c r="L45" i="15"/>
  <c r="AQ15" i="15"/>
  <c r="AQ44" i="15"/>
  <c r="X24" i="15"/>
  <c r="Z17" i="15"/>
  <c r="M16" i="15"/>
  <c r="P43" i="15"/>
  <c r="P15" i="15"/>
  <c r="M44" i="15"/>
  <c r="M15" i="15"/>
  <c r="V17" i="15"/>
  <c r="R16" i="15"/>
  <c r="U17" i="15"/>
  <c r="AM43" i="15"/>
  <c r="AM15" i="15"/>
  <c r="K5" i="8"/>
  <c r="AG5" i="17"/>
  <c r="X17" i="15"/>
  <c r="Y52" i="15"/>
  <c r="Y23" i="15"/>
  <c r="AO25" i="15"/>
  <c r="P5" i="8"/>
  <c r="AF15" i="15"/>
  <c r="AF44" i="15"/>
  <c r="AI5" i="8"/>
  <c r="Q5" i="8"/>
  <c r="AO23" i="15"/>
  <c r="AO51" i="15"/>
  <c r="AM16" i="15"/>
  <c r="L24" i="15"/>
  <c r="AC5" i="17"/>
  <c r="M17" i="15"/>
  <c r="T24" i="15"/>
  <c r="T17" i="15"/>
  <c r="N16" i="15"/>
  <c r="AQ24" i="15"/>
  <c r="AB17" i="15"/>
  <c r="Y25" i="15"/>
  <c r="H24" i="15"/>
  <c r="I44" i="15"/>
  <c r="I15" i="15"/>
  <c r="I25" i="15"/>
  <c r="V25" i="15"/>
  <c r="AD5" i="17"/>
  <c r="Q23" i="15"/>
  <c r="H5" i="8"/>
  <c r="J51" i="15"/>
  <c r="J23" i="15"/>
  <c r="AK25" i="15"/>
  <c r="J5" i="8"/>
  <c r="AJ15" i="15"/>
  <c r="AM23" i="15"/>
  <c r="AK16" i="15"/>
  <c r="R45" i="15"/>
  <c r="R15" i="15"/>
  <c r="AH5" i="17"/>
  <c r="AJ5" i="17"/>
  <c r="AL24" i="15"/>
  <c r="N23" i="15"/>
  <c r="N51" i="15"/>
  <c r="AF16" i="15"/>
  <c r="K5" i="17"/>
  <c r="AB24" i="15"/>
  <c r="U5" i="8"/>
  <c r="J24" i="15"/>
  <c r="AC45" i="15"/>
  <c r="AC15" i="15"/>
  <c r="AO5" i="17"/>
  <c r="AI17" i="15"/>
  <c r="AM24" i="15"/>
  <c r="AA43" i="15"/>
  <c r="AA15" i="15"/>
  <c r="Y5" i="8"/>
  <c r="Z24" i="15"/>
  <c r="AI23" i="15"/>
  <c r="AI51" i="15"/>
  <c r="AA24" i="15"/>
  <c r="AD5" i="8"/>
  <c r="AK5" i="8"/>
  <c r="O17" i="15"/>
  <c r="V24" i="15"/>
  <c r="Y24" i="15"/>
  <c r="Q45" i="15"/>
  <c r="Q15" i="15"/>
  <c r="AA17" i="15"/>
  <c r="P16" i="15"/>
  <c r="AH43" i="15"/>
  <c r="AH15" i="15"/>
  <c r="W16" i="15"/>
  <c r="Z25" i="15"/>
  <c r="AE24" i="15"/>
  <c r="AJ25" i="15"/>
  <c r="U5" i="17"/>
  <c r="R5" i="8"/>
  <c r="AF5" i="8"/>
  <c r="O24" i="15"/>
  <c r="AG5" i="8"/>
  <c r="AQ25" i="15"/>
  <c r="I24" i="15"/>
  <c r="AQ5" i="17"/>
  <c r="V45" i="15"/>
  <c r="V15" i="15"/>
  <c r="N15" i="15"/>
  <c r="AL17" i="15"/>
  <c r="Y43" i="15"/>
  <c r="Y15" i="15"/>
  <c r="L23" i="15"/>
  <c r="L53" i="15"/>
  <c r="AL5" i="8"/>
  <c r="AP23" i="15"/>
  <c r="AP53" i="15"/>
  <c r="Z16" i="15"/>
  <c r="AM53" i="15"/>
  <c r="AM25" i="15"/>
  <c r="AF17" i="15"/>
  <c r="O53" i="15"/>
  <c r="O23" i="15"/>
  <c r="AH17" i="15"/>
  <c r="Q17" i="15"/>
  <c r="H25" i="15"/>
  <c r="AB23" i="15"/>
  <c r="AN25" i="15"/>
  <c r="R25" i="15"/>
  <c r="AK45" i="15"/>
  <c r="AK15" i="15"/>
  <c r="R23" i="15"/>
  <c r="R53" i="15"/>
  <c r="AK5" i="17"/>
  <c r="AF51" i="15"/>
  <c r="AF23" i="15"/>
  <c r="H45" i="15"/>
  <c r="H15" i="15"/>
  <c r="X5" i="17"/>
  <c r="AP5" i="8"/>
  <c r="H52" i="15"/>
  <c r="H23" i="15"/>
  <c r="U23" i="15"/>
  <c r="U53" i="15"/>
  <c r="AH52" i="15"/>
  <c r="AH23" i="15"/>
  <c r="W23" i="15"/>
  <c r="W51" i="15"/>
  <c r="AJ53" i="15"/>
  <c r="AJ23" i="15"/>
  <c r="AB5" i="8"/>
  <c r="AL25" i="15"/>
  <c r="S5" i="8"/>
  <c r="R24" i="15"/>
  <c r="J17" i="15"/>
  <c r="AN5" i="8"/>
  <c r="S25" i="15"/>
  <c r="Q24" i="15"/>
  <c r="T16" i="15"/>
  <c r="Y16" i="15"/>
  <c r="AN17" i="15"/>
  <c r="K45" i="15"/>
  <c r="K15" i="15"/>
  <c r="T5" i="8"/>
  <c r="AQ17" i="15"/>
  <c r="K25" i="15"/>
  <c r="AA16" i="15"/>
  <c r="T25" i="15"/>
  <c r="X16" i="15"/>
  <c r="U16" i="15"/>
  <c r="U24" i="15"/>
  <c r="K16" i="15"/>
  <c r="AO16" i="15"/>
  <c r="O25" i="15"/>
  <c r="H17" i="15"/>
  <c r="Y17" i="15"/>
  <c r="M23" i="15"/>
  <c r="M51" i="15"/>
  <c r="AA25" i="15"/>
  <c r="AN16" i="15"/>
  <c r="AK51" i="15"/>
  <c r="AK23" i="15"/>
  <c r="P25" i="15"/>
  <c r="N24" i="15"/>
  <c r="AA5" i="17"/>
  <c r="H16" i="15"/>
  <c r="M24" i="15"/>
  <c r="AC24" i="15"/>
  <c r="W5" i="8"/>
  <c r="L25" i="15"/>
  <c r="AC5" i="8"/>
  <c r="T23" i="15"/>
  <c r="AL23" i="15"/>
  <c r="AL51" i="15"/>
  <c r="AE25" i="15"/>
  <c r="AD25" i="15"/>
  <c r="W17" i="15"/>
  <c r="AO5" i="8"/>
  <c r="AH25" i="15"/>
  <c r="N5" i="17"/>
  <c r="AD52" i="15"/>
  <c r="AD23" i="15"/>
  <c r="O5" i="8"/>
  <c r="AN44" i="15"/>
  <c r="AN15" i="15"/>
  <c r="AL15" i="15"/>
  <c r="P23" i="15"/>
  <c r="P52" i="15"/>
  <c r="AE5" i="17"/>
  <c r="AH5" i="8"/>
  <c r="AN23" i="15"/>
  <c r="AN51" i="15"/>
  <c r="W24" i="15"/>
  <c r="AC23" i="15"/>
  <c r="X5" i="8"/>
  <c r="Z5" i="8"/>
  <c r="M5" i="17"/>
  <c r="AD45" i="15"/>
  <c r="AD15" i="15"/>
  <c r="P5" i="17"/>
  <c r="AB16" i="15"/>
  <c r="V5" i="17"/>
  <c r="AG25" i="15"/>
  <c r="AN5" i="17"/>
  <c r="AG16" i="15"/>
  <c r="R5" i="17"/>
  <c r="J16" i="15"/>
  <c r="AI24" i="15"/>
  <c r="J25" i="15"/>
  <c r="AC17" i="15"/>
  <c r="AG45" i="15"/>
  <c r="AG15" i="15"/>
  <c r="X23" i="15"/>
  <c r="X51" i="15"/>
  <c r="H5" i="17"/>
  <c r="AD24" i="15"/>
  <c r="S17" i="15"/>
  <c r="AK24" i="15"/>
  <c r="S23" i="15"/>
  <c r="S51" i="15"/>
  <c r="AG17" i="15"/>
  <c r="W43" i="15"/>
  <c r="W15" i="15"/>
  <c r="K52" i="15"/>
  <c r="K23" i="15"/>
  <c r="K24" i="15"/>
  <c r="AP16" i="15"/>
  <c r="U25" i="15"/>
  <c r="W25" i="15"/>
  <c r="AJ24" i="15"/>
  <c r="AC25" i="15"/>
  <c r="AB25" i="15"/>
  <c r="N17" i="15"/>
  <c r="AA5" i="8"/>
  <c r="AG24" i="15"/>
  <c r="P24" i="15"/>
  <c r="L5" i="17"/>
  <c r="AI5" i="17"/>
  <c r="Q16" i="15"/>
  <c r="O43" i="15" l="1"/>
  <c r="X44" i="15"/>
  <c r="P44" i="15"/>
  <c r="AB43" i="15"/>
  <c r="N52" i="15"/>
  <c r="P51" i="15"/>
  <c r="Y53" i="15"/>
  <c r="AL52" i="15"/>
  <c r="AO43" i="15"/>
  <c r="O45" i="15"/>
  <c r="AC43" i="15"/>
  <c r="AE51" i="15"/>
  <c r="R51" i="15"/>
  <c r="Z45" i="15"/>
  <c r="AM44" i="15"/>
  <c r="AB44" i="15"/>
  <c r="AJ51" i="15"/>
  <c r="X43" i="15"/>
  <c r="AK43" i="15"/>
  <c r="H53" i="15"/>
  <c r="AG51" i="15"/>
  <c r="AI52" i="15"/>
  <c r="X52" i="15"/>
  <c r="AF52" i="15"/>
  <c r="K44" i="15"/>
  <c r="W53" i="15"/>
  <c r="AQ45" i="15"/>
  <c r="K43" i="15"/>
  <c r="AH45" i="15"/>
  <c r="AH53" i="15"/>
  <c r="AO52" i="15"/>
  <c r="AN43" i="15"/>
  <c r="AD51" i="15"/>
  <c r="AP51" i="15"/>
  <c r="AE44" i="15"/>
  <c r="AQ51" i="15"/>
  <c r="W44" i="15"/>
  <c r="R43" i="15"/>
  <c r="AQ52" i="15"/>
  <c r="AA53" i="15"/>
  <c r="AH51" i="15"/>
  <c r="V43" i="15"/>
  <c r="AM52" i="15"/>
  <c r="N53" i="15"/>
  <c r="AD44" i="15"/>
  <c r="L44" i="15"/>
  <c r="AK52" i="15"/>
  <c r="J53" i="15"/>
  <c r="Q52" i="15"/>
  <c r="Q43" i="15"/>
  <c r="AN52" i="15"/>
  <c r="AC22" i="15"/>
  <c r="AC55" i="15"/>
  <c r="J43" i="15"/>
  <c r="J42" i="15"/>
  <c r="J14" i="15"/>
  <c r="J47" i="15"/>
  <c r="Z51" i="15"/>
  <c r="Z22" i="15"/>
  <c r="Z55" i="15"/>
  <c r="AB22" i="15"/>
  <c r="AB55" i="15"/>
  <c r="N44" i="15"/>
  <c r="N14" i="15"/>
  <c r="N47" i="15"/>
  <c r="V53" i="15"/>
  <c r="V22" i="15"/>
  <c r="V55" i="15"/>
  <c r="N45" i="15"/>
  <c r="I52" i="15"/>
  <c r="AJ43" i="15"/>
  <c r="AJ14" i="15"/>
  <c r="AJ47" i="15"/>
  <c r="AB14" i="15"/>
  <c r="AB47" i="15"/>
  <c r="AP14" i="15"/>
  <c r="AP47" i="15"/>
  <c r="AC53" i="15"/>
  <c r="AC52" i="15"/>
  <c r="AJ52" i="15"/>
  <c r="AJ22" i="15"/>
  <c r="AJ55" i="15"/>
  <c r="AH22" i="15"/>
  <c r="AH55" i="15"/>
  <c r="AF53" i="15"/>
  <c r="AF22" i="15"/>
  <c r="AF55" i="15"/>
  <c r="AN53" i="15"/>
  <c r="AA45" i="15"/>
  <c r="AI53" i="15"/>
  <c r="AI22" i="15"/>
  <c r="AI55" i="15"/>
  <c r="AB52" i="15"/>
  <c r="AM14" i="15"/>
  <c r="AM47" i="15"/>
  <c r="P45" i="15"/>
  <c r="P14" i="15"/>
  <c r="P47" i="15"/>
  <c r="S43" i="15"/>
  <c r="AG53" i="15"/>
  <c r="AG22" i="15"/>
  <c r="AG55" i="15"/>
  <c r="AE52" i="15"/>
  <c r="AE22" i="15"/>
  <c r="AE55" i="15"/>
  <c r="AP45" i="15"/>
  <c r="AE45" i="15"/>
  <c r="AE14" i="15"/>
  <c r="AE47" i="15"/>
  <c r="AJ45" i="15"/>
  <c r="K22" i="15"/>
  <c r="K55" i="15"/>
  <c r="H14" i="15"/>
  <c r="H42" i="15"/>
  <c r="H47" i="15"/>
  <c r="T45" i="15"/>
  <c r="T14" i="15"/>
  <c r="T47" i="15"/>
  <c r="R22" i="15"/>
  <c r="R55" i="15"/>
  <c r="Y44" i="15"/>
  <c r="Y14" i="15"/>
  <c r="Y47" i="15"/>
  <c r="I14" i="15"/>
  <c r="I42" i="15"/>
  <c r="I47" i="15"/>
  <c r="H44" i="15"/>
  <c r="M53" i="15"/>
  <c r="M22" i="15"/>
  <c r="M55" i="15"/>
  <c r="T44" i="15"/>
  <c r="AI44" i="15"/>
  <c r="AI14" i="15"/>
  <c r="AI47" i="15"/>
  <c r="K51" i="15"/>
  <c r="W45" i="15"/>
  <c r="W14" i="15"/>
  <c r="W47" i="15"/>
  <c r="X55" i="15"/>
  <c r="X22" i="15"/>
  <c r="J44" i="15"/>
  <c r="AN14" i="15"/>
  <c r="AN47" i="15"/>
  <c r="T51" i="15"/>
  <c r="T22" i="15"/>
  <c r="T55" i="15"/>
  <c r="K53" i="15"/>
  <c r="AN45" i="15"/>
  <c r="H51" i="15"/>
  <c r="H50" i="15"/>
  <c r="H22" i="15"/>
  <c r="H55" i="15"/>
  <c r="AP52" i="15"/>
  <c r="AP22" i="15"/>
  <c r="AP55" i="15"/>
  <c r="L51" i="15"/>
  <c r="L22" i="15"/>
  <c r="L55" i="15"/>
  <c r="V14" i="15"/>
  <c r="V47" i="15"/>
  <c r="T52" i="15"/>
  <c r="Y51" i="15"/>
  <c r="Y22" i="15"/>
  <c r="Y55" i="15"/>
  <c r="AJ44" i="15"/>
  <c r="X53" i="15"/>
  <c r="AQ53" i="15"/>
  <c r="AQ22" i="15"/>
  <c r="AQ55" i="15"/>
  <c r="T43" i="15"/>
  <c r="AM45" i="15"/>
  <c r="AL44" i="15"/>
  <c r="AL14" i="15"/>
  <c r="AL47" i="15"/>
  <c r="M45" i="15"/>
  <c r="M14" i="15"/>
  <c r="M47" i="15"/>
  <c r="U45" i="15"/>
  <c r="U14" i="15"/>
  <c r="U47" i="15"/>
  <c r="U52" i="15"/>
  <c r="U22" i="15"/>
  <c r="U55" i="15"/>
  <c r="AK14" i="15"/>
  <c r="AK47" i="15"/>
  <c r="S52" i="15"/>
  <c r="S22" i="15"/>
  <c r="S55" i="15"/>
  <c r="L43" i="15"/>
  <c r="L14" i="15"/>
  <c r="L47" i="15"/>
  <c r="K14" i="15"/>
  <c r="K47" i="15"/>
  <c r="J45" i="15"/>
  <c r="AL45" i="15"/>
  <c r="AK44" i="15"/>
  <c r="AF43" i="15"/>
  <c r="AF14" i="15"/>
  <c r="AF47" i="15"/>
  <c r="AB53" i="15"/>
  <c r="AD53" i="15"/>
  <c r="AD22" i="15"/>
  <c r="AD55" i="15"/>
  <c r="Y45" i="15"/>
  <c r="O51" i="15"/>
  <c r="O22" i="15"/>
  <c r="O55" i="15"/>
  <c r="Z52" i="15"/>
  <c r="AI45" i="15"/>
  <c r="N55" i="15"/>
  <c r="N22" i="15"/>
  <c r="J52" i="15"/>
  <c r="J22" i="15"/>
  <c r="J50" i="15"/>
  <c r="J55" i="15"/>
  <c r="S45" i="15"/>
  <c r="S14" i="15"/>
  <c r="S47" i="15"/>
  <c r="Q51" i="15"/>
  <c r="Q22" i="15"/>
  <c r="Q55" i="15"/>
  <c r="I22" i="15"/>
  <c r="I50" i="15"/>
  <c r="I55" i="15"/>
  <c r="AD43" i="15"/>
  <c r="AD14" i="15"/>
  <c r="AD47" i="15"/>
  <c r="U44" i="15"/>
  <c r="AA14" i="15"/>
  <c r="AA47" i="15"/>
  <c r="AG44" i="15"/>
  <c r="AG14" i="15"/>
  <c r="AG47" i="15"/>
  <c r="AL22" i="15"/>
  <c r="AL55" i="15"/>
  <c r="AA44" i="15"/>
  <c r="AL53" i="15"/>
  <c r="Q44" i="15"/>
  <c r="Q14" i="15"/>
  <c r="Q47" i="15"/>
  <c r="R44" i="15"/>
  <c r="R14" i="15"/>
  <c r="R47" i="15"/>
  <c r="O14" i="15"/>
  <c r="O47" i="15"/>
  <c r="P53" i="15"/>
  <c r="P22" i="15"/>
  <c r="P55" i="15"/>
  <c r="S53" i="15"/>
  <c r="AP44" i="15"/>
  <c r="AG43" i="15"/>
  <c r="AC51" i="15"/>
  <c r="AN22" i="15"/>
  <c r="AN55" i="15"/>
  <c r="AL43" i="15"/>
  <c r="M52" i="15"/>
  <c r="AK53" i="15"/>
  <c r="AK22" i="15"/>
  <c r="AK55" i="15"/>
  <c r="T53" i="15"/>
  <c r="R52" i="15"/>
  <c r="W52" i="15"/>
  <c r="W22" i="15"/>
  <c r="W55" i="15"/>
  <c r="U51" i="15"/>
  <c r="H43" i="15"/>
  <c r="AB51" i="15"/>
  <c r="AF45" i="15"/>
  <c r="AM51" i="15"/>
  <c r="AM22" i="15"/>
  <c r="AM55" i="15"/>
  <c r="N43" i="15"/>
  <c r="O52" i="15"/>
  <c r="Z53" i="15"/>
  <c r="AH44" i="15"/>
  <c r="AH14" i="15"/>
  <c r="AH47" i="15"/>
  <c r="V52" i="15"/>
  <c r="AC44" i="15"/>
  <c r="AC14" i="15"/>
  <c r="AC47" i="15"/>
  <c r="I43" i="15"/>
  <c r="L52" i="15"/>
  <c r="AO53" i="15"/>
  <c r="AO22" i="15"/>
  <c r="AO55" i="15"/>
  <c r="M43" i="15"/>
  <c r="AQ43" i="15"/>
  <c r="AQ14" i="15"/>
  <c r="AQ47" i="15"/>
  <c r="AO14" i="15"/>
  <c r="AO47" i="15"/>
  <c r="AA52" i="15"/>
  <c r="AA22" i="15"/>
  <c r="AA55" i="15"/>
  <c r="Z43" i="15"/>
  <c r="Z14" i="15"/>
  <c r="Z47" i="15"/>
  <c r="I45" i="15"/>
  <c r="U43" i="15"/>
  <c r="I51" i="15"/>
  <c r="V51" i="15"/>
  <c r="X14" i="15"/>
  <c r="X47" i="15"/>
  <c r="AO45" i="15"/>
  <c r="V44" i="15"/>
  <c r="X42" i="15" l="1"/>
  <c r="AG50" i="15"/>
  <c r="AO42" i="15"/>
  <c r="W42" i="15"/>
  <c r="AH50" i="15"/>
  <c r="AB42" i="15"/>
  <c r="AP42" i="15"/>
  <c r="K42" i="15"/>
  <c r="O42" i="15"/>
  <c r="N50" i="15"/>
  <c r="X50" i="15"/>
  <c r="AN50" i="15"/>
  <c r="AJ50" i="15"/>
  <c r="AK42" i="15"/>
  <c r="AP50" i="15"/>
  <c r="AQ50" i="15"/>
  <c r="R42" i="15"/>
  <c r="AE50" i="15"/>
  <c r="AF50" i="15"/>
  <c r="P42" i="15"/>
  <c r="AK50" i="15"/>
  <c r="AC42" i="15"/>
  <c r="AM50" i="15"/>
  <c r="W50" i="15"/>
  <c r="S50" i="15"/>
  <c r="AQ42" i="15"/>
  <c r="AH42" i="15"/>
  <c r="R50" i="15"/>
  <c r="AO50" i="15"/>
  <c r="AB50" i="15"/>
  <c r="AD50" i="15"/>
  <c r="AM42" i="15"/>
  <c r="Y42" i="15"/>
  <c r="AE42" i="15"/>
  <c r="AI50" i="15"/>
  <c r="M50" i="15"/>
  <c r="AN42" i="15"/>
  <c r="AA50" i="15"/>
  <c r="Q42" i="15"/>
  <c r="AI42" i="15"/>
  <c r="V42" i="15"/>
  <c r="AL50" i="15"/>
  <c r="Y50" i="15"/>
  <c r="K50" i="15"/>
  <c r="AC50" i="15"/>
  <c r="P50" i="15"/>
  <c r="AA42" i="15"/>
  <c r="AJ42" i="15"/>
  <c r="AL42" i="15"/>
  <c r="T42" i="15"/>
  <c r="O50" i="15"/>
  <c r="L42" i="15"/>
  <c r="L50" i="15"/>
  <c r="T50" i="15"/>
  <c r="Z50" i="15"/>
  <c r="AD42" i="15"/>
  <c r="Z42" i="15"/>
  <c r="N42" i="15"/>
  <c r="S42" i="15"/>
  <c r="U42" i="15"/>
  <c r="M42" i="15"/>
  <c r="U50" i="15"/>
  <c r="V50" i="15"/>
  <c r="AG42" i="15"/>
  <c r="Q50" i="15"/>
  <c r="AF42" i="15"/>
  <c r="L11" i="15" l="1"/>
  <c r="Q11" i="15"/>
  <c r="AM11" i="15"/>
  <c r="AH11" i="15"/>
  <c r="F11" i="15"/>
  <c r="AP11" i="15"/>
  <c r="AE11" i="15"/>
  <c r="X11" i="15"/>
  <c r="AJ11" i="15"/>
  <c r="D11" i="15"/>
  <c r="AK11" i="15"/>
  <c r="Z11" i="15"/>
  <c r="AO11" i="15"/>
  <c r="AG11" i="15"/>
  <c r="W11" i="15"/>
  <c r="O11" i="15"/>
  <c r="AI11" i="15"/>
  <c r="O9" i="15"/>
  <c r="AD11" i="15"/>
  <c r="S11" i="15"/>
  <c r="AF11" i="15"/>
  <c r="G11" i="15"/>
  <c r="AL11" i="15"/>
  <c r="H11" i="15"/>
  <c r="P11" i="15"/>
  <c r="AB11" i="15"/>
  <c r="J11" i="15"/>
  <c r="AN11" i="15"/>
  <c r="V11" i="15"/>
  <c r="M11" i="15"/>
  <c r="AA11" i="15"/>
  <c r="AQ11" i="15"/>
  <c r="K11" i="15"/>
  <c r="T11" i="15"/>
  <c r="U11" i="15"/>
  <c r="E11" i="15"/>
  <c r="I11" i="15"/>
  <c r="Y11" i="15"/>
  <c r="R11" i="15"/>
  <c r="N11" i="15"/>
  <c r="AC11" i="15"/>
  <c r="AQ7" i="15" l="1"/>
  <c r="AQ36" i="15"/>
  <c r="E9" i="15"/>
  <c r="AG9" i="15"/>
  <c r="AG7" i="15"/>
  <c r="AG35" i="15"/>
  <c r="AK8" i="15"/>
  <c r="M9" i="15"/>
  <c r="AJ8" i="15"/>
  <c r="W9" i="15"/>
  <c r="V9" i="15"/>
  <c r="S7" i="15"/>
  <c r="S35" i="15"/>
  <c r="P35" i="15"/>
  <c r="P7" i="15"/>
  <c r="AD8" i="15"/>
  <c r="G8" i="15"/>
  <c r="L7" i="15"/>
  <c r="L37" i="15"/>
  <c r="AF9" i="15"/>
  <c r="X9" i="15"/>
  <c r="AO9" i="15"/>
  <c r="AK9" i="15"/>
  <c r="Y9" i="15"/>
  <c r="D8" i="15"/>
  <c r="AC8" i="15"/>
  <c r="U7" i="15"/>
  <c r="U35" i="15"/>
  <c r="AO8" i="15"/>
  <c r="Y8" i="15"/>
  <c r="K35" i="15"/>
  <c r="K7" i="15"/>
  <c r="AH8" i="15"/>
  <c r="H35" i="15"/>
  <c r="H7" i="15"/>
  <c r="AH7" i="15"/>
  <c r="AH35" i="15"/>
  <c r="R7" i="15"/>
  <c r="R36" i="15"/>
  <c r="T8" i="15"/>
  <c r="AJ9" i="15"/>
  <c r="E8" i="15"/>
  <c r="Y36" i="15"/>
  <c r="Y7" i="15"/>
  <c r="AP8" i="15"/>
  <c r="Z9" i="15"/>
  <c r="N8" i="15"/>
  <c r="AL9" i="15"/>
  <c r="AQ8" i="15"/>
  <c r="L9" i="15"/>
  <c r="AF7" i="15"/>
  <c r="AE36" i="15"/>
  <c r="AE7" i="15"/>
  <c r="AH9" i="15"/>
  <c r="I7" i="15"/>
  <c r="I36" i="15"/>
  <c r="M7" i="15"/>
  <c r="M36" i="15"/>
  <c r="D7" i="15"/>
  <c r="D35" i="15"/>
  <c r="AI8" i="15"/>
  <c r="AC7" i="15"/>
  <c r="J9" i="15"/>
  <c r="O36" i="15"/>
  <c r="O7" i="15"/>
  <c r="AB8" i="15"/>
  <c r="W8" i="15"/>
  <c r="AN9" i="15"/>
  <c r="AA8" i="15"/>
  <c r="K8" i="15"/>
  <c r="V8" i="15"/>
  <c r="Q9" i="15"/>
  <c r="S9" i="15"/>
  <c r="AA35" i="15"/>
  <c r="AA7" i="15"/>
  <c r="AL8" i="15"/>
  <c r="AB35" i="15"/>
  <c r="AB7" i="15"/>
  <c r="X8" i="15"/>
  <c r="X7" i="15"/>
  <c r="X36" i="15"/>
  <c r="AA9" i="15"/>
  <c r="Z7" i="15"/>
  <c r="Z37" i="15"/>
  <c r="Q7" i="15"/>
  <c r="Q35" i="15"/>
  <c r="L8" i="15"/>
  <c r="AM8" i="15"/>
  <c r="S8" i="15"/>
  <c r="AJ7" i="15"/>
  <c r="AJ36" i="15"/>
  <c r="D9" i="15"/>
  <c r="N7" i="15"/>
  <c r="N35" i="15"/>
  <c r="U9" i="15"/>
  <c r="H9" i="15"/>
  <c r="AE9" i="15"/>
  <c r="E36" i="15"/>
  <c r="E7" i="15"/>
  <c r="AE8" i="15"/>
  <c r="AD9" i="15"/>
  <c r="AK7" i="15"/>
  <c r="J8" i="15"/>
  <c r="AD7" i="15"/>
  <c r="AI9" i="15"/>
  <c r="AF8" i="15"/>
  <c r="G7" i="15"/>
  <c r="G37" i="15"/>
  <c r="U8" i="15"/>
  <c r="O8" i="15"/>
  <c r="V7" i="15"/>
  <c r="V37" i="15"/>
  <c r="N9" i="15"/>
  <c r="AG8" i="15"/>
  <c r="P8" i="15"/>
  <c r="AL35" i="15"/>
  <c r="AL7" i="15"/>
  <c r="Q8" i="15"/>
  <c r="R9" i="15"/>
  <c r="AI7" i="15"/>
  <c r="AI36" i="15"/>
  <c r="G9" i="15"/>
  <c r="K9" i="15"/>
  <c r="H8" i="15"/>
  <c r="AN8" i="15"/>
  <c r="AM9" i="15"/>
  <c r="Z8" i="15"/>
  <c r="I8" i="15"/>
  <c r="AO7" i="15"/>
  <c r="AO37" i="15"/>
  <c r="F8" i="15"/>
  <c r="AB9" i="15"/>
  <c r="AM7" i="15"/>
  <c r="AM36" i="15"/>
  <c r="I9" i="15"/>
  <c r="T7" i="15"/>
  <c r="T36" i="15"/>
  <c r="AN7" i="15"/>
  <c r="AN37" i="15"/>
  <c r="J37" i="15"/>
  <c r="J7" i="15"/>
  <c r="AP7" i="15"/>
  <c r="AP35" i="15"/>
  <c r="R8" i="15"/>
  <c r="W36" i="15"/>
  <c r="W7" i="15"/>
  <c r="F9" i="15"/>
  <c r="AP9" i="15"/>
  <c r="T9" i="15"/>
  <c r="AC9" i="15"/>
  <c r="F7" i="15"/>
  <c r="F36" i="15"/>
  <c r="AQ9" i="15"/>
  <c r="P9" i="15"/>
  <c r="M8" i="15"/>
  <c r="AJ35" i="15" l="1"/>
  <c r="H36" i="15"/>
  <c r="AA36" i="15"/>
  <c r="AE37" i="15"/>
  <c r="AA37" i="15"/>
  <c r="P37" i="15"/>
  <c r="AQ35" i="15"/>
  <c r="T35" i="15"/>
  <c r="R37" i="15"/>
  <c r="O35" i="15"/>
  <c r="U37" i="15"/>
  <c r="AB36" i="15"/>
  <c r="AB37" i="15"/>
  <c r="AO36" i="15"/>
  <c r="AI37" i="15"/>
  <c r="AM35" i="15"/>
  <c r="Z35" i="15"/>
  <c r="M35" i="15"/>
  <c r="S36" i="15"/>
  <c r="Y35" i="15"/>
  <c r="AH36" i="15"/>
  <c r="D37" i="15"/>
  <c r="L36" i="15"/>
  <c r="AL37" i="15"/>
  <c r="AP37" i="15"/>
  <c r="AE35" i="15"/>
  <c r="G36" i="15"/>
  <c r="AF35" i="15"/>
  <c r="AF6" i="15"/>
  <c r="AF39" i="15"/>
  <c r="I37" i="15"/>
  <c r="AI35" i="15"/>
  <c r="AI6" i="15"/>
  <c r="AI39" i="15"/>
  <c r="V35" i="15"/>
  <c r="AD37" i="15"/>
  <c r="AD6" i="15"/>
  <c r="AD39" i="15"/>
  <c r="AK37" i="15"/>
  <c r="AK6" i="15"/>
  <c r="AK39" i="15"/>
  <c r="AC37" i="15"/>
  <c r="AC6" i="15"/>
  <c r="AC39" i="15"/>
  <c r="F35" i="15"/>
  <c r="F34" i="15"/>
  <c r="F6" i="15"/>
  <c r="F39" i="15"/>
  <c r="G35" i="15"/>
  <c r="G34" i="15"/>
  <c r="G6" i="15"/>
  <c r="G39" i="15"/>
  <c r="AB6" i="15"/>
  <c r="AB39" i="15"/>
  <c r="AA6" i="15"/>
  <c r="AA39" i="15"/>
  <c r="E37" i="15"/>
  <c r="V36" i="15"/>
  <c r="V6" i="15"/>
  <c r="V39" i="15"/>
  <c r="AF37" i="15"/>
  <c r="Q37" i="15"/>
  <c r="Q6" i="15"/>
  <c r="Q39" i="15"/>
  <c r="N37" i="15"/>
  <c r="N6" i="15"/>
  <c r="N39" i="15"/>
  <c r="AJ37" i="15"/>
  <c r="AJ6" i="15"/>
  <c r="AJ39" i="15"/>
  <c r="Y37" i="15"/>
  <c r="Y6" i="15"/>
  <c r="Y39" i="15"/>
  <c r="K36" i="15"/>
  <c r="K6" i="15"/>
  <c r="K39" i="15"/>
  <c r="P6" i="15"/>
  <c r="P39" i="15"/>
  <c r="F37" i="15"/>
  <c r="J35" i="15"/>
  <c r="J6" i="15"/>
  <c r="J34" i="15"/>
  <c r="J39" i="15"/>
  <c r="AM37" i="15"/>
  <c r="AM6" i="15"/>
  <c r="AM39" i="15"/>
  <c r="K37" i="15"/>
  <c r="P36" i="15"/>
  <c r="J36" i="15"/>
  <c r="N36" i="15"/>
  <c r="AC36" i="15"/>
  <c r="W37" i="15"/>
  <c r="AQ37" i="15"/>
  <c r="AQ6" i="15"/>
  <c r="AQ39" i="15"/>
  <c r="I35" i="15"/>
  <c r="I6" i="15"/>
  <c r="I34" i="15"/>
  <c r="I39" i="15"/>
  <c r="AG36" i="15"/>
  <c r="AG6" i="15"/>
  <c r="AG39" i="15"/>
  <c r="AN36" i="15"/>
  <c r="AN6" i="15"/>
  <c r="AN39" i="15"/>
  <c r="AD35" i="15"/>
  <c r="AE6" i="15"/>
  <c r="AE39" i="15"/>
  <c r="U36" i="15"/>
  <c r="U6" i="15"/>
  <c r="U39" i="15"/>
  <c r="AD36" i="15"/>
  <c r="AG37" i="15"/>
  <c r="W35" i="15"/>
  <c r="W6" i="15"/>
  <c r="W39" i="15"/>
  <c r="E35" i="15"/>
  <c r="E34" i="15"/>
  <c r="E6" i="15"/>
  <c r="E39" i="15"/>
  <c r="AL36" i="15"/>
  <c r="AL6" i="15"/>
  <c r="AL39" i="15"/>
  <c r="AP36" i="15"/>
  <c r="AP6" i="15"/>
  <c r="AP39" i="15"/>
  <c r="T37" i="15"/>
  <c r="T6" i="15"/>
  <c r="T39" i="15"/>
  <c r="AF36" i="15"/>
  <c r="AN35" i="15"/>
  <c r="AO35" i="15"/>
  <c r="AO6" i="15"/>
  <c r="AO39" i="15"/>
  <c r="Q36" i="15"/>
  <c r="AK35" i="15"/>
  <c r="Z36" i="15"/>
  <c r="Z6" i="15"/>
  <c r="Z39" i="15"/>
  <c r="X35" i="15"/>
  <c r="X6" i="15"/>
  <c r="X39" i="15"/>
  <c r="O37" i="15"/>
  <c r="O6" i="15"/>
  <c r="O39" i="15"/>
  <c r="AC35" i="15"/>
  <c r="D36" i="15"/>
  <c r="D6" i="15"/>
  <c r="D34" i="15"/>
  <c r="D39" i="15"/>
  <c r="M37" i="15"/>
  <c r="M6" i="15"/>
  <c r="M39" i="15"/>
  <c r="R35" i="15"/>
  <c r="R6" i="15"/>
  <c r="R39" i="15"/>
  <c r="AH37" i="15"/>
  <c r="AH6" i="15"/>
  <c r="AH39" i="15"/>
  <c r="H37" i="15"/>
  <c r="H34" i="15"/>
  <c r="H6" i="15"/>
  <c r="H39" i="15"/>
  <c r="X37" i="15"/>
  <c r="L35" i="15"/>
  <c r="L6" i="15"/>
  <c r="L39" i="15"/>
  <c r="S37" i="15"/>
  <c r="S6" i="15"/>
  <c r="S39" i="15"/>
  <c r="AK36" i="15"/>
  <c r="AJ34" i="15" l="1"/>
  <c r="AA34" i="15"/>
  <c r="AI34" i="15"/>
  <c r="AB34" i="15"/>
  <c r="AE34" i="15"/>
  <c r="V34" i="15"/>
  <c r="K34" i="15"/>
  <c r="M34" i="15"/>
  <c r="Z34" i="15"/>
  <c r="P34" i="15"/>
  <c r="AG34" i="15"/>
  <c r="L34" i="15"/>
  <c r="Q34" i="15"/>
  <c r="AK34" i="15"/>
  <c r="AD34" i="15"/>
  <c r="U34" i="15"/>
  <c r="S34" i="15"/>
  <c r="AP34" i="15"/>
  <c r="AL34" i="15"/>
  <c r="N34" i="15"/>
  <c r="AM34" i="15"/>
  <c r="AH34" i="15"/>
  <c r="T34" i="15"/>
  <c r="O34" i="15"/>
  <c r="Y34" i="15"/>
  <c r="AN34" i="15"/>
  <c r="AQ34" i="15"/>
  <c r="AC34" i="15"/>
  <c r="X34" i="15"/>
  <c r="AF34" i="15"/>
  <c r="AO34" i="15"/>
  <c r="R34" i="15"/>
  <c r="W34" i="15"/>
</calcChain>
</file>

<file path=xl/sharedStrings.xml><?xml version="1.0" encoding="utf-8"?>
<sst xmlns="http://schemas.openxmlformats.org/spreadsheetml/2006/main" count="1048" uniqueCount="149">
  <si>
    <t>GDP at market prices</t>
  </si>
  <si>
    <t>Cash crops</t>
  </si>
  <si>
    <t>Food crops</t>
  </si>
  <si>
    <t>Livestock</t>
  </si>
  <si>
    <t>Agriculture Support Services</t>
  </si>
  <si>
    <t>Forestry</t>
  </si>
  <si>
    <t>Fishing</t>
  </si>
  <si>
    <t>Industry</t>
  </si>
  <si>
    <t>Mining &amp; quarrying</t>
  </si>
  <si>
    <t>Manufacturing</t>
  </si>
  <si>
    <t>Electricity</t>
  </si>
  <si>
    <t>Water</t>
  </si>
  <si>
    <t>Construction</t>
  </si>
  <si>
    <t>Services</t>
  </si>
  <si>
    <t>Real Estate Activities</t>
  </si>
  <si>
    <t xml:space="preserve">Public Administration </t>
  </si>
  <si>
    <t>Education</t>
  </si>
  <si>
    <t>Other Service Activities</t>
  </si>
  <si>
    <t>Adjustments</t>
  </si>
  <si>
    <t>Taxes on products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</si>
  <si>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</si>
  <si>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</si>
  <si>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</si>
  <si>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</si>
  <si>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</si>
  <si>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</si>
  <si>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</si>
  <si>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</si>
  <si>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</si>
  <si>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</si>
  <si>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</si>
  <si>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</si>
  <si>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2011Q1</t>
  </si>
  <si>
    <t>2011Q2</t>
  </si>
  <si>
    <t>2011Q3</t>
  </si>
  <si>
    <t>2011Q4</t>
  </si>
  <si>
    <t>2012Q1</t>
  </si>
  <si>
    <t>2012Q2</t>
  </si>
  <si>
    <t>2012Q3</t>
  </si>
  <si>
    <t>2012Q4</t>
  </si>
  <si>
    <t>2013Q1</t>
  </si>
  <si>
    <t>2013Q2</t>
  </si>
  <si>
    <t>2013Q3</t>
  </si>
  <si>
    <t>2013Q4</t>
  </si>
  <si>
    <t>2014Q1</t>
  </si>
  <si>
    <t>2014Q2</t>
  </si>
  <si>
    <t>Q1</t>
  </si>
  <si>
    <t>Q2</t>
  </si>
  <si>
    <t>Q3</t>
  </si>
  <si>
    <t>Q4</t>
  </si>
  <si>
    <t>Source: Uganda Bureau of Statistics</t>
  </si>
  <si>
    <t>2014Q3</t>
  </si>
  <si>
    <t>Trade &amp; Repairs</t>
  </si>
  <si>
    <t>Transportation &amp; Storage</t>
  </si>
  <si>
    <t>Information &amp; Communication</t>
  </si>
  <si>
    <t xml:space="preserve">Accommodation &amp; Food Service </t>
  </si>
  <si>
    <t xml:space="preserve">Professional, Scientific &amp; Technical </t>
  </si>
  <si>
    <t xml:space="preserve">Administrative &amp; Support Service </t>
  </si>
  <si>
    <t xml:space="preserve">Human Health &amp; Social Work </t>
  </si>
  <si>
    <t>Activities of Households</t>
  </si>
  <si>
    <t>2009/10</t>
  </si>
  <si>
    <t>2010/11</t>
  </si>
  <si>
    <t>2011/12</t>
  </si>
  <si>
    <t>2012/13</t>
  </si>
  <si>
    <t>2013/14</t>
  </si>
  <si>
    <t>2014/15</t>
  </si>
  <si>
    <t>2008/09</t>
  </si>
  <si>
    <t>2007/08</t>
  </si>
  <si>
    <t>Activity</t>
  </si>
  <si>
    <t>Uganda Bureau of Statistics</t>
  </si>
  <si>
    <t>Agriculture, Forestry &amp; Fishing</t>
  </si>
  <si>
    <t>Arts, Entertainment &amp; Recreation</t>
  </si>
  <si>
    <t xml:space="preserve">Financial &amp; Insurance </t>
  </si>
  <si>
    <t>2014Q4</t>
  </si>
  <si>
    <t>2015Q1</t>
  </si>
  <si>
    <t>2015Q2</t>
  </si>
  <si>
    <t>Taxes on Products</t>
  </si>
  <si>
    <t>2015/16</t>
  </si>
  <si>
    <t>2015Q3</t>
  </si>
  <si>
    <t>Table 10: Summary of QGDP at constant 2009/10 prices, percentage change, 2010/11-2015/16</t>
  </si>
  <si>
    <t>2016/17</t>
  </si>
  <si>
    <t>WHAT DO USERS WANT?</t>
  </si>
  <si>
    <t>The original unadjusted series and all components</t>
  </si>
  <si>
    <t>Policy Formulations</t>
  </si>
  <si>
    <t>Macro-economic model building</t>
  </si>
  <si>
    <t>To determine what actually happened</t>
  </si>
  <si>
    <t>The original unadjusted series</t>
  </si>
  <si>
    <t>Analysis of the effect of particular events such as a strike</t>
  </si>
  <si>
    <t>The irregular component</t>
  </si>
  <si>
    <t>Trend-cycle and irregular component</t>
  </si>
  <si>
    <t>Long-term forecasting</t>
  </si>
  <si>
    <t>The trend cycle component</t>
  </si>
  <si>
    <t>2017/18</t>
  </si>
  <si>
    <t>INDUSTRY</t>
  </si>
  <si>
    <t>SERVICES</t>
  </si>
  <si>
    <t>ADJUSTMENTS</t>
  </si>
  <si>
    <t>AGRICULTURE,FORESTRY&amp;FISHING</t>
  </si>
  <si>
    <t>GDP AT MARKET PRICES</t>
  </si>
  <si>
    <t>ADJUSTMENT</t>
  </si>
  <si>
    <t>ACTIVITY</t>
  </si>
  <si>
    <t>TREND CYCLE ESTIMATES</t>
  </si>
  <si>
    <t>ORIGINAL ESTIMATES</t>
  </si>
  <si>
    <t>SEASONALLY ADJUSTED ESTIMATES</t>
  </si>
  <si>
    <t>MAIN USE OF DATA</t>
  </si>
  <si>
    <t>WHAT DATA SHOULD I USE?</t>
  </si>
  <si>
    <t>WORKSHEET</t>
  </si>
  <si>
    <t>Could be Unadjusted, adjusted, trend-cycle or all components depending on the main purpose of the model</t>
  </si>
  <si>
    <t>Business Cycle analysis &amp; detection of turning points</t>
  </si>
  <si>
    <t>Short-term and medium term forecasting</t>
  </si>
  <si>
    <t>Original unadjusted series and all its components</t>
  </si>
  <si>
    <t>Table 3: Summary of QGDP at constant 2009/10 prices, IMPLICIT PRICE DEFLATORS, 2013/14-2017/18</t>
  </si>
  <si>
    <t>Table 4: Summary of QGDP at constant prices, PERCENTAGE SHARE, 2013/14-2017/18</t>
  </si>
  <si>
    <t>Table 11: SEASONALLY ADJUSTED Value Added at constant 2009/10 prices, IMPLICIT PRICE DEFLATORS, 2013/14-2017/18</t>
  </si>
  <si>
    <t>Table 15: TREND-CYCLE Value Added at constant 2009/10 prices, IMPLICIT PRICE DEFLATORS, 2013/14-2017/18</t>
  </si>
  <si>
    <t>Notes:</t>
  </si>
  <si>
    <t>a</t>
  </si>
  <si>
    <t>Seasonally adjusted data are subject to revisions as future data become available, even when the original data are not revised.</t>
  </si>
  <si>
    <t>b</t>
  </si>
  <si>
    <t>c</t>
  </si>
  <si>
    <t>d</t>
  </si>
  <si>
    <t>e</t>
  </si>
  <si>
    <t>Original (Unadjusted) data are useful in their own right. They show the actual economic events that have occurred and therefore Seasonally adjusted data should not replace the unadjusted data.</t>
  </si>
  <si>
    <t>Seasonally adjusted data is the sum of the Trend-cycle component and the Irregular component. When the Irregular component is strong, the Seasonally adjusted series may not present a smooth pattern.</t>
  </si>
  <si>
    <t>Year</t>
  </si>
  <si>
    <t>Period</t>
  </si>
  <si>
    <t xml:space="preserve">        Agriculture, Forestry &amp; Fishing</t>
  </si>
  <si>
    <t xml:space="preserve">        Industry</t>
  </si>
  <si>
    <t xml:space="preserve">        Services</t>
  </si>
  <si>
    <t xml:space="preserve">        Taxes on products</t>
  </si>
  <si>
    <t>Original_VA</t>
  </si>
  <si>
    <t>Original_VA, Deseason_VA, Trend_VA</t>
  </si>
  <si>
    <t>Deseason_VA and Trend_VA</t>
  </si>
  <si>
    <t>Trend_VA</t>
  </si>
  <si>
    <t>Original (Unadjusted) estimates have been benchmarked to the revised 2017/18 Annual GDP estimates (October release 2018) and therefore revisions have been made to all Quarters of 2017/18.</t>
  </si>
  <si>
    <t>Seasonally adjusted and Trend-cycle estimates represent an analytical elaboration of the data designed to show the underlying movements that may be hidden by the seasonal variations.</t>
  </si>
  <si>
    <t>2018/19</t>
  </si>
  <si>
    <t xml:space="preserve"> </t>
  </si>
  <si>
    <t>2019/20</t>
  </si>
  <si>
    <t>2020/21</t>
  </si>
  <si>
    <t>Table 3: ORIGINAL UNADJUSTED Value Added by activity at constant 2016/17 prices, BILLION SHILLINGS, 2014/15-2020/21</t>
  </si>
  <si>
    <t>Table 4: ORIGINAL UNADJUSTED Value Added at constant 2016/17 prices, PERCENTAGE CHANGE, 2014/15-2020/21</t>
  </si>
  <si>
    <t>Table 5: ORIGINAL UNADJUSTED Value Added by activity at constant 2016/17 prices, IMPLICIT PRICE DEFLATORS, 2015/16-2020/21</t>
  </si>
  <si>
    <t>Table 10: TREND-CYCLE Value Added at constant 2016/17 prices, PERCENTAGE CHANGE, 2015/16-2020/21</t>
  </si>
  <si>
    <t>TABLE 1: SUMMARY OF QGDP AT CONSTANT 2016/17 PRICES, BILLION SHILLINGS, 2015/16-2020/21</t>
  </si>
  <si>
    <t>TABLE 2: SUMMARY OF QGDP AT CONSTANT 2016/17 PRICES, PERCENTAGE CHANGE, 2015/16-2020/21</t>
  </si>
  <si>
    <t>Table 6: SEASONALLY ADJUSTED Value Added at constant 2016/17 prices, BILLION SHILLINGS, 2015/16-2020/21</t>
  </si>
  <si>
    <t>Table 7: SEASONALLY ADJUSTED Value Added at constant 2016/17 prices,PERCENTAGE CHANGE, 2015/16-2020/21</t>
  </si>
  <si>
    <t>Table 8: SEASONALLY ADJUSTED Value Added at constant 2016/17 prices, DECOMPOSITION OF GROWTH, 2015/16-2020/21</t>
  </si>
  <si>
    <t>Table 9: TREND-CYCLE Value Added at constant 2016/17 prices, BILLION SHILLINGS, 2015/16-2020/21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</si>
</sst>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_(* #,##0.0_);_(* \(#,##0.0\);_(* &quot;-&quot;??_);_(@_)"/>
    <numFmt numFmtId="167" formatCode="#,##0.0"/>
    <numFmt numFmtId="168" formatCode="#,##0.00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i/>
      <sz val="8"/>
      <color theme="1"/>
      <name val="Arial"/>
      <family val="2"/>
    </font>
    <font>
      <sz val="8.5"/>
      <color theme="1"/>
      <name val="Arial"/>
      <family val="2"/>
    </font>
    <font>
      <b/>
      <sz val="8.5"/>
      <color theme="1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i/>
      <sz val="8.5"/>
      <color theme="1"/>
      <name val="Arial"/>
      <family val="2"/>
    </font>
    <font>
      <sz val="8"/>
      <color rgb="FFFF0000"/>
      <name val="Arial"/>
      <family val="2"/>
    </font>
    <font>
      <i/>
      <sz val="8.5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Times New Roman"/>
      <family val="1"/>
    </font>
    <font>
      <b/>
      <sz val="11"/>
      <color theme="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8.5"/>
      <color rgb="FFFF0000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8">
    <xf numFmtId="0" fontId="0" fillId="0" borderId="0" xfId="0"/>
    <xf numFmtId="0" fontId="5" fillId="0" borderId="0" xfId="0" applyFont="1"/>
    <xf numFmtId="164" fontId="2" fillId="0" borderId="0" xfId="0" applyNumberFormat="1" applyFont="1" applyBorder="1"/>
    <xf numFmtId="164" fontId="6" fillId="0" borderId="0" xfId="0" applyNumberFormat="1" applyFont="1" applyBorder="1"/>
    <xf numFmtId="3" fontId="6" fillId="0" borderId="0" xfId="0" applyNumberFormat="1" applyFont="1" applyBorder="1" applyAlignment="1" applyProtection="1"/>
    <xf numFmtId="166" fontId="5" fillId="0" borderId="0" xfId="1" applyNumberFormat="1" applyFont="1"/>
    <xf numFmtId="165" fontId="5" fillId="0" borderId="0" xfId="1" applyNumberFormat="1" applyFont="1"/>
    <xf numFmtId="0" fontId="4" fillId="0" borderId="2" xfId="0" applyFont="1" applyBorder="1"/>
    <xf numFmtId="0" fontId="5" fillId="0" borderId="0" xfId="0" applyFont="1" applyBorder="1"/>
    <xf numFmtId="0" fontId="4" fillId="0" borderId="0" xfId="0" applyFont="1" applyBorder="1"/>
    <xf numFmtId="165" fontId="5" fillId="0" borderId="0" xfId="1" applyNumberFormat="1" applyFont="1" applyBorder="1"/>
    <xf numFmtId="165" fontId="4" fillId="0" borderId="0" xfId="1" applyNumberFormat="1" applyFont="1" applyBorder="1"/>
    <xf numFmtId="0" fontId="5" fillId="0" borderId="1" xfId="0" applyFont="1" applyBorder="1"/>
    <xf numFmtId="0" fontId="2" fillId="0" borderId="3" xfId="0" applyFont="1" applyBorder="1" applyAlignment="1">
      <alignment horizontal="right"/>
    </xf>
    <xf numFmtId="0" fontId="7" fillId="0" borderId="0" xfId="0" applyFont="1"/>
    <xf numFmtId="166" fontId="5" fillId="0" borderId="0" xfId="1" applyNumberFormat="1" applyFont="1" applyBorder="1"/>
    <xf numFmtId="167" fontId="5" fillId="0" borderId="0" xfId="0" applyNumberFormat="1" applyFont="1" applyBorder="1"/>
    <xf numFmtId="3" fontId="6" fillId="0" borderId="0" xfId="0" applyNumberFormat="1" applyFont="1" applyBorder="1" applyAlignment="1" applyProtection="1">
      <alignment wrapText="1"/>
    </xf>
    <xf numFmtId="0" fontId="5" fillId="0" borderId="0" xfId="0" applyNumberFormat="1" applyFont="1" applyBorder="1" applyAlignment="1">
      <alignment horizontal="left" vertical="top" wrapText="1"/>
    </xf>
    <xf numFmtId="167" fontId="4" fillId="0" borderId="0" xfId="0" applyNumberFormat="1" applyFont="1" applyBorder="1"/>
    <xf numFmtId="167" fontId="5" fillId="0" borderId="1" xfId="0" applyNumberFormat="1" applyFont="1" applyBorder="1"/>
    <xf numFmtId="166" fontId="4" fillId="0" borderId="0" xfId="0" applyNumberFormat="1" applyFont="1" applyBorder="1"/>
    <xf numFmtId="0" fontId="4" fillId="0" borderId="3" xfId="0" applyFont="1" applyBorder="1" applyAlignment="1">
      <alignment horizontal="center"/>
    </xf>
    <xf numFmtId="166" fontId="2" fillId="0" borderId="3" xfId="1" applyNumberFormat="1" applyFont="1" applyBorder="1" applyAlignment="1">
      <alignment horizontal="right"/>
    </xf>
    <xf numFmtId="166" fontId="5" fillId="0" borderId="0" xfId="0" applyNumberFormat="1" applyFont="1" applyBorder="1"/>
    <xf numFmtId="166" fontId="5" fillId="0" borderId="1" xfId="0" applyNumberFormat="1" applyFont="1" applyBorder="1"/>
    <xf numFmtId="166" fontId="4" fillId="0" borderId="0" xfId="1" applyNumberFormat="1" applyFont="1" applyBorder="1" applyAlignment="1">
      <alignment horizontal="right"/>
    </xf>
    <xf numFmtId="166" fontId="5" fillId="0" borderId="0" xfId="1" applyNumberFormat="1" applyFont="1" applyBorder="1" applyAlignment="1">
      <alignment horizontal="right"/>
    </xf>
    <xf numFmtId="166" fontId="5" fillId="0" borderId="1" xfId="1" applyNumberFormat="1" applyFont="1" applyBorder="1" applyAlignment="1">
      <alignment horizontal="right"/>
    </xf>
    <xf numFmtId="166" fontId="5" fillId="0" borderId="1" xfId="1" applyNumberFormat="1" applyFont="1" applyBorder="1" applyAlignment="1">
      <alignment horizontal="left"/>
    </xf>
    <xf numFmtId="43" fontId="0" fillId="0" borderId="0" xfId="1" applyFont="1"/>
    <xf numFmtId="43" fontId="0" fillId="0" borderId="0" xfId="0" applyNumberFormat="1"/>
    <xf numFmtId="0" fontId="3" fillId="0" borderId="0" xfId="0" applyFont="1"/>
    <xf numFmtId="166" fontId="3" fillId="0" borderId="0" xfId="1" applyNumberFormat="1" applyFont="1"/>
    <xf numFmtId="167" fontId="5" fillId="0" borderId="0" xfId="1" applyNumberFormat="1" applyFont="1" applyBorder="1" applyAlignment="1">
      <alignment horizontal="right"/>
    </xf>
    <xf numFmtId="167" fontId="5" fillId="0" borderId="1" xfId="1" applyNumberFormat="1" applyFont="1" applyBorder="1" applyAlignment="1">
      <alignment horizontal="right"/>
    </xf>
    <xf numFmtId="0" fontId="8" fillId="0" borderId="0" xfId="0" applyFont="1"/>
    <xf numFmtId="0" fontId="9" fillId="0" borderId="2" xfId="0" applyFont="1" applyBorder="1"/>
    <xf numFmtId="0" fontId="9" fillId="0" borderId="0" xfId="0" applyFont="1"/>
    <xf numFmtId="0" fontId="10" fillId="0" borderId="3" xfId="0" applyFont="1" applyBorder="1" applyAlignment="1">
      <alignment horizontal="right"/>
    </xf>
    <xf numFmtId="0" fontId="9" fillId="0" borderId="0" xfId="0" applyFont="1" applyBorder="1"/>
    <xf numFmtId="164" fontId="10" fillId="0" borderId="0" xfId="0" applyNumberFormat="1" applyFont="1" applyBorder="1"/>
    <xf numFmtId="164" fontId="11" fillId="0" borderId="0" xfId="0" applyNumberFormat="1" applyFont="1" applyBorder="1"/>
    <xf numFmtId="167" fontId="8" fillId="0" borderId="0" xfId="1" applyNumberFormat="1" applyFont="1" applyBorder="1"/>
    <xf numFmtId="3" fontId="11" fillId="0" borderId="0" xfId="0" applyNumberFormat="1" applyFont="1" applyBorder="1" applyAlignment="1" applyProtection="1"/>
    <xf numFmtId="0" fontId="8" fillId="0" borderId="0" xfId="0" applyFont="1" applyBorder="1"/>
    <xf numFmtId="0" fontId="8" fillId="0" borderId="1" xfId="0" applyFont="1" applyBorder="1"/>
    <xf numFmtId="167" fontId="8" fillId="0" borderId="1" xfId="1" applyNumberFormat="1" applyFont="1" applyBorder="1"/>
    <xf numFmtId="167" fontId="8" fillId="0" borderId="0" xfId="0" applyNumberFormat="1" applyFont="1"/>
    <xf numFmtId="166" fontId="9" fillId="0" borderId="0" xfId="1" applyNumberFormat="1" applyFont="1" applyBorder="1"/>
    <xf numFmtId="166" fontId="8" fillId="0" borderId="0" xfId="1" applyNumberFormat="1" applyFont="1" applyBorder="1"/>
    <xf numFmtId="166" fontId="8" fillId="0" borderId="1" xfId="1" applyNumberFormat="1" applyFont="1" applyBorder="1"/>
    <xf numFmtId="167" fontId="4" fillId="0" borderId="0" xfId="1" applyNumberFormat="1" applyFont="1" applyBorder="1" applyAlignment="1">
      <alignment horizontal="right"/>
    </xf>
    <xf numFmtId="0" fontId="9" fillId="0" borderId="3" xfId="0" applyFont="1" applyBorder="1" applyAlignment="1">
      <alignment horizontal="right"/>
    </xf>
    <xf numFmtId="167" fontId="8" fillId="0" borderId="0" xfId="0" applyNumberFormat="1" applyFont="1" applyBorder="1"/>
    <xf numFmtId="3" fontId="11" fillId="0" borderId="1" xfId="0" applyNumberFormat="1" applyFont="1" applyBorder="1" applyAlignment="1" applyProtection="1"/>
    <xf numFmtId="164" fontId="14" fillId="0" borderId="0" xfId="0" applyNumberFormat="1" applyFont="1" applyFill="1" applyBorder="1"/>
    <xf numFmtId="0" fontId="9" fillId="0" borderId="1" xfId="0" applyFont="1" applyBorder="1" applyAlignment="1"/>
    <xf numFmtId="167" fontId="9" fillId="0" borderId="0" xfId="1" applyNumberFormat="1" applyFont="1" applyBorder="1"/>
    <xf numFmtId="0" fontId="5" fillId="0" borderId="0" xfId="0" applyNumberFormat="1" applyFont="1" applyBorder="1" applyAlignment="1">
      <alignment horizontal="left" wrapText="1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15" fillId="0" borderId="0" xfId="0" applyFont="1"/>
    <xf numFmtId="0" fontId="16" fillId="0" borderId="0" xfId="0" applyFont="1"/>
    <xf numFmtId="0" fontId="15" fillId="0" borderId="4" xfId="0" applyFont="1" applyBorder="1"/>
    <xf numFmtId="0" fontId="16" fillId="0" borderId="4" xfId="0" applyFont="1" applyBorder="1"/>
    <xf numFmtId="0" fontId="15" fillId="0" borderId="4" xfId="0" applyFont="1" applyBorder="1" applyAlignment="1"/>
    <xf numFmtId="0" fontId="15" fillId="0" borderId="4" xfId="0" applyFont="1" applyBorder="1" applyAlignment="1">
      <alignment wrapText="1"/>
    </xf>
    <xf numFmtId="0" fontId="17" fillId="0" borderId="0" xfId="0" applyFont="1"/>
    <xf numFmtId="0" fontId="18" fillId="0" borderId="0" xfId="0" applyFont="1"/>
    <xf numFmtId="0" fontId="19" fillId="0" borderId="0" xfId="0" applyFont="1" applyAlignment="1">
      <alignment wrapText="1"/>
    </xf>
    <xf numFmtId="0" fontId="20" fillId="0" borderId="0" xfId="0" applyFont="1" applyAlignment="1">
      <alignment vertical="center"/>
    </xf>
    <xf numFmtId="166" fontId="8" fillId="0" borderId="0" xfId="0" applyNumberFormat="1" applyFont="1" applyFill="1" applyBorder="1" applyAlignment="1">
      <alignment horizontal="right"/>
    </xf>
    <xf numFmtId="167" fontId="8" fillId="0" borderId="0" xfId="1" applyNumberFormat="1" applyFont="1" applyFill="1" applyBorder="1"/>
    <xf numFmtId="164" fontId="8" fillId="0" borderId="0" xfId="1" applyNumberFormat="1" applyFont="1" applyFill="1" applyBorder="1"/>
    <xf numFmtId="3" fontId="11" fillId="0" borderId="0" xfId="0" applyNumberFormat="1" applyFont="1" applyFill="1" applyBorder="1" applyAlignment="1" applyProtection="1">
      <alignment wrapText="1"/>
    </xf>
    <xf numFmtId="164" fontId="24" fillId="0" borderId="0" xfId="0" applyNumberFormat="1" applyFont="1" applyFill="1" applyBorder="1"/>
    <xf numFmtId="165" fontId="22" fillId="0" borderId="0" xfId="1" applyNumberFormat="1" applyFont="1" applyFill="1" applyBorder="1"/>
    <xf numFmtId="165" fontId="3" fillId="0" borderId="0" xfId="0" applyNumberFormat="1" applyFont="1" applyFill="1" applyBorder="1"/>
    <xf numFmtId="0" fontId="5" fillId="0" borderId="0" xfId="0" applyFont="1" applyFill="1" applyBorder="1"/>
    <xf numFmtId="164" fontId="10" fillId="0" borderId="0" xfId="0" applyNumberFormat="1" applyFont="1" applyFill="1" applyBorder="1"/>
    <xf numFmtId="165" fontId="9" fillId="0" borderId="0" xfId="0" applyNumberFormat="1" applyFont="1" applyFill="1" applyBorder="1"/>
    <xf numFmtId="0" fontId="4" fillId="0" borderId="0" xfId="0" applyFont="1" applyFill="1" applyBorder="1"/>
    <xf numFmtId="165" fontId="8" fillId="0" borderId="0" xfId="1" applyNumberFormat="1" applyFont="1" applyFill="1" applyBorder="1"/>
    <xf numFmtId="3" fontId="11" fillId="0" borderId="0" xfId="0" applyNumberFormat="1" applyFont="1" applyFill="1" applyBorder="1" applyAlignment="1" applyProtection="1"/>
    <xf numFmtId="0" fontId="8" fillId="0" borderId="0" xfId="0" applyNumberFormat="1" applyFont="1" applyFill="1" applyBorder="1" applyAlignment="1">
      <alignment horizontal="left" wrapText="1"/>
    </xf>
    <xf numFmtId="0" fontId="8" fillId="0" borderId="0" xfId="0" applyNumberFormat="1" applyFont="1" applyFill="1" applyBorder="1" applyAlignment="1">
      <alignment horizontal="left" vertical="top" wrapText="1"/>
    </xf>
    <xf numFmtId="3" fontId="11" fillId="0" borderId="1" xfId="0" applyNumberFormat="1" applyFont="1" applyFill="1" applyBorder="1" applyAlignment="1" applyProtection="1"/>
    <xf numFmtId="165" fontId="8" fillId="0" borderId="1" xfId="1" applyNumberFormat="1" applyFont="1" applyFill="1" applyBorder="1"/>
    <xf numFmtId="0" fontId="5" fillId="0" borderId="1" xfId="0" applyFont="1" applyFill="1" applyBorder="1"/>
    <xf numFmtId="0" fontId="7" fillId="0" borderId="0" xfId="0" applyFont="1" applyFill="1"/>
    <xf numFmtId="0" fontId="5" fillId="0" borderId="0" xfId="0" applyFont="1" applyFill="1"/>
    <xf numFmtId="0" fontId="9" fillId="2" borderId="2" xfId="0" applyFont="1" applyFill="1" applyBorder="1"/>
    <xf numFmtId="0" fontId="9" fillId="2" borderId="2" xfId="0" applyFont="1" applyFill="1" applyBorder="1" applyAlignment="1"/>
    <xf numFmtId="0" fontId="4" fillId="2" borderId="2" xfId="0" applyFont="1" applyFill="1" applyBorder="1"/>
    <xf numFmtId="0" fontId="9" fillId="2" borderId="3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right"/>
    </xf>
    <xf numFmtId="0" fontId="9" fillId="2" borderId="3" xfId="0" applyFont="1" applyFill="1" applyBorder="1" applyAlignment="1">
      <alignment horizontal="right"/>
    </xf>
    <xf numFmtId="0" fontId="5" fillId="2" borderId="0" xfId="0" applyFont="1" applyFill="1" applyBorder="1"/>
    <xf numFmtId="0" fontId="8" fillId="0" borderId="0" xfId="0" applyFont="1" applyFill="1"/>
    <xf numFmtId="0" fontId="22" fillId="0" borderId="0" xfId="0" applyFont="1" applyFill="1"/>
    <xf numFmtId="165" fontId="22" fillId="0" borderId="0" xfId="1" applyNumberFormat="1" applyFont="1" applyFill="1"/>
    <xf numFmtId="165" fontId="3" fillId="0" borderId="0" xfId="1" applyNumberFormat="1" applyFont="1" applyFill="1"/>
    <xf numFmtId="0" fontId="9" fillId="0" borderId="0" xfId="0" applyFont="1" applyFill="1"/>
    <xf numFmtId="0" fontId="9" fillId="0" borderId="0" xfId="0" applyFont="1" applyFill="1" applyBorder="1"/>
    <xf numFmtId="3" fontId="8" fillId="0" borderId="0" xfId="1" applyNumberFormat="1" applyFont="1" applyFill="1" applyBorder="1"/>
    <xf numFmtId="3" fontId="9" fillId="0" borderId="0" xfId="1" applyNumberFormat="1" applyFont="1" applyFill="1" applyBorder="1"/>
    <xf numFmtId="164" fontId="11" fillId="0" borderId="0" xfId="0" applyNumberFormat="1" applyFont="1" applyFill="1" applyBorder="1"/>
    <xf numFmtId="3" fontId="11" fillId="0" borderId="3" xfId="0" applyNumberFormat="1" applyFont="1" applyFill="1" applyBorder="1" applyAlignment="1" applyProtection="1"/>
    <xf numFmtId="3" fontId="8" fillId="0" borderId="3" xfId="1" applyNumberFormat="1" applyFont="1" applyFill="1" applyBorder="1"/>
    <xf numFmtId="0" fontId="9" fillId="0" borderId="0" xfId="0" applyFont="1" applyFill="1" applyAlignment="1">
      <alignment horizontal="right"/>
    </xf>
    <xf numFmtId="0" fontId="8" fillId="0" borderId="0" xfId="0" applyFont="1" applyFill="1" applyBorder="1"/>
    <xf numFmtId="0" fontId="8" fillId="0" borderId="1" xfId="0" applyFont="1" applyFill="1" applyBorder="1"/>
    <xf numFmtId="167" fontId="8" fillId="0" borderId="1" xfId="1" applyNumberFormat="1" applyFont="1" applyFill="1" applyBorder="1"/>
    <xf numFmtId="0" fontId="12" fillId="0" borderId="0" xfId="0" applyFont="1" applyFill="1"/>
    <xf numFmtId="167" fontId="8" fillId="0" borderId="0" xfId="0" applyNumberFormat="1" applyFont="1" applyFill="1"/>
    <xf numFmtId="167" fontId="22" fillId="0" borderId="0" xfId="0" applyNumberFormat="1" applyFont="1" applyFill="1"/>
    <xf numFmtId="164" fontId="8" fillId="0" borderId="3" xfId="1" applyNumberFormat="1" applyFont="1" applyFill="1" applyBorder="1"/>
    <xf numFmtId="0" fontId="4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166" fontId="8" fillId="0" borderId="0" xfId="1" applyNumberFormat="1" applyFont="1" applyFill="1" applyBorder="1"/>
    <xf numFmtId="164" fontId="8" fillId="0" borderId="1" xfId="1" applyNumberFormat="1" applyFont="1" applyFill="1" applyBorder="1"/>
    <xf numFmtId="0" fontId="3" fillId="0" borderId="0" xfId="0" applyFont="1" applyFill="1"/>
    <xf numFmtId="167" fontId="9" fillId="0" borderId="0" xfId="0" applyNumberFormat="1" applyFont="1" applyFill="1" applyBorder="1"/>
    <xf numFmtId="167" fontId="8" fillId="0" borderId="0" xfId="0" applyNumberFormat="1" applyFont="1" applyFill="1" applyBorder="1"/>
    <xf numFmtId="167" fontId="8" fillId="0" borderId="1" xfId="0" applyNumberFormat="1" applyFont="1" applyFill="1" applyBorder="1"/>
    <xf numFmtId="0" fontId="13" fillId="0" borderId="0" xfId="0" applyFont="1" applyFill="1" applyBorder="1"/>
    <xf numFmtId="168" fontId="5" fillId="0" borderId="0" xfId="0" applyNumberFormat="1" applyFont="1" applyFill="1"/>
    <xf numFmtId="167" fontId="8" fillId="0" borderId="0" xfId="1" applyNumberFormat="1" applyFont="1" applyFill="1" applyBorder="1" applyAlignment="1"/>
    <xf numFmtId="166" fontId="5" fillId="0" borderId="0" xfId="1" applyNumberFormat="1" applyFont="1" applyFill="1"/>
    <xf numFmtId="164" fontId="9" fillId="0" borderId="0" xfId="1" applyNumberFormat="1" applyFont="1" applyFill="1" applyBorder="1"/>
    <xf numFmtId="164" fontId="8" fillId="0" borderId="1" xfId="0" applyNumberFormat="1" applyFont="1" applyFill="1" applyBorder="1"/>
    <xf numFmtId="166" fontId="9" fillId="0" borderId="0" xfId="0" applyNumberFormat="1" applyFont="1" applyFill="1" applyBorder="1" applyAlignment="1">
      <alignment horizontal="right"/>
    </xf>
    <xf numFmtId="167" fontId="11" fillId="0" borderId="1" xfId="0" applyNumberFormat="1" applyFont="1" applyFill="1" applyBorder="1" applyAlignment="1" applyProtection="1"/>
    <xf numFmtId="164" fontId="21" fillId="0" borderId="0" xfId="1" applyNumberFormat="1" applyFont="1" applyFill="1"/>
    <xf numFmtId="164" fontId="11" fillId="0" borderId="0" xfId="1" applyNumberFormat="1" applyFont="1" applyFill="1"/>
    <xf numFmtId="167" fontId="11" fillId="0" borderId="0" xfId="1" applyNumberFormat="1" applyFont="1" applyFill="1" applyBorder="1"/>
    <xf numFmtId="0" fontId="6" fillId="0" borderId="0" xfId="0" applyFont="1" applyFill="1"/>
    <xf numFmtId="3" fontId="21" fillId="0" borderId="0" xfId="0" applyNumberFormat="1" applyFont="1" applyFill="1" applyBorder="1" applyAlignment="1" applyProtection="1">
      <alignment wrapText="1"/>
    </xf>
    <xf numFmtId="3" fontId="21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>
      <alignment horizontal="left" wrapText="1"/>
    </xf>
    <xf numFmtId="0" fontId="22" fillId="0" borderId="0" xfId="0" applyNumberFormat="1" applyFont="1" applyFill="1" applyBorder="1" applyAlignment="1">
      <alignment horizontal="left" vertical="top" wrapText="1"/>
    </xf>
    <xf numFmtId="3" fontId="21" fillId="0" borderId="1" xfId="0" applyNumberFormat="1" applyFont="1" applyFill="1" applyBorder="1" applyAlignment="1" applyProtection="1"/>
    <xf numFmtId="165" fontId="22" fillId="0" borderId="1" xfId="1" applyNumberFormat="1" applyFont="1" applyFill="1" applyBorder="1"/>
    <xf numFmtId="165" fontId="4" fillId="0" borderId="0" xfId="0" applyNumberFormat="1" applyFont="1" applyFill="1" applyBorder="1"/>
    <xf numFmtId="0" fontId="9" fillId="2" borderId="5" xfId="0" applyFont="1" applyFill="1" applyBorder="1"/>
    <xf numFmtId="0" fontId="9" fillId="2" borderId="5" xfId="0" applyFont="1" applyFill="1" applyBorder="1" applyAlignment="1"/>
    <xf numFmtId="0" fontId="9" fillId="2" borderId="0" xfId="0" applyFont="1" applyFill="1"/>
    <xf numFmtId="0" fontId="9" fillId="2" borderId="3" xfId="0" applyFont="1" applyFill="1" applyBorder="1"/>
    <xf numFmtId="0" fontId="8" fillId="2" borderId="0" xfId="0" applyFont="1" applyFill="1"/>
    <xf numFmtId="14" fontId="9" fillId="2" borderId="5" xfId="0" applyNumberFormat="1" applyFont="1" applyFill="1" applyBorder="1"/>
    <xf numFmtId="14" fontId="9" fillId="2" borderId="3" xfId="0" applyNumberFormat="1" applyFont="1" applyFill="1" applyBorder="1"/>
    <xf numFmtId="14" fontId="10" fillId="2" borderId="3" xfId="0" applyNumberFormat="1" applyFont="1" applyFill="1" applyBorder="1" applyAlignment="1">
      <alignment horizontal="right"/>
    </xf>
    <xf numFmtId="14" fontId="9" fillId="2" borderId="3" xfId="0" applyNumberFormat="1" applyFont="1" applyFill="1" applyBorder="1" applyAlignment="1">
      <alignment horizontal="right"/>
    </xf>
    <xf numFmtId="0" fontId="9" fillId="2" borderId="0" xfId="0" applyFont="1" applyFill="1" applyBorder="1"/>
    <xf numFmtId="0" fontId="3" fillId="2" borderId="5" xfId="0" applyFont="1" applyFill="1" applyBorder="1"/>
    <xf numFmtId="0" fontId="3" fillId="2" borderId="5" xfId="0" applyFont="1" applyFill="1" applyBorder="1" applyAlignment="1"/>
    <xf numFmtId="0" fontId="8" fillId="2" borderId="0" xfId="0" applyFont="1" applyFill="1" applyBorder="1"/>
    <xf numFmtId="0" fontId="3" fillId="2" borderId="3" xfId="0" applyFont="1" applyFill="1" applyBorder="1"/>
    <xf numFmtId="0" fontId="24" fillId="2" borderId="3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right"/>
    </xf>
    <xf numFmtId="49" fontId="10" fillId="2" borderId="6" xfId="0" applyNumberFormat="1" applyFont="1" applyFill="1" applyBorder="1" applyAlignment="1">
      <alignment horizontal="center"/>
    </xf>
    <xf numFmtId="0" fontId="10" fillId="2" borderId="0" xfId="0" applyFont="1" applyFill="1" applyBorder="1" applyAlignment="1">
      <alignment horizontal="right"/>
    </xf>
    <xf numFmtId="164" fontId="10" fillId="2" borderId="0" xfId="0" applyNumberFormat="1" applyFont="1" applyFill="1" applyBorder="1"/>
    <xf numFmtId="165" fontId="9" fillId="2" borderId="0" xfId="1" applyNumberFormat="1" applyFont="1" applyFill="1" applyBorder="1"/>
    <xf numFmtId="164" fontId="9" fillId="2" borderId="0" xfId="1" applyNumberFormat="1" applyFont="1" applyFill="1" applyBorder="1"/>
    <xf numFmtId="0" fontId="4" fillId="2" borderId="0" xfId="0" applyFont="1" applyFill="1" applyBorder="1"/>
    <xf numFmtId="164" fontId="24" fillId="2" borderId="0" xfId="0" applyNumberFormat="1" applyFont="1" applyFill="1" applyBorder="1"/>
    <xf numFmtId="165" fontId="3" fillId="2" borderId="0" xfId="1" applyNumberFormat="1" applyFont="1" applyFill="1" applyBorder="1"/>
    <xf numFmtId="165" fontId="9" fillId="2" borderId="0" xfId="0" applyNumberFormat="1" applyFont="1" applyFill="1" applyBorder="1"/>
    <xf numFmtId="165" fontId="22" fillId="2" borderId="0" xfId="1" applyNumberFormat="1" applyFont="1" applyFill="1" applyBorder="1"/>
    <xf numFmtId="165" fontId="3" fillId="2" borderId="0" xfId="0" applyNumberFormat="1" applyFont="1" applyFill="1" applyBorder="1"/>
    <xf numFmtId="167" fontId="9" fillId="2" borderId="0" xfId="1" applyNumberFormat="1" applyFont="1" applyFill="1" applyBorder="1"/>
    <xf numFmtId="167" fontId="10" fillId="2" borderId="0" xfId="1" applyNumberFormat="1" applyFont="1" applyFill="1" applyBorder="1"/>
    <xf numFmtId="165" fontId="8" fillId="2" borderId="0" xfId="1" applyNumberFormat="1" applyFont="1" applyFill="1" applyBorder="1"/>
    <xf numFmtId="167" fontId="8" fillId="2" borderId="0" xfId="0" applyNumberFormat="1" applyFont="1" applyFill="1" applyBorder="1"/>
    <xf numFmtId="167" fontId="8" fillId="2" borderId="0" xfId="1" applyNumberFormat="1" applyFont="1" applyFill="1" applyBorder="1"/>
    <xf numFmtId="166" fontId="9" fillId="2" borderId="0" xfId="0" applyNumberFormat="1" applyFont="1" applyFill="1" applyBorder="1" applyAlignment="1">
      <alignment horizontal="right"/>
    </xf>
    <xf numFmtId="164" fontId="23" fillId="2" borderId="0" xfId="1" applyNumberFormat="1" applyFont="1" applyFill="1" applyBorder="1"/>
    <xf numFmtId="164" fontId="8" fillId="2" borderId="0" xfId="1" applyNumberFormat="1" applyFont="1" applyFill="1" applyBorder="1"/>
    <xf numFmtId="167" fontId="9" fillId="2" borderId="0" xfId="0" applyNumberFormat="1" applyFont="1" applyFill="1" applyBorder="1"/>
    <xf numFmtId="0" fontId="9" fillId="2" borderId="0" xfId="0" applyFont="1" applyFill="1" applyBorder="1" applyAlignment="1"/>
    <xf numFmtId="3" fontId="11" fillId="3" borderId="1" xfId="0" applyNumberFormat="1" applyFont="1" applyFill="1" applyBorder="1" applyAlignment="1" applyProtection="1"/>
    <xf numFmtId="167" fontId="8" fillId="3" borderId="1" xfId="1" applyNumberFormat="1" applyFont="1" applyFill="1" applyBorder="1"/>
    <xf numFmtId="0" fontId="8" fillId="3" borderId="1" xfId="0" applyFont="1" applyFill="1" applyBorder="1"/>
    <xf numFmtId="0" fontId="4" fillId="2" borderId="2" xfId="0" applyFont="1" applyFill="1" applyBorder="1" applyAlignment="1"/>
    <xf numFmtId="0" fontId="9" fillId="2" borderId="5" xfId="0" applyFont="1" applyFill="1" applyBorder="1" applyAlignment="1">
      <alignment horizontal="center"/>
    </xf>
    <xf numFmtId="14" fontId="9" fillId="2" borderId="5" xfId="0" applyNumberFormat="1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166" fontId="4" fillId="0" borderId="2" xfId="1" applyNumberFormat="1" applyFont="1" applyBorder="1" applyAlignment="1">
      <alignment horizontal="center"/>
    </xf>
  </cellXfs>
  <cellStyles count="2">
    <cellStyle name="Comma" xfId="1" builtinId="3"/>
    <cellStyle name="Normal" xfId="0" builtinId="0"/>
  </cellStyles>
  <dxfs count="51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mruColors>
      <color rgb="FFE36D0B"/>
      <color rgb="FFB2912F"/>
      <color rgb="FFF17CB0"/>
      <color rgb="FF60BD68"/>
      <color rgb="FFF0AC00"/>
      <color rgb="FFF5C708"/>
      <color rgb="FF60B4CC"/>
      <color rgb="FF02B9A7"/>
      <color rgb="FF616A6F"/>
      <color rgb="FF928B5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9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QGDP at 2016/17 Constant Prices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8764365890433904"/>
          <c:y val="0.14514145141451415"/>
          <c:w val="0.79081923270229515"/>
          <c:h val="0.4855484208385391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Summary!$A$5</c:f>
              <c:strCache>
                <c:ptCount val="1"/>
                <c:pt idx="0">
                  <c:v>ORIGINAL ESTIMATES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Summary!$E$3:$W$4</c:f>
              <c:multiLvlStrCache>
                <c:ptCount val="19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</c:lvl>
                <c:lvl>
                  <c:pt idx="0">
                    <c:v>2016/17</c:v>
                  </c:pt>
                  <c:pt idx="4">
                    <c:v>2017/18</c:v>
                  </c:pt>
                  <c:pt idx="8">
                    <c:v>2018/19</c:v>
                  </c:pt>
                  <c:pt idx="12">
                    <c:v>2019/20</c:v>
                  </c:pt>
                  <c:pt idx="16">
                    <c:v>2020/21</c:v>
                  </c:pt>
                </c:lvl>
              </c:multiLvlStrCache>
            </c:multiLvlStrRef>
          </c:cat>
          <c:val>
            <c:numRef>
              <c:f>Summary!$E$6:$W$6</c:f>
              <c:numCache>
                <c:formatCode>#,##0</c:formatCode>
                <c:ptCount val="19"/>
                <c:pt idx="0">
                  <c:v>28578.027590912734</c:v>
                </c:pt>
                <c:pt idx="1">
                  <c:v>26610.326179044136</c:v>
                </c:pt>
                <c:pt idx="2">
                  <c:v>26239.386365931598</c:v>
                </c:pt>
                <c:pt idx="3">
                  <c:v>27090.300785584666</c:v>
                </c:pt>
                <c:pt idx="4">
                  <c:v>30780.493168475357</c:v>
                </c:pt>
                <c:pt idx="5">
                  <c:v>28331.820948510678</c:v>
                </c:pt>
                <c:pt idx="6">
                  <c:v>27643.50256781901</c:v>
                </c:pt>
                <c:pt idx="7">
                  <c:v>28603.118824920835</c:v>
                </c:pt>
                <c:pt idx="8">
                  <c:v>32506.276875042633</c:v>
                </c:pt>
                <c:pt idx="9">
                  <c:v>29997.808587078871</c:v>
                </c:pt>
                <c:pt idx="10">
                  <c:v>29772.781327787507</c:v>
                </c:pt>
                <c:pt idx="11">
                  <c:v>30514.221877429489</c:v>
                </c:pt>
                <c:pt idx="12">
                  <c:v>35084.613890844397</c:v>
                </c:pt>
                <c:pt idx="13">
                  <c:v>32540.160534123137</c:v>
                </c:pt>
                <c:pt idx="14">
                  <c:v>29984.715583487497</c:v>
                </c:pt>
                <c:pt idx="15">
                  <c:v>28821.202739780725</c:v>
                </c:pt>
                <c:pt idx="16">
                  <c:v>34991.054523912964</c:v>
                </c:pt>
                <c:pt idx="17">
                  <c:v>33038.92629704695</c:v>
                </c:pt>
                <c:pt idx="18">
                  <c:v>31831.7796685539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ABD-4AD4-9528-D6BF8EF8563B}"/>
            </c:ext>
          </c:extLst>
        </c:ser>
        <c:ser>
          <c:idx val="0"/>
          <c:order val="1"/>
          <c:tx>
            <c:strRef>
              <c:f>Summary!$A$13</c:f>
              <c:strCache>
                <c:ptCount val="1"/>
                <c:pt idx="0">
                  <c:v>SEASONALLY ADJUSTED ESTIMATES</c:v>
                </c:pt>
              </c:strCache>
            </c:strRef>
          </c:tx>
          <c:spPr>
            <a:solidFill>
              <a:srgbClr val="F0AC00"/>
            </a:solidFill>
            <a:ln>
              <a:noFill/>
            </a:ln>
            <a:effectLst/>
          </c:spPr>
          <c:invertIfNegative val="0"/>
          <c:cat>
            <c:multiLvlStrRef>
              <c:f>Summary!$E$3:$W$4</c:f>
              <c:multiLvlStrCache>
                <c:ptCount val="19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</c:lvl>
                <c:lvl>
                  <c:pt idx="0">
                    <c:v>2016/17</c:v>
                  </c:pt>
                  <c:pt idx="4">
                    <c:v>2017/18</c:v>
                  </c:pt>
                  <c:pt idx="8">
                    <c:v>2018/19</c:v>
                  </c:pt>
                  <c:pt idx="12">
                    <c:v>2019/20</c:v>
                  </c:pt>
                  <c:pt idx="16">
                    <c:v>2020/21</c:v>
                  </c:pt>
                </c:lvl>
              </c:multiLvlStrCache>
            </c:multiLvlStrRef>
          </c:cat>
          <c:val>
            <c:numRef>
              <c:f>Summary!$E$14:$W$14</c:f>
              <c:numCache>
                <c:formatCode>#,##0</c:formatCode>
                <c:ptCount val="19"/>
                <c:pt idx="0">
                  <c:v>26387.867680582433</c:v>
                </c:pt>
                <c:pt idx="1">
                  <c:v>26877.715291764598</c:v>
                </c:pt>
                <c:pt idx="2">
                  <c:v>27550.439995775319</c:v>
                </c:pt>
                <c:pt idx="3">
                  <c:v>27887.887506643663</c:v>
                </c:pt>
                <c:pt idx="4">
                  <c:v>28325.598607666831</c:v>
                </c:pt>
                <c:pt idx="5">
                  <c:v>28524.395509808557</c:v>
                </c:pt>
                <c:pt idx="6">
                  <c:v>29071.044602878406</c:v>
                </c:pt>
                <c:pt idx="7">
                  <c:v>29536.208926892028</c:v>
                </c:pt>
                <c:pt idx="8">
                  <c:v>30001.564735349493</c:v>
                </c:pt>
                <c:pt idx="9">
                  <c:v>30113.213360704194</c:v>
                </c:pt>
                <c:pt idx="10">
                  <c:v>31269.526342130051</c:v>
                </c:pt>
                <c:pt idx="11">
                  <c:v>31546.319318296391</c:v>
                </c:pt>
                <c:pt idx="12">
                  <c:v>32414.009467385331</c:v>
                </c:pt>
                <c:pt idx="13">
                  <c:v>32662.192378887779</c:v>
                </c:pt>
                <c:pt idx="14">
                  <c:v>31334.726247788203</c:v>
                </c:pt>
                <c:pt idx="15">
                  <c:v>29908.331005572611</c:v>
                </c:pt>
                <c:pt idx="16">
                  <c:v>32200.220959592218</c:v>
                </c:pt>
                <c:pt idx="17">
                  <c:v>33139.906829479529</c:v>
                </c:pt>
                <c:pt idx="18">
                  <c:v>33058.562228434595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ABD-4AD4-9528-D6BF8EF8563B}"/>
            </c:ext>
          </c:extLst>
        </c:ser>
        <c:ser>
          <c:idx val="1"/>
          <c:order val="2"/>
          <c:tx>
            <c:strRef>
              <c:f>Summary!$A$21</c:f>
              <c:strCache>
                <c:ptCount val="1"/>
                <c:pt idx="0">
                  <c:v>TREND CYCLE ESTIMATES</c:v>
                </c:pt>
              </c:strCache>
            </c:strRef>
          </c:tx>
          <c:spPr>
            <a:solidFill>
              <a:srgbClr val="60B4CC"/>
            </a:solidFill>
            <a:ln>
              <a:noFill/>
            </a:ln>
            <a:effectLst/>
          </c:spPr>
          <c:invertIfNegative val="0"/>
          <c:cat>
            <c:multiLvlStrRef>
              <c:f>Summary!$E$3:$W$4</c:f>
              <c:multiLvlStrCache>
                <c:ptCount val="19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</c:lvl>
                <c:lvl>
                  <c:pt idx="0">
                    <c:v>2016/17</c:v>
                  </c:pt>
                  <c:pt idx="4">
                    <c:v>2017/18</c:v>
                  </c:pt>
                  <c:pt idx="8">
                    <c:v>2018/19</c:v>
                  </c:pt>
                  <c:pt idx="12">
                    <c:v>2019/20</c:v>
                  </c:pt>
                  <c:pt idx="16">
                    <c:v>2020/21</c:v>
                  </c:pt>
                </c:lvl>
              </c:multiLvlStrCache>
            </c:multiLvlStrRef>
          </c:cat>
          <c:val>
            <c:numRef>
              <c:f>Summary!$E$22:$W$22</c:f>
              <c:numCache>
                <c:formatCode>#,##0</c:formatCode>
                <c:ptCount val="19"/>
                <c:pt idx="0">
                  <c:v>26439.754697132576</c:v>
                </c:pt>
                <c:pt idx="1">
                  <c:v>26907.911180345112</c:v>
                </c:pt>
                <c:pt idx="2">
                  <c:v>27449.293464332008</c:v>
                </c:pt>
                <c:pt idx="3">
                  <c:v>27929.904183062663</c:v>
                </c:pt>
                <c:pt idx="4">
                  <c:v>28271.891630115209</c:v>
                </c:pt>
                <c:pt idx="5">
                  <c:v>28606.288725551563</c:v>
                </c:pt>
                <c:pt idx="6">
                  <c:v>29052.810137133394</c:v>
                </c:pt>
                <c:pt idx="7">
                  <c:v>29546.945350209822</c:v>
                </c:pt>
                <c:pt idx="8">
                  <c:v>29954.898923294058</c:v>
                </c:pt>
                <c:pt idx="9">
                  <c:v>30444.518627515652</c:v>
                </c:pt>
                <c:pt idx="10">
                  <c:v>31077.977892073701</c:v>
                </c:pt>
                <c:pt idx="11">
                  <c:v>31707.866817373579</c:v>
                </c:pt>
                <c:pt idx="12">
                  <c:v>32290.19867789013</c:v>
                </c:pt>
                <c:pt idx="13">
                  <c:v>32534.952513830522</c:v>
                </c:pt>
                <c:pt idx="14">
                  <c:v>31888.583499319684</c:v>
                </c:pt>
                <c:pt idx="15">
                  <c:v>31905.261797524825</c:v>
                </c:pt>
                <c:pt idx="16">
                  <c:v>32227.154516083352</c:v>
                </c:pt>
                <c:pt idx="17">
                  <c:v>32899.533586205245</c:v>
                </c:pt>
                <c:pt idx="18">
                  <c:v>33287.955468452194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ABD-4AD4-9528-D6BF8EF856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2"/>
        <c:axId val="250516208"/>
        <c:axId val="250516768"/>
      </c:barChart>
      <c:catAx>
        <c:axId val="2505162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50516768"/>
        <c:crosses val="autoZero"/>
        <c:auto val="1"/>
        <c:lblAlgn val="ctr"/>
        <c:lblOffset val="100"/>
        <c:noMultiLvlLbl val="0"/>
      </c:catAx>
      <c:valAx>
        <c:axId val="250516768"/>
        <c:scaling>
          <c:orientation val="minMax"/>
          <c:min val="2300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Billion Shs</a:t>
                </a:r>
              </a:p>
            </c:rich>
          </c:tx>
          <c:layout>
            <c:manualLayout>
              <c:xMode val="edge"/>
              <c:yMode val="edge"/>
              <c:x val="0"/>
              <c:y val="0.2882722685494571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0516208"/>
        <c:crosses val="autoZero"/>
        <c:crossBetween val="between"/>
        <c:majorUnit val="10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 sz="9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GDP and Sectoral Value Added Year on Year percentage change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Summary!$A$35</c:f>
              <c:strCache>
                <c:ptCount val="1"/>
                <c:pt idx="0">
                  <c:v>GDP at market prices</c:v>
                </c:pt>
              </c:strCache>
            </c:strRef>
          </c:tx>
          <c:spPr>
            <a:ln w="2222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Summary!$H$32:$W$33</c15:sqref>
                  </c15:fullRef>
                </c:ext>
              </c:extLst>
              <c:f>Summary!$H$32:$W$33</c:f>
              <c:multiLvlStrCache>
                <c:ptCount val="16"/>
                <c:lvl>
                  <c:pt idx="0">
                    <c:v>Q4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Q4</c:v>
                  </c:pt>
                  <c:pt idx="9">
                    <c:v>Q1</c:v>
                  </c:pt>
                  <c:pt idx="10">
                    <c:v>Q2</c:v>
                  </c:pt>
                  <c:pt idx="11">
                    <c:v>Q3</c:v>
                  </c:pt>
                  <c:pt idx="12">
                    <c:v>Q4</c:v>
                  </c:pt>
                  <c:pt idx="13">
                    <c:v>Q1</c:v>
                  </c:pt>
                  <c:pt idx="14">
                    <c:v>Q2</c:v>
                  </c:pt>
                  <c:pt idx="15">
                    <c:v>Q3</c:v>
                  </c:pt>
                </c:lvl>
                <c:lvl>
                  <c:pt idx="1">
                    <c:v>2017/18</c:v>
                  </c:pt>
                  <c:pt idx="5">
                    <c:v>2018/19</c:v>
                  </c:pt>
                  <c:pt idx="9">
                    <c:v>2019/20</c:v>
                  </c:pt>
                  <c:pt idx="13">
                    <c:v>2020/21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Summary!$G$35:$W$35</c15:sqref>
                  </c15:fullRef>
                </c:ext>
              </c:extLst>
              <c:f>Summary!$G$35:$V$35</c:f>
              <c:numCache>
                <c:formatCode>0.0</c:formatCode>
                <c:ptCount val="16"/>
                <c:pt idx="0">
                  <c:v>6.7415221836118366</c:v>
                </c:pt>
                <c:pt idx="1">
                  <c:v>6.180188903014594</c:v>
                </c:pt>
                <c:pt idx="2">
                  <c:v>7.7068495037178941</c:v>
                </c:pt>
                <c:pt idx="3">
                  <c:v>6.4692734613010394</c:v>
                </c:pt>
                <c:pt idx="4">
                  <c:v>5.3511777383272729</c:v>
                </c:pt>
                <c:pt idx="5">
                  <c:v>5.584353054290081</c:v>
                </c:pt>
                <c:pt idx="6">
                  <c:v>5.6067448208879878</c:v>
                </c:pt>
                <c:pt idx="7">
                  <c:v>5.8802702501752568</c:v>
                </c:pt>
                <c:pt idx="8">
                  <c:v>7.7026373729039754</c:v>
                </c:pt>
                <c:pt idx="9">
                  <c:v>6.6814498943506218</c:v>
                </c:pt>
                <c:pt idx="10">
                  <c:v>7.9318127563890117</c:v>
                </c:pt>
                <c:pt idx="11">
                  <c:v>8.4751255734705424</c:v>
                </c:pt>
                <c:pt idx="12">
                  <c:v>0.71183895574509215</c:v>
                </c:pt>
                <c:pt idx="13">
                  <c:v>-5.5482952980067335</c:v>
                </c:pt>
                <c:pt idx="14">
                  <c:v>-0.26666779695087017</c:v>
                </c:pt>
                <c:pt idx="15">
                  <c:v>1.5327698288420732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7FD-4A86-8F8D-D4E39EEE7FB0}"/>
            </c:ext>
          </c:extLst>
        </c:ser>
        <c:ser>
          <c:idx val="0"/>
          <c:order val="1"/>
          <c:tx>
            <c:strRef>
              <c:f>Summary!$A$36</c:f>
              <c:strCache>
                <c:ptCount val="1"/>
                <c:pt idx="0">
                  <c:v>        Agriculture, Forestry &amp; Fishing</c:v>
                </c:pt>
              </c:strCache>
            </c:strRef>
          </c:tx>
          <c:spPr>
            <a:ln w="2222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Summary!$H$32:$W$33</c15:sqref>
                  </c15:fullRef>
                </c:ext>
              </c:extLst>
              <c:f>Summary!$H$32:$W$33</c:f>
              <c:multiLvlStrCache>
                <c:ptCount val="16"/>
                <c:lvl>
                  <c:pt idx="0">
                    <c:v>Q4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Q4</c:v>
                  </c:pt>
                  <c:pt idx="9">
                    <c:v>Q1</c:v>
                  </c:pt>
                  <c:pt idx="10">
                    <c:v>Q2</c:v>
                  </c:pt>
                  <c:pt idx="11">
                    <c:v>Q3</c:v>
                  </c:pt>
                  <c:pt idx="12">
                    <c:v>Q4</c:v>
                  </c:pt>
                  <c:pt idx="13">
                    <c:v>Q1</c:v>
                  </c:pt>
                  <c:pt idx="14">
                    <c:v>Q2</c:v>
                  </c:pt>
                  <c:pt idx="15">
                    <c:v>Q3</c:v>
                  </c:pt>
                </c:lvl>
                <c:lvl>
                  <c:pt idx="1">
                    <c:v>2017/18</c:v>
                  </c:pt>
                  <c:pt idx="5">
                    <c:v>2018/19</c:v>
                  </c:pt>
                  <c:pt idx="9">
                    <c:v>2019/20</c:v>
                  </c:pt>
                  <c:pt idx="13">
                    <c:v>2020/21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Summary!$G$36:$W$36</c15:sqref>
                  </c15:fullRef>
                </c:ext>
              </c:extLst>
              <c:f>Summary!$G$36:$V$36</c:f>
              <c:numCache>
                <c:formatCode>0.0</c:formatCode>
                <c:ptCount val="16"/>
                <c:pt idx="0">
                  <c:v>1.0541533277404369</c:v>
                </c:pt>
                <c:pt idx="1">
                  <c:v>6.1486359491947029</c:v>
                </c:pt>
                <c:pt idx="2">
                  <c:v>9.7345604908998453</c:v>
                </c:pt>
                <c:pt idx="3">
                  <c:v>1.5380676908624658</c:v>
                </c:pt>
                <c:pt idx="4">
                  <c:v>2.4443079909248766</c:v>
                </c:pt>
                <c:pt idx="5">
                  <c:v>1.882507207393469</c:v>
                </c:pt>
                <c:pt idx="6">
                  <c:v>1.7589558375210812</c:v>
                </c:pt>
                <c:pt idx="7">
                  <c:v>3.7670065959065635</c:v>
                </c:pt>
                <c:pt idx="8">
                  <c:v>8.1313152308316603</c:v>
                </c:pt>
                <c:pt idx="9">
                  <c:v>9.4901732054692332</c:v>
                </c:pt>
                <c:pt idx="10">
                  <c:v>7.7319334450324684</c:v>
                </c:pt>
                <c:pt idx="11">
                  <c:v>9.0526718356869864</c:v>
                </c:pt>
                <c:pt idx="12">
                  <c:v>-1.6688276015752734</c:v>
                </c:pt>
                <c:pt idx="13">
                  <c:v>2.5437398575168579</c:v>
                </c:pt>
                <c:pt idx="14">
                  <c:v>2.4382432388800668</c:v>
                </c:pt>
                <c:pt idx="15">
                  <c:v>2.6796407029828773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97FD-4A86-8F8D-D4E39EEE7FB0}"/>
            </c:ext>
          </c:extLst>
        </c:ser>
        <c:ser>
          <c:idx val="1"/>
          <c:order val="2"/>
          <c:tx>
            <c:strRef>
              <c:f>Summary!$A$37</c:f>
              <c:strCache>
                <c:ptCount val="1"/>
                <c:pt idx="0">
                  <c:v>        Industry</c:v>
                </c:pt>
              </c:strCache>
            </c:strRef>
          </c:tx>
          <c:spPr>
            <a:ln w="22225" cap="rnd">
              <a:solidFill>
                <a:srgbClr val="F17CB0"/>
              </a:solidFill>
              <a:round/>
            </a:ln>
            <a:effectLst/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Summary!$H$32:$W$33</c15:sqref>
                  </c15:fullRef>
                </c:ext>
              </c:extLst>
              <c:f>Summary!$H$32:$W$33</c:f>
              <c:multiLvlStrCache>
                <c:ptCount val="16"/>
                <c:lvl>
                  <c:pt idx="0">
                    <c:v>Q4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Q4</c:v>
                  </c:pt>
                  <c:pt idx="9">
                    <c:v>Q1</c:v>
                  </c:pt>
                  <c:pt idx="10">
                    <c:v>Q2</c:v>
                  </c:pt>
                  <c:pt idx="11">
                    <c:v>Q3</c:v>
                  </c:pt>
                  <c:pt idx="12">
                    <c:v>Q4</c:v>
                  </c:pt>
                  <c:pt idx="13">
                    <c:v>Q1</c:v>
                  </c:pt>
                  <c:pt idx="14">
                    <c:v>Q2</c:v>
                  </c:pt>
                  <c:pt idx="15">
                    <c:v>Q3</c:v>
                  </c:pt>
                </c:lvl>
                <c:lvl>
                  <c:pt idx="1">
                    <c:v>2017/18</c:v>
                  </c:pt>
                  <c:pt idx="5">
                    <c:v>2018/19</c:v>
                  </c:pt>
                  <c:pt idx="9">
                    <c:v>2019/20</c:v>
                  </c:pt>
                  <c:pt idx="13">
                    <c:v>2020/21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Summary!$G$37:$W$37</c15:sqref>
                  </c15:fullRef>
                </c:ext>
              </c:extLst>
              <c:f>Summary!$G$37:$V$37</c:f>
              <c:numCache>
                <c:formatCode>0.0</c:formatCode>
                <c:ptCount val="16"/>
                <c:pt idx="0">
                  <c:v>16.238092831244355</c:v>
                </c:pt>
                <c:pt idx="1">
                  <c:v>7.9689849360650822</c:v>
                </c:pt>
                <c:pt idx="2">
                  <c:v>5.5692758489424898</c:v>
                </c:pt>
                <c:pt idx="3">
                  <c:v>2.9104651823201211</c:v>
                </c:pt>
                <c:pt idx="4">
                  <c:v>3.1060443619999711</c:v>
                </c:pt>
                <c:pt idx="5">
                  <c:v>7.8836196522260815</c:v>
                </c:pt>
                <c:pt idx="6">
                  <c:v>8.9505129838979069</c:v>
                </c:pt>
                <c:pt idx="7">
                  <c:v>10.527449228267827</c:v>
                </c:pt>
                <c:pt idx="8">
                  <c:v>9.4980599288380319</c:v>
                </c:pt>
                <c:pt idx="9">
                  <c:v>7.2989081722683924</c:v>
                </c:pt>
                <c:pt idx="10">
                  <c:v>9.3591674737605999</c:v>
                </c:pt>
                <c:pt idx="11">
                  <c:v>9.8958725002040282</c:v>
                </c:pt>
                <c:pt idx="12">
                  <c:v>2.0834212474476699</c:v>
                </c:pt>
                <c:pt idx="13">
                  <c:v>-7.6749240688627989</c:v>
                </c:pt>
                <c:pt idx="14">
                  <c:v>4.0026603592022258</c:v>
                </c:pt>
                <c:pt idx="15">
                  <c:v>5.9618612199008547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97FD-4A86-8F8D-D4E39EEE7FB0}"/>
            </c:ext>
          </c:extLst>
        </c:ser>
        <c:ser>
          <c:idx val="2"/>
          <c:order val="3"/>
          <c:tx>
            <c:strRef>
              <c:f>Summary!$A$38</c:f>
              <c:strCache>
                <c:ptCount val="1"/>
                <c:pt idx="0">
                  <c:v>        Services</c:v>
                </c:pt>
              </c:strCache>
            </c:strRef>
          </c:tx>
          <c:spPr>
            <a:ln w="22225" cap="rnd">
              <a:solidFill>
                <a:srgbClr val="B2912F"/>
              </a:solidFill>
              <a:round/>
            </a:ln>
            <a:effectLst/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Summary!$H$32:$W$33</c15:sqref>
                  </c15:fullRef>
                </c:ext>
              </c:extLst>
              <c:f>Summary!$H$32:$W$33</c:f>
              <c:multiLvlStrCache>
                <c:ptCount val="16"/>
                <c:lvl>
                  <c:pt idx="0">
                    <c:v>Q4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Q4</c:v>
                  </c:pt>
                  <c:pt idx="9">
                    <c:v>Q1</c:v>
                  </c:pt>
                  <c:pt idx="10">
                    <c:v>Q2</c:v>
                  </c:pt>
                  <c:pt idx="11">
                    <c:v>Q3</c:v>
                  </c:pt>
                  <c:pt idx="12">
                    <c:v>Q4</c:v>
                  </c:pt>
                  <c:pt idx="13">
                    <c:v>Q1</c:v>
                  </c:pt>
                  <c:pt idx="14">
                    <c:v>Q2</c:v>
                  </c:pt>
                  <c:pt idx="15">
                    <c:v>Q3</c:v>
                  </c:pt>
                </c:lvl>
                <c:lvl>
                  <c:pt idx="1">
                    <c:v>2017/18</c:v>
                  </c:pt>
                  <c:pt idx="5">
                    <c:v>2018/19</c:v>
                  </c:pt>
                  <c:pt idx="9">
                    <c:v>2019/20</c:v>
                  </c:pt>
                  <c:pt idx="13">
                    <c:v>2020/21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Summary!$G$38:$W$38</c15:sqref>
                  </c15:fullRef>
                </c:ext>
              </c:extLst>
              <c:f>Summary!$G$38:$V$38</c:f>
              <c:numCache>
                <c:formatCode>0.0</c:formatCode>
                <c:ptCount val="16"/>
                <c:pt idx="0">
                  <c:v>2.5046870051224301</c:v>
                </c:pt>
                <c:pt idx="1">
                  <c:v>4.4606298355310381</c:v>
                </c:pt>
                <c:pt idx="2">
                  <c:v>7.6632172300784562</c:v>
                </c:pt>
                <c:pt idx="3">
                  <c:v>10.646817680481369</c:v>
                </c:pt>
                <c:pt idx="4">
                  <c:v>9.1095620218340621</c:v>
                </c:pt>
                <c:pt idx="5">
                  <c:v>6.7405677584565504</c:v>
                </c:pt>
                <c:pt idx="6">
                  <c:v>7.2677387785559322</c:v>
                </c:pt>
                <c:pt idx="7">
                  <c:v>4.5957332674866347</c:v>
                </c:pt>
                <c:pt idx="8">
                  <c:v>6.1044148213456495</c:v>
                </c:pt>
                <c:pt idx="9">
                  <c:v>5.3802479499665212</c:v>
                </c:pt>
                <c:pt idx="10">
                  <c:v>7.1239489433230663</c:v>
                </c:pt>
                <c:pt idx="11">
                  <c:v>7.4397880586557052</c:v>
                </c:pt>
                <c:pt idx="12">
                  <c:v>1.0751451914667198</c:v>
                </c:pt>
                <c:pt idx="13">
                  <c:v>-5.6784979347570435</c:v>
                </c:pt>
                <c:pt idx="14">
                  <c:v>-5.3369748329441418</c:v>
                </c:pt>
                <c:pt idx="15">
                  <c:v>-2.4928194490376532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97FD-4A86-8F8D-D4E39EEE7F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2412288"/>
        <c:axId val="352412848"/>
      </c:lineChart>
      <c:catAx>
        <c:axId val="3524122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dk1">
                  <a:lumMod val="15000"/>
                  <a:lumOff val="85000"/>
                  <a:alpha val="51000"/>
                </a:schemeClr>
              </a:solidFill>
              <a:round/>
            </a:ln>
            <a:effectLst/>
          </c:spPr>
        </c:minorGridlines>
        <c:numFmt formatCode="General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cap="none" spc="0" normalizeH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52412848"/>
        <c:crosses val="autoZero"/>
        <c:auto val="1"/>
        <c:lblAlgn val="ctr"/>
        <c:lblOffset val="100"/>
        <c:noMultiLvlLbl val="0"/>
      </c:catAx>
      <c:valAx>
        <c:axId val="352412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2412288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466" l="0.70000000000000062" r="0.70000000000000062" t="0.75000000000000466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Original_VA!$B$31</c:f>
              <c:strCache>
                <c:ptCount val="1"/>
                <c:pt idx="0">
                  <c:v>Arts, Entertainment &amp; Recreation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Original_VA!$D$31:$X$31</c:f>
              <c:numCache>
                <c:formatCode>_(* #,##0_);_(* \(#,##0\);_(* "-"??_);_(@_)</c:formatCode>
                <c:ptCount val="21"/>
                <c:pt idx="0">
                  <c:v>27.826542834061915</c:v>
                </c:pt>
                <c:pt idx="1">
                  <c:v>25.670055792548233</c:v>
                </c:pt>
                <c:pt idx="2">
                  <c:v>27.808238362407931</c:v>
                </c:pt>
                <c:pt idx="3">
                  <c:v>27.211580568052604</c:v>
                </c:pt>
                <c:pt idx="4">
                  <c:v>20.410068721396438</c:v>
                </c:pt>
                <c:pt idx="5">
                  <c:v>23.40427978248016</c:v>
                </c:pt>
                <c:pt idx="6">
                  <c:v>25.050356181772838</c:v>
                </c:pt>
                <c:pt idx="7">
                  <c:v>34.501293078173539</c:v>
                </c:pt>
                <c:pt idx="8">
                  <c:v>48.140293127123378</c:v>
                </c:pt>
                <c:pt idx="9">
                  <c:v>42.905311931174893</c:v>
                </c:pt>
                <c:pt idx="10">
                  <c:v>54.977330476099951</c:v>
                </c:pt>
                <c:pt idx="11">
                  <c:v>61.183125123084572</c:v>
                </c:pt>
                <c:pt idx="12">
                  <c:v>58.17109063421232</c:v>
                </c:pt>
                <c:pt idx="13">
                  <c:v>68.313749847351616</c:v>
                </c:pt>
                <c:pt idx="14">
                  <c:v>63.048835225618468</c:v>
                </c:pt>
                <c:pt idx="15">
                  <c:v>70.069538792241559</c:v>
                </c:pt>
                <c:pt idx="16">
                  <c:v>63.780565773408604</c:v>
                </c:pt>
                <c:pt idx="17">
                  <c:v>75.368597527772195</c:v>
                </c:pt>
                <c:pt idx="18">
                  <c:v>68.937425295526154</c:v>
                </c:pt>
                <c:pt idx="19">
                  <c:v>61.746277731478813</c:v>
                </c:pt>
                <c:pt idx="20">
                  <c:v>37.654317482518671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83F-4DE2-B22F-A3F8012BEAC5}"/>
            </c:ext>
          </c:extLst>
        </c:ser>
        <c:ser>
          <c:idx val="1"/>
          <c:order val="1"/>
          <c:tx>
            <c:strRef>
              <c:f>Deseason_VA!$A$31</c:f>
              <c:strCache>
                <c:ptCount val="1"/>
                <c:pt idx="0">
                  <c:v>Arts, Entertainment &amp; Recreation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Deseason_VA!$B$31:$S$31</c:f>
              <c:numCache>
                <c:formatCode>_(* #,##0_);_(* \(#,##0\);_(* "-"??_);_(@_)</c:formatCode>
                <c:ptCount val="18"/>
                <c:pt idx="0">
                  <c:v>25.8524448415832</c:v>
                </c:pt>
                <c:pt idx="1">
                  <c:v>22.101207323138901</c:v>
                </c:pt>
                <c:pt idx="2">
                  <c:v>22.6759801062523</c:v>
                </c:pt>
                <c:pt idx="3">
                  <c:v>25.3972420339298</c:v>
                </c:pt>
                <c:pt idx="4">
                  <c:v>33.082494736603401</c:v>
                </c:pt>
                <c:pt idx="5">
                  <c:v>50.563023250451899</c:v>
                </c:pt>
                <c:pt idx="6">
                  <c:v>41.134399936099101</c:v>
                </c:pt>
                <c:pt idx="7">
                  <c:v>55.533632047977598</c:v>
                </c:pt>
                <c:pt idx="8">
                  <c:v>60.057414353002002</c:v>
                </c:pt>
                <c:pt idx="9">
                  <c:v>60.964990680931997</c:v>
                </c:pt>
                <c:pt idx="10">
                  <c:v>65.844551652127905</c:v>
                </c:pt>
                <c:pt idx="11">
                  <c:v>63.542504419114898</c:v>
                </c:pt>
                <c:pt idx="12">
                  <c:v>69.409198651225196</c:v>
                </c:pt>
                <c:pt idx="13">
                  <c:v>66.715229578347405</c:v>
                </c:pt>
                <c:pt idx="14">
                  <c:v>72.414260520973201</c:v>
                </c:pt>
                <c:pt idx="15">
                  <c:v>69.405365336131098</c:v>
                </c:pt>
                <c:pt idx="16">
                  <c:v>61.415223204695003</c:v>
                </c:pt>
                <c:pt idx="17">
                  <c:v>40.656476363269697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83F-4DE2-B22F-A3F8012BEA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2416208"/>
        <c:axId val="352416768"/>
      </c:lineChart>
      <c:catAx>
        <c:axId val="35241620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2416768"/>
        <c:crosses val="autoZero"/>
        <c:auto val="1"/>
        <c:lblAlgn val="ctr"/>
        <c:lblOffset val="100"/>
        <c:noMultiLvlLbl val="0"/>
      </c:catAx>
      <c:valAx>
        <c:axId val="352416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2416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Original_VA!$B$31</c:f>
              <c:strCache>
                <c:ptCount val="1"/>
                <c:pt idx="0">
                  <c:v>Arts, Entertainment &amp; Recreation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Original_VA!$D$31:$X$31</c:f>
              <c:numCache>
                <c:formatCode>_(* #,##0_);_(* \(#,##0\);_(* "-"??_);_(@_)</c:formatCode>
                <c:ptCount val="21"/>
                <c:pt idx="0">
                  <c:v>27.826542834061915</c:v>
                </c:pt>
                <c:pt idx="1">
                  <c:v>25.670055792548233</c:v>
                </c:pt>
                <c:pt idx="2">
                  <c:v>27.808238362407931</c:v>
                </c:pt>
                <c:pt idx="3">
                  <c:v>27.211580568052604</c:v>
                </c:pt>
                <c:pt idx="4">
                  <c:v>20.410068721396438</c:v>
                </c:pt>
                <c:pt idx="5">
                  <c:v>23.40427978248016</c:v>
                </c:pt>
                <c:pt idx="6">
                  <c:v>25.050356181772838</c:v>
                </c:pt>
                <c:pt idx="7">
                  <c:v>34.501293078173539</c:v>
                </c:pt>
                <c:pt idx="8">
                  <c:v>48.140293127123378</c:v>
                </c:pt>
                <c:pt idx="9">
                  <c:v>42.905311931174893</c:v>
                </c:pt>
                <c:pt idx="10">
                  <c:v>54.977330476099951</c:v>
                </c:pt>
                <c:pt idx="11">
                  <c:v>61.183125123084572</c:v>
                </c:pt>
                <c:pt idx="12">
                  <c:v>58.17109063421232</c:v>
                </c:pt>
                <c:pt idx="13">
                  <c:v>68.313749847351616</c:v>
                </c:pt>
                <c:pt idx="14">
                  <c:v>63.048835225618468</c:v>
                </c:pt>
                <c:pt idx="15">
                  <c:v>70.069538792241559</c:v>
                </c:pt>
                <c:pt idx="16">
                  <c:v>63.780565773408604</c:v>
                </c:pt>
                <c:pt idx="17">
                  <c:v>75.368597527772195</c:v>
                </c:pt>
                <c:pt idx="18">
                  <c:v>68.937425295526154</c:v>
                </c:pt>
                <c:pt idx="19">
                  <c:v>61.746277731478813</c:v>
                </c:pt>
                <c:pt idx="20">
                  <c:v>37.654317482518671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863-40C9-8654-102A1F376F80}"/>
            </c:ext>
          </c:extLst>
        </c:ser>
        <c:ser>
          <c:idx val="1"/>
          <c:order val="1"/>
          <c:tx>
            <c:strRef>
              <c:f>Trend_VA!$A$31</c:f>
              <c:strCache>
                <c:ptCount val="1"/>
                <c:pt idx="0">
                  <c:v>Arts, Entertainment &amp; Recreation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Trend_VA!$B$31:$S$31</c:f>
              <c:numCache>
                <c:formatCode>_(* #,##0_);_(* \(#,##0\);_(* "-"??_);_(@_)</c:formatCode>
                <c:ptCount val="18"/>
                <c:pt idx="0">
                  <c:v>25.542596315065399</c:v>
                </c:pt>
                <c:pt idx="1">
                  <c:v>22.713435072617301</c:v>
                </c:pt>
                <c:pt idx="2">
                  <c:v>22.3090658456371</c:v>
                </c:pt>
                <c:pt idx="3">
                  <c:v>25.8456683001092</c:v>
                </c:pt>
                <c:pt idx="4">
                  <c:v>33.180933255859898</c:v>
                </c:pt>
                <c:pt idx="5">
                  <c:v>41.8642075687142</c:v>
                </c:pt>
                <c:pt idx="6">
                  <c:v>49.263458623167203</c:v>
                </c:pt>
                <c:pt idx="7">
                  <c:v>55.4604929349617</c:v>
                </c:pt>
                <c:pt idx="8">
                  <c:v>59.393613731708598</c:v>
                </c:pt>
                <c:pt idx="9">
                  <c:v>62.341135620877999</c:v>
                </c:pt>
                <c:pt idx="10">
                  <c:v>63.898457970823898</c:v>
                </c:pt>
                <c:pt idx="11">
                  <c:v>65.883715279939196</c:v>
                </c:pt>
                <c:pt idx="12">
                  <c:v>66.993148714957997</c:v>
                </c:pt>
                <c:pt idx="13">
                  <c:v>69.324660127564499</c:v>
                </c:pt>
                <c:pt idx="14">
                  <c:v>70.870544214779599</c:v>
                </c:pt>
                <c:pt idx="15">
                  <c:v>68.721579566157203</c:v>
                </c:pt>
                <c:pt idx="16">
                  <c:v>64.837137847114306</c:v>
                </c:pt>
                <c:pt idx="17">
                  <c:v>37.660954171840601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863-40C9-8654-102A1F376F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2419568"/>
        <c:axId val="352420128"/>
      </c:lineChart>
      <c:catAx>
        <c:axId val="35241956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2420128"/>
        <c:crosses val="autoZero"/>
        <c:auto val="1"/>
        <c:lblAlgn val="ctr"/>
        <c:lblOffset val="100"/>
        <c:noMultiLvlLbl val="0"/>
      </c:catAx>
      <c:valAx>
        <c:axId val="352420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24195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Original_VA!$B$6</c:f>
              <c:strCache>
                <c:ptCount val="1"/>
                <c:pt idx="0">
                  <c:v>AGRICULTURE,FORESTRY&amp;FISHING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Original_VA!$E$6:$X$6</c:f>
              <c:numCache>
                <c:formatCode>_(* #,##0_);_(* \(#,##0\);_(* "-"??_);_(@_)</c:formatCode>
                <c:ptCount val="20"/>
                <c:pt idx="0">
                  <c:v>7919.6380588216789</c:v>
                </c:pt>
                <c:pt idx="1">
                  <c:v>5920.4519184256287</c:v>
                </c:pt>
                <c:pt idx="2">
                  <c:v>5302.8642569987232</c:v>
                </c:pt>
                <c:pt idx="3">
                  <c:v>5630.8347183652595</c:v>
                </c:pt>
                <c:pt idx="4">
                  <c:v>8011.4721033562628</c:v>
                </c:pt>
                <c:pt idx="5">
                  <c:v>6109.7776536359224</c:v>
                </c:pt>
                <c:pt idx="6">
                  <c:v>5358.7645770294339</c:v>
                </c:pt>
                <c:pt idx="7">
                  <c:v>5977.0542460984025</c:v>
                </c:pt>
                <c:pt idx="8">
                  <c:v>8791.3537014690446</c:v>
                </c:pt>
                <c:pt idx="9">
                  <c:v>6203.7501697100315</c:v>
                </c:pt>
                <c:pt idx="10">
                  <c:v>5489.749287800616</c:v>
                </c:pt>
                <c:pt idx="11">
                  <c:v>6089.5727230710227</c:v>
                </c:pt>
                <c:pt idx="12">
                  <c:v>8945.9897305981594</c:v>
                </c:pt>
                <c:pt idx="13">
                  <c:v>6437.4458477965736</c:v>
                </c:pt>
                <c:pt idx="14">
                  <c:v>5936.1381077740198</c:v>
                </c:pt>
                <c:pt idx="15">
                  <c:v>6667.4837219634719</c:v>
                </c:pt>
                <c:pt idx="16">
                  <c:v>9637.6877025674476</c:v>
                </c:pt>
                <c:pt idx="17">
                  <c:v>7020.2066949976561</c:v>
                </c:pt>
                <c:pt idx="18">
                  <c:v>5837.074196563859</c:v>
                </c:pt>
                <c:pt idx="19">
                  <c:v>6837.0871628925051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B1C-4DA1-AAA3-3CDC01E0DE70}"/>
            </c:ext>
          </c:extLst>
        </c:ser>
        <c:ser>
          <c:idx val="1"/>
          <c:order val="1"/>
          <c:tx>
            <c:strRef>
              <c:f>Deseason_VA!$A$6</c:f>
              <c:strCache>
                <c:ptCount val="1"/>
                <c:pt idx="0">
                  <c:v>AGRICULTURE,FORESTRY&amp;FISHING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Deseason_VA!$B$6:$S$6</c:f>
              <c:numCache>
                <c:formatCode>_(* #,##0_);_(* \(#,##0\);_(* "-"??_);_(@_)</c:formatCode>
                <c:ptCount val="18"/>
                <c:pt idx="0">
                  <c:v>6426.4784614725195</c:v>
                </c:pt>
                <c:pt idx="1">
                  <c:v>6159.7242082622706</c:v>
                </c:pt>
                <c:pt idx="2">
                  <c:v>6103.0472844031701</c:v>
                </c:pt>
                <c:pt idx="3">
                  <c:v>6399.5838306377927</c:v>
                </c:pt>
                <c:pt idx="4">
                  <c:v>6520.2964182184132</c:v>
                </c:pt>
                <c:pt idx="5">
                  <c:v>6546.5238696743154</c:v>
                </c:pt>
                <c:pt idx="6">
                  <c:v>6665.7363440938234</c:v>
                </c:pt>
                <c:pt idx="7">
                  <c:v>6511.5240221562208</c:v>
                </c:pt>
                <c:pt idx="8">
                  <c:v>6747.6235013986652</c:v>
                </c:pt>
                <c:pt idx="9">
                  <c:v>6688.5565639576225</c:v>
                </c:pt>
                <c:pt idx="10">
                  <c:v>6813.0911242312441</c:v>
                </c:pt>
                <c:pt idx="11">
                  <c:v>6738.6316052960738</c:v>
                </c:pt>
                <c:pt idx="12">
                  <c:v>7253.1731833143585</c:v>
                </c:pt>
                <c:pt idx="13">
                  <c:v>7298.7906317723537</c:v>
                </c:pt>
                <c:pt idx="14">
                  <c:v>7350.5889720875975</c:v>
                </c:pt>
                <c:pt idx="15">
                  <c:v>7345.3358094238947</c:v>
                </c:pt>
                <c:pt idx="16">
                  <c:v>7007.7337445531994</c:v>
                </c:pt>
                <c:pt idx="17">
                  <c:v>7498.0622441141941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B1C-4DA1-AAA3-3CDC01E0DE70}"/>
            </c:ext>
          </c:extLst>
        </c:ser>
        <c:ser>
          <c:idx val="2"/>
          <c:order val="2"/>
          <c:tx>
            <c:strRef>
              <c:f>Trend_VA!$A$6</c:f>
              <c:strCache>
                <c:ptCount val="1"/>
                <c:pt idx="0">
                  <c:v>AGRICULTURE,FORESTRY&amp;FISHING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Trend_VA!$B$6:$S$6</c:f>
              <c:numCache>
                <c:formatCode>_(* #,##0_);_(* \(#,##0\);_(* "-"??_);_(@_)</c:formatCode>
                <c:ptCount val="18"/>
                <c:pt idx="0">
                  <c:v>6174.5884232718399</c:v>
                </c:pt>
                <c:pt idx="1">
                  <c:v>6169.1378279529672</c:v>
                </c:pt>
                <c:pt idx="2">
                  <c:v>6208.4096424395393</c:v>
                </c:pt>
                <c:pt idx="3">
                  <c:v>6339.1157965060847</c:v>
                </c:pt>
                <c:pt idx="4">
                  <c:v>6482.7237439188366</c:v>
                </c:pt>
                <c:pt idx="5">
                  <c:v>6572.503084404264</c:v>
                </c:pt>
                <c:pt idx="6">
                  <c:v>6604.0989502131652</c:v>
                </c:pt>
                <c:pt idx="7">
                  <c:v>6612.8667844980546</c:v>
                </c:pt>
                <c:pt idx="8">
                  <c:v>6654.6883739297446</c:v>
                </c:pt>
                <c:pt idx="9">
                  <c:v>6716.8860770046012</c:v>
                </c:pt>
                <c:pt idx="10">
                  <c:v>6824.2318361410953</c:v>
                </c:pt>
                <c:pt idx="11">
                  <c:v>6975.9929604203753</c:v>
                </c:pt>
                <c:pt idx="12">
                  <c:v>7173.7544930373306</c:v>
                </c:pt>
                <c:pt idx="13">
                  <c:v>7314.5601889915251</c:v>
                </c:pt>
                <c:pt idx="14">
                  <c:v>7341.4273734865264</c:v>
                </c:pt>
                <c:pt idx="15">
                  <c:v>7328.8559238215748</c:v>
                </c:pt>
                <c:pt idx="16">
                  <c:v>7349.0157642398344</c:v>
                </c:pt>
                <c:pt idx="17">
                  <c:v>7430.5219178454054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CB1C-4DA1-AAA3-3CDC01E0DE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2618640"/>
        <c:axId val="352619200"/>
      </c:lineChart>
      <c:catAx>
        <c:axId val="35261864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2619200"/>
        <c:crosses val="autoZero"/>
        <c:auto val="1"/>
        <c:lblAlgn val="ctr"/>
        <c:lblOffset val="100"/>
        <c:noMultiLvlLbl val="0"/>
      </c:catAx>
      <c:valAx>
        <c:axId val="352619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26186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9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QGDP at 2009/10 Constant Prices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8764365890433904"/>
          <c:y val="0.14514145141451415"/>
          <c:w val="0.79081923270229515"/>
          <c:h val="0.4855484208385391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Summary!$A$5</c:f>
              <c:strCache>
                <c:ptCount val="1"/>
                <c:pt idx="0">
                  <c:v>ORIGINAL ESTIMATES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Summary!$B$3:$P$4</c:f>
              <c:multiLvlStrCache>
                <c:ptCount val="15"/>
                <c:lvl>
                  <c:pt idx="0">
                    <c:v>Q2</c:v>
                  </c:pt>
                  <c:pt idx="1">
                    <c:v>Q3</c:v>
                  </c:pt>
                  <c:pt idx="2">
                    <c:v>Q4</c:v>
                  </c:pt>
                  <c:pt idx="3">
                    <c:v>Q1</c:v>
                  </c:pt>
                  <c:pt idx="4">
                    <c:v>Q2</c:v>
                  </c:pt>
                  <c:pt idx="5">
                    <c:v>Q3</c:v>
                  </c:pt>
                  <c:pt idx="6">
                    <c:v>Q4</c:v>
                  </c:pt>
                  <c:pt idx="7">
                    <c:v>Q1</c:v>
                  </c:pt>
                  <c:pt idx="8">
                    <c:v>Q2</c:v>
                  </c:pt>
                  <c:pt idx="9">
                    <c:v>Q3</c:v>
                  </c:pt>
                  <c:pt idx="10">
                    <c:v>Q4</c:v>
                  </c:pt>
                  <c:pt idx="11">
                    <c:v>Q1</c:v>
                  </c:pt>
                  <c:pt idx="12">
                    <c:v>Q2</c:v>
                  </c:pt>
                  <c:pt idx="13">
                    <c:v>Q3</c:v>
                  </c:pt>
                  <c:pt idx="14">
                    <c:v>Q4</c:v>
                  </c:pt>
                </c:lvl>
                <c:lvl>
                  <c:pt idx="0">
                    <c:v>2015/16</c:v>
                  </c:pt>
                  <c:pt idx="3">
                    <c:v>2016/17</c:v>
                  </c:pt>
                  <c:pt idx="7">
                    <c:v>2017/18</c:v>
                  </c:pt>
                  <c:pt idx="11">
                    <c:v>2018/19</c:v>
                  </c:pt>
                </c:lvl>
              </c:multiLvlStrCache>
            </c:multiLvlStrRef>
          </c:cat>
          <c:val>
            <c:numRef>
              <c:f>Summary!$B$6:$P$6</c:f>
              <c:numCache>
                <c:formatCode>#,##0</c:formatCode>
                <c:ptCount val="15"/>
                <c:pt idx="0">
                  <c:v>26476.004805846424</c:v>
                </c:pt>
                <c:pt idx="1">
                  <c:v>24582.173674454272</c:v>
                </c:pt>
                <c:pt idx="2">
                  <c:v>25513.517225260406</c:v>
                </c:pt>
                <c:pt idx="3">
                  <c:v>28578.027590912734</c:v>
                </c:pt>
                <c:pt idx="4">
                  <c:v>26610.326179044136</c:v>
                </c:pt>
                <c:pt idx="5">
                  <c:v>26239.386365931598</c:v>
                </c:pt>
                <c:pt idx="6">
                  <c:v>27090.300785584666</c:v>
                </c:pt>
                <c:pt idx="7">
                  <c:v>30780.493168475357</c:v>
                </c:pt>
                <c:pt idx="8">
                  <c:v>28331.820948510678</c:v>
                </c:pt>
                <c:pt idx="9">
                  <c:v>27643.50256781901</c:v>
                </c:pt>
                <c:pt idx="10">
                  <c:v>28603.118824920835</c:v>
                </c:pt>
                <c:pt idx="11">
                  <c:v>32506.276875042633</c:v>
                </c:pt>
                <c:pt idx="12">
                  <c:v>29997.808587078871</c:v>
                </c:pt>
                <c:pt idx="13">
                  <c:v>29772.781327787507</c:v>
                </c:pt>
                <c:pt idx="14">
                  <c:v>30514.221877429489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EFE-424E-B3DB-DA5E2B2A711C}"/>
            </c:ext>
          </c:extLst>
        </c:ser>
        <c:ser>
          <c:idx val="0"/>
          <c:order val="1"/>
          <c:tx>
            <c:strRef>
              <c:f>Summary!$A$13</c:f>
              <c:strCache>
                <c:ptCount val="1"/>
                <c:pt idx="0">
                  <c:v>SEASONALLY ADJUSTED ESTIMATES</c:v>
                </c:pt>
              </c:strCache>
            </c:strRef>
          </c:tx>
          <c:spPr>
            <a:solidFill>
              <a:srgbClr val="F0AC00"/>
            </a:solidFill>
            <a:ln>
              <a:noFill/>
            </a:ln>
            <a:effectLst/>
          </c:spPr>
          <c:invertIfNegative val="0"/>
          <c:cat>
            <c:multiLvlStrRef>
              <c:f>Summary!$B$3:$P$4</c:f>
              <c:multiLvlStrCache>
                <c:ptCount val="15"/>
                <c:lvl>
                  <c:pt idx="0">
                    <c:v>Q2</c:v>
                  </c:pt>
                  <c:pt idx="1">
                    <c:v>Q3</c:v>
                  </c:pt>
                  <c:pt idx="2">
                    <c:v>Q4</c:v>
                  </c:pt>
                  <c:pt idx="3">
                    <c:v>Q1</c:v>
                  </c:pt>
                  <c:pt idx="4">
                    <c:v>Q2</c:v>
                  </c:pt>
                  <c:pt idx="5">
                    <c:v>Q3</c:v>
                  </c:pt>
                  <c:pt idx="6">
                    <c:v>Q4</c:v>
                  </c:pt>
                  <c:pt idx="7">
                    <c:v>Q1</c:v>
                  </c:pt>
                  <c:pt idx="8">
                    <c:v>Q2</c:v>
                  </c:pt>
                  <c:pt idx="9">
                    <c:v>Q3</c:v>
                  </c:pt>
                  <c:pt idx="10">
                    <c:v>Q4</c:v>
                  </c:pt>
                  <c:pt idx="11">
                    <c:v>Q1</c:v>
                  </c:pt>
                  <c:pt idx="12">
                    <c:v>Q2</c:v>
                  </c:pt>
                  <c:pt idx="13">
                    <c:v>Q3</c:v>
                  </c:pt>
                  <c:pt idx="14">
                    <c:v>Q4</c:v>
                  </c:pt>
                </c:lvl>
                <c:lvl>
                  <c:pt idx="0">
                    <c:v>2015/16</c:v>
                  </c:pt>
                  <c:pt idx="3">
                    <c:v>2016/17</c:v>
                  </c:pt>
                  <c:pt idx="7">
                    <c:v>2017/18</c:v>
                  </c:pt>
                  <c:pt idx="11">
                    <c:v>2018/19</c:v>
                  </c:pt>
                </c:lvl>
              </c:multiLvlStrCache>
            </c:multiLvlStrRef>
          </c:cat>
          <c:val>
            <c:numRef>
              <c:f>Summary!$B$14:$P$14</c:f>
              <c:numCache>
                <c:formatCode>#,##0</c:formatCode>
                <c:ptCount val="15"/>
                <c:pt idx="0">
                  <c:v>26863.290657798592</c:v>
                </c:pt>
                <c:pt idx="1">
                  <c:v>25827.717601949975</c:v>
                </c:pt>
                <c:pt idx="2">
                  <c:v>26174.546161088329</c:v>
                </c:pt>
                <c:pt idx="3">
                  <c:v>26387.867680582433</c:v>
                </c:pt>
                <c:pt idx="4">
                  <c:v>26877.715291764598</c:v>
                </c:pt>
                <c:pt idx="5">
                  <c:v>27550.439995775319</c:v>
                </c:pt>
                <c:pt idx="6">
                  <c:v>27887.887506643663</c:v>
                </c:pt>
                <c:pt idx="7">
                  <c:v>28325.598607666831</c:v>
                </c:pt>
                <c:pt idx="8">
                  <c:v>28524.395509808557</c:v>
                </c:pt>
                <c:pt idx="9">
                  <c:v>29071.044602878406</c:v>
                </c:pt>
                <c:pt idx="10">
                  <c:v>29536.208926892028</c:v>
                </c:pt>
                <c:pt idx="11">
                  <c:v>30001.564735349493</c:v>
                </c:pt>
                <c:pt idx="12">
                  <c:v>30113.213360704194</c:v>
                </c:pt>
                <c:pt idx="13">
                  <c:v>31269.526342130051</c:v>
                </c:pt>
                <c:pt idx="14">
                  <c:v>31546.319318296391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EFE-424E-B3DB-DA5E2B2A711C}"/>
            </c:ext>
          </c:extLst>
        </c:ser>
        <c:ser>
          <c:idx val="1"/>
          <c:order val="2"/>
          <c:tx>
            <c:strRef>
              <c:f>Summary!$A$21</c:f>
              <c:strCache>
                <c:ptCount val="1"/>
                <c:pt idx="0">
                  <c:v>TREND CYCLE ESTIMATES</c:v>
                </c:pt>
              </c:strCache>
            </c:strRef>
          </c:tx>
          <c:spPr>
            <a:solidFill>
              <a:srgbClr val="60B4CC"/>
            </a:solidFill>
            <a:ln>
              <a:noFill/>
            </a:ln>
            <a:effectLst/>
          </c:spPr>
          <c:invertIfNegative val="0"/>
          <c:cat>
            <c:multiLvlStrRef>
              <c:f>Summary!$B$3:$P$4</c:f>
              <c:multiLvlStrCache>
                <c:ptCount val="15"/>
                <c:lvl>
                  <c:pt idx="0">
                    <c:v>Q2</c:v>
                  </c:pt>
                  <c:pt idx="1">
                    <c:v>Q3</c:v>
                  </c:pt>
                  <c:pt idx="2">
                    <c:v>Q4</c:v>
                  </c:pt>
                  <c:pt idx="3">
                    <c:v>Q1</c:v>
                  </c:pt>
                  <c:pt idx="4">
                    <c:v>Q2</c:v>
                  </c:pt>
                  <c:pt idx="5">
                    <c:v>Q3</c:v>
                  </c:pt>
                  <c:pt idx="6">
                    <c:v>Q4</c:v>
                  </c:pt>
                  <c:pt idx="7">
                    <c:v>Q1</c:v>
                  </c:pt>
                  <c:pt idx="8">
                    <c:v>Q2</c:v>
                  </c:pt>
                  <c:pt idx="9">
                    <c:v>Q3</c:v>
                  </c:pt>
                  <c:pt idx="10">
                    <c:v>Q4</c:v>
                  </c:pt>
                  <c:pt idx="11">
                    <c:v>Q1</c:v>
                  </c:pt>
                  <c:pt idx="12">
                    <c:v>Q2</c:v>
                  </c:pt>
                  <c:pt idx="13">
                    <c:v>Q3</c:v>
                  </c:pt>
                  <c:pt idx="14">
                    <c:v>Q4</c:v>
                  </c:pt>
                </c:lvl>
                <c:lvl>
                  <c:pt idx="0">
                    <c:v>2015/16</c:v>
                  </c:pt>
                  <c:pt idx="3">
                    <c:v>2016/17</c:v>
                  </c:pt>
                  <c:pt idx="7">
                    <c:v>2017/18</c:v>
                  </c:pt>
                  <c:pt idx="11">
                    <c:v>2018/19</c:v>
                  </c:pt>
                </c:lvl>
              </c:multiLvlStrCache>
            </c:multiLvlStrRef>
          </c:cat>
          <c:val>
            <c:numRef>
              <c:f>Summary!$B$22:$P$22</c:f>
              <c:numCache>
                <c:formatCode>#,##0</c:formatCode>
                <c:ptCount val="15"/>
                <c:pt idx="0">
                  <c:v>26549.095401392893</c:v>
                </c:pt>
                <c:pt idx="1">
                  <c:v>26149.630130462567</c:v>
                </c:pt>
                <c:pt idx="2">
                  <c:v>26112.434520347866</c:v>
                </c:pt>
                <c:pt idx="3">
                  <c:v>26439.754697132576</c:v>
                </c:pt>
                <c:pt idx="4">
                  <c:v>26907.911180345112</c:v>
                </c:pt>
                <c:pt idx="5">
                  <c:v>27449.293464332008</c:v>
                </c:pt>
                <c:pt idx="6">
                  <c:v>27929.904183062663</c:v>
                </c:pt>
                <c:pt idx="7">
                  <c:v>28271.891630115209</c:v>
                </c:pt>
                <c:pt idx="8">
                  <c:v>28606.288725551563</c:v>
                </c:pt>
                <c:pt idx="9">
                  <c:v>29052.810137133394</c:v>
                </c:pt>
                <c:pt idx="10">
                  <c:v>29546.945350209822</c:v>
                </c:pt>
                <c:pt idx="11">
                  <c:v>29954.898923294058</c:v>
                </c:pt>
                <c:pt idx="12">
                  <c:v>30444.518627515652</c:v>
                </c:pt>
                <c:pt idx="13">
                  <c:v>31077.977892073701</c:v>
                </c:pt>
                <c:pt idx="14">
                  <c:v>31707.866817373579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EFE-424E-B3DB-DA5E2B2A71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2"/>
        <c:axId val="352622560"/>
        <c:axId val="352623120"/>
      </c:barChart>
      <c:catAx>
        <c:axId val="3526225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52623120"/>
        <c:crosses val="autoZero"/>
        <c:auto val="1"/>
        <c:lblAlgn val="ctr"/>
        <c:lblOffset val="100"/>
        <c:noMultiLvlLbl val="0"/>
      </c:catAx>
      <c:valAx>
        <c:axId val="352623120"/>
        <c:scaling>
          <c:orientation val="minMax"/>
          <c:min val="1200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Billion Shs</a:t>
                </a:r>
              </a:p>
            </c:rich>
          </c:tx>
          <c:layout>
            <c:manualLayout>
              <c:xMode val="edge"/>
              <c:yMode val="edge"/>
              <c:x val="0"/>
              <c:y val="0.2882722685494571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2622560"/>
        <c:crosses val="autoZero"/>
        <c:crossBetween val="between"/>
        <c:majorUnit val="10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 sz="9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Quarter to Quarter percentage change in QGDP estimates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Summary!$A$42</c:f>
              <c:strCache>
                <c:ptCount val="1"/>
                <c:pt idx="0">
                  <c:v>SEASONALLY ADJUSTED ESTIMATES</c:v>
                </c:pt>
              </c:strCache>
            </c:strRef>
          </c:tx>
          <c:spPr>
            <a:ln w="2349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multiLvlStrRef>
              <c:f>Summary!$B$3:$P$4</c:f>
              <c:multiLvlStrCache>
                <c:ptCount val="15"/>
                <c:lvl>
                  <c:pt idx="0">
                    <c:v>Q2</c:v>
                  </c:pt>
                  <c:pt idx="1">
                    <c:v>Q3</c:v>
                  </c:pt>
                  <c:pt idx="2">
                    <c:v>Q4</c:v>
                  </c:pt>
                  <c:pt idx="3">
                    <c:v>Q1</c:v>
                  </c:pt>
                  <c:pt idx="4">
                    <c:v>Q2</c:v>
                  </c:pt>
                  <c:pt idx="5">
                    <c:v>Q3</c:v>
                  </c:pt>
                  <c:pt idx="6">
                    <c:v>Q4</c:v>
                  </c:pt>
                  <c:pt idx="7">
                    <c:v>Q1</c:v>
                  </c:pt>
                  <c:pt idx="8">
                    <c:v>Q2</c:v>
                  </c:pt>
                  <c:pt idx="9">
                    <c:v>Q3</c:v>
                  </c:pt>
                  <c:pt idx="10">
                    <c:v>Q4</c:v>
                  </c:pt>
                  <c:pt idx="11">
                    <c:v>Q1</c:v>
                  </c:pt>
                  <c:pt idx="12">
                    <c:v>Q2</c:v>
                  </c:pt>
                  <c:pt idx="13">
                    <c:v>Q3</c:v>
                  </c:pt>
                  <c:pt idx="14">
                    <c:v>Q4</c:v>
                  </c:pt>
                </c:lvl>
                <c:lvl>
                  <c:pt idx="0">
                    <c:v>2015/16</c:v>
                  </c:pt>
                  <c:pt idx="3">
                    <c:v>2016/17</c:v>
                  </c:pt>
                  <c:pt idx="7">
                    <c:v>2017/18</c:v>
                  </c:pt>
                  <c:pt idx="11">
                    <c:v>2018/19</c:v>
                  </c:pt>
                </c:lvl>
              </c:multiLvlStrCache>
            </c:multiLvlStrRef>
          </c:cat>
          <c:val>
            <c:numRef>
              <c:f>Summary!$B$43:$P$43</c:f>
              <c:numCache>
                <c:formatCode>#,##0.0</c:formatCode>
                <c:ptCount val="15"/>
                <c:pt idx="0">
                  <c:v>1.4066506190508532</c:v>
                </c:pt>
                <c:pt idx="1">
                  <c:v>-3.8549746903326021</c:v>
                </c:pt>
                <c:pt idx="2">
                  <c:v>1.3428540782564946</c:v>
                </c:pt>
                <c:pt idx="3">
                  <c:v>0.81499605831267807</c:v>
                </c:pt>
                <c:pt idx="4">
                  <c:v>1.8563364691366102</c:v>
                </c:pt>
                <c:pt idx="5">
                  <c:v>2.5029088101727437</c:v>
                </c:pt>
                <c:pt idx="6">
                  <c:v>1.2248352872770374</c:v>
                </c:pt>
                <c:pt idx="7">
                  <c:v>1.5695383916006334</c:v>
                </c:pt>
                <c:pt idx="8">
                  <c:v>0.70182771737758998</c:v>
                </c:pt>
                <c:pt idx="9">
                  <c:v>1.9164265650498225</c:v>
                </c:pt>
                <c:pt idx="10">
                  <c:v>1.6000949754917393</c:v>
                </c:pt>
                <c:pt idx="11">
                  <c:v>1.5755434612793939</c:v>
                </c:pt>
                <c:pt idx="12">
                  <c:v>0.37214267435574655</c:v>
                </c:pt>
                <c:pt idx="13">
                  <c:v>3.8398857258281627</c:v>
                </c:pt>
                <c:pt idx="14">
                  <c:v>0.88518442248808338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77D1-45CA-BB28-1A0DC270A5CD}"/>
            </c:ext>
          </c:extLst>
        </c:ser>
        <c:ser>
          <c:idx val="1"/>
          <c:order val="1"/>
          <c:tx>
            <c:strRef>
              <c:f>Summary!$A$50</c:f>
              <c:strCache>
                <c:ptCount val="1"/>
                <c:pt idx="0">
                  <c:v>TREND CYCLE ESTIMATES</c:v>
                </c:pt>
              </c:strCache>
            </c:strRef>
          </c:tx>
          <c:spPr>
            <a:ln w="23495" cap="rnd">
              <a:solidFill>
                <a:srgbClr val="FF3377"/>
              </a:solidFill>
              <a:round/>
            </a:ln>
            <a:effectLst/>
          </c:spPr>
          <c:marker>
            <c:symbol val="none"/>
          </c:marker>
          <c:cat>
            <c:multiLvlStrRef>
              <c:f>Summary!$B$3:$P$4</c:f>
              <c:multiLvlStrCache>
                <c:ptCount val="15"/>
                <c:lvl>
                  <c:pt idx="0">
                    <c:v>Q2</c:v>
                  </c:pt>
                  <c:pt idx="1">
                    <c:v>Q3</c:v>
                  </c:pt>
                  <c:pt idx="2">
                    <c:v>Q4</c:v>
                  </c:pt>
                  <c:pt idx="3">
                    <c:v>Q1</c:v>
                  </c:pt>
                  <c:pt idx="4">
                    <c:v>Q2</c:v>
                  </c:pt>
                  <c:pt idx="5">
                    <c:v>Q3</c:v>
                  </c:pt>
                  <c:pt idx="6">
                    <c:v>Q4</c:v>
                  </c:pt>
                  <c:pt idx="7">
                    <c:v>Q1</c:v>
                  </c:pt>
                  <c:pt idx="8">
                    <c:v>Q2</c:v>
                  </c:pt>
                  <c:pt idx="9">
                    <c:v>Q3</c:v>
                  </c:pt>
                  <c:pt idx="10">
                    <c:v>Q4</c:v>
                  </c:pt>
                  <c:pt idx="11">
                    <c:v>Q1</c:v>
                  </c:pt>
                  <c:pt idx="12">
                    <c:v>Q2</c:v>
                  </c:pt>
                  <c:pt idx="13">
                    <c:v>Q3</c:v>
                  </c:pt>
                  <c:pt idx="14">
                    <c:v>Q4</c:v>
                  </c:pt>
                </c:lvl>
                <c:lvl>
                  <c:pt idx="0">
                    <c:v>2015/16</c:v>
                  </c:pt>
                  <c:pt idx="3">
                    <c:v>2016/17</c:v>
                  </c:pt>
                  <c:pt idx="7">
                    <c:v>2017/18</c:v>
                  </c:pt>
                  <c:pt idx="11">
                    <c:v>2018/19</c:v>
                  </c:pt>
                </c:lvl>
              </c:multiLvlStrCache>
            </c:multiLvlStrRef>
          </c:cat>
          <c:val>
            <c:numRef>
              <c:f>Summary!$B$51:$P$51</c:f>
              <c:numCache>
                <c:formatCode>0.0</c:formatCode>
                <c:ptCount val="15"/>
                <c:pt idx="0">
                  <c:v>-1.6804970501049787E-2</c:v>
                </c:pt>
                <c:pt idx="1">
                  <c:v>-1.5046285566075013</c:v>
                </c:pt>
                <c:pt idx="2">
                  <c:v>-0.1422414387091897</c:v>
                </c:pt>
                <c:pt idx="3">
                  <c:v>1.2535031022467447</c:v>
                </c:pt>
                <c:pt idx="4">
                  <c:v>1.7706536561147068</c:v>
                </c:pt>
                <c:pt idx="5">
                  <c:v>2.0119818307648751</c:v>
                </c:pt>
                <c:pt idx="6">
                  <c:v>1.7509037868503441</c:v>
                </c:pt>
                <c:pt idx="7">
                  <c:v>1.224449052209553</c:v>
                </c:pt>
                <c:pt idx="8">
                  <c:v>1.1827899590565627</c:v>
                </c:pt>
                <c:pt idx="9">
                  <c:v>1.5609204530715237</c:v>
                </c:pt>
                <c:pt idx="10">
                  <c:v>1.7008172729042093</c:v>
                </c:pt>
                <c:pt idx="11">
                  <c:v>1.3806962724874028</c:v>
                </c:pt>
                <c:pt idx="12">
                  <c:v>1.6345229722703136</c:v>
                </c:pt>
                <c:pt idx="13">
                  <c:v>2.0807005435307779</c:v>
                </c:pt>
                <c:pt idx="14">
                  <c:v>2.0268015103406256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77D1-45CA-BB28-1A0DC270A5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2626480"/>
        <c:axId val="352627040"/>
      </c:lineChart>
      <c:catAx>
        <c:axId val="352626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dk1">
                  <a:lumMod val="15000"/>
                  <a:lumOff val="85000"/>
                  <a:alpha val="51000"/>
                </a:schemeClr>
              </a:solidFill>
              <a:round/>
            </a:ln>
            <a:effectLst/>
          </c:spPr>
        </c:minorGridlines>
        <c:numFmt formatCode="General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cap="none" spc="0" normalizeH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52627040"/>
        <c:crosses val="autoZero"/>
        <c:auto val="1"/>
        <c:lblAlgn val="ctr"/>
        <c:lblOffset val="100"/>
        <c:noMultiLvlLbl val="0"/>
      </c:catAx>
      <c:valAx>
        <c:axId val="352627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2626480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466" l="0.70000000000000062" r="0.70000000000000062" t="0.75000000000000466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r>
              <a:rPr lang="en-US" sz="900">
                <a:latin typeface="Arial" pitchFamily="34" charset="0"/>
                <a:cs typeface="Arial" pitchFamily="34" charset="0"/>
              </a:rPr>
              <a:t>Agriculture sector Value Added at 2009/10 Constant prices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Summary!$A$13</c:f>
              <c:strCache>
                <c:ptCount val="1"/>
                <c:pt idx="0">
                  <c:v>SEASONALLY ADJUSTED ESTIMATES</c:v>
                </c:pt>
              </c:strCache>
            </c:strRef>
          </c:tx>
          <c:spPr>
            <a:solidFill>
              <a:srgbClr val="F0AC00"/>
            </a:solidFill>
          </c:spPr>
          <c:invertIfNegative val="0"/>
          <c:cat>
            <c:multiLvlStrRef>
              <c:f>Summary!$B$3:$P$4</c:f>
              <c:multiLvlStrCache>
                <c:ptCount val="15"/>
                <c:lvl>
                  <c:pt idx="0">
                    <c:v>Q2</c:v>
                  </c:pt>
                  <c:pt idx="1">
                    <c:v>Q3</c:v>
                  </c:pt>
                  <c:pt idx="2">
                    <c:v>Q4</c:v>
                  </c:pt>
                  <c:pt idx="3">
                    <c:v>Q1</c:v>
                  </c:pt>
                  <c:pt idx="4">
                    <c:v>Q2</c:v>
                  </c:pt>
                  <c:pt idx="5">
                    <c:v>Q3</c:v>
                  </c:pt>
                  <c:pt idx="6">
                    <c:v>Q4</c:v>
                  </c:pt>
                  <c:pt idx="7">
                    <c:v>Q1</c:v>
                  </c:pt>
                  <c:pt idx="8">
                    <c:v>Q2</c:v>
                  </c:pt>
                  <c:pt idx="9">
                    <c:v>Q3</c:v>
                  </c:pt>
                  <c:pt idx="10">
                    <c:v>Q4</c:v>
                  </c:pt>
                  <c:pt idx="11">
                    <c:v>Q1</c:v>
                  </c:pt>
                  <c:pt idx="12">
                    <c:v>Q2</c:v>
                  </c:pt>
                  <c:pt idx="13">
                    <c:v>Q3</c:v>
                  </c:pt>
                  <c:pt idx="14">
                    <c:v>Q4</c:v>
                  </c:pt>
                </c:lvl>
                <c:lvl>
                  <c:pt idx="0">
                    <c:v>2015/16</c:v>
                  </c:pt>
                  <c:pt idx="3">
                    <c:v>2016/17</c:v>
                  </c:pt>
                  <c:pt idx="7">
                    <c:v>2017/18</c:v>
                  </c:pt>
                  <c:pt idx="11">
                    <c:v>2018/19</c:v>
                  </c:pt>
                </c:lvl>
              </c:multiLvlStrCache>
            </c:multiLvlStrRef>
          </c:cat>
          <c:val>
            <c:numRef>
              <c:f>Summary!$B$15:$P$15</c:f>
              <c:numCache>
                <c:formatCode>#,##0</c:formatCode>
                <c:ptCount val="15"/>
                <c:pt idx="0">
                  <c:v>6232.8071552139136</c:v>
                </c:pt>
                <c:pt idx="1">
                  <c:v>6426.4784614725195</c:v>
                </c:pt>
                <c:pt idx="2">
                  <c:v>6159.7242082622706</c:v>
                </c:pt>
                <c:pt idx="3">
                  <c:v>6103.0472844031701</c:v>
                </c:pt>
                <c:pt idx="4">
                  <c:v>6399.5838306377927</c:v>
                </c:pt>
                <c:pt idx="5">
                  <c:v>6520.2964182184132</c:v>
                </c:pt>
                <c:pt idx="6">
                  <c:v>6546.5238696743154</c:v>
                </c:pt>
                <c:pt idx="7">
                  <c:v>6665.7363440938234</c:v>
                </c:pt>
                <c:pt idx="8">
                  <c:v>6511.5240221562208</c:v>
                </c:pt>
                <c:pt idx="9">
                  <c:v>6747.6235013986652</c:v>
                </c:pt>
                <c:pt idx="10">
                  <c:v>6688.5565639576225</c:v>
                </c:pt>
                <c:pt idx="11">
                  <c:v>6813.0911242312441</c:v>
                </c:pt>
                <c:pt idx="12">
                  <c:v>6738.6316052960738</c:v>
                </c:pt>
                <c:pt idx="13">
                  <c:v>7253.1731833143585</c:v>
                </c:pt>
                <c:pt idx="14">
                  <c:v>7298.7906317723537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932-429A-9B2E-6D1811CF8E6C}"/>
            </c:ext>
          </c:extLst>
        </c:ser>
        <c:ser>
          <c:idx val="1"/>
          <c:order val="1"/>
          <c:tx>
            <c:strRef>
              <c:f>Summary!$A$21</c:f>
              <c:strCache>
                <c:ptCount val="1"/>
                <c:pt idx="0">
                  <c:v>TREND CYCLE ESTIMATES</c:v>
                </c:pt>
              </c:strCache>
            </c:strRef>
          </c:tx>
          <c:spPr>
            <a:solidFill>
              <a:srgbClr val="60B4CC"/>
            </a:solidFill>
          </c:spPr>
          <c:invertIfNegative val="0"/>
          <c:cat>
            <c:multiLvlStrRef>
              <c:f>Summary!$B$3:$P$4</c:f>
              <c:multiLvlStrCache>
                <c:ptCount val="15"/>
                <c:lvl>
                  <c:pt idx="0">
                    <c:v>Q2</c:v>
                  </c:pt>
                  <c:pt idx="1">
                    <c:v>Q3</c:v>
                  </c:pt>
                  <c:pt idx="2">
                    <c:v>Q4</c:v>
                  </c:pt>
                  <c:pt idx="3">
                    <c:v>Q1</c:v>
                  </c:pt>
                  <c:pt idx="4">
                    <c:v>Q2</c:v>
                  </c:pt>
                  <c:pt idx="5">
                    <c:v>Q3</c:v>
                  </c:pt>
                  <c:pt idx="6">
                    <c:v>Q4</c:v>
                  </c:pt>
                  <c:pt idx="7">
                    <c:v>Q1</c:v>
                  </c:pt>
                  <c:pt idx="8">
                    <c:v>Q2</c:v>
                  </c:pt>
                  <c:pt idx="9">
                    <c:v>Q3</c:v>
                  </c:pt>
                  <c:pt idx="10">
                    <c:v>Q4</c:v>
                  </c:pt>
                  <c:pt idx="11">
                    <c:v>Q1</c:v>
                  </c:pt>
                  <c:pt idx="12">
                    <c:v>Q2</c:v>
                  </c:pt>
                  <c:pt idx="13">
                    <c:v>Q3</c:v>
                  </c:pt>
                  <c:pt idx="14">
                    <c:v>Q4</c:v>
                  </c:pt>
                </c:lvl>
                <c:lvl>
                  <c:pt idx="0">
                    <c:v>2015/16</c:v>
                  </c:pt>
                  <c:pt idx="3">
                    <c:v>2016/17</c:v>
                  </c:pt>
                  <c:pt idx="7">
                    <c:v>2017/18</c:v>
                  </c:pt>
                  <c:pt idx="11">
                    <c:v>2018/19</c:v>
                  </c:pt>
                </c:lvl>
              </c:multiLvlStrCache>
            </c:multiLvlStrRef>
          </c:cat>
          <c:val>
            <c:numRef>
              <c:f>Summary!$B$23:$P$23</c:f>
              <c:numCache>
                <c:formatCode>#,##0</c:formatCode>
                <c:ptCount val="15"/>
                <c:pt idx="0">
                  <c:v>6153.5940102235199</c:v>
                </c:pt>
                <c:pt idx="1">
                  <c:v>6174.5884232718399</c:v>
                </c:pt>
                <c:pt idx="2">
                  <c:v>6169.1378279529672</c:v>
                </c:pt>
                <c:pt idx="3">
                  <c:v>6208.4096424395393</c:v>
                </c:pt>
                <c:pt idx="4">
                  <c:v>6339.1157965060847</c:v>
                </c:pt>
                <c:pt idx="5">
                  <c:v>6482.7237439188366</c:v>
                </c:pt>
                <c:pt idx="6">
                  <c:v>6572.503084404264</c:v>
                </c:pt>
                <c:pt idx="7">
                  <c:v>6604.0989502131652</c:v>
                </c:pt>
                <c:pt idx="8">
                  <c:v>6612.8667844980546</c:v>
                </c:pt>
                <c:pt idx="9">
                  <c:v>6654.6883739297446</c:v>
                </c:pt>
                <c:pt idx="10">
                  <c:v>6716.8860770046012</c:v>
                </c:pt>
                <c:pt idx="11">
                  <c:v>6824.2318361410953</c:v>
                </c:pt>
                <c:pt idx="12">
                  <c:v>6975.9929604203753</c:v>
                </c:pt>
                <c:pt idx="13">
                  <c:v>7173.7544930373306</c:v>
                </c:pt>
                <c:pt idx="14">
                  <c:v>7314.5601889915251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932-429A-9B2E-6D1811CF8E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2"/>
        <c:axId val="352630400"/>
        <c:axId val="352630960"/>
      </c:barChart>
      <c:catAx>
        <c:axId val="352630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12700">
            <a:solidFill>
              <a:sysClr val="windowText" lastClr="000000"/>
            </a:solidFill>
          </a:ln>
        </c:spPr>
        <c:txPr>
          <a:bodyPr/>
          <a:lstStyle/>
          <a:p>
            <a:pPr>
              <a:defRPr sz="700"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352630960"/>
        <c:crosses val="autoZero"/>
        <c:auto val="1"/>
        <c:lblAlgn val="ctr"/>
        <c:lblOffset val="100"/>
        <c:noMultiLvlLbl val="0"/>
      </c:catAx>
      <c:valAx>
        <c:axId val="35263096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800">
                    <a:latin typeface="Arial" pitchFamily="34" charset="0"/>
                    <a:cs typeface="Arial" pitchFamily="34" charset="0"/>
                  </a:defRPr>
                </a:pPr>
                <a:r>
                  <a:rPr lang="en-US" sz="800">
                    <a:latin typeface="Arial" pitchFamily="34" charset="0"/>
                    <a:cs typeface="Arial" pitchFamily="34" charset="0"/>
                  </a:rPr>
                  <a:t>Billion Shs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sz="800"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35263040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1.770093774077763E-2"/>
          <c:y val="0.90557844476082561"/>
          <c:w val="0.96459808377611334"/>
          <c:h val="9.4421555239174434E-2"/>
        </c:manualLayout>
      </c:layout>
      <c:overlay val="0"/>
      <c:txPr>
        <a:bodyPr/>
        <a:lstStyle/>
        <a:p>
          <a:pPr>
            <a:defRPr sz="900" b="1">
              <a:latin typeface="+mn-lt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 w="12700">
      <a:solidFill>
        <a:schemeClr val="tx1"/>
      </a:solidFill>
    </a:ln>
  </c:spPr>
  <c:printSettings>
    <c:headerFooter/>
    <c:pageMargins b="0.75000000000000466" l="0.70000000000000062" r="0.70000000000000062" t="0.75000000000000466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r>
              <a:rPr lang="en-US" sz="800">
                <a:latin typeface="Arial" pitchFamily="34" charset="0"/>
                <a:cs typeface="Arial" pitchFamily="34" charset="0"/>
              </a:rPr>
              <a:t> </a:t>
            </a:r>
            <a:r>
              <a:rPr lang="en-US" sz="900">
                <a:latin typeface="Arial" pitchFamily="34" charset="0"/>
                <a:cs typeface="Arial" pitchFamily="34" charset="0"/>
              </a:rPr>
              <a:t>Industry sector Value Added at 2009/10 Constant prices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Summary!$A$13</c:f>
              <c:strCache>
                <c:ptCount val="1"/>
                <c:pt idx="0">
                  <c:v>SEASONALLY ADJUSTED ESTIMATES</c:v>
                </c:pt>
              </c:strCache>
            </c:strRef>
          </c:tx>
          <c:spPr>
            <a:solidFill>
              <a:srgbClr val="F0AC00"/>
            </a:solidFill>
          </c:spPr>
          <c:invertIfNegative val="0"/>
          <c:cat>
            <c:multiLvlStrRef>
              <c:f>Summary!$B$3:$P$4</c:f>
              <c:multiLvlStrCache>
                <c:ptCount val="15"/>
                <c:lvl>
                  <c:pt idx="0">
                    <c:v>Q2</c:v>
                  </c:pt>
                  <c:pt idx="1">
                    <c:v>Q3</c:v>
                  </c:pt>
                  <c:pt idx="2">
                    <c:v>Q4</c:v>
                  </c:pt>
                  <c:pt idx="3">
                    <c:v>Q1</c:v>
                  </c:pt>
                  <c:pt idx="4">
                    <c:v>Q2</c:v>
                  </c:pt>
                  <c:pt idx="5">
                    <c:v>Q3</c:v>
                  </c:pt>
                  <c:pt idx="6">
                    <c:v>Q4</c:v>
                  </c:pt>
                  <c:pt idx="7">
                    <c:v>Q1</c:v>
                  </c:pt>
                  <c:pt idx="8">
                    <c:v>Q2</c:v>
                  </c:pt>
                  <c:pt idx="9">
                    <c:v>Q3</c:v>
                  </c:pt>
                  <c:pt idx="10">
                    <c:v>Q4</c:v>
                  </c:pt>
                  <c:pt idx="11">
                    <c:v>Q1</c:v>
                  </c:pt>
                  <c:pt idx="12">
                    <c:v>Q2</c:v>
                  </c:pt>
                  <c:pt idx="13">
                    <c:v>Q3</c:v>
                  </c:pt>
                  <c:pt idx="14">
                    <c:v>Q4</c:v>
                  </c:pt>
                </c:lvl>
                <c:lvl>
                  <c:pt idx="0">
                    <c:v>2015/16</c:v>
                  </c:pt>
                  <c:pt idx="3">
                    <c:v>2016/17</c:v>
                  </c:pt>
                  <c:pt idx="7">
                    <c:v>2017/18</c:v>
                  </c:pt>
                  <c:pt idx="11">
                    <c:v>2018/19</c:v>
                  </c:pt>
                </c:lvl>
              </c:multiLvlStrCache>
            </c:multiLvlStrRef>
          </c:cat>
          <c:val>
            <c:numRef>
              <c:f>Summary!$B$16:$P$16</c:f>
              <c:numCache>
                <c:formatCode>#,##0</c:formatCode>
                <c:ptCount val="15"/>
                <c:pt idx="0">
                  <c:v>6783.2880747786621</c:v>
                </c:pt>
                <c:pt idx="1">
                  <c:v>6234.6762699357614</c:v>
                </c:pt>
                <c:pt idx="2">
                  <c:v>6596.5206773915716</c:v>
                </c:pt>
                <c:pt idx="3">
                  <c:v>6809.3060957408306</c:v>
                </c:pt>
                <c:pt idx="4">
                  <c:v>7064.5069548111805</c:v>
                </c:pt>
                <c:pt idx="5">
                  <c:v>7250.4887346337773</c:v>
                </c:pt>
                <c:pt idx="6">
                  <c:v>7143.3208546264777</c:v>
                </c:pt>
                <c:pt idx="7">
                  <c:v>7181.8465414585353</c:v>
                </c:pt>
                <c:pt idx="8">
                  <c:v>7225.6457185138643</c:v>
                </c:pt>
                <c:pt idx="9">
                  <c:v>7485.8917863888746</c:v>
                </c:pt>
                <c:pt idx="10">
                  <c:v>7730.1928500351341</c:v>
                </c:pt>
                <c:pt idx="11">
                  <c:v>7814.9093765698335</c:v>
                </c:pt>
                <c:pt idx="12">
                  <c:v>7974.8260926736275</c:v>
                </c:pt>
                <c:pt idx="13">
                  <c:v>8206.372419024945</c:v>
                </c:pt>
                <c:pt idx="14">
                  <c:v>8297.6923494174225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F92-436F-877D-C9C070397784}"/>
            </c:ext>
          </c:extLst>
        </c:ser>
        <c:ser>
          <c:idx val="1"/>
          <c:order val="1"/>
          <c:tx>
            <c:strRef>
              <c:f>Summary!$A$21</c:f>
              <c:strCache>
                <c:ptCount val="1"/>
                <c:pt idx="0">
                  <c:v>TREND CYCLE ESTIMATES</c:v>
                </c:pt>
              </c:strCache>
            </c:strRef>
          </c:tx>
          <c:spPr>
            <a:solidFill>
              <a:srgbClr val="60B4CC"/>
            </a:solidFill>
          </c:spPr>
          <c:invertIfNegative val="0"/>
          <c:cat>
            <c:multiLvlStrRef>
              <c:f>Summary!$B$3:$P$4</c:f>
              <c:multiLvlStrCache>
                <c:ptCount val="15"/>
                <c:lvl>
                  <c:pt idx="0">
                    <c:v>Q2</c:v>
                  </c:pt>
                  <c:pt idx="1">
                    <c:v>Q3</c:v>
                  </c:pt>
                  <c:pt idx="2">
                    <c:v>Q4</c:v>
                  </c:pt>
                  <c:pt idx="3">
                    <c:v>Q1</c:v>
                  </c:pt>
                  <c:pt idx="4">
                    <c:v>Q2</c:v>
                  </c:pt>
                  <c:pt idx="5">
                    <c:v>Q3</c:v>
                  </c:pt>
                  <c:pt idx="6">
                    <c:v>Q4</c:v>
                  </c:pt>
                  <c:pt idx="7">
                    <c:v>Q1</c:v>
                  </c:pt>
                  <c:pt idx="8">
                    <c:v>Q2</c:v>
                  </c:pt>
                  <c:pt idx="9">
                    <c:v>Q3</c:v>
                  </c:pt>
                  <c:pt idx="10">
                    <c:v>Q4</c:v>
                  </c:pt>
                  <c:pt idx="11">
                    <c:v>Q1</c:v>
                  </c:pt>
                  <c:pt idx="12">
                    <c:v>Q2</c:v>
                  </c:pt>
                  <c:pt idx="13">
                    <c:v>Q3</c:v>
                  </c:pt>
                  <c:pt idx="14">
                    <c:v>Q4</c:v>
                  </c:pt>
                </c:lvl>
                <c:lvl>
                  <c:pt idx="0">
                    <c:v>2015/16</c:v>
                  </c:pt>
                  <c:pt idx="3">
                    <c:v>2016/17</c:v>
                  </c:pt>
                  <c:pt idx="7">
                    <c:v>2017/18</c:v>
                  </c:pt>
                  <c:pt idx="11">
                    <c:v>2018/19</c:v>
                  </c:pt>
                </c:lvl>
              </c:multiLvlStrCache>
            </c:multiLvlStrRef>
          </c:cat>
          <c:val>
            <c:numRef>
              <c:f>Summary!$B$24:$P$24</c:f>
              <c:numCache>
                <c:formatCode>#,##0</c:formatCode>
                <c:ptCount val="15"/>
                <c:pt idx="0">
                  <c:v>6740.0562985596989</c:v>
                </c:pt>
                <c:pt idx="1">
                  <c:v>6525.1835046110955</c:v>
                </c:pt>
                <c:pt idx="2">
                  <c:v>6527.8976193711887</c:v>
                </c:pt>
                <c:pt idx="3">
                  <c:v>6788.8788650833085</c:v>
                </c:pt>
                <c:pt idx="4">
                  <c:v>7076.5215049475119</c:v>
                </c:pt>
                <c:pt idx="5">
                  <c:v>7199.6902076940041</c:v>
                </c:pt>
                <c:pt idx="6">
                  <c:v>7187.306482702561</c:v>
                </c:pt>
                <c:pt idx="7">
                  <c:v>7158.419232721777</c:v>
                </c:pt>
                <c:pt idx="8">
                  <c:v>7257.7297366555285</c:v>
                </c:pt>
                <c:pt idx="9">
                  <c:v>7479.4525436826389</c:v>
                </c:pt>
                <c:pt idx="10">
                  <c:v>7701.9037886151727</c:v>
                </c:pt>
                <c:pt idx="11">
                  <c:v>7835.0899623658115</c:v>
                </c:pt>
                <c:pt idx="12">
                  <c:v>7995.0555041047319</c:v>
                </c:pt>
                <c:pt idx="13">
                  <c:v>8172.1092999869334</c:v>
                </c:pt>
                <c:pt idx="14">
                  <c:v>8328.7644146828006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F92-436F-877D-C9C0703977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2"/>
        <c:axId val="353557744"/>
        <c:axId val="353558304"/>
      </c:barChart>
      <c:catAx>
        <c:axId val="3535577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12700">
            <a:solidFill>
              <a:sysClr val="windowText" lastClr="000000"/>
            </a:solidFill>
          </a:ln>
        </c:spPr>
        <c:txPr>
          <a:bodyPr/>
          <a:lstStyle/>
          <a:p>
            <a:pPr>
              <a:defRPr sz="700"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353558304"/>
        <c:crosses val="autoZero"/>
        <c:auto val="1"/>
        <c:lblAlgn val="ctr"/>
        <c:lblOffset val="100"/>
        <c:noMultiLvlLbl val="0"/>
      </c:catAx>
      <c:valAx>
        <c:axId val="35355830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800">
                    <a:latin typeface="Arial" pitchFamily="34" charset="0"/>
                    <a:cs typeface="Arial" pitchFamily="34" charset="0"/>
                  </a:defRPr>
                </a:pPr>
                <a:r>
                  <a:rPr lang="en-US" sz="800">
                    <a:latin typeface="Arial" pitchFamily="34" charset="0"/>
                    <a:cs typeface="Arial" pitchFamily="34" charset="0"/>
                  </a:rPr>
                  <a:t>Billion Shs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sz="800"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35355774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6.6441335120879675E-3"/>
          <c:y val="0.90557844476082561"/>
          <c:w val="0.97241322046540424"/>
          <c:h val="9.4421555239174434E-2"/>
        </c:manualLayout>
      </c:layout>
      <c:overlay val="0"/>
      <c:txPr>
        <a:bodyPr/>
        <a:lstStyle/>
        <a:p>
          <a:pPr>
            <a:defRPr sz="900" b="1">
              <a:latin typeface="+mn-lt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 w="12700">
      <a:solidFill>
        <a:schemeClr val="tx1"/>
      </a:solidFill>
    </a:ln>
  </c:spPr>
  <c:printSettings>
    <c:headerFooter/>
    <c:pageMargins b="0.75000000000000488" l="0.70000000000000062" r="0.70000000000000062" t="0.75000000000000488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r>
              <a:rPr lang="en-US" sz="800">
                <a:latin typeface="Arial" pitchFamily="34" charset="0"/>
                <a:cs typeface="Arial" pitchFamily="34" charset="0"/>
              </a:rPr>
              <a:t> </a:t>
            </a:r>
            <a:r>
              <a:rPr lang="en-US" sz="900">
                <a:latin typeface="Arial" pitchFamily="34" charset="0"/>
                <a:cs typeface="Arial" pitchFamily="34" charset="0"/>
              </a:rPr>
              <a:t>Services sector Value Added at 2009/10 Constant prices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Summary!$A$13</c:f>
              <c:strCache>
                <c:ptCount val="1"/>
                <c:pt idx="0">
                  <c:v>SEASONALLY ADJUSTED ESTIMATES</c:v>
                </c:pt>
              </c:strCache>
            </c:strRef>
          </c:tx>
          <c:spPr>
            <a:solidFill>
              <a:srgbClr val="F0AC00"/>
            </a:solidFill>
          </c:spPr>
          <c:invertIfNegative val="0"/>
          <c:cat>
            <c:multiLvlStrRef>
              <c:f>Summary!$B$3:$P$4</c:f>
              <c:multiLvlStrCache>
                <c:ptCount val="15"/>
                <c:lvl>
                  <c:pt idx="0">
                    <c:v>Q2</c:v>
                  </c:pt>
                  <c:pt idx="1">
                    <c:v>Q3</c:v>
                  </c:pt>
                  <c:pt idx="2">
                    <c:v>Q4</c:v>
                  </c:pt>
                  <c:pt idx="3">
                    <c:v>Q1</c:v>
                  </c:pt>
                  <c:pt idx="4">
                    <c:v>Q2</c:v>
                  </c:pt>
                  <c:pt idx="5">
                    <c:v>Q3</c:v>
                  </c:pt>
                  <c:pt idx="6">
                    <c:v>Q4</c:v>
                  </c:pt>
                  <c:pt idx="7">
                    <c:v>Q1</c:v>
                  </c:pt>
                  <c:pt idx="8">
                    <c:v>Q2</c:v>
                  </c:pt>
                  <c:pt idx="9">
                    <c:v>Q3</c:v>
                  </c:pt>
                  <c:pt idx="10">
                    <c:v>Q4</c:v>
                  </c:pt>
                  <c:pt idx="11">
                    <c:v>Q1</c:v>
                  </c:pt>
                  <c:pt idx="12">
                    <c:v>Q2</c:v>
                  </c:pt>
                  <c:pt idx="13">
                    <c:v>Q3</c:v>
                  </c:pt>
                  <c:pt idx="14">
                    <c:v>Q4</c:v>
                  </c:pt>
                </c:lvl>
                <c:lvl>
                  <c:pt idx="0">
                    <c:v>2015/16</c:v>
                  </c:pt>
                  <c:pt idx="3">
                    <c:v>2016/17</c:v>
                  </c:pt>
                  <c:pt idx="7">
                    <c:v>2017/18</c:v>
                  </c:pt>
                  <c:pt idx="11">
                    <c:v>2018/19</c:v>
                  </c:pt>
                </c:lvl>
              </c:multiLvlStrCache>
            </c:multiLvlStrRef>
          </c:cat>
          <c:val>
            <c:numRef>
              <c:f>Summary!$B$17:$P$17</c:f>
              <c:numCache>
                <c:formatCode>#,##0</c:formatCode>
                <c:ptCount val="15"/>
                <c:pt idx="0">
                  <c:v>12082.634811439466</c:v>
                </c:pt>
                <c:pt idx="1">
                  <c:v>11499.698662836461</c:v>
                </c:pt>
                <c:pt idx="2">
                  <c:v>11651.128268008335</c:v>
                </c:pt>
                <c:pt idx="3">
                  <c:v>11606.663649031032</c:v>
                </c:pt>
                <c:pt idx="4">
                  <c:v>11590.19671732298</c:v>
                </c:pt>
                <c:pt idx="5">
                  <c:v>11808.875372141343</c:v>
                </c:pt>
                <c:pt idx="6">
                  <c:v>12221.019454690371</c:v>
                </c:pt>
                <c:pt idx="7">
                  <c:v>12476.671636558622</c:v>
                </c:pt>
                <c:pt idx="8">
                  <c:v>12799.551422366872</c:v>
                </c:pt>
                <c:pt idx="9">
                  <c:v>12876.468605665275</c:v>
                </c:pt>
                <c:pt idx="10">
                  <c:v>13090.055822690763</c:v>
                </c:pt>
                <c:pt idx="11">
                  <c:v>13371.320390332487</c:v>
                </c:pt>
                <c:pt idx="12">
                  <c:v>13363.473309783911</c:v>
                </c:pt>
                <c:pt idx="13">
                  <c:v>13651.632439992267</c:v>
                </c:pt>
                <c:pt idx="14">
                  <c:v>13821.949790982086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204-4FC8-A3D8-3423F04FDF05}"/>
            </c:ext>
          </c:extLst>
        </c:ser>
        <c:ser>
          <c:idx val="1"/>
          <c:order val="1"/>
          <c:tx>
            <c:strRef>
              <c:f>Summary!$A$21</c:f>
              <c:strCache>
                <c:ptCount val="1"/>
                <c:pt idx="0">
                  <c:v>TREND CYCLE ESTIMATES</c:v>
                </c:pt>
              </c:strCache>
            </c:strRef>
          </c:tx>
          <c:spPr>
            <a:solidFill>
              <a:srgbClr val="60B4CC"/>
            </a:solidFill>
          </c:spPr>
          <c:invertIfNegative val="0"/>
          <c:cat>
            <c:multiLvlStrRef>
              <c:f>Summary!$B$3:$P$4</c:f>
              <c:multiLvlStrCache>
                <c:ptCount val="15"/>
                <c:lvl>
                  <c:pt idx="0">
                    <c:v>Q2</c:v>
                  </c:pt>
                  <c:pt idx="1">
                    <c:v>Q3</c:v>
                  </c:pt>
                  <c:pt idx="2">
                    <c:v>Q4</c:v>
                  </c:pt>
                  <c:pt idx="3">
                    <c:v>Q1</c:v>
                  </c:pt>
                  <c:pt idx="4">
                    <c:v>Q2</c:v>
                  </c:pt>
                  <c:pt idx="5">
                    <c:v>Q3</c:v>
                  </c:pt>
                  <c:pt idx="6">
                    <c:v>Q4</c:v>
                  </c:pt>
                  <c:pt idx="7">
                    <c:v>Q1</c:v>
                  </c:pt>
                  <c:pt idx="8">
                    <c:v>Q2</c:v>
                  </c:pt>
                  <c:pt idx="9">
                    <c:v>Q3</c:v>
                  </c:pt>
                  <c:pt idx="10">
                    <c:v>Q4</c:v>
                  </c:pt>
                  <c:pt idx="11">
                    <c:v>Q1</c:v>
                  </c:pt>
                  <c:pt idx="12">
                    <c:v>Q2</c:v>
                  </c:pt>
                  <c:pt idx="13">
                    <c:v>Q3</c:v>
                  </c:pt>
                  <c:pt idx="14">
                    <c:v>Q4</c:v>
                  </c:pt>
                </c:lvl>
                <c:lvl>
                  <c:pt idx="0">
                    <c:v>2015/16</c:v>
                  </c:pt>
                  <c:pt idx="3">
                    <c:v>2016/17</c:v>
                  </c:pt>
                  <c:pt idx="7">
                    <c:v>2017/18</c:v>
                  </c:pt>
                  <c:pt idx="11">
                    <c:v>2018/19</c:v>
                  </c:pt>
                </c:lvl>
              </c:multiLvlStrCache>
            </c:multiLvlStrRef>
          </c:cat>
          <c:val>
            <c:numRef>
              <c:f>Summary!$B$25:$P$25</c:f>
              <c:numCache>
                <c:formatCode>#,##0</c:formatCode>
                <c:ptCount val="15"/>
                <c:pt idx="0">
                  <c:v>11940.139144355711</c:v>
                </c:pt>
                <c:pt idx="1">
                  <c:v>11737.632163642664</c:v>
                </c:pt>
                <c:pt idx="2">
                  <c:v>11650.426624638332</c:v>
                </c:pt>
                <c:pt idx="3">
                  <c:v>11607.881171096114</c:v>
                </c:pt>
                <c:pt idx="4">
                  <c:v>11615.461516438934</c:v>
                </c:pt>
                <c:pt idx="5">
                  <c:v>11830.250009923284</c:v>
                </c:pt>
                <c:pt idx="6">
                  <c:v>12177.779627258038</c:v>
                </c:pt>
                <c:pt idx="7">
                  <c:v>12513.985284396327</c:v>
                </c:pt>
                <c:pt idx="8">
                  <c:v>12753.954683814713</c:v>
                </c:pt>
                <c:pt idx="9">
                  <c:v>12936.28837305522</c:v>
                </c:pt>
                <c:pt idx="10">
                  <c:v>13125.36149072612</c:v>
                </c:pt>
                <c:pt idx="11">
                  <c:v>13284.384630010201</c:v>
                </c:pt>
                <c:pt idx="12">
                  <c:v>13417.407849681766</c:v>
                </c:pt>
                <c:pt idx="13">
                  <c:v>13608.733101926535</c:v>
                </c:pt>
                <c:pt idx="14">
                  <c:v>13909.426690203742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204-4FC8-A3D8-3423F04FDF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2"/>
        <c:axId val="353561664"/>
        <c:axId val="353562224"/>
      </c:barChart>
      <c:catAx>
        <c:axId val="3535616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12700">
            <a:solidFill>
              <a:sysClr val="windowText" lastClr="000000"/>
            </a:solidFill>
          </a:ln>
        </c:spPr>
        <c:txPr>
          <a:bodyPr/>
          <a:lstStyle/>
          <a:p>
            <a:pPr>
              <a:defRPr sz="700"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353562224"/>
        <c:crosses val="autoZero"/>
        <c:auto val="1"/>
        <c:lblAlgn val="ctr"/>
        <c:lblOffset val="100"/>
        <c:noMultiLvlLbl val="0"/>
      </c:catAx>
      <c:valAx>
        <c:axId val="35356222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800">
                    <a:latin typeface="Arial" pitchFamily="34" charset="0"/>
                    <a:cs typeface="Arial" pitchFamily="34" charset="0"/>
                  </a:defRPr>
                </a:pPr>
                <a:r>
                  <a:rPr lang="en-US" sz="800">
                    <a:latin typeface="Arial" pitchFamily="34" charset="0"/>
                    <a:cs typeface="Arial" pitchFamily="34" charset="0"/>
                  </a:rPr>
                  <a:t>Billion Shs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sz="800"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35356166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1.2486351709489496E-2"/>
          <c:y val="0.88589824795885752"/>
          <c:w val="0.96427454632687049"/>
          <c:h val="0.11410175204114247"/>
        </c:manualLayout>
      </c:layout>
      <c:overlay val="0"/>
      <c:txPr>
        <a:bodyPr/>
        <a:lstStyle/>
        <a:p>
          <a:pPr>
            <a:defRPr sz="900" b="1">
              <a:latin typeface="+mn-lt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 w="12700">
      <a:solidFill>
        <a:schemeClr val="tx1"/>
      </a:solidFill>
    </a:ln>
  </c:sp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 sz="9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Quarter to Quarter percentage changes in Agriculture sector Value Added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Summary!$A$42</c:f>
              <c:strCache>
                <c:ptCount val="1"/>
                <c:pt idx="0">
                  <c:v>SEASONALLY ADJUSTED ESTIMATES</c:v>
                </c:pt>
              </c:strCache>
            </c:strRef>
          </c:tx>
          <c:spPr>
            <a:ln w="2349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multiLvlStrRef>
              <c:f>Summary!$B$3:$P$4</c:f>
              <c:multiLvlStrCache>
                <c:ptCount val="15"/>
                <c:lvl>
                  <c:pt idx="0">
                    <c:v>Q2</c:v>
                  </c:pt>
                  <c:pt idx="1">
                    <c:v>Q3</c:v>
                  </c:pt>
                  <c:pt idx="2">
                    <c:v>Q4</c:v>
                  </c:pt>
                  <c:pt idx="3">
                    <c:v>Q1</c:v>
                  </c:pt>
                  <c:pt idx="4">
                    <c:v>Q2</c:v>
                  </c:pt>
                  <c:pt idx="5">
                    <c:v>Q3</c:v>
                  </c:pt>
                  <c:pt idx="6">
                    <c:v>Q4</c:v>
                  </c:pt>
                  <c:pt idx="7">
                    <c:v>Q1</c:v>
                  </c:pt>
                  <c:pt idx="8">
                    <c:v>Q2</c:v>
                  </c:pt>
                  <c:pt idx="9">
                    <c:v>Q3</c:v>
                  </c:pt>
                  <c:pt idx="10">
                    <c:v>Q4</c:v>
                  </c:pt>
                  <c:pt idx="11">
                    <c:v>Q1</c:v>
                  </c:pt>
                  <c:pt idx="12">
                    <c:v>Q2</c:v>
                  </c:pt>
                  <c:pt idx="13">
                    <c:v>Q3</c:v>
                  </c:pt>
                  <c:pt idx="14">
                    <c:v>Q4</c:v>
                  </c:pt>
                </c:lvl>
                <c:lvl>
                  <c:pt idx="0">
                    <c:v>2015/16</c:v>
                  </c:pt>
                  <c:pt idx="3">
                    <c:v>2016/17</c:v>
                  </c:pt>
                  <c:pt idx="7">
                    <c:v>2017/18</c:v>
                  </c:pt>
                  <c:pt idx="11">
                    <c:v>2018/19</c:v>
                  </c:pt>
                </c:lvl>
              </c:multiLvlStrCache>
            </c:multiLvlStrRef>
          </c:cat>
          <c:val>
            <c:numRef>
              <c:f>Summary!$B$44:$P$44</c:f>
              <c:numCache>
                <c:formatCode>#,##0.0</c:formatCode>
                <c:ptCount val="15"/>
                <c:pt idx="0">
                  <c:v>3.3917081037718066</c:v>
                </c:pt>
                <c:pt idx="1">
                  <c:v>3.1072886010374168</c:v>
                </c:pt>
                <c:pt idx="2">
                  <c:v>-4.1508620126788127</c:v>
                </c:pt>
                <c:pt idx="3">
                  <c:v>-0.92012112787578371</c:v>
                </c:pt>
                <c:pt idx="4">
                  <c:v>4.8588276055544499</c:v>
                </c:pt>
                <c:pt idx="5">
                  <c:v>1.8862568375573652</c:v>
                </c:pt>
                <c:pt idx="6">
                  <c:v>0.4022432382463359</c:v>
                </c:pt>
                <c:pt idx="7">
                  <c:v>1.8210041969256352</c:v>
                </c:pt>
                <c:pt idx="8">
                  <c:v>-2.3135076753259542</c:v>
                </c:pt>
                <c:pt idx="9">
                  <c:v>3.6258712774319468</c:v>
                </c:pt>
                <c:pt idx="10">
                  <c:v>-0.87537393615395587</c:v>
                </c:pt>
                <c:pt idx="11">
                  <c:v>1.8619048681549177</c:v>
                </c:pt>
                <c:pt idx="12">
                  <c:v>-1.0928889336346836</c:v>
                </c:pt>
                <c:pt idx="13">
                  <c:v>7.6356982864873135</c:v>
                </c:pt>
                <c:pt idx="14">
                  <c:v>0.62893091485718422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F55B-4231-8830-0FAACFD02DC4}"/>
            </c:ext>
          </c:extLst>
        </c:ser>
        <c:ser>
          <c:idx val="1"/>
          <c:order val="1"/>
          <c:tx>
            <c:strRef>
              <c:f>Summary!$A$50</c:f>
              <c:strCache>
                <c:ptCount val="1"/>
                <c:pt idx="0">
                  <c:v>TREND CYCLE ESTIMATES</c:v>
                </c:pt>
              </c:strCache>
            </c:strRef>
          </c:tx>
          <c:spPr>
            <a:ln w="23495" cap="rnd">
              <a:solidFill>
                <a:srgbClr val="FF3377"/>
              </a:solidFill>
              <a:round/>
            </a:ln>
            <a:effectLst/>
          </c:spPr>
          <c:marker>
            <c:symbol val="none"/>
          </c:marker>
          <c:cat>
            <c:multiLvlStrRef>
              <c:f>Summary!$B$3:$P$4</c:f>
              <c:multiLvlStrCache>
                <c:ptCount val="15"/>
                <c:lvl>
                  <c:pt idx="0">
                    <c:v>Q2</c:v>
                  </c:pt>
                  <c:pt idx="1">
                    <c:v>Q3</c:v>
                  </c:pt>
                  <c:pt idx="2">
                    <c:v>Q4</c:v>
                  </c:pt>
                  <c:pt idx="3">
                    <c:v>Q1</c:v>
                  </c:pt>
                  <c:pt idx="4">
                    <c:v>Q2</c:v>
                  </c:pt>
                  <c:pt idx="5">
                    <c:v>Q3</c:v>
                  </c:pt>
                  <c:pt idx="6">
                    <c:v>Q4</c:v>
                  </c:pt>
                  <c:pt idx="7">
                    <c:v>Q1</c:v>
                  </c:pt>
                  <c:pt idx="8">
                    <c:v>Q2</c:v>
                  </c:pt>
                  <c:pt idx="9">
                    <c:v>Q3</c:v>
                  </c:pt>
                  <c:pt idx="10">
                    <c:v>Q4</c:v>
                  </c:pt>
                  <c:pt idx="11">
                    <c:v>Q1</c:v>
                  </c:pt>
                  <c:pt idx="12">
                    <c:v>Q2</c:v>
                  </c:pt>
                  <c:pt idx="13">
                    <c:v>Q3</c:v>
                  </c:pt>
                  <c:pt idx="14">
                    <c:v>Q4</c:v>
                  </c:pt>
                </c:lvl>
                <c:lvl>
                  <c:pt idx="0">
                    <c:v>2015/16</c:v>
                  </c:pt>
                  <c:pt idx="3">
                    <c:v>2016/17</c:v>
                  </c:pt>
                  <c:pt idx="7">
                    <c:v>2017/18</c:v>
                  </c:pt>
                  <c:pt idx="11">
                    <c:v>2018/19</c:v>
                  </c:pt>
                </c:lvl>
              </c:multiLvlStrCache>
            </c:multiLvlStrRef>
          </c:cat>
          <c:val>
            <c:numRef>
              <c:f>Summary!$B$52:$P$52</c:f>
              <c:numCache>
                <c:formatCode>0.0</c:formatCode>
                <c:ptCount val="15"/>
                <c:pt idx="0">
                  <c:v>1.103694528302146</c:v>
                </c:pt>
                <c:pt idx="1">
                  <c:v>0.34117319103990074</c:v>
                </c:pt>
                <c:pt idx="2">
                  <c:v>-8.8274633793072876E-2</c:v>
                </c:pt>
                <c:pt idx="3">
                  <c:v>0.63658513688293894</c:v>
                </c:pt>
                <c:pt idx="4">
                  <c:v>2.1053081480491009</c:v>
                </c:pt>
                <c:pt idx="5">
                  <c:v>2.2654255265679879</c:v>
                </c:pt>
                <c:pt idx="6">
                  <c:v>1.3849015326257819</c:v>
                </c:pt>
                <c:pt idx="7">
                  <c:v>0.48072804840326722</c:v>
                </c:pt>
                <c:pt idx="8">
                  <c:v>0.1327635208222766</c:v>
                </c:pt>
                <c:pt idx="9">
                  <c:v>0.63242752038690231</c:v>
                </c:pt>
                <c:pt idx="10">
                  <c:v>0.93464486359002841</c:v>
                </c:pt>
                <c:pt idx="11">
                  <c:v>1.5981476819145968</c:v>
                </c:pt>
                <c:pt idx="12">
                  <c:v>2.223856514890854</c:v>
                </c:pt>
                <c:pt idx="13">
                  <c:v>2.8348872158987737</c:v>
                </c:pt>
                <c:pt idx="14">
                  <c:v>1.9627894443677629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F55B-4231-8830-0FAACFD02D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3565584"/>
        <c:axId val="353566144"/>
      </c:lineChart>
      <c:catAx>
        <c:axId val="3535655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dk1">
                  <a:lumMod val="15000"/>
                  <a:lumOff val="85000"/>
                  <a:alpha val="51000"/>
                </a:schemeClr>
              </a:solidFill>
              <a:round/>
            </a:ln>
            <a:effectLst/>
          </c:spPr>
        </c:minorGridlines>
        <c:numFmt formatCode="General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cap="none" spc="0" normalizeH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53566144"/>
        <c:crosses val="autoZero"/>
        <c:auto val="1"/>
        <c:lblAlgn val="ctr"/>
        <c:lblOffset val="100"/>
        <c:noMultiLvlLbl val="0"/>
      </c:catAx>
      <c:valAx>
        <c:axId val="353566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3565584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488" l="0.70000000000000062" r="0.70000000000000062" t="0.7500000000000048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 sz="9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Quarter to Quarter percentage change in QGDP estimates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Summary!$A$42</c:f>
              <c:strCache>
                <c:ptCount val="1"/>
                <c:pt idx="0">
                  <c:v>SEASONALLY ADJUSTED ESTIMATES</c:v>
                </c:pt>
              </c:strCache>
            </c:strRef>
          </c:tx>
          <c:spPr>
            <a:ln w="2349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multiLvlStrRef>
              <c:f>Summary!$E$32:$W$33</c:f>
              <c:multiLvlStrCache>
                <c:ptCount val="19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</c:lvl>
                <c:lvl>
                  <c:pt idx="0">
                    <c:v>2016/17</c:v>
                  </c:pt>
                  <c:pt idx="4">
                    <c:v>2017/18</c:v>
                  </c:pt>
                  <c:pt idx="8">
                    <c:v>2018/19</c:v>
                  </c:pt>
                  <c:pt idx="12">
                    <c:v>2019/20</c:v>
                  </c:pt>
                  <c:pt idx="16">
                    <c:v>2020/21</c:v>
                  </c:pt>
                </c:lvl>
              </c:multiLvlStrCache>
            </c:multiLvlStrRef>
          </c:cat>
          <c:val>
            <c:numRef>
              <c:f>Summary!$E$43:$W$43</c:f>
              <c:numCache>
                <c:formatCode>#,##0.0</c:formatCode>
                <c:ptCount val="19"/>
                <c:pt idx="0">
                  <c:v>0.81499605831267807</c:v>
                </c:pt>
                <c:pt idx="1">
                  <c:v>1.8563364691366102</c:v>
                </c:pt>
                <c:pt idx="2">
                  <c:v>2.5029088101727437</c:v>
                </c:pt>
                <c:pt idx="3">
                  <c:v>1.2248352872770374</c:v>
                </c:pt>
                <c:pt idx="4">
                  <c:v>1.5695383916006334</c:v>
                </c:pt>
                <c:pt idx="5">
                  <c:v>0.70182771737758998</c:v>
                </c:pt>
                <c:pt idx="6">
                  <c:v>1.9164265650498225</c:v>
                </c:pt>
                <c:pt idx="7">
                  <c:v>1.6000949754917393</c:v>
                </c:pt>
                <c:pt idx="8">
                  <c:v>1.5755434612793939</c:v>
                </c:pt>
                <c:pt idx="9">
                  <c:v>0.37214267435574655</c:v>
                </c:pt>
                <c:pt idx="10">
                  <c:v>3.8398857258281627</c:v>
                </c:pt>
                <c:pt idx="11">
                  <c:v>0.88518442248808338</c:v>
                </c:pt>
                <c:pt idx="12">
                  <c:v>2.7505273763766436</c:v>
                </c:pt>
                <c:pt idx="13">
                  <c:v>0.76566557356061438</c:v>
                </c:pt>
                <c:pt idx="14">
                  <c:v>-4.0642284991182169</c:v>
                </c:pt>
                <c:pt idx="15">
                  <c:v>-4.5521228777809286</c:v>
                </c:pt>
                <c:pt idx="16">
                  <c:v>7.6630486455181224</c:v>
                </c:pt>
                <c:pt idx="17">
                  <c:v>2.9182590736458458</c:v>
                </c:pt>
                <c:pt idx="18">
                  <c:v>-0.24545814646821373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2E73-4C74-BB24-8EB7DF9FFF88}"/>
            </c:ext>
          </c:extLst>
        </c:ser>
        <c:ser>
          <c:idx val="1"/>
          <c:order val="1"/>
          <c:tx>
            <c:strRef>
              <c:f>Summary!$A$50</c:f>
              <c:strCache>
                <c:ptCount val="1"/>
                <c:pt idx="0">
                  <c:v>TREND CYCLE ESTIMATES</c:v>
                </c:pt>
              </c:strCache>
            </c:strRef>
          </c:tx>
          <c:spPr>
            <a:ln w="23495" cap="rnd">
              <a:solidFill>
                <a:srgbClr val="FF3377"/>
              </a:solidFill>
              <a:round/>
            </a:ln>
            <a:effectLst/>
          </c:spPr>
          <c:marker>
            <c:symbol val="none"/>
          </c:marker>
          <c:cat>
            <c:multiLvlStrRef>
              <c:f>Summary!$E$32:$W$33</c:f>
              <c:multiLvlStrCache>
                <c:ptCount val="19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</c:lvl>
                <c:lvl>
                  <c:pt idx="0">
                    <c:v>2016/17</c:v>
                  </c:pt>
                  <c:pt idx="4">
                    <c:v>2017/18</c:v>
                  </c:pt>
                  <c:pt idx="8">
                    <c:v>2018/19</c:v>
                  </c:pt>
                  <c:pt idx="12">
                    <c:v>2019/20</c:v>
                  </c:pt>
                  <c:pt idx="16">
                    <c:v>2020/21</c:v>
                  </c:pt>
                </c:lvl>
              </c:multiLvlStrCache>
            </c:multiLvlStrRef>
          </c:cat>
          <c:val>
            <c:numRef>
              <c:f>Summary!$E$51:$W$51</c:f>
              <c:numCache>
                <c:formatCode>0.0</c:formatCode>
                <c:ptCount val="19"/>
                <c:pt idx="0">
                  <c:v>1.2535031022467447</c:v>
                </c:pt>
                <c:pt idx="1">
                  <c:v>1.7706536561147068</c:v>
                </c:pt>
                <c:pt idx="2">
                  <c:v>2.0119818307648751</c:v>
                </c:pt>
                <c:pt idx="3">
                  <c:v>1.7509037868503441</c:v>
                </c:pt>
                <c:pt idx="4">
                  <c:v>1.224449052209553</c:v>
                </c:pt>
                <c:pt idx="5">
                  <c:v>1.1827899590565627</c:v>
                </c:pt>
                <c:pt idx="6">
                  <c:v>1.5609204530715237</c:v>
                </c:pt>
                <c:pt idx="7">
                  <c:v>1.7008172729042093</c:v>
                </c:pt>
                <c:pt idx="8">
                  <c:v>1.3806962724874028</c:v>
                </c:pt>
                <c:pt idx="9">
                  <c:v>1.6345229722703136</c:v>
                </c:pt>
                <c:pt idx="10">
                  <c:v>2.0807005435307779</c:v>
                </c:pt>
                <c:pt idx="11">
                  <c:v>2.0268015103406256</c:v>
                </c:pt>
                <c:pt idx="12">
                  <c:v>1.8365532562331754</c:v>
                </c:pt>
                <c:pt idx="13">
                  <c:v>0.75798182099133804</c:v>
                </c:pt>
                <c:pt idx="14">
                  <c:v>-1.9866911262159337</c:v>
                </c:pt>
                <c:pt idx="15">
                  <c:v>5.2301784447394972E-2</c:v>
                </c:pt>
                <c:pt idx="16">
                  <c:v>1.0089016683245022</c:v>
                </c:pt>
                <c:pt idx="17">
                  <c:v>2.0863743021008352</c:v>
                </c:pt>
                <c:pt idx="18">
                  <c:v>1.1806303613064451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2E73-4C74-BB24-8EB7DF9FFF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0520128"/>
        <c:axId val="250520688"/>
      </c:lineChart>
      <c:catAx>
        <c:axId val="250520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dk1">
                  <a:lumMod val="15000"/>
                  <a:lumOff val="85000"/>
                  <a:alpha val="51000"/>
                </a:schemeClr>
              </a:solidFill>
              <a:round/>
            </a:ln>
            <a:effectLst/>
          </c:spPr>
        </c:minorGridlines>
        <c:numFmt formatCode="General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cap="none" spc="0" normalizeH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50520688"/>
        <c:crosses val="autoZero"/>
        <c:auto val="1"/>
        <c:lblAlgn val="ctr"/>
        <c:lblOffset val="100"/>
        <c:noMultiLvlLbl val="0"/>
      </c:catAx>
      <c:valAx>
        <c:axId val="250520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0520128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466" l="0.70000000000000062" r="0.70000000000000062" t="0.75000000000000466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 sz="9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Quarter to Quarter percentage changes in Industry sector Value Added</a:t>
            </a:r>
          </a:p>
        </c:rich>
      </c:tx>
      <c:layout>
        <c:manualLayout>
          <c:xMode val="edge"/>
          <c:yMode val="edge"/>
          <c:x val="0.10274221818710702"/>
          <c:y val="1.476014760147601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Summary!$A$42</c:f>
              <c:strCache>
                <c:ptCount val="1"/>
                <c:pt idx="0">
                  <c:v>SEASONALLY ADJUSTED ESTIMATES</c:v>
                </c:pt>
              </c:strCache>
            </c:strRef>
          </c:tx>
          <c:spPr>
            <a:ln w="2349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multiLvlStrRef>
              <c:f>Summary!$B$3:$P$4</c:f>
              <c:multiLvlStrCache>
                <c:ptCount val="15"/>
                <c:lvl>
                  <c:pt idx="0">
                    <c:v>Q2</c:v>
                  </c:pt>
                  <c:pt idx="1">
                    <c:v>Q3</c:v>
                  </c:pt>
                  <c:pt idx="2">
                    <c:v>Q4</c:v>
                  </c:pt>
                  <c:pt idx="3">
                    <c:v>Q1</c:v>
                  </c:pt>
                  <c:pt idx="4">
                    <c:v>Q2</c:v>
                  </c:pt>
                  <c:pt idx="5">
                    <c:v>Q3</c:v>
                  </c:pt>
                  <c:pt idx="6">
                    <c:v>Q4</c:v>
                  </c:pt>
                  <c:pt idx="7">
                    <c:v>Q1</c:v>
                  </c:pt>
                  <c:pt idx="8">
                    <c:v>Q2</c:v>
                  </c:pt>
                  <c:pt idx="9">
                    <c:v>Q3</c:v>
                  </c:pt>
                  <c:pt idx="10">
                    <c:v>Q4</c:v>
                  </c:pt>
                  <c:pt idx="11">
                    <c:v>Q1</c:v>
                  </c:pt>
                  <c:pt idx="12">
                    <c:v>Q2</c:v>
                  </c:pt>
                  <c:pt idx="13">
                    <c:v>Q3</c:v>
                  </c:pt>
                  <c:pt idx="14">
                    <c:v>Q4</c:v>
                  </c:pt>
                </c:lvl>
                <c:lvl>
                  <c:pt idx="0">
                    <c:v>2015/16</c:v>
                  </c:pt>
                  <c:pt idx="3">
                    <c:v>2016/17</c:v>
                  </c:pt>
                  <c:pt idx="7">
                    <c:v>2017/18</c:v>
                  </c:pt>
                  <c:pt idx="11">
                    <c:v>2018/19</c:v>
                  </c:pt>
                </c:lvl>
              </c:multiLvlStrCache>
            </c:multiLvlStrRef>
          </c:cat>
          <c:val>
            <c:numRef>
              <c:f>Summary!$B$45:$P$45</c:f>
              <c:numCache>
                <c:formatCode>0.0</c:formatCode>
                <c:ptCount val="15"/>
                <c:pt idx="0">
                  <c:v>-1.0452831749894309</c:v>
                </c:pt>
                <c:pt idx="1">
                  <c:v>-8.0876972759379999</c:v>
                </c:pt>
                <c:pt idx="2">
                  <c:v>5.8037401107842612</c:v>
                </c:pt>
                <c:pt idx="3">
                  <c:v>3.2257219943014004</c:v>
                </c:pt>
                <c:pt idx="4">
                  <c:v>3.7478247486917304</c:v>
                </c:pt>
                <c:pt idx="5">
                  <c:v>2.6326222199545946</c:v>
                </c:pt>
                <c:pt idx="6">
                  <c:v>-1.4780780155603246</c:v>
                </c:pt>
                <c:pt idx="7">
                  <c:v>0.53932460288559358</c:v>
                </c:pt>
                <c:pt idx="8">
                  <c:v>0.60985955077834664</c:v>
                </c:pt>
                <c:pt idx="9">
                  <c:v>3.6016998066788153</c:v>
                </c:pt>
                <c:pt idx="10">
                  <c:v>3.2634864437989464</c:v>
                </c:pt>
                <c:pt idx="11">
                  <c:v>1.0959173746139417</c:v>
                </c:pt>
                <c:pt idx="12">
                  <c:v>2.0463028859073695</c:v>
                </c:pt>
                <c:pt idx="13">
                  <c:v>2.9034655259007502</c:v>
                </c:pt>
                <c:pt idx="14">
                  <c:v>1.1127929093343258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025E-4E70-82D2-82F793C2AF39}"/>
            </c:ext>
          </c:extLst>
        </c:ser>
        <c:ser>
          <c:idx val="1"/>
          <c:order val="1"/>
          <c:tx>
            <c:strRef>
              <c:f>Summary!$A$50</c:f>
              <c:strCache>
                <c:ptCount val="1"/>
                <c:pt idx="0">
                  <c:v>TREND CYCLE ESTIMATES</c:v>
                </c:pt>
              </c:strCache>
            </c:strRef>
          </c:tx>
          <c:spPr>
            <a:ln w="23495" cap="rnd">
              <a:solidFill>
                <a:srgbClr val="FF3377"/>
              </a:solidFill>
              <a:round/>
            </a:ln>
            <a:effectLst/>
          </c:spPr>
          <c:marker>
            <c:symbol val="none"/>
          </c:marker>
          <c:cat>
            <c:multiLvlStrRef>
              <c:f>Summary!$B$3:$P$4</c:f>
              <c:multiLvlStrCache>
                <c:ptCount val="15"/>
                <c:lvl>
                  <c:pt idx="0">
                    <c:v>Q2</c:v>
                  </c:pt>
                  <c:pt idx="1">
                    <c:v>Q3</c:v>
                  </c:pt>
                  <c:pt idx="2">
                    <c:v>Q4</c:v>
                  </c:pt>
                  <c:pt idx="3">
                    <c:v>Q1</c:v>
                  </c:pt>
                  <c:pt idx="4">
                    <c:v>Q2</c:v>
                  </c:pt>
                  <c:pt idx="5">
                    <c:v>Q3</c:v>
                  </c:pt>
                  <c:pt idx="6">
                    <c:v>Q4</c:v>
                  </c:pt>
                  <c:pt idx="7">
                    <c:v>Q1</c:v>
                  </c:pt>
                  <c:pt idx="8">
                    <c:v>Q2</c:v>
                  </c:pt>
                  <c:pt idx="9">
                    <c:v>Q3</c:v>
                  </c:pt>
                  <c:pt idx="10">
                    <c:v>Q4</c:v>
                  </c:pt>
                  <c:pt idx="11">
                    <c:v>Q1</c:v>
                  </c:pt>
                  <c:pt idx="12">
                    <c:v>Q2</c:v>
                  </c:pt>
                  <c:pt idx="13">
                    <c:v>Q3</c:v>
                  </c:pt>
                  <c:pt idx="14">
                    <c:v>Q4</c:v>
                  </c:pt>
                </c:lvl>
                <c:lvl>
                  <c:pt idx="0">
                    <c:v>2015/16</c:v>
                  </c:pt>
                  <c:pt idx="3">
                    <c:v>2016/17</c:v>
                  </c:pt>
                  <c:pt idx="7">
                    <c:v>2017/18</c:v>
                  </c:pt>
                  <c:pt idx="11">
                    <c:v>2018/19</c:v>
                  </c:pt>
                </c:lvl>
              </c:multiLvlStrCache>
            </c:multiLvlStrRef>
          </c:cat>
          <c:val>
            <c:numRef>
              <c:f>Summary!$B$53:$P$53</c:f>
              <c:numCache>
                <c:formatCode>0.0</c:formatCode>
                <c:ptCount val="15"/>
                <c:pt idx="0">
                  <c:v>-1.5762537804014154</c:v>
                </c:pt>
                <c:pt idx="1">
                  <c:v>-3.1879970200622831</c:v>
                </c:pt>
                <c:pt idx="2">
                  <c:v>4.1594458733240636E-2</c:v>
                </c:pt>
                <c:pt idx="3">
                  <c:v>3.9979371756332593</c:v>
                </c:pt>
                <c:pt idx="4">
                  <c:v>4.2369682178837076</c:v>
                </c:pt>
                <c:pt idx="5">
                  <c:v>1.7405260855969829</c:v>
                </c:pt>
                <c:pt idx="6">
                  <c:v>-0.17200358118477643</c:v>
                </c:pt>
                <c:pt idx="7">
                  <c:v>-0.40192038631309268</c:v>
                </c:pt>
                <c:pt idx="8">
                  <c:v>1.3873245014736524</c:v>
                </c:pt>
                <c:pt idx="9">
                  <c:v>3.0549884753532153</c:v>
                </c:pt>
                <c:pt idx="10">
                  <c:v>2.9741648019469435</c:v>
                </c:pt>
                <c:pt idx="11">
                  <c:v>1.7292630160806732</c:v>
                </c:pt>
                <c:pt idx="12">
                  <c:v>2.0416554565075851</c:v>
                </c:pt>
                <c:pt idx="13">
                  <c:v>2.214541172244533</c:v>
                </c:pt>
                <c:pt idx="14">
                  <c:v>1.9169483537881504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025E-4E70-82D2-82F793C2AF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3569504"/>
        <c:axId val="353570064"/>
      </c:lineChart>
      <c:catAx>
        <c:axId val="3535695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dk1">
                  <a:lumMod val="15000"/>
                  <a:lumOff val="85000"/>
                  <a:alpha val="51000"/>
                </a:schemeClr>
              </a:solidFill>
              <a:round/>
            </a:ln>
            <a:effectLst/>
          </c:spPr>
        </c:minorGridlines>
        <c:numFmt formatCode="General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cap="none" spc="0" normalizeH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53570064"/>
        <c:crosses val="autoZero"/>
        <c:auto val="1"/>
        <c:lblAlgn val="ctr"/>
        <c:lblOffset val="100"/>
        <c:noMultiLvlLbl val="0"/>
      </c:catAx>
      <c:valAx>
        <c:axId val="353570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3569504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6847985417989346E-2"/>
          <c:y val="0.91697358863352418"/>
          <c:w val="0.89999985108240754"/>
          <c:h val="8.302641136647587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 sz="9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Quarter to Quarter percentage changes in Services Value Added</a:t>
            </a:r>
          </a:p>
        </c:rich>
      </c:tx>
      <c:layout>
        <c:manualLayout>
          <c:xMode val="edge"/>
          <c:yMode val="edge"/>
          <c:x val="0.11097014281665496"/>
          <c:y val="1.9680196801968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Summary!$A$42</c:f>
              <c:strCache>
                <c:ptCount val="1"/>
                <c:pt idx="0">
                  <c:v>SEASONALLY ADJUSTED ESTIMATES</c:v>
                </c:pt>
              </c:strCache>
            </c:strRef>
          </c:tx>
          <c:spPr>
            <a:ln w="2349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multiLvlStrRef>
              <c:f>Summary!$B$3:$P$4</c:f>
              <c:multiLvlStrCache>
                <c:ptCount val="15"/>
                <c:lvl>
                  <c:pt idx="0">
                    <c:v>Q2</c:v>
                  </c:pt>
                  <c:pt idx="1">
                    <c:v>Q3</c:v>
                  </c:pt>
                  <c:pt idx="2">
                    <c:v>Q4</c:v>
                  </c:pt>
                  <c:pt idx="3">
                    <c:v>Q1</c:v>
                  </c:pt>
                  <c:pt idx="4">
                    <c:v>Q2</c:v>
                  </c:pt>
                  <c:pt idx="5">
                    <c:v>Q3</c:v>
                  </c:pt>
                  <c:pt idx="6">
                    <c:v>Q4</c:v>
                  </c:pt>
                  <c:pt idx="7">
                    <c:v>Q1</c:v>
                  </c:pt>
                  <c:pt idx="8">
                    <c:v>Q2</c:v>
                  </c:pt>
                  <c:pt idx="9">
                    <c:v>Q3</c:v>
                  </c:pt>
                  <c:pt idx="10">
                    <c:v>Q4</c:v>
                  </c:pt>
                  <c:pt idx="11">
                    <c:v>Q1</c:v>
                  </c:pt>
                  <c:pt idx="12">
                    <c:v>Q2</c:v>
                  </c:pt>
                  <c:pt idx="13">
                    <c:v>Q3</c:v>
                  </c:pt>
                  <c:pt idx="14">
                    <c:v>Q4</c:v>
                  </c:pt>
                </c:lvl>
                <c:lvl>
                  <c:pt idx="0">
                    <c:v>2015/16</c:v>
                  </c:pt>
                  <c:pt idx="3">
                    <c:v>2016/17</c:v>
                  </c:pt>
                  <c:pt idx="7">
                    <c:v>2017/18</c:v>
                  </c:pt>
                  <c:pt idx="11">
                    <c:v>2018/19</c:v>
                  </c:pt>
                </c:lvl>
              </c:multiLvlStrCache>
            </c:multiLvlStrRef>
          </c:cat>
          <c:val>
            <c:numRef>
              <c:f>Summary!$B$46:$P$46</c:f>
              <c:numCache>
                <c:formatCode>0.0</c:formatCode>
                <c:ptCount val="15"/>
                <c:pt idx="0">
                  <c:v>1.3620330932405444</c:v>
                </c:pt>
                <c:pt idx="1">
                  <c:v>-4.8245780634791569</c:v>
                </c:pt>
                <c:pt idx="2">
                  <c:v>1.3168136801814612</c:v>
                </c:pt>
                <c:pt idx="3">
                  <c:v>-0.38163358907817857</c:v>
                </c:pt>
                <c:pt idx="4">
                  <c:v>-0.14187480748980574</c:v>
                </c:pt>
                <c:pt idx="5">
                  <c:v>1.8867553342862609</c:v>
                </c:pt>
                <c:pt idx="6">
                  <c:v>3.4901213668604658</c:v>
                </c:pt>
                <c:pt idx="7">
                  <c:v>2.0919055305990142</c:v>
                </c:pt>
                <c:pt idx="8">
                  <c:v>2.5878679443815944</c:v>
                </c:pt>
                <c:pt idx="9">
                  <c:v>0.60093655441699756</c:v>
                </c:pt>
                <c:pt idx="10">
                  <c:v>1.6587406343033795</c:v>
                </c:pt>
                <c:pt idx="11">
                  <c:v>2.1486888325882303</c:v>
                </c:pt>
                <c:pt idx="12">
                  <c:v>-5.8685906249389408E-2</c:v>
                </c:pt>
                <c:pt idx="13">
                  <c:v>2.1563191209981625</c:v>
                </c:pt>
                <c:pt idx="14">
                  <c:v>1.2475969576420498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4D76-4ACB-96E9-60EEEDA5D64C}"/>
            </c:ext>
          </c:extLst>
        </c:ser>
        <c:ser>
          <c:idx val="1"/>
          <c:order val="1"/>
          <c:tx>
            <c:strRef>
              <c:f>Summary!$A$50</c:f>
              <c:strCache>
                <c:ptCount val="1"/>
                <c:pt idx="0">
                  <c:v>TREND CYCLE ESTIMATES</c:v>
                </c:pt>
              </c:strCache>
            </c:strRef>
          </c:tx>
          <c:spPr>
            <a:ln w="23495" cap="rnd">
              <a:solidFill>
                <a:srgbClr val="FF3377"/>
              </a:solidFill>
              <a:round/>
            </a:ln>
            <a:effectLst/>
          </c:spPr>
          <c:marker>
            <c:symbol val="none"/>
          </c:marker>
          <c:cat>
            <c:multiLvlStrRef>
              <c:f>Summary!$B$3:$P$4</c:f>
              <c:multiLvlStrCache>
                <c:ptCount val="15"/>
                <c:lvl>
                  <c:pt idx="0">
                    <c:v>Q2</c:v>
                  </c:pt>
                  <c:pt idx="1">
                    <c:v>Q3</c:v>
                  </c:pt>
                  <c:pt idx="2">
                    <c:v>Q4</c:v>
                  </c:pt>
                  <c:pt idx="3">
                    <c:v>Q1</c:v>
                  </c:pt>
                  <c:pt idx="4">
                    <c:v>Q2</c:v>
                  </c:pt>
                  <c:pt idx="5">
                    <c:v>Q3</c:v>
                  </c:pt>
                  <c:pt idx="6">
                    <c:v>Q4</c:v>
                  </c:pt>
                  <c:pt idx="7">
                    <c:v>Q1</c:v>
                  </c:pt>
                  <c:pt idx="8">
                    <c:v>Q2</c:v>
                  </c:pt>
                  <c:pt idx="9">
                    <c:v>Q3</c:v>
                  </c:pt>
                  <c:pt idx="10">
                    <c:v>Q4</c:v>
                  </c:pt>
                  <c:pt idx="11">
                    <c:v>Q1</c:v>
                  </c:pt>
                  <c:pt idx="12">
                    <c:v>Q2</c:v>
                  </c:pt>
                  <c:pt idx="13">
                    <c:v>Q3</c:v>
                  </c:pt>
                  <c:pt idx="14">
                    <c:v>Q4</c:v>
                  </c:pt>
                </c:lvl>
                <c:lvl>
                  <c:pt idx="0">
                    <c:v>2015/16</c:v>
                  </c:pt>
                  <c:pt idx="3">
                    <c:v>2016/17</c:v>
                  </c:pt>
                  <c:pt idx="7">
                    <c:v>2017/18</c:v>
                  </c:pt>
                  <c:pt idx="11">
                    <c:v>2018/19</c:v>
                  </c:pt>
                </c:lvl>
              </c:multiLvlStrCache>
            </c:multiLvlStrRef>
          </c:cat>
          <c:val>
            <c:numRef>
              <c:f>Summary!$B$54:$P$54</c:f>
              <c:numCache>
                <c:formatCode>0.0</c:formatCode>
                <c:ptCount val="15"/>
                <c:pt idx="0">
                  <c:v>0.42309857920259653</c:v>
                </c:pt>
                <c:pt idx="1">
                  <c:v>-1.6960185996557353</c:v>
                </c:pt>
                <c:pt idx="2">
                  <c:v>-0.74295682287992548</c:v>
                </c:pt>
                <c:pt idx="3">
                  <c:v>-0.36518365303672695</c:v>
                </c:pt>
                <c:pt idx="4">
                  <c:v>6.5303436786501301E-2</c:v>
                </c:pt>
                <c:pt idx="5">
                  <c:v>1.8491602178731137</c:v>
                </c:pt>
                <c:pt idx="6">
                  <c:v>2.9376354434035079</c:v>
                </c:pt>
                <c:pt idx="7">
                  <c:v>2.7608124586664839</c:v>
                </c:pt>
                <c:pt idx="8">
                  <c:v>1.9176097299523187</c:v>
                </c:pt>
                <c:pt idx="9">
                  <c:v>1.4296247223764658</c:v>
                </c:pt>
                <c:pt idx="10">
                  <c:v>1.4615716055365269</c:v>
                </c:pt>
                <c:pt idx="11">
                  <c:v>1.2115715014511474</c:v>
                </c:pt>
                <c:pt idx="12">
                  <c:v>1.001350257286715</c:v>
                </c:pt>
                <c:pt idx="13">
                  <c:v>1.4259479505149608</c:v>
                </c:pt>
                <c:pt idx="14">
                  <c:v>2.2095634180277823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4D76-4ACB-96E9-60EEEDA5D6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3714368"/>
        <c:axId val="353714928"/>
      </c:lineChart>
      <c:catAx>
        <c:axId val="3537143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dk1">
                  <a:lumMod val="15000"/>
                  <a:lumOff val="85000"/>
                  <a:alpha val="51000"/>
                </a:schemeClr>
              </a:solidFill>
              <a:round/>
            </a:ln>
            <a:effectLst/>
          </c:spPr>
        </c:minorGridlines>
        <c:numFmt formatCode="General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cap="none" spc="0" normalizeH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53714928"/>
        <c:crosses val="autoZero"/>
        <c:auto val="1"/>
        <c:lblAlgn val="ctr"/>
        <c:lblOffset val="100"/>
        <c:noMultiLvlLbl val="0"/>
      </c:catAx>
      <c:valAx>
        <c:axId val="353714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3714368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6869986322132268E-2"/>
          <c:y val="0.91697358863352418"/>
          <c:w val="0.9"/>
          <c:h val="8.302641136647587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533" l="0.70000000000000062" r="0.70000000000000062" t="0.75000000000000533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 sz="9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Year on Year percentage change in QGDP estimates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Summary!$A$6</c:f>
              <c:strCache>
                <c:ptCount val="1"/>
                <c:pt idx="0">
                  <c:v>GDP at market prices</c:v>
                </c:pt>
              </c:strCache>
            </c:strRef>
          </c:tx>
          <c:spPr>
            <a:solidFill>
              <a:schemeClr val="accent1"/>
            </a:solidFill>
            <a:ln w="23495">
              <a:solidFill>
                <a:srgbClr val="00B050"/>
              </a:solidFill>
            </a:ln>
            <a:effectLst/>
          </c:spPr>
          <c:invertIfNegative val="0"/>
          <c:cat>
            <c:multiLvlStrRef>
              <c:f>Summary!$C$3:$N$4</c:f>
              <c:multiLvlStrCache>
                <c:ptCount val="12"/>
                <c:lvl>
                  <c:pt idx="0">
                    <c:v>Q3</c:v>
                  </c:pt>
                  <c:pt idx="1">
                    <c:v>Q4</c:v>
                  </c:pt>
                  <c:pt idx="2">
                    <c:v>Q1</c:v>
                  </c:pt>
                  <c:pt idx="3">
                    <c:v>Q2</c:v>
                  </c:pt>
                  <c:pt idx="4">
                    <c:v>Q3</c:v>
                  </c:pt>
                  <c:pt idx="5">
                    <c:v>Q4</c:v>
                  </c:pt>
                  <c:pt idx="6">
                    <c:v>Q1</c:v>
                  </c:pt>
                  <c:pt idx="7">
                    <c:v>Q2</c:v>
                  </c:pt>
                  <c:pt idx="8">
                    <c:v>Q3</c:v>
                  </c:pt>
                  <c:pt idx="9">
                    <c:v>Q4</c:v>
                  </c:pt>
                  <c:pt idx="10">
                    <c:v>Q1</c:v>
                  </c:pt>
                  <c:pt idx="11">
                    <c:v>Q2</c:v>
                  </c:pt>
                </c:lvl>
                <c:lvl>
                  <c:pt idx="2">
                    <c:v>2016/17</c:v>
                  </c:pt>
                  <c:pt idx="6">
                    <c:v>2017/18</c:v>
                  </c:pt>
                  <c:pt idx="10">
                    <c:v>2018/19</c:v>
                  </c:pt>
                </c:lvl>
              </c:multiLvlStrCache>
            </c:multiLvlStrRef>
          </c:cat>
          <c:val>
            <c:numRef>
              <c:f>Summary!$C$6:$N$6</c:f>
              <c:numCache>
                <c:formatCode>#,##0</c:formatCode>
                <c:ptCount val="12"/>
                <c:pt idx="0">
                  <c:v>24582.173674454272</c:v>
                </c:pt>
                <c:pt idx="1">
                  <c:v>25513.517225260406</c:v>
                </c:pt>
                <c:pt idx="2">
                  <c:v>28578.027590912734</c:v>
                </c:pt>
                <c:pt idx="3">
                  <c:v>26610.326179044136</c:v>
                </c:pt>
                <c:pt idx="4">
                  <c:v>26239.386365931598</c:v>
                </c:pt>
                <c:pt idx="5">
                  <c:v>27090.300785584666</c:v>
                </c:pt>
                <c:pt idx="6">
                  <c:v>30780.493168475357</c:v>
                </c:pt>
                <c:pt idx="7">
                  <c:v>28331.820948510678</c:v>
                </c:pt>
                <c:pt idx="8">
                  <c:v>27643.50256781901</c:v>
                </c:pt>
                <c:pt idx="9">
                  <c:v>28603.118824920835</c:v>
                </c:pt>
                <c:pt idx="10">
                  <c:v>32506.276875042633</c:v>
                </c:pt>
                <c:pt idx="11">
                  <c:v>29997.808587078871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3F4-4B26-8779-1954BADEDCA8}"/>
            </c:ext>
          </c:extLst>
        </c:ser>
        <c:ser>
          <c:idx val="1"/>
          <c:order val="1"/>
          <c:tx>
            <c:strRef>
              <c:f>Summary!$A$7</c:f>
              <c:strCache>
                <c:ptCount val="1"/>
                <c:pt idx="0">
                  <c:v>        Agriculture, Forestry &amp; Fishing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Summary!$C$3:$N$4</c:f>
              <c:multiLvlStrCache>
                <c:ptCount val="12"/>
                <c:lvl>
                  <c:pt idx="0">
                    <c:v>Q3</c:v>
                  </c:pt>
                  <c:pt idx="1">
                    <c:v>Q4</c:v>
                  </c:pt>
                  <c:pt idx="2">
                    <c:v>Q1</c:v>
                  </c:pt>
                  <c:pt idx="3">
                    <c:v>Q2</c:v>
                  </c:pt>
                  <c:pt idx="4">
                    <c:v>Q3</c:v>
                  </c:pt>
                  <c:pt idx="5">
                    <c:v>Q4</c:v>
                  </c:pt>
                  <c:pt idx="6">
                    <c:v>Q1</c:v>
                  </c:pt>
                  <c:pt idx="7">
                    <c:v>Q2</c:v>
                  </c:pt>
                  <c:pt idx="8">
                    <c:v>Q3</c:v>
                  </c:pt>
                  <c:pt idx="9">
                    <c:v>Q4</c:v>
                  </c:pt>
                  <c:pt idx="10">
                    <c:v>Q1</c:v>
                  </c:pt>
                  <c:pt idx="11">
                    <c:v>Q2</c:v>
                  </c:pt>
                </c:lvl>
                <c:lvl>
                  <c:pt idx="2">
                    <c:v>2016/17</c:v>
                  </c:pt>
                  <c:pt idx="6">
                    <c:v>2017/18</c:v>
                  </c:pt>
                  <c:pt idx="10">
                    <c:v>2018/19</c:v>
                  </c:pt>
                </c:lvl>
              </c:multiLvlStrCache>
            </c:multiLvlStrRef>
          </c:cat>
          <c:val>
            <c:numRef>
              <c:f>Summary!$C$7:$N$7</c:f>
              <c:numCache>
                <c:formatCode>#,##0</c:formatCode>
                <c:ptCount val="12"/>
                <c:pt idx="0">
                  <c:v>5302.8642569987232</c:v>
                </c:pt>
                <c:pt idx="1">
                  <c:v>5630.8347183652595</c:v>
                </c:pt>
                <c:pt idx="2">
                  <c:v>8011.4721033562628</c:v>
                </c:pt>
                <c:pt idx="3">
                  <c:v>6109.7776536359224</c:v>
                </c:pt>
                <c:pt idx="4">
                  <c:v>5358.7645770294339</c:v>
                </c:pt>
                <c:pt idx="5">
                  <c:v>5977.0542460984025</c:v>
                </c:pt>
                <c:pt idx="6">
                  <c:v>8791.3537014690446</c:v>
                </c:pt>
                <c:pt idx="7">
                  <c:v>6203.7501697100315</c:v>
                </c:pt>
                <c:pt idx="8">
                  <c:v>5489.749287800616</c:v>
                </c:pt>
                <c:pt idx="9">
                  <c:v>6089.5727230710227</c:v>
                </c:pt>
                <c:pt idx="10">
                  <c:v>8945.9897305981594</c:v>
                </c:pt>
                <c:pt idx="11">
                  <c:v>6437.4458477965736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3F4-4B26-8779-1954BADEDCA8}"/>
            </c:ext>
          </c:extLst>
        </c:ser>
        <c:ser>
          <c:idx val="2"/>
          <c:order val="2"/>
          <c:tx>
            <c:strRef>
              <c:f>Summary!$A$8</c:f>
              <c:strCache>
                <c:ptCount val="1"/>
                <c:pt idx="0">
                  <c:v>        Industry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Summary!$C$3:$N$4</c:f>
              <c:multiLvlStrCache>
                <c:ptCount val="12"/>
                <c:lvl>
                  <c:pt idx="0">
                    <c:v>Q3</c:v>
                  </c:pt>
                  <c:pt idx="1">
                    <c:v>Q4</c:v>
                  </c:pt>
                  <c:pt idx="2">
                    <c:v>Q1</c:v>
                  </c:pt>
                  <c:pt idx="3">
                    <c:v>Q2</c:v>
                  </c:pt>
                  <c:pt idx="4">
                    <c:v>Q3</c:v>
                  </c:pt>
                  <c:pt idx="5">
                    <c:v>Q4</c:v>
                  </c:pt>
                  <c:pt idx="6">
                    <c:v>Q1</c:v>
                  </c:pt>
                  <c:pt idx="7">
                    <c:v>Q2</c:v>
                  </c:pt>
                  <c:pt idx="8">
                    <c:v>Q3</c:v>
                  </c:pt>
                  <c:pt idx="9">
                    <c:v>Q4</c:v>
                  </c:pt>
                  <c:pt idx="10">
                    <c:v>Q1</c:v>
                  </c:pt>
                  <c:pt idx="11">
                    <c:v>Q2</c:v>
                  </c:pt>
                </c:lvl>
                <c:lvl>
                  <c:pt idx="2">
                    <c:v>2016/17</c:v>
                  </c:pt>
                  <c:pt idx="6">
                    <c:v>2017/18</c:v>
                  </c:pt>
                  <c:pt idx="10">
                    <c:v>2018/19</c:v>
                  </c:pt>
                </c:lvl>
              </c:multiLvlStrCache>
            </c:multiLvlStrRef>
          </c:cat>
          <c:val>
            <c:numRef>
              <c:f>Summary!$C$8:$N$8</c:f>
              <c:numCache>
                <c:formatCode>#,##0</c:formatCode>
                <c:ptCount val="12"/>
                <c:pt idx="0">
                  <c:v>6285.5519423010519</c:v>
                </c:pt>
                <c:pt idx="1">
                  <c:v>6547.638990909747</c:v>
                </c:pt>
                <c:pt idx="2">
                  <c:v>6767.2447838563849</c:v>
                </c:pt>
                <c:pt idx="3">
                  <c:v>7105.4557637269754</c:v>
                </c:pt>
                <c:pt idx="4">
                  <c:v>7306.2057016479794</c:v>
                </c:pt>
                <c:pt idx="5">
                  <c:v>7069.419355763268</c:v>
                </c:pt>
                <c:pt idx="6">
                  <c:v>7144.1313132425184</c:v>
                </c:pt>
                <c:pt idx="7">
                  <c:v>7312.2575797754071</c:v>
                </c:pt>
                <c:pt idx="8">
                  <c:v>7533.1396919201361</c:v>
                </c:pt>
                <c:pt idx="9">
                  <c:v>7626.7454893924951</c:v>
                </c:pt>
                <c:pt idx="10">
                  <c:v>7783.5677140210055</c:v>
                </c:pt>
                <c:pt idx="11">
                  <c:v>8082.0517839264285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3F4-4B26-8779-1954BADEDCA8}"/>
            </c:ext>
          </c:extLst>
        </c:ser>
        <c:ser>
          <c:idx val="3"/>
          <c:order val="3"/>
          <c:tx>
            <c:strRef>
              <c:f>Summary!$A$9</c:f>
              <c:strCache>
                <c:ptCount val="1"/>
                <c:pt idx="0">
                  <c:v>        Services</c:v>
                </c:pt>
              </c:strCache>
            </c:strRef>
          </c:tx>
          <c:spPr>
            <a:solidFill>
              <a:srgbClr val="E36D0B"/>
            </a:solidFill>
            <a:ln>
              <a:noFill/>
            </a:ln>
            <a:effectLst/>
          </c:spPr>
          <c:invertIfNegative val="0"/>
          <c:cat>
            <c:multiLvlStrRef>
              <c:f>Summary!$C$3:$N$4</c:f>
              <c:multiLvlStrCache>
                <c:ptCount val="12"/>
                <c:lvl>
                  <c:pt idx="0">
                    <c:v>Q3</c:v>
                  </c:pt>
                  <c:pt idx="1">
                    <c:v>Q4</c:v>
                  </c:pt>
                  <c:pt idx="2">
                    <c:v>Q1</c:v>
                  </c:pt>
                  <c:pt idx="3">
                    <c:v>Q2</c:v>
                  </c:pt>
                  <c:pt idx="4">
                    <c:v>Q3</c:v>
                  </c:pt>
                  <c:pt idx="5">
                    <c:v>Q4</c:v>
                  </c:pt>
                  <c:pt idx="6">
                    <c:v>Q1</c:v>
                  </c:pt>
                  <c:pt idx="7">
                    <c:v>Q2</c:v>
                  </c:pt>
                  <c:pt idx="8">
                    <c:v>Q3</c:v>
                  </c:pt>
                  <c:pt idx="9">
                    <c:v>Q4</c:v>
                  </c:pt>
                  <c:pt idx="10">
                    <c:v>Q1</c:v>
                  </c:pt>
                  <c:pt idx="11">
                    <c:v>Q2</c:v>
                  </c:pt>
                </c:lvl>
                <c:lvl>
                  <c:pt idx="2">
                    <c:v>2016/17</c:v>
                  </c:pt>
                  <c:pt idx="6">
                    <c:v>2017/18</c:v>
                  </c:pt>
                  <c:pt idx="10">
                    <c:v>2018/19</c:v>
                  </c:pt>
                </c:lvl>
              </c:multiLvlStrCache>
            </c:multiLvlStrRef>
          </c:cat>
          <c:val>
            <c:numRef>
              <c:f>Summary!$C$9:$N$9</c:f>
              <c:numCache>
                <c:formatCode>#,##0</c:formatCode>
                <c:ptCount val="12"/>
                <c:pt idx="0">
                  <c:v>11341.694122711091</c:v>
                </c:pt>
                <c:pt idx="1">
                  <c:v>11524.764288745397</c:v>
                </c:pt>
                <c:pt idx="2">
                  <c:v>11940.4880856082</c:v>
                </c:pt>
                <c:pt idx="3">
                  <c:v>11576.91826616244</c:v>
                </c:pt>
                <c:pt idx="4">
                  <c:v>11625.768061563369</c:v>
                </c:pt>
                <c:pt idx="5">
                  <c:v>12038.8413630838</c:v>
                </c:pt>
                <c:pt idx="6">
                  <c:v>12855.513625939991</c:v>
                </c:pt>
                <c:pt idx="7">
                  <c:v>12809.491646979099</c:v>
                </c:pt>
                <c:pt idx="8">
                  <c:v>12684.82461364606</c:v>
                </c:pt>
                <c:pt idx="9">
                  <c:v>12850.327622495559</c:v>
                </c:pt>
                <c:pt idx="10">
                  <c:v>13789.818774914975</c:v>
                </c:pt>
                <c:pt idx="11">
                  <c:v>13398.181715995239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B3F4-4B26-8779-1954BADEDC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3719408"/>
        <c:axId val="353719968"/>
      </c:barChart>
      <c:catAx>
        <c:axId val="353719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dk1">
                  <a:lumMod val="15000"/>
                  <a:lumOff val="85000"/>
                  <a:alpha val="51000"/>
                </a:schemeClr>
              </a:solidFill>
              <a:round/>
            </a:ln>
            <a:effectLst/>
          </c:spPr>
        </c:min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cap="none" spc="0" normalizeH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53719968"/>
        <c:crosses val="autoZero"/>
        <c:auto val="1"/>
        <c:lblAlgn val="ctr"/>
        <c:lblOffset val="100"/>
        <c:noMultiLvlLbl val="0"/>
      </c:catAx>
      <c:valAx>
        <c:axId val="353719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3719408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466" l="0.70000000000000062" r="0.70000000000000062" t="0.75000000000000466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 sz="9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GDP and Sectoral Value Added Year on Year percentage change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Summary!$A$35</c:f>
              <c:strCache>
                <c:ptCount val="1"/>
                <c:pt idx="0">
                  <c:v>GDP at market prices</c:v>
                </c:pt>
              </c:strCache>
            </c:strRef>
          </c:tx>
          <c:spPr>
            <a:ln w="2222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multiLvlStrRef>
              <c:f>Summary!$B$32:$N$33</c:f>
              <c:multiLvlStrCache>
                <c:ptCount val="13"/>
                <c:lvl>
                  <c:pt idx="0">
                    <c:v>Q2</c:v>
                  </c:pt>
                  <c:pt idx="1">
                    <c:v>Q3</c:v>
                  </c:pt>
                  <c:pt idx="2">
                    <c:v>Q4</c:v>
                  </c:pt>
                  <c:pt idx="3">
                    <c:v>Q1</c:v>
                  </c:pt>
                  <c:pt idx="4">
                    <c:v>Q2</c:v>
                  </c:pt>
                  <c:pt idx="5">
                    <c:v>Q3</c:v>
                  </c:pt>
                  <c:pt idx="6">
                    <c:v>Q4</c:v>
                  </c:pt>
                  <c:pt idx="7">
                    <c:v>Q1</c:v>
                  </c:pt>
                  <c:pt idx="8">
                    <c:v>Q2</c:v>
                  </c:pt>
                  <c:pt idx="9">
                    <c:v>Q3</c:v>
                  </c:pt>
                  <c:pt idx="10">
                    <c:v>Q4</c:v>
                  </c:pt>
                  <c:pt idx="11">
                    <c:v>Q1</c:v>
                  </c:pt>
                  <c:pt idx="12">
                    <c:v>Q2</c:v>
                  </c:pt>
                </c:lvl>
                <c:lvl>
                  <c:pt idx="0">
                    <c:v>2015/16</c:v>
                  </c:pt>
                  <c:pt idx="3">
                    <c:v>2016/17</c:v>
                  </c:pt>
                  <c:pt idx="7">
                    <c:v>2017/18</c:v>
                  </c:pt>
                  <c:pt idx="11">
                    <c:v>2018/19</c:v>
                  </c:pt>
                </c:lvl>
              </c:multiLvlStrCache>
            </c:multiLvlStrRef>
          </c:cat>
          <c:val>
            <c:numRef>
              <c:f>Summary!$B$35:$N$35</c:f>
              <c:numCache>
                <c:formatCode>0.0</c:formatCode>
                <c:ptCount val="13"/>
                <c:pt idx="0">
                  <c:v>5.9203774640369078</c:v>
                </c:pt>
                <c:pt idx="1">
                  <c:v>0.92273165997307505</c:v>
                </c:pt>
                <c:pt idx="2">
                  <c:v>-0.40368193127013896</c:v>
                </c:pt>
                <c:pt idx="3">
                  <c:v>-0.25603057992980016</c:v>
                </c:pt>
                <c:pt idx="4">
                  <c:v>0.50733248533045838</c:v>
                </c:pt>
                <c:pt idx="5">
                  <c:v>6.7415221836118366</c:v>
                </c:pt>
                <c:pt idx="6">
                  <c:v>6.180188903014594</c:v>
                </c:pt>
                <c:pt idx="7">
                  <c:v>7.7068495037178941</c:v>
                </c:pt>
                <c:pt idx="8">
                  <c:v>6.4692734613010394</c:v>
                </c:pt>
                <c:pt idx="9">
                  <c:v>5.3511777383272729</c:v>
                </c:pt>
                <c:pt idx="10">
                  <c:v>5.584353054290081</c:v>
                </c:pt>
                <c:pt idx="11">
                  <c:v>5.6067448208879878</c:v>
                </c:pt>
                <c:pt idx="12">
                  <c:v>5.8802702501752568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02E-45AA-B7B0-5E5F0B1572F6}"/>
            </c:ext>
          </c:extLst>
        </c:ser>
        <c:ser>
          <c:idx val="0"/>
          <c:order val="1"/>
          <c:tx>
            <c:strRef>
              <c:f>Summary!$A$36</c:f>
              <c:strCache>
                <c:ptCount val="1"/>
                <c:pt idx="0">
                  <c:v>        Agriculture, Forestry &amp; Fishing</c:v>
                </c:pt>
              </c:strCache>
            </c:strRef>
          </c:tx>
          <c:spPr>
            <a:ln w="2222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multiLvlStrRef>
              <c:f>Summary!$B$32:$N$33</c:f>
              <c:multiLvlStrCache>
                <c:ptCount val="13"/>
                <c:lvl>
                  <c:pt idx="0">
                    <c:v>Q2</c:v>
                  </c:pt>
                  <c:pt idx="1">
                    <c:v>Q3</c:v>
                  </c:pt>
                  <c:pt idx="2">
                    <c:v>Q4</c:v>
                  </c:pt>
                  <c:pt idx="3">
                    <c:v>Q1</c:v>
                  </c:pt>
                  <c:pt idx="4">
                    <c:v>Q2</c:v>
                  </c:pt>
                  <c:pt idx="5">
                    <c:v>Q3</c:v>
                  </c:pt>
                  <c:pt idx="6">
                    <c:v>Q4</c:v>
                  </c:pt>
                  <c:pt idx="7">
                    <c:v>Q1</c:v>
                  </c:pt>
                  <c:pt idx="8">
                    <c:v>Q2</c:v>
                  </c:pt>
                  <c:pt idx="9">
                    <c:v>Q3</c:v>
                  </c:pt>
                  <c:pt idx="10">
                    <c:v>Q4</c:v>
                  </c:pt>
                  <c:pt idx="11">
                    <c:v>Q1</c:v>
                  </c:pt>
                  <c:pt idx="12">
                    <c:v>Q2</c:v>
                  </c:pt>
                </c:lvl>
                <c:lvl>
                  <c:pt idx="0">
                    <c:v>2015/16</c:v>
                  </c:pt>
                  <c:pt idx="3">
                    <c:v>2016/17</c:v>
                  </c:pt>
                  <c:pt idx="7">
                    <c:v>2017/18</c:v>
                  </c:pt>
                  <c:pt idx="11">
                    <c:v>2018/19</c:v>
                  </c:pt>
                </c:lvl>
              </c:multiLvlStrCache>
            </c:multiLvlStrRef>
          </c:cat>
          <c:val>
            <c:numRef>
              <c:f>Summary!$B$36:$N$36</c:f>
              <c:numCache>
                <c:formatCode>0.0</c:formatCode>
                <c:ptCount val="13"/>
                <c:pt idx="0">
                  <c:v>0.56370414778477151</c:v>
                </c:pt>
                <c:pt idx="1">
                  <c:v>9.8005898330650218</c:v>
                </c:pt>
                <c:pt idx="2">
                  <c:v>1.1742561001980789</c:v>
                </c:pt>
                <c:pt idx="3">
                  <c:v>1.1595737564330966</c:v>
                </c:pt>
                <c:pt idx="4">
                  <c:v>3.1978257372730967</c:v>
                </c:pt>
                <c:pt idx="5">
                  <c:v>1.0541533277404369</c:v>
                </c:pt>
                <c:pt idx="6">
                  <c:v>6.1486359491947029</c:v>
                </c:pt>
                <c:pt idx="7">
                  <c:v>9.7345604908998453</c:v>
                </c:pt>
                <c:pt idx="8">
                  <c:v>1.5380676908624658</c:v>
                </c:pt>
                <c:pt idx="9">
                  <c:v>2.4443079909248766</c:v>
                </c:pt>
                <c:pt idx="10">
                  <c:v>1.882507207393469</c:v>
                </c:pt>
                <c:pt idx="11">
                  <c:v>1.7589558375210812</c:v>
                </c:pt>
                <c:pt idx="12">
                  <c:v>3.7670065959065635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202E-45AA-B7B0-5E5F0B1572F6}"/>
            </c:ext>
          </c:extLst>
        </c:ser>
        <c:ser>
          <c:idx val="1"/>
          <c:order val="2"/>
          <c:tx>
            <c:strRef>
              <c:f>Summary!$A$37</c:f>
              <c:strCache>
                <c:ptCount val="1"/>
                <c:pt idx="0">
                  <c:v>        Industry</c:v>
                </c:pt>
              </c:strCache>
            </c:strRef>
          </c:tx>
          <c:spPr>
            <a:ln w="22225" cap="rnd">
              <a:solidFill>
                <a:srgbClr val="F17CB0"/>
              </a:solidFill>
              <a:round/>
            </a:ln>
            <a:effectLst/>
          </c:spPr>
          <c:marker>
            <c:symbol val="none"/>
          </c:marker>
          <c:cat>
            <c:multiLvlStrRef>
              <c:f>Summary!$B$32:$N$33</c:f>
              <c:multiLvlStrCache>
                <c:ptCount val="13"/>
                <c:lvl>
                  <c:pt idx="0">
                    <c:v>Q2</c:v>
                  </c:pt>
                  <c:pt idx="1">
                    <c:v>Q3</c:v>
                  </c:pt>
                  <c:pt idx="2">
                    <c:v>Q4</c:v>
                  </c:pt>
                  <c:pt idx="3">
                    <c:v>Q1</c:v>
                  </c:pt>
                  <c:pt idx="4">
                    <c:v>Q2</c:v>
                  </c:pt>
                  <c:pt idx="5">
                    <c:v>Q3</c:v>
                  </c:pt>
                  <c:pt idx="6">
                    <c:v>Q4</c:v>
                  </c:pt>
                  <c:pt idx="7">
                    <c:v>Q1</c:v>
                  </c:pt>
                  <c:pt idx="8">
                    <c:v>Q2</c:v>
                  </c:pt>
                  <c:pt idx="9">
                    <c:v>Q3</c:v>
                  </c:pt>
                  <c:pt idx="10">
                    <c:v>Q4</c:v>
                  </c:pt>
                  <c:pt idx="11">
                    <c:v>Q1</c:v>
                  </c:pt>
                  <c:pt idx="12">
                    <c:v>Q2</c:v>
                  </c:pt>
                </c:lvl>
                <c:lvl>
                  <c:pt idx="0">
                    <c:v>2015/16</c:v>
                  </c:pt>
                  <c:pt idx="3">
                    <c:v>2016/17</c:v>
                  </c:pt>
                  <c:pt idx="7">
                    <c:v>2017/18</c:v>
                  </c:pt>
                  <c:pt idx="11">
                    <c:v>2018/19</c:v>
                  </c:pt>
                </c:lvl>
              </c:multiLvlStrCache>
            </c:multiLvlStrRef>
          </c:cat>
          <c:val>
            <c:numRef>
              <c:f>Summary!$B$37:$N$37</c:f>
              <c:numCache>
                <c:formatCode>0.0</c:formatCode>
                <c:ptCount val="13"/>
                <c:pt idx="0">
                  <c:v>7.9361877597925234</c:v>
                </c:pt>
                <c:pt idx="1">
                  <c:v>-3.6245799852493432</c:v>
                </c:pt>
                <c:pt idx="2">
                  <c:v>-2.2961981826266853</c:v>
                </c:pt>
                <c:pt idx="3">
                  <c:v>-0.62661163541921638</c:v>
                </c:pt>
                <c:pt idx="4">
                  <c:v>4.5730660908557264</c:v>
                </c:pt>
                <c:pt idx="5">
                  <c:v>16.238092831244355</c:v>
                </c:pt>
                <c:pt idx="6">
                  <c:v>7.9689849360650822</c:v>
                </c:pt>
                <c:pt idx="7">
                  <c:v>5.5692758489424898</c:v>
                </c:pt>
                <c:pt idx="8">
                  <c:v>2.9104651823201211</c:v>
                </c:pt>
                <c:pt idx="9">
                  <c:v>3.1060443619999711</c:v>
                </c:pt>
                <c:pt idx="10">
                  <c:v>7.8836196522260815</c:v>
                </c:pt>
                <c:pt idx="11">
                  <c:v>8.9505129838979069</c:v>
                </c:pt>
                <c:pt idx="12">
                  <c:v>10.527449228267827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202E-45AA-B7B0-5E5F0B1572F6}"/>
            </c:ext>
          </c:extLst>
        </c:ser>
        <c:ser>
          <c:idx val="2"/>
          <c:order val="3"/>
          <c:tx>
            <c:strRef>
              <c:f>Summary!$A$38</c:f>
              <c:strCache>
                <c:ptCount val="1"/>
                <c:pt idx="0">
                  <c:v>        Services</c:v>
                </c:pt>
              </c:strCache>
            </c:strRef>
          </c:tx>
          <c:spPr>
            <a:ln w="22225" cap="rnd">
              <a:solidFill>
                <a:srgbClr val="B2912F"/>
              </a:solidFill>
              <a:round/>
            </a:ln>
            <a:effectLst/>
          </c:spPr>
          <c:marker>
            <c:symbol val="none"/>
          </c:marker>
          <c:cat>
            <c:multiLvlStrRef>
              <c:f>Summary!$B$32:$N$33</c:f>
              <c:multiLvlStrCache>
                <c:ptCount val="13"/>
                <c:lvl>
                  <c:pt idx="0">
                    <c:v>Q2</c:v>
                  </c:pt>
                  <c:pt idx="1">
                    <c:v>Q3</c:v>
                  </c:pt>
                  <c:pt idx="2">
                    <c:v>Q4</c:v>
                  </c:pt>
                  <c:pt idx="3">
                    <c:v>Q1</c:v>
                  </c:pt>
                  <c:pt idx="4">
                    <c:v>Q2</c:v>
                  </c:pt>
                  <c:pt idx="5">
                    <c:v>Q3</c:v>
                  </c:pt>
                  <c:pt idx="6">
                    <c:v>Q4</c:v>
                  </c:pt>
                  <c:pt idx="7">
                    <c:v>Q1</c:v>
                  </c:pt>
                  <c:pt idx="8">
                    <c:v>Q2</c:v>
                  </c:pt>
                  <c:pt idx="9">
                    <c:v>Q3</c:v>
                  </c:pt>
                  <c:pt idx="10">
                    <c:v>Q4</c:v>
                  </c:pt>
                  <c:pt idx="11">
                    <c:v>Q1</c:v>
                  </c:pt>
                  <c:pt idx="12">
                    <c:v>Q2</c:v>
                  </c:pt>
                </c:lvl>
                <c:lvl>
                  <c:pt idx="0">
                    <c:v>2015/16</c:v>
                  </c:pt>
                  <c:pt idx="3">
                    <c:v>2016/17</c:v>
                  </c:pt>
                  <c:pt idx="7">
                    <c:v>2017/18</c:v>
                  </c:pt>
                  <c:pt idx="11">
                    <c:v>2018/19</c:v>
                  </c:pt>
                </c:lvl>
              </c:multiLvlStrCache>
            </c:multiLvlStrRef>
          </c:cat>
          <c:val>
            <c:numRef>
              <c:f>Summary!$B$38:$N$38</c:f>
              <c:numCache>
                <c:formatCode>0.0</c:formatCode>
                <c:ptCount val="13"/>
                <c:pt idx="0">
                  <c:v>7.7513528477415772</c:v>
                </c:pt>
                <c:pt idx="1">
                  <c:v>0.41341817586508789</c:v>
                </c:pt>
                <c:pt idx="2">
                  <c:v>-0.1491999516350373</c:v>
                </c:pt>
                <c:pt idx="3">
                  <c:v>-2.4603440098691198</c:v>
                </c:pt>
                <c:pt idx="4">
                  <c:v>-3.7099486211728538</c:v>
                </c:pt>
                <c:pt idx="5">
                  <c:v>2.5046870051224301</c:v>
                </c:pt>
                <c:pt idx="6">
                  <c:v>4.4606298355310381</c:v>
                </c:pt>
                <c:pt idx="7">
                  <c:v>7.6632172300784562</c:v>
                </c:pt>
                <c:pt idx="8">
                  <c:v>10.646817680481369</c:v>
                </c:pt>
                <c:pt idx="9">
                  <c:v>9.1095620218340621</c:v>
                </c:pt>
                <c:pt idx="10">
                  <c:v>6.7405677584565504</c:v>
                </c:pt>
                <c:pt idx="11">
                  <c:v>7.2677387785559322</c:v>
                </c:pt>
                <c:pt idx="12">
                  <c:v>4.5957332674866347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202E-45AA-B7B0-5E5F0B1572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3724448"/>
        <c:axId val="353725008"/>
      </c:lineChart>
      <c:catAx>
        <c:axId val="3537244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dk1">
                  <a:lumMod val="15000"/>
                  <a:lumOff val="85000"/>
                  <a:alpha val="51000"/>
                </a:schemeClr>
              </a:solidFill>
              <a:round/>
            </a:ln>
            <a:effectLst/>
          </c:spPr>
        </c:min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cap="none" spc="0" normalizeH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53725008"/>
        <c:crosses val="autoZero"/>
        <c:auto val="1"/>
        <c:lblAlgn val="ctr"/>
        <c:lblOffset val="100"/>
        <c:noMultiLvlLbl val="0"/>
      </c:catAx>
      <c:valAx>
        <c:axId val="353725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3724448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466" l="0.70000000000000062" r="0.70000000000000062" t="0.75000000000000466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9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QGDP at 2009/10 Constant Prices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644178280531834"/>
          <c:y val="0.14514145141451415"/>
          <c:w val="0.71110371766909419"/>
          <c:h val="0.485548420838539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Summary!$A$5</c:f>
              <c:strCache>
                <c:ptCount val="1"/>
                <c:pt idx="0">
                  <c:v>ORIGINAL ESTIMATES</c:v>
                </c:pt>
              </c:strCache>
            </c:strRef>
          </c:tx>
          <c:spPr>
            <a:solidFill>
              <a:srgbClr val="62BDB6"/>
            </a:solidFill>
            <a:ln>
              <a:noFill/>
            </a:ln>
            <a:effectLst/>
          </c:spPr>
          <c:invertIfNegative val="0"/>
          <c:cat>
            <c:multiLvlStrRef>
              <c:f>Summary!$B$3:$K$4</c:f>
              <c:multiLvlStrCache>
                <c:ptCount val="10"/>
                <c:lvl>
                  <c:pt idx="0">
                    <c:v>Q2</c:v>
                  </c:pt>
                  <c:pt idx="1">
                    <c:v>Q3</c:v>
                  </c:pt>
                  <c:pt idx="2">
                    <c:v>Q4</c:v>
                  </c:pt>
                  <c:pt idx="3">
                    <c:v>Q1</c:v>
                  </c:pt>
                  <c:pt idx="4">
                    <c:v>Q2</c:v>
                  </c:pt>
                  <c:pt idx="5">
                    <c:v>Q3</c:v>
                  </c:pt>
                  <c:pt idx="6">
                    <c:v>Q4</c:v>
                  </c:pt>
                  <c:pt idx="7">
                    <c:v>Q1</c:v>
                  </c:pt>
                  <c:pt idx="8">
                    <c:v>Q2</c:v>
                  </c:pt>
                  <c:pt idx="9">
                    <c:v>Q3</c:v>
                  </c:pt>
                </c:lvl>
                <c:lvl>
                  <c:pt idx="0">
                    <c:v>2015/16</c:v>
                  </c:pt>
                  <c:pt idx="3">
                    <c:v>2016/17</c:v>
                  </c:pt>
                  <c:pt idx="7">
                    <c:v>2017/18</c:v>
                  </c:pt>
                </c:lvl>
              </c:multiLvlStrCache>
            </c:multiLvlStrRef>
          </c:cat>
          <c:val>
            <c:numRef>
              <c:f>Summary!$B$6:$K$6</c:f>
              <c:numCache>
                <c:formatCode>#,##0</c:formatCode>
                <c:ptCount val="10"/>
                <c:pt idx="0">
                  <c:v>26476.004805846424</c:v>
                </c:pt>
                <c:pt idx="1">
                  <c:v>24582.173674454272</c:v>
                </c:pt>
                <c:pt idx="2">
                  <c:v>25513.517225260406</c:v>
                </c:pt>
                <c:pt idx="3">
                  <c:v>28578.027590912734</c:v>
                </c:pt>
                <c:pt idx="4">
                  <c:v>26610.326179044136</c:v>
                </c:pt>
                <c:pt idx="5">
                  <c:v>26239.386365931598</c:v>
                </c:pt>
                <c:pt idx="6">
                  <c:v>27090.300785584666</c:v>
                </c:pt>
                <c:pt idx="7">
                  <c:v>30780.493168475357</c:v>
                </c:pt>
                <c:pt idx="8">
                  <c:v>28331.820948510678</c:v>
                </c:pt>
                <c:pt idx="9">
                  <c:v>27643.50256781901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B23-4BD5-8379-E1AAEAEA8C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3728368"/>
        <c:axId val="354163264"/>
      </c:barChart>
      <c:lineChart>
        <c:grouping val="standard"/>
        <c:varyColors val="0"/>
        <c:ser>
          <c:idx val="1"/>
          <c:order val="1"/>
          <c:tx>
            <c:v>Original series growth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multiLvlStrRef>
              <c:f>Summary!$B$3:$K$4</c:f>
              <c:multiLvlStrCache>
                <c:ptCount val="10"/>
                <c:lvl>
                  <c:pt idx="0">
                    <c:v>Q2</c:v>
                  </c:pt>
                  <c:pt idx="1">
                    <c:v>Q3</c:v>
                  </c:pt>
                  <c:pt idx="2">
                    <c:v>Q4</c:v>
                  </c:pt>
                  <c:pt idx="3">
                    <c:v>Q1</c:v>
                  </c:pt>
                  <c:pt idx="4">
                    <c:v>Q2</c:v>
                  </c:pt>
                  <c:pt idx="5">
                    <c:v>Q3</c:v>
                  </c:pt>
                  <c:pt idx="6">
                    <c:v>Q4</c:v>
                  </c:pt>
                  <c:pt idx="7">
                    <c:v>Q1</c:v>
                  </c:pt>
                  <c:pt idx="8">
                    <c:v>Q2</c:v>
                  </c:pt>
                  <c:pt idx="9">
                    <c:v>Q3</c:v>
                  </c:pt>
                </c:lvl>
                <c:lvl>
                  <c:pt idx="0">
                    <c:v>2015/16</c:v>
                  </c:pt>
                  <c:pt idx="3">
                    <c:v>2016/17</c:v>
                  </c:pt>
                  <c:pt idx="7">
                    <c:v>2017/18</c:v>
                  </c:pt>
                </c:lvl>
              </c:multiLvlStrCache>
            </c:multiLvlStrRef>
          </c:cat>
          <c:val>
            <c:numRef>
              <c:f>Summary!$B$35:$K$35</c:f>
              <c:numCache>
                <c:formatCode>0.0</c:formatCode>
                <c:ptCount val="10"/>
                <c:pt idx="0">
                  <c:v>5.9203774640369078</c:v>
                </c:pt>
                <c:pt idx="1">
                  <c:v>0.92273165997307505</c:v>
                </c:pt>
                <c:pt idx="2">
                  <c:v>-0.40368193127013896</c:v>
                </c:pt>
                <c:pt idx="3">
                  <c:v>-0.25603057992980016</c:v>
                </c:pt>
                <c:pt idx="4">
                  <c:v>0.50733248533045838</c:v>
                </c:pt>
                <c:pt idx="5">
                  <c:v>6.7415221836118366</c:v>
                </c:pt>
                <c:pt idx="6">
                  <c:v>6.180188903014594</c:v>
                </c:pt>
                <c:pt idx="7">
                  <c:v>7.7068495037178941</c:v>
                </c:pt>
                <c:pt idx="8">
                  <c:v>6.4692734613010394</c:v>
                </c:pt>
                <c:pt idx="9">
                  <c:v>5.3511777383272729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B23-4BD5-8379-E1AAEAEA8C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4164384"/>
        <c:axId val="354163824"/>
      </c:lineChart>
      <c:catAx>
        <c:axId val="3537283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4163264"/>
        <c:crosses val="autoZero"/>
        <c:auto val="1"/>
        <c:lblAlgn val="ctr"/>
        <c:lblOffset val="100"/>
        <c:noMultiLvlLbl val="0"/>
      </c:catAx>
      <c:valAx>
        <c:axId val="354163264"/>
        <c:scaling>
          <c:orientation val="minMax"/>
          <c:max val="14000"/>
          <c:min val="500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Billion Shs</a:t>
                </a:r>
              </a:p>
            </c:rich>
          </c:tx>
          <c:layout>
            <c:manualLayout>
              <c:xMode val="edge"/>
              <c:yMode val="edge"/>
              <c:x val="0"/>
              <c:y val="0.2882722685494571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3728368"/>
        <c:crosses val="autoZero"/>
        <c:crossBetween val="between"/>
        <c:majorUnit val="1000"/>
      </c:valAx>
      <c:valAx>
        <c:axId val="354163824"/>
        <c:scaling>
          <c:orientation val="minMax"/>
        </c:scaling>
        <c:delete val="0"/>
        <c:axPos val="r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Percentage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4164384"/>
        <c:crosses val="max"/>
        <c:crossBetween val="between"/>
      </c:valAx>
      <c:catAx>
        <c:axId val="3541643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5416382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r>
              <a:rPr lang="en-US" sz="800">
                <a:latin typeface="Arial" pitchFamily="34" charset="0"/>
                <a:cs typeface="Arial" pitchFamily="34" charset="0"/>
              </a:rPr>
              <a:t>Quarter to Quarter percentage change in QGDP estimates 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Summary!$A$42</c:f>
              <c:strCache>
                <c:ptCount val="1"/>
                <c:pt idx="0">
                  <c:v>SEASONALLY ADJUSTED ESTIMATES</c:v>
                </c:pt>
              </c:strCache>
            </c:strRef>
          </c:tx>
          <c:spPr>
            <a:ln w="25400">
              <a:solidFill>
                <a:srgbClr val="00CC00"/>
              </a:solidFill>
            </a:ln>
          </c:spPr>
          <c:marker>
            <c:symbol val="none"/>
          </c:marker>
          <c:cat>
            <c:multiLvlStrRef>
              <c:f>Summary!$B$3:$K$4</c:f>
              <c:multiLvlStrCache>
                <c:ptCount val="10"/>
                <c:lvl>
                  <c:pt idx="0">
                    <c:v>Q2</c:v>
                  </c:pt>
                  <c:pt idx="1">
                    <c:v>Q3</c:v>
                  </c:pt>
                  <c:pt idx="2">
                    <c:v>Q4</c:v>
                  </c:pt>
                  <c:pt idx="3">
                    <c:v>Q1</c:v>
                  </c:pt>
                  <c:pt idx="4">
                    <c:v>Q2</c:v>
                  </c:pt>
                  <c:pt idx="5">
                    <c:v>Q3</c:v>
                  </c:pt>
                  <c:pt idx="6">
                    <c:v>Q4</c:v>
                  </c:pt>
                  <c:pt idx="7">
                    <c:v>Q1</c:v>
                  </c:pt>
                  <c:pt idx="8">
                    <c:v>Q2</c:v>
                  </c:pt>
                  <c:pt idx="9">
                    <c:v>Q3</c:v>
                  </c:pt>
                </c:lvl>
                <c:lvl>
                  <c:pt idx="0">
                    <c:v>2015/16</c:v>
                  </c:pt>
                  <c:pt idx="3">
                    <c:v>2016/17</c:v>
                  </c:pt>
                  <c:pt idx="7">
                    <c:v>2017/18</c:v>
                  </c:pt>
                </c:lvl>
              </c:multiLvlStrCache>
            </c:multiLvlStrRef>
          </c:cat>
          <c:val>
            <c:numRef>
              <c:f>Summary!$B$43:$K$43</c:f>
              <c:numCache>
                <c:formatCode>#,##0.0</c:formatCode>
                <c:ptCount val="10"/>
                <c:pt idx="0">
                  <c:v>1.4066506190508532</c:v>
                </c:pt>
                <c:pt idx="1">
                  <c:v>-3.8549746903326021</c:v>
                </c:pt>
                <c:pt idx="2">
                  <c:v>1.3428540782564946</c:v>
                </c:pt>
                <c:pt idx="3">
                  <c:v>0.81499605831267807</c:v>
                </c:pt>
                <c:pt idx="4">
                  <c:v>1.8563364691366102</c:v>
                </c:pt>
                <c:pt idx="5">
                  <c:v>2.5029088101727437</c:v>
                </c:pt>
                <c:pt idx="6">
                  <c:v>1.2248352872770374</c:v>
                </c:pt>
                <c:pt idx="7">
                  <c:v>1.5695383916006334</c:v>
                </c:pt>
                <c:pt idx="8">
                  <c:v>0.70182771737758998</c:v>
                </c:pt>
                <c:pt idx="9">
                  <c:v>1.9164265650498225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DEF-4D18-960B-322A6F472181}"/>
            </c:ext>
          </c:extLst>
        </c:ser>
        <c:ser>
          <c:idx val="1"/>
          <c:order val="1"/>
          <c:tx>
            <c:strRef>
              <c:f>Summary!$A$50</c:f>
              <c:strCache>
                <c:ptCount val="1"/>
                <c:pt idx="0">
                  <c:v>TREND CYCLE ESTIMATES</c:v>
                </c:pt>
              </c:strCache>
            </c:strRef>
          </c:tx>
          <c:spPr>
            <a:ln w="25400">
              <a:solidFill>
                <a:srgbClr val="C639A4"/>
              </a:solidFill>
            </a:ln>
          </c:spPr>
          <c:marker>
            <c:symbol val="none"/>
          </c:marker>
          <c:cat>
            <c:multiLvlStrRef>
              <c:f>Summary!$B$3:$K$4</c:f>
              <c:multiLvlStrCache>
                <c:ptCount val="10"/>
                <c:lvl>
                  <c:pt idx="0">
                    <c:v>Q2</c:v>
                  </c:pt>
                  <c:pt idx="1">
                    <c:v>Q3</c:v>
                  </c:pt>
                  <c:pt idx="2">
                    <c:v>Q4</c:v>
                  </c:pt>
                  <c:pt idx="3">
                    <c:v>Q1</c:v>
                  </c:pt>
                  <c:pt idx="4">
                    <c:v>Q2</c:v>
                  </c:pt>
                  <c:pt idx="5">
                    <c:v>Q3</c:v>
                  </c:pt>
                  <c:pt idx="6">
                    <c:v>Q4</c:v>
                  </c:pt>
                  <c:pt idx="7">
                    <c:v>Q1</c:v>
                  </c:pt>
                  <c:pt idx="8">
                    <c:v>Q2</c:v>
                  </c:pt>
                  <c:pt idx="9">
                    <c:v>Q3</c:v>
                  </c:pt>
                </c:lvl>
                <c:lvl>
                  <c:pt idx="0">
                    <c:v>2015/16</c:v>
                  </c:pt>
                  <c:pt idx="3">
                    <c:v>2016/17</c:v>
                  </c:pt>
                  <c:pt idx="7">
                    <c:v>2017/18</c:v>
                  </c:pt>
                </c:lvl>
              </c:multiLvlStrCache>
            </c:multiLvlStrRef>
          </c:cat>
          <c:val>
            <c:numRef>
              <c:f>Summary!$B$51:$K$51</c:f>
              <c:numCache>
                <c:formatCode>0.0</c:formatCode>
                <c:ptCount val="10"/>
                <c:pt idx="0">
                  <c:v>-1.6804970501049787E-2</c:v>
                </c:pt>
                <c:pt idx="1">
                  <c:v>-1.5046285566075013</c:v>
                </c:pt>
                <c:pt idx="2">
                  <c:v>-0.1422414387091897</c:v>
                </c:pt>
                <c:pt idx="3">
                  <c:v>1.2535031022467447</c:v>
                </c:pt>
                <c:pt idx="4">
                  <c:v>1.7706536561147068</c:v>
                </c:pt>
                <c:pt idx="5">
                  <c:v>2.0119818307648751</c:v>
                </c:pt>
                <c:pt idx="6">
                  <c:v>1.7509037868503441</c:v>
                </c:pt>
                <c:pt idx="7">
                  <c:v>1.224449052209553</c:v>
                </c:pt>
                <c:pt idx="8">
                  <c:v>1.1827899590565627</c:v>
                </c:pt>
                <c:pt idx="9">
                  <c:v>1.5609204530715237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DEF-4D18-960B-322A6F4721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4167744"/>
        <c:axId val="354168304"/>
      </c:lineChart>
      <c:catAx>
        <c:axId val="3541677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12700">
            <a:solidFill>
              <a:sysClr val="windowText" lastClr="000000"/>
            </a:solidFill>
          </a:ln>
        </c:spPr>
        <c:txPr>
          <a:bodyPr/>
          <a:lstStyle/>
          <a:p>
            <a:pPr>
              <a:defRPr sz="800"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354168304"/>
        <c:crosses val="autoZero"/>
        <c:auto val="1"/>
        <c:lblAlgn val="ctr"/>
        <c:lblOffset val="100"/>
        <c:noMultiLvlLbl val="0"/>
      </c:catAx>
      <c:valAx>
        <c:axId val="35416830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800">
                    <a:latin typeface="Arial" pitchFamily="34" charset="0"/>
                    <a:cs typeface="Arial" pitchFamily="34" charset="0"/>
                  </a:defRPr>
                </a:pPr>
                <a:r>
                  <a:rPr lang="en-US" sz="800">
                    <a:latin typeface="Arial" pitchFamily="34" charset="0"/>
                    <a:cs typeface="Arial" pitchFamily="34" charset="0"/>
                  </a:rPr>
                  <a:t>Percent</a:t>
                </a:r>
              </a:p>
            </c:rich>
          </c:tx>
          <c:overlay val="0"/>
        </c:title>
        <c:numFmt formatCode="#,##0.0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sz="800"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354167744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800" b="1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 w="12700">
      <a:solidFill>
        <a:schemeClr val="tx1"/>
      </a:solidFill>
    </a:ln>
  </c:spPr>
  <c:printSettings>
    <c:headerFooter/>
    <c:pageMargins b="0.75000000000000466" l="0.70000000000000062" r="0.70000000000000062" t="0.75000000000000466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r>
              <a:rPr lang="en-US" sz="800">
                <a:latin typeface="Arial" pitchFamily="34" charset="0"/>
                <a:cs typeface="Arial" pitchFamily="34" charset="0"/>
              </a:rPr>
              <a:t>Agriculture sector Value Added at 2009/10 Constant prices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5009062546426979"/>
          <c:y val="0.14414543200550115"/>
          <c:w val="0.71653518546030803"/>
          <c:h val="0.5773360064309304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Summary!$A$5</c:f>
              <c:strCache>
                <c:ptCount val="1"/>
                <c:pt idx="0">
                  <c:v>ORIGINAL ESTIMATES</c:v>
                </c:pt>
              </c:strCache>
            </c:strRef>
          </c:tx>
          <c:spPr>
            <a:solidFill>
              <a:srgbClr val="62BDB6"/>
            </a:solidFill>
          </c:spPr>
          <c:invertIfNegative val="0"/>
          <c:cat>
            <c:multiLvlStrRef>
              <c:f>Summary!$B$3:$K$4</c:f>
              <c:multiLvlStrCache>
                <c:ptCount val="10"/>
                <c:lvl>
                  <c:pt idx="0">
                    <c:v>Q2</c:v>
                  </c:pt>
                  <c:pt idx="1">
                    <c:v>Q3</c:v>
                  </c:pt>
                  <c:pt idx="2">
                    <c:v>Q4</c:v>
                  </c:pt>
                  <c:pt idx="3">
                    <c:v>Q1</c:v>
                  </c:pt>
                  <c:pt idx="4">
                    <c:v>Q2</c:v>
                  </c:pt>
                  <c:pt idx="5">
                    <c:v>Q3</c:v>
                  </c:pt>
                  <c:pt idx="6">
                    <c:v>Q4</c:v>
                  </c:pt>
                  <c:pt idx="7">
                    <c:v>Q1</c:v>
                  </c:pt>
                  <c:pt idx="8">
                    <c:v>Q2</c:v>
                  </c:pt>
                  <c:pt idx="9">
                    <c:v>Q3</c:v>
                  </c:pt>
                </c:lvl>
                <c:lvl>
                  <c:pt idx="0">
                    <c:v>2015/16</c:v>
                  </c:pt>
                  <c:pt idx="3">
                    <c:v>2016/17</c:v>
                  </c:pt>
                  <c:pt idx="7">
                    <c:v>2017/18</c:v>
                  </c:pt>
                </c:lvl>
              </c:multiLvlStrCache>
            </c:multiLvlStrRef>
          </c:cat>
          <c:val>
            <c:numRef>
              <c:f>Summary!$B$7:$K$7</c:f>
              <c:numCache>
                <c:formatCode>#,##0</c:formatCode>
                <c:ptCount val="10"/>
                <c:pt idx="0">
                  <c:v>5920.4519184256287</c:v>
                </c:pt>
                <c:pt idx="1">
                  <c:v>5302.8642569987232</c:v>
                </c:pt>
                <c:pt idx="2">
                  <c:v>5630.8347183652595</c:v>
                </c:pt>
                <c:pt idx="3">
                  <c:v>8011.4721033562628</c:v>
                </c:pt>
                <c:pt idx="4">
                  <c:v>6109.7776536359224</c:v>
                </c:pt>
                <c:pt idx="5">
                  <c:v>5358.7645770294339</c:v>
                </c:pt>
                <c:pt idx="6">
                  <c:v>5977.0542460984025</c:v>
                </c:pt>
                <c:pt idx="7">
                  <c:v>8791.3537014690446</c:v>
                </c:pt>
                <c:pt idx="8">
                  <c:v>6203.7501697100315</c:v>
                </c:pt>
                <c:pt idx="9">
                  <c:v>5489.749287800616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5FD-401A-BA64-505EF7608B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4171664"/>
        <c:axId val="354172224"/>
      </c:barChart>
      <c:lineChart>
        <c:grouping val="standard"/>
        <c:varyColors val="0"/>
        <c:ser>
          <c:idx val="1"/>
          <c:order val="1"/>
          <c:tx>
            <c:v>Original series growth</c:v>
          </c:tx>
          <c:marker>
            <c:symbol val="none"/>
          </c:marker>
          <c:cat>
            <c:multiLvlStrRef>
              <c:f>Summary!$B$3:$K$4</c:f>
              <c:multiLvlStrCache>
                <c:ptCount val="10"/>
                <c:lvl>
                  <c:pt idx="0">
                    <c:v>Q2</c:v>
                  </c:pt>
                  <c:pt idx="1">
                    <c:v>Q3</c:v>
                  </c:pt>
                  <c:pt idx="2">
                    <c:v>Q4</c:v>
                  </c:pt>
                  <c:pt idx="3">
                    <c:v>Q1</c:v>
                  </c:pt>
                  <c:pt idx="4">
                    <c:v>Q2</c:v>
                  </c:pt>
                  <c:pt idx="5">
                    <c:v>Q3</c:v>
                  </c:pt>
                  <c:pt idx="6">
                    <c:v>Q4</c:v>
                  </c:pt>
                  <c:pt idx="7">
                    <c:v>Q1</c:v>
                  </c:pt>
                  <c:pt idx="8">
                    <c:v>Q2</c:v>
                  </c:pt>
                  <c:pt idx="9">
                    <c:v>Q3</c:v>
                  </c:pt>
                </c:lvl>
                <c:lvl>
                  <c:pt idx="0">
                    <c:v>2015/16</c:v>
                  </c:pt>
                  <c:pt idx="3">
                    <c:v>2016/17</c:v>
                  </c:pt>
                  <c:pt idx="7">
                    <c:v>2017/18</c:v>
                  </c:pt>
                </c:lvl>
              </c:multiLvlStrCache>
            </c:multiLvlStrRef>
          </c:cat>
          <c:val>
            <c:numRef>
              <c:f>Summary!$B$36:$K$36</c:f>
              <c:numCache>
                <c:formatCode>0.0</c:formatCode>
                <c:ptCount val="10"/>
                <c:pt idx="0">
                  <c:v>0.56370414778477151</c:v>
                </c:pt>
                <c:pt idx="1">
                  <c:v>9.8005898330650218</c:v>
                </c:pt>
                <c:pt idx="2">
                  <c:v>1.1742561001980789</c:v>
                </c:pt>
                <c:pt idx="3">
                  <c:v>1.1595737564330966</c:v>
                </c:pt>
                <c:pt idx="4">
                  <c:v>3.1978257372730967</c:v>
                </c:pt>
                <c:pt idx="5">
                  <c:v>1.0541533277404369</c:v>
                </c:pt>
                <c:pt idx="6">
                  <c:v>6.1486359491947029</c:v>
                </c:pt>
                <c:pt idx="7">
                  <c:v>9.7345604908998453</c:v>
                </c:pt>
                <c:pt idx="8">
                  <c:v>1.5380676908624658</c:v>
                </c:pt>
                <c:pt idx="9">
                  <c:v>2.4443079909248766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5FD-401A-BA64-505EF7608B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4173344"/>
        <c:axId val="354172784"/>
      </c:lineChart>
      <c:catAx>
        <c:axId val="3541716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12700">
            <a:solidFill>
              <a:sysClr val="windowText" lastClr="000000"/>
            </a:solidFill>
          </a:ln>
        </c:spPr>
        <c:txPr>
          <a:bodyPr/>
          <a:lstStyle/>
          <a:p>
            <a:pPr>
              <a:defRPr sz="800"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354172224"/>
        <c:crosses val="autoZero"/>
        <c:auto val="1"/>
        <c:lblAlgn val="ctr"/>
        <c:lblOffset val="100"/>
        <c:noMultiLvlLbl val="0"/>
      </c:catAx>
      <c:valAx>
        <c:axId val="35417222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800">
                    <a:latin typeface="Arial" pitchFamily="34" charset="0"/>
                    <a:cs typeface="Arial" pitchFamily="34" charset="0"/>
                  </a:defRPr>
                </a:pPr>
                <a:r>
                  <a:rPr lang="en-US" sz="800">
                    <a:latin typeface="Arial" pitchFamily="34" charset="0"/>
                    <a:cs typeface="Arial" pitchFamily="34" charset="0"/>
                  </a:rPr>
                  <a:t>Billion Shs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sz="800"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354171664"/>
        <c:crosses val="autoZero"/>
        <c:crossBetween val="between"/>
      </c:valAx>
      <c:valAx>
        <c:axId val="354172784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Percentage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354173344"/>
        <c:crosses val="max"/>
        <c:crossBetween val="between"/>
      </c:valAx>
      <c:catAx>
        <c:axId val="3541733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54172784"/>
        <c:crosses val="autoZero"/>
        <c:auto val="1"/>
        <c:lblAlgn val="ctr"/>
        <c:lblOffset val="100"/>
        <c:noMultiLvlLbl val="0"/>
      </c:catAx>
    </c:plotArea>
    <c:legend>
      <c:legendPos val="b"/>
      <c:overlay val="0"/>
      <c:txPr>
        <a:bodyPr/>
        <a:lstStyle/>
        <a:p>
          <a:pPr>
            <a:defRPr sz="800" b="1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 w="12700">
      <a:solidFill>
        <a:schemeClr val="tx1"/>
      </a:solidFill>
    </a:ln>
  </c:spPr>
  <c:printSettings>
    <c:headerFooter/>
    <c:pageMargins b="0.75000000000000466" l="0.70000000000000062" r="0.70000000000000062" t="0.75000000000000466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r>
              <a:rPr lang="en-US" sz="800">
                <a:latin typeface="Arial" pitchFamily="34" charset="0"/>
                <a:cs typeface="Arial" pitchFamily="34" charset="0"/>
              </a:rPr>
              <a:t> Industry sector Value Added at 2009/10 Constant prices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7667756908907606"/>
          <c:y val="0.14414543200550115"/>
          <c:w val="0.70131797033263721"/>
          <c:h val="0.585896892039786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Summary!$A$5</c:f>
              <c:strCache>
                <c:ptCount val="1"/>
                <c:pt idx="0">
                  <c:v>ORIGINAL ESTIMATES</c:v>
                </c:pt>
              </c:strCache>
            </c:strRef>
          </c:tx>
          <c:spPr>
            <a:solidFill>
              <a:srgbClr val="62BDB6"/>
            </a:solidFill>
          </c:spPr>
          <c:invertIfNegative val="0"/>
          <c:cat>
            <c:multiLvlStrRef>
              <c:f>Summary!$B$3:$K$4</c:f>
              <c:multiLvlStrCache>
                <c:ptCount val="10"/>
                <c:lvl>
                  <c:pt idx="0">
                    <c:v>Q2</c:v>
                  </c:pt>
                  <c:pt idx="1">
                    <c:v>Q3</c:v>
                  </c:pt>
                  <c:pt idx="2">
                    <c:v>Q4</c:v>
                  </c:pt>
                  <c:pt idx="3">
                    <c:v>Q1</c:v>
                  </c:pt>
                  <c:pt idx="4">
                    <c:v>Q2</c:v>
                  </c:pt>
                  <c:pt idx="5">
                    <c:v>Q3</c:v>
                  </c:pt>
                  <c:pt idx="6">
                    <c:v>Q4</c:v>
                  </c:pt>
                  <c:pt idx="7">
                    <c:v>Q1</c:v>
                  </c:pt>
                  <c:pt idx="8">
                    <c:v>Q2</c:v>
                  </c:pt>
                  <c:pt idx="9">
                    <c:v>Q3</c:v>
                  </c:pt>
                </c:lvl>
                <c:lvl>
                  <c:pt idx="0">
                    <c:v>2015/16</c:v>
                  </c:pt>
                  <c:pt idx="3">
                    <c:v>2016/17</c:v>
                  </c:pt>
                  <c:pt idx="7">
                    <c:v>2017/18</c:v>
                  </c:pt>
                </c:lvl>
              </c:multiLvlStrCache>
            </c:multiLvlStrRef>
          </c:cat>
          <c:val>
            <c:numRef>
              <c:f>Summary!$B$8:$K$8</c:f>
              <c:numCache>
                <c:formatCode>#,##0</c:formatCode>
                <c:ptCount val="10"/>
                <c:pt idx="0">
                  <c:v>6794.7283457803333</c:v>
                </c:pt>
                <c:pt idx="1">
                  <c:v>6285.5519423010519</c:v>
                </c:pt>
                <c:pt idx="2">
                  <c:v>6547.638990909747</c:v>
                </c:pt>
                <c:pt idx="3">
                  <c:v>6767.2447838563849</c:v>
                </c:pt>
                <c:pt idx="4">
                  <c:v>7105.4557637269754</c:v>
                </c:pt>
                <c:pt idx="5">
                  <c:v>7306.2057016479794</c:v>
                </c:pt>
                <c:pt idx="6">
                  <c:v>7069.419355763268</c:v>
                </c:pt>
                <c:pt idx="7">
                  <c:v>7144.1313132425184</c:v>
                </c:pt>
                <c:pt idx="8">
                  <c:v>7312.2575797754071</c:v>
                </c:pt>
                <c:pt idx="9">
                  <c:v>7533.1396919201361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A3F-4C82-A029-7880E29215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4176704"/>
        <c:axId val="354177264"/>
      </c:barChart>
      <c:lineChart>
        <c:grouping val="standard"/>
        <c:varyColors val="0"/>
        <c:ser>
          <c:idx val="1"/>
          <c:order val="1"/>
          <c:tx>
            <c:v>Original series growth</c:v>
          </c:tx>
          <c:marker>
            <c:symbol val="none"/>
          </c:marker>
          <c:cat>
            <c:multiLvlStrRef>
              <c:f>Summary!$B$3:$K$4</c:f>
              <c:multiLvlStrCache>
                <c:ptCount val="10"/>
                <c:lvl>
                  <c:pt idx="0">
                    <c:v>Q2</c:v>
                  </c:pt>
                  <c:pt idx="1">
                    <c:v>Q3</c:v>
                  </c:pt>
                  <c:pt idx="2">
                    <c:v>Q4</c:v>
                  </c:pt>
                  <c:pt idx="3">
                    <c:v>Q1</c:v>
                  </c:pt>
                  <c:pt idx="4">
                    <c:v>Q2</c:v>
                  </c:pt>
                  <c:pt idx="5">
                    <c:v>Q3</c:v>
                  </c:pt>
                  <c:pt idx="6">
                    <c:v>Q4</c:v>
                  </c:pt>
                  <c:pt idx="7">
                    <c:v>Q1</c:v>
                  </c:pt>
                  <c:pt idx="8">
                    <c:v>Q2</c:v>
                  </c:pt>
                  <c:pt idx="9">
                    <c:v>Q3</c:v>
                  </c:pt>
                </c:lvl>
                <c:lvl>
                  <c:pt idx="0">
                    <c:v>2015/16</c:v>
                  </c:pt>
                  <c:pt idx="3">
                    <c:v>2016/17</c:v>
                  </c:pt>
                  <c:pt idx="7">
                    <c:v>2017/18</c:v>
                  </c:pt>
                </c:lvl>
              </c:multiLvlStrCache>
            </c:multiLvlStrRef>
          </c:cat>
          <c:val>
            <c:numRef>
              <c:f>Summary!$B$53:$K$53</c:f>
              <c:numCache>
                <c:formatCode>0.0</c:formatCode>
                <c:ptCount val="10"/>
                <c:pt idx="0">
                  <c:v>-1.5762537804014154</c:v>
                </c:pt>
                <c:pt idx="1">
                  <c:v>-3.1879970200622831</c:v>
                </c:pt>
                <c:pt idx="2">
                  <c:v>4.1594458733240636E-2</c:v>
                </c:pt>
                <c:pt idx="3">
                  <c:v>3.9979371756332593</c:v>
                </c:pt>
                <c:pt idx="4">
                  <c:v>4.2369682178837076</c:v>
                </c:pt>
                <c:pt idx="5">
                  <c:v>1.7405260855969829</c:v>
                </c:pt>
                <c:pt idx="6">
                  <c:v>-0.17200358118477643</c:v>
                </c:pt>
                <c:pt idx="7">
                  <c:v>-0.40192038631309268</c:v>
                </c:pt>
                <c:pt idx="8">
                  <c:v>1.3873245014736524</c:v>
                </c:pt>
                <c:pt idx="9">
                  <c:v>3.0549884753532153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A3F-4C82-A029-7880E29215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4178384"/>
        <c:axId val="354177824"/>
      </c:lineChart>
      <c:catAx>
        <c:axId val="3541767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12700">
            <a:solidFill>
              <a:sysClr val="windowText" lastClr="000000"/>
            </a:solidFill>
          </a:ln>
        </c:spPr>
        <c:txPr>
          <a:bodyPr/>
          <a:lstStyle/>
          <a:p>
            <a:pPr>
              <a:defRPr sz="800"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354177264"/>
        <c:crosses val="autoZero"/>
        <c:auto val="1"/>
        <c:lblAlgn val="ctr"/>
        <c:lblOffset val="100"/>
        <c:noMultiLvlLbl val="0"/>
      </c:catAx>
      <c:valAx>
        <c:axId val="35417726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800">
                    <a:latin typeface="Arial" pitchFamily="34" charset="0"/>
                    <a:cs typeface="Arial" pitchFamily="34" charset="0"/>
                  </a:defRPr>
                </a:pPr>
                <a:r>
                  <a:rPr lang="en-US" sz="800">
                    <a:latin typeface="Arial" pitchFamily="34" charset="0"/>
                    <a:cs typeface="Arial" pitchFamily="34" charset="0"/>
                  </a:rPr>
                  <a:t>Billion Shs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sz="800"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354176704"/>
        <c:crosses val="autoZero"/>
        <c:crossBetween val="between"/>
      </c:valAx>
      <c:valAx>
        <c:axId val="354177824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Percentage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354178384"/>
        <c:crosses val="max"/>
        <c:crossBetween val="between"/>
      </c:valAx>
      <c:catAx>
        <c:axId val="3541783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54177824"/>
        <c:crosses val="autoZero"/>
        <c:auto val="1"/>
        <c:lblAlgn val="ctr"/>
        <c:lblOffset val="100"/>
        <c:noMultiLvlLbl val="0"/>
      </c:catAx>
    </c:plotArea>
    <c:legend>
      <c:legendPos val="b"/>
      <c:overlay val="0"/>
      <c:txPr>
        <a:bodyPr/>
        <a:lstStyle/>
        <a:p>
          <a:pPr>
            <a:defRPr sz="800" b="1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 w="12700">
      <a:solidFill>
        <a:schemeClr val="tx1"/>
      </a:solidFill>
    </a:ln>
  </c:spPr>
  <c:printSettings>
    <c:headerFooter/>
    <c:pageMargins b="0.75000000000000488" l="0.70000000000000062" r="0.70000000000000062" t="0.75000000000000488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r>
              <a:rPr lang="en-US" sz="800">
                <a:latin typeface="Arial" pitchFamily="34" charset="0"/>
                <a:cs typeface="Arial" pitchFamily="34" charset="0"/>
              </a:rPr>
              <a:t> Services sector Value Added at 2009/10 Constant prices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518997413458911"/>
          <c:y val="0.14414543200550115"/>
          <c:w val="0.72979225054495311"/>
          <c:h val="0.585896892039786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Summary!$A$5</c:f>
              <c:strCache>
                <c:ptCount val="1"/>
                <c:pt idx="0">
                  <c:v>ORIGINAL ESTIMATES</c:v>
                </c:pt>
              </c:strCache>
            </c:strRef>
          </c:tx>
          <c:spPr>
            <a:solidFill>
              <a:srgbClr val="62BDB6"/>
            </a:solidFill>
          </c:spPr>
          <c:invertIfNegative val="0"/>
          <c:cat>
            <c:multiLvlStrRef>
              <c:f>Summary!$B$3:$K$4</c:f>
              <c:multiLvlStrCache>
                <c:ptCount val="10"/>
                <c:lvl>
                  <c:pt idx="0">
                    <c:v>Q2</c:v>
                  </c:pt>
                  <c:pt idx="1">
                    <c:v>Q3</c:v>
                  </c:pt>
                  <c:pt idx="2">
                    <c:v>Q4</c:v>
                  </c:pt>
                  <c:pt idx="3">
                    <c:v>Q1</c:v>
                  </c:pt>
                  <c:pt idx="4">
                    <c:v>Q2</c:v>
                  </c:pt>
                  <c:pt idx="5">
                    <c:v>Q3</c:v>
                  </c:pt>
                  <c:pt idx="6">
                    <c:v>Q4</c:v>
                  </c:pt>
                  <c:pt idx="7">
                    <c:v>Q1</c:v>
                  </c:pt>
                  <c:pt idx="8">
                    <c:v>Q2</c:v>
                  </c:pt>
                  <c:pt idx="9">
                    <c:v>Q3</c:v>
                  </c:pt>
                </c:lvl>
                <c:lvl>
                  <c:pt idx="0">
                    <c:v>2015/16</c:v>
                  </c:pt>
                  <c:pt idx="3">
                    <c:v>2016/17</c:v>
                  </c:pt>
                  <c:pt idx="7">
                    <c:v>2017/18</c:v>
                  </c:pt>
                </c:lvl>
              </c:multiLvlStrCache>
            </c:multiLvlStrRef>
          </c:cat>
          <c:val>
            <c:numRef>
              <c:f>Summary!$B$9:$K$9</c:f>
              <c:numCache>
                <c:formatCode>#,##0</c:formatCode>
                <c:ptCount val="10"/>
                <c:pt idx="0">
                  <c:v>12022.964055358314</c:v>
                </c:pt>
                <c:pt idx="1">
                  <c:v>11341.694122711091</c:v>
                </c:pt>
                <c:pt idx="2">
                  <c:v>11524.764288745397</c:v>
                </c:pt>
                <c:pt idx="3">
                  <c:v>11940.4880856082</c:v>
                </c:pt>
                <c:pt idx="4">
                  <c:v>11576.91826616244</c:v>
                </c:pt>
                <c:pt idx="5">
                  <c:v>11625.768061563369</c:v>
                </c:pt>
                <c:pt idx="6">
                  <c:v>12038.8413630838</c:v>
                </c:pt>
                <c:pt idx="7">
                  <c:v>12855.513625939991</c:v>
                </c:pt>
                <c:pt idx="8">
                  <c:v>12809.491646979099</c:v>
                </c:pt>
                <c:pt idx="9">
                  <c:v>12684.82461364606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D13-49F3-8743-8C1D2B9491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4632496"/>
        <c:axId val="354633056"/>
      </c:barChart>
      <c:lineChart>
        <c:grouping val="standard"/>
        <c:varyColors val="0"/>
        <c:ser>
          <c:idx val="1"/>
          <c:order val="1"/>
          <c:tx>
            <c:v>Original series growth</c:v>
          </c:tx>
          <c:marker>
            <c:symbol val="none"/>
          </c:marker>
          <c:cat>
            <c:multiLvlStrRef>
              <c:f>Summary!$B$3:$K$4</c:f>
              <c:multiLvlStrCache>
                <c:ptCount val="10"/>
                <c:lvl>
                  <c:pt idx="0">
                    <c:v>Q2</c:v>
                  </c:pt>
                  <c:pt idx="1">
                    <c:v>Q3</c:v>
                  </c:pt>
                  <c:pt idx="2">
                    <c:v>Q4</c:v>
                  </c:pt>
                  <c:pt idx="3">
                    <c:v>Q1</c:v>
                  </c:pt>
                  <c:pt idx="4">
                    <c:v>Q2</c:v>
                  </c:pt>
                  <c:pt idx="5">
                    <c:v>Q3</c:v>
                  </c:pt>
                  <c:pt idx="6">
                    <c:v>Q4</c:v>
                  </c:pt>
                  <c:pt idx="7">
                    <c:v>Q1</c:v>
                  </c:pt>
                  <c:pt idx="8">
                    <c:v>Q2</c:v>
                  </c:pt>
                  <c:pt idx="9">
                    <c:v>Q3</c:v>
                  </c:pt>
                </c:lvl>
                <c:lvl>
                  <c:pt idx="0">
                    <c:v>2015/16</c:v>
                  </c:pt>
                  <c:pt idx="3">
                    <c:v>2016/17</c:v>
                  </c:pt>
                  <c:pt idx="7">
                    <c:v>2017/18</c:v>
                  </c:pt>
                </c:lvl>
              </c:multiLvlStrCache>
            </c:multiLvlStrRef>
          </c:cat>
          <c:val>
            <c:numRef>
              <c:f>Summary!$B$38:$K$38</c:f>
              <c:numCache>
                <c:formatCode>0.0</c:formatCode>
                <c:ptCount val="10"/>
                <c:pt idx="0">
                  <c:v>7.7513528477415772</c:v>
                </c:pt>
                <c:pt idx="1">
                  <c:v>0.41341817586508789</c:v>
                </c:pt>
                <c:pt idx="2">
                  <c:v>-0.1491999516350373</c:v>
                </c:pt>
                <c:pt idx="3">
                  <c:v>-2.4603440098691198</c:v>
                </c:pt>
                <c:pt idx="4">
                  <c:v>-3.7099486211728538</c:v>
                </c:pt>
                <c:pt idx="5">
                  <c:v>2.5046870051224301</c:v>
                </c:pt>
                <c:pt idx="6">
                  <c:v>4.4606298355310381</c:v>
                </c:pt>
                <c:pt idx="7">
                  <c:v>7.6632172300784562</c:v>
                </c:pt>
                <c:pt idx="8">
                  <c:v>10.646817680481369</c:v>
                </c:pt>
                <c:pt idx="9">
                  <c:v>9.1095620218340621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D13-49F3-8743-8C1D2B9491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4634176"/>
        <c:axId val="354633616"/>
      </c:lineChart>
      <c:catAx>
        <c:axId val="3546324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12700">
            <a:solidFill>
              <a:sysClr val="windowText" lastClr="000000"/>
            </a:solidFill>
          </a:ln>
        </c:spPr>
        <c:txPr>
          <a:bodyPr/>
          <a:lstStyle/>
          <a:p>
            <a:pPr>
              <a:defRPr sz="800"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354633056"/>
        <c:crosses val="autoZero"/>
        <c:auto val="1"/>
        <c:lblAlgn val="ctr"/>
        <c:lblOffset val="100"/>
        <c:noMultiLvlLbl val="0"/>
      </c:catAx>
      <c:valAx>
        <c:axId val="35463305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800">
                    <a:latin typeface="Arial" pitchFamily="34" charset="0"/>
                    <a:cs typeface="Arial" pitchFamily="34" charset="0"/>
                  </a:defRPr>
                </a:pPr>
                <a:r>
                  <a:rPr lang="en-US" sz="800">
                    <a:latin typeface="Arial" pitchFamily="34" charset="0"/>
                    <a:cs typeface="Arial" pitchFamily="34" charset="0"/>
                  </a:rPr>
                  <a:t>Billion Shs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sz="800"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354632496"/>
        <c:crosses val="autoZero"/>
        <c:crossBetween val="between"/>
      </c:valAx>
      <c:valAx>
        <c:axId val="354633616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Percentage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354634176"/>
        <c:crosses val="max"/>
        <c:crossBetween val="between"/>
      </c:valAx>
      <c:catAx>
        <c:axId val="3546341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54633616"/>
        <c:crosses val="autoZero"/>
        <c:auto val="1"/>
        <c:lblAlgn val="ctr"/>
        <c:lblOffset val="100"/>
        <c:noMultiLvlLbl val="0"/>
      </c:catAx>
    </c:plotArea>
    <c:legend>
      <c:legendPos val="b"/>
      <c:overlay val="0"/>
      <c:txPr>
        <a:bodyPr/>
        <a:lstStyle/>
        <a:p>
          <a:pPr>
            <a:defRPr sz="800" b="1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 w="12700">
      <a:solidFill>
        <a:schemeClr val="tx1"/>
      </a:solidFill>
    </a:ln>
  </c:sp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r>
              <a:rPr lang="en-US" sz="800">
                <a:latin typeface="Arial" pitchFamily="34" charset="0"/>
                <a:cs typeface="Arial" pitchFamily="34" charset="0"/>
              </a:rPr>
              <a:t>Quarter to Quarter percentage changes in Agriculture sector Value Added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Summary!$A$42</c:f>
              <c:strCache>
                <c:ptCount val="1"/>
                <c:pt idx="0">
                  <c:v>SEASONALLY ADJUSTED ESTIMATES</c:v>
                </c:pt>
              </c:strCache>
            </c:strRef>
          </c:tx>
          <c:spPr>
            <a:ln w="25400">
              <a:solidFill>
                <a:srgbClr val="00CC00"/>
              </a:solidFill>
            </a:ln>
          </c:spPr>
          <c:marker>
            <c:symbol val="none"/>
          </c:marker>
          <c:cat>
            <c:multiLvlStrRef>
              <c:f>Summary!$B$3:$K$4</c:f>
              <c:multiLvlStrCache>
                <c:ptCount val="10"/>
                <c:lvl>
                  <c:pt idx="0">
                    <c:v>Q2</c:v>
                  </c:pt>
                  <c:pt idx="1">
                    <c:v>Q3</c:v>
                  </c:pt>
                  <c:pt idx="2">
                    <c:v>Q4</c:v>
                  </c:pt>
                  <c:pt idx="3">
                    <c:v>Q1</c:v>
                  </c:pt>
                  <c:pt idx="4">
                    <c:v>Q2</c:v>
                  </c:pt>
                  <c:pt idx="5">
                    <c:v>Q3</c:v>
                  </c:pt>
                  <c:pt idx="6">
                    <c:v>Q4</c:v>
                  </c:pt>
                  <c:pt idx="7">
                    <c:v>Q1</c:v>
                  </c:pt>
                  <c:pt idx="8">
                    <c:v>Q2</c:v>
                  </c:pt>
                  <c:pt idx="9">
                    <c:v>Q3</c:v>
                  </c:pt>
                </c:lvl>
                <c:lvl>
                  <c:pt idx="0">
                    <c:v>2015/16</c:v>
                  </c:pt>
                  <c:pt idx="3">
                    <c:v>2016/17</c:v>
                  </c:pt>
                  <c:pt idx="7">
                    <c:v>2017/18</c:v>
                  </c:pt>
                </c:lvl>
              </c:multiLvlStrCache>
            </c:multiLvlStrRef>
          </c:cat>
          <c:val>
            <c:numRef>
              <c:f>Summary!$B$44:$K$44</c:f>
              <c:numCache>
                <c:formatCode>#,##0.0</c:formatCode>
                <c:ptCount val="10"/>
                <c:pt idx="0">
                  <c:v>3.3917081037718066</c:v>
                </c:pt>
                <c:pt idx="1">
                  <c:v>3.1072886010374168</c:v>
                </c:pt>
                <c:pt idx="2">
                  <c:v>-4.1508620126788127</c:v>
                </c:pt>
                <c:pt idx="3">
                  <c:v>-0.92012112787578371</c:v>
                </c:pt>
                <c:pt idx="4">
                  <c:v>4.8588276055544499</c:v>
                </c:pt>
                <c:pt idx="5">
                  <c:v>1.8862568375573652</c:v>
                </c:pt>
                <c:pt idx="6">
                  <c:v>0.4022432382463359</c:v>
                </c:pt>
                <c:pt idx="7">
                  <c:v>1.8210041969256352</c:v>
                </c:pt>
                <c:pt idx="8">
                  <c:v>-2.3135076753259542</c:v>
                </c:pt>
                <c:pt idx="9">
                  <c:v>3.6258712774319468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504-4B66-A336-806C50CDAB83}"/>
            </c:ext>
          </c:extLst>
        </c:ser>
        <c:ser>
          <c:idx val="1"/>
          <c:order val="1"/>
          <c:tx>
            <c:strRef>
              <c:f>Summary!$A$50</c:f>
              <c:strCache>
                <c:ptCount val="1"/>
                <c:pt idx="0">
                  <c:v>TREND CYCLE ESTIMATES</c:v>
                </c:pt>
              </c:strCache>
            </c:strRef>
          </c:tx>
          <c:spPr>
            <a:ln w="25400">
              <a:solidFill>
                <a:srgbClr val="C639A4"/>
              </a:solidFill>
            </a:ln>
          </c:spPr>
          <c:marker>
            <c:symbol val="none"/>
          </c:marker>
          <c:cat>
            <c:multiLvlStrRef>
              <c:f>Summary!$B$3:$K$4</c:f>
              <c:multiLvlStrCache>
                <c:ptCount val="10"/>
                <c:lvl>
                  <c:pt idx="0">
                    <c:v>Q2</c:v>
                  </c:pt>
                  <c:pt idx="1">
                    <c:v>Q3</c:v>
                  </c:pt>
                  <c:pt idx="2">
                    <c:v>Q4</c:v>
                  </c:pt>
                  <c:pt idx="3">
                    <c:v>Q1</c:v>
                  </c:pt>
                  <c:pt idx="4">
                    <c:v>Q2</c:v>
                  </c:pt>
                  <c:pt idx="5">
                    <c:v>Q3</c:v>
                  </c:pt>
                  <c:pt idx="6">
                    <c:v>Q4</c:v>
                  </c:pt>
                  <c:pt idx="7">
                    <c:v>Q1</c:v>
                  </c:pt>
                  <c:pt idx="8">
                    <c:v>Q2</c:v>
                  </c:pt>
                  <c:pt idx="9">
                    <c:v>Q3</c:v>
                  </c:pt>
                </c:lvl>
                <c:lvl>
                  <c:pt idx="0">
                    <c:v>2015/16</c:v>
                  </c:pt>
                  <c:pt idx="3">
                    <c:v>2016/17</c:v>
                  </c:pt>
                  <c:pt idx="7">
                    <c:v>2017/18</c:v>
                  </c:pt>
                </c:lvl>
              </c:multiLvlStrCache>
            </c:multiLvlStrRef>
          </c:cat>
          <c:val>
            <c:numRef>
              <c:f>Summary!$B$52:$K$52</c:f>
              <c:numCache>
                <c:formatCode>0.0</c:formatCode>
                <c:ptCount val="10"/>
                <c:pt idx="0">
                  <c:v>1.103694528302146</c:v>
                </c:pt>
                <c:pt idx="1">
                  <c:v>0.34117319103990074</c:v>
                </c:pt>
                <c:pt idx="2">
                  <c:v>-8.8274633793072876E-2</c:v>
                </c:pt>
                <c:pt idx="3">
                  <c:v>0.63658513688293894</c:v>
                </c:pt>
                <c:pt idx="4">
                  <c:v>2.1053081480491009</c:v>
                </c:pt>
                <c:pt idx="5">
                  <c:v>2.2654255265679879</c:v>
                </c:pt>
                <c:pt idx="6">
                  <c:v>1.3849015326257819</c:v>
                </c:pt>
                <c:pt idx="7">
                  <c:v>0.48072804840326722</c:v>
                </c:pt>
                <c:pt idx="8">
                  <c:v>0.1327635208222766</c:v>
                </c:pt>
                <c:pt idx="9">
                  <c:v>0.63242752038690231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504-4B66-A336-806C50CDAB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4637536"/>
        <c:axId val="354638096"/>
      </c:lineChart>
      <c:catAx>
        <c:axId val="3546375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12700">
            <a:solidFill>
              <a:sysClr val="windowText" lastClr="000000"/>
            </a:solidFill>
          </a:ln>
        </c:spPr>
        <c:txPr>
          <a:bodyPr/>
          <a:lstStyle/>
          <a:p>
            <a:pPr>
              <a:defRPr sz="800"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354638096"/>
        <c:crosses val="autoZero"/>
        <c:auto val="1"/>
        <c:lblAlgn val="ctr"/>
        <c:lblOffset val="100"/>
        <c:noMultiLvlLbl val="0"/>
      </c:catAx>
      <c:valAx>
        <c:axId val="35463809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800">
                    <a:latin typeface="Arial" pitchFamily="34" charset="0"/>
                    <a:cs typeface="Arial" pitchFamily="34" charset="0"/>
                  </a:defRPr>
                </a:pPr>
                <a:r>
                  <a:rPr lang="en-US" sz="800">
                    <a:latin typeface="Arial" pitchFamily="34" charset="0"/>
                    <a:cs typeface="Arial" pitchFamily="34" charset="0"/>
                  </a:rPr>
                  <a:t>Percent</a:t>
                </a:r>
              </a:p>
            </c:rich>
          </c:tx>
          <c:overlay val="0"/>
        </c:title>
        <c:numFmt formatCode="#,##0.0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sz="800"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354637536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800" b="1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 w="12700">
      <a:solidFill>
        <a:schemeClr val="tx1"/>
      </a:solidFill>
    </a:ln>
  </c:spPr>
  <c:printSettings>
    <c:headerFooter/>
    <c:pageMargins b="0.75000000000000488" l="0.70000000000000062" r="0.70000000000000062" t="0.750000000000004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r>
              <a:rPr lang="en-US" sz="900">
                <a:latin typeface="Arial" pitchFamily="34" charset="0"/>
                <a:cs typeface="Arial" pitchFamily="34" charset="0"/>
              </a:rPr>
              <a:t>Agriculture sector Value Added at 2016/17 Constant prices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Summary!$A$13</c:f>
              <c:strCache>
                <c:ptCount val="1"/>
                <c:pt idx="0">
                  <c:v>SEASONALLY ADJUSTED ESTIMATES</c:v>
                </c:pt>
              </c:strCache>
            </c:strRef>
          </c:tx>
          <c:spPr>
            <a:solidFill>
              <a:srgbClr val="F0AC00"/>
            </a:solidFill>
          </c:spPr>
          <c:invertIfNegative val="0"/>
          <c:cat>
            <c:multiLvlStrRef>
              <c:f>Summary!$E$3:$W$4</c:f>
              <c:multiLvlStrCache>
                <c:ptCount val="19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</c:lvl>
                <c:lvl>
                  <c:pt idx="0">
                    <c:v>2016/17</c:v>
                  </c:pt>
                  <c:pt idx="4">
                    <c:v>2017/18</c:v>
                  </c:pt>
                  <c:pt idx="8">
                    <c:v>2018/19</c:v>
                  </c:pt>
                  <c:pt idx="12">
                    <c:v>2019/20</c:v>
                  </c:pt>
                  <c:pt idx="16">
                    <c:v>2020/21</c:v>
                  </c:pt>
                </c:lvl>
              </c:multiLvlStrCache>
            </c:multiLvlStrRef>
          </c:cat>
          <c:val>
            <c:numRef>
              <c:f>Summary!$E$15:$W$15</c:f>
              <c:numCache>
                <c:formatCode>#,##0</c:formatCode>
                <c:ptCount val="19"/>
                <c:pt idx="0">
                  <c:v>6103.0472844031701</c:v>
                </c:pt>
                <c:pt idx="1">
                  <c:v>6399.5838306377927</c:v>
                </c:pt>
                <c:pt idx="2">
                  <c:v>6520.2964182184132</c:v>
                </c:pt>
                <c:pt idx="3">
                  <c:v>6546.5238696743154</c:v>
                </c:pt>
                <c:pt idx="4">
                  <c:v>6665.7363440938234</c:v>
                </c:pt>
                <c:pt idx="5">
                  <c:v>6511.5240221562208</c:v>
                </c:pt>
                <c:pt idx="6">
                  <c:v>6747.6235013986652</c:v>
                </c:pt>
                <c:pt idx="7">
                  <c:v>6688.5565639576225</c:v>
                </c:pt>
                <c:pt idx="8">
                  <c:v>6813.0911242312441</c:v>
                </c:pt>
                <c:pt idx="9">
                  <c:v>6738.6316052960738</c:v>
                </c:pt>
                <c:pt idx="10">
                  <c:v>7253.1731833143585</c:v>
                </c:pt>
                <c:pt idx="11">
                  <c:v>7298.7906317723537</c:v>
                </c:pt>
                <c:pt idx="12">
                  <c:v>7350.5889720875975</c:v>
                </c:pt>
                <c:pt idx="13">
                  <c:v>7345.3358094238947</c:v>
                </c:pt>
                <c:pt idx="14">
                  <c:v>7007.7337445531994</c:v>
                </c:pt>
                <c:pt idx="15">
                  <c:v>7498.0622441141941</c:v>
                </c:pt>
                <c:pt idx="16">
                  <c:v>7489.6705767927751</c:v>
                </c:pt>
                <c:pt idx="17">
                  <c:v>7531.9565324580435</c:v>
                </c:pt>
                <c:pt idx="18">
                  <c:v>6690.7468773979581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220-4502-AD73-A3984CB2DED8}"/>
            </c:ext>
          </c:extLst>
        </c:ser>
        <c:ser>
          <c:idx val="1"/>
          <c:order val="1"/>
          <c:tx>
            <c:strRef>
              <c:f>Summary!$A$21</c:f>
              <c:strCache>
                <c:ptCount val="1"/>
                <c:pt idx="0">
                  <c:v>TREND CYCLE ESTIMATES</c:v>
                </c:pt>
              </c:strCache>
            </c:strRef>
          </c:tx>
          <c:spPr>
            <a:solidFill>
              <a:srgbClr val="60B4CC"/>
            </a:solidFill>
          </c:spPr>
          <c:invertIfNegative val="0"/>
          <c:cat>
            <c:multiLvlStrRef>
              <c:f>Summary!$E$3:$W$4</c:f>
              <c:multiLvlStrCache>
                <c:ptCount val="19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</c:lvl>
                <c:lvl>
                  <c:pt idx="0">
                    <c:v>2016/17</c:v>
                  </c:pt>
                  <c:pt idx="4">
                    <c:v>2017/18</c:v>
                  </c:pt>
                  <c:pt idx="8">
                    <c:v>2018/19</c:v>
                  </c:pt>
                  <c:pt idx="12">
                    <c:v>2019/20</c:v>
                  </c:pt>
                  <c:pt idx="16">
                    <c:v>2020/21</c:v>
                  </c:pt>
                </c:lvl>
              </c:multiLvlStrCache>
            </c:multiLvlStrRef>
          </c:cat>
          <c:val>
            <c:numRef>
              <c:f>Summary!$E$23:$W$23</c:f>
              <c:numCache>
                <c:formatCode>#,##0</c:formatCode>
                <c:ptCount val="19"/>
                <c:pt idx="0">
                  <c:v>6208.4096424395393</c:v>
                </c:pt>
                <c:pt idx="1">
                  <c:v>6339.1157965060847</c:v>
                </c:pt>
                <c:pt idx="2">
                  <c:v>6482.7237439188366</c:v>
                </c:pt>
                <c:pt idx="3">
                  <c:v>6572.503084404264</c:v>
                </c:pt>
                <c:pt idx="4">
                  <c:v>6604.0989502131652</c:v>
                </c:pt>
                <c:pt idx="5">
                  <c:v>6612.8667844980546</c:v>
                </c:pt>
                <c:pt idx="6">
                  <c:v>6654.6883739297446</c:v>
                </c:pt>
                <c:pt idx="7">
                  <c:v>6716.8860770046012</c:v>
                </c:pt>
                <c:pt idx="8">
                  <c:v>6824.2318361410953</c:v>
                </c:pt>
                <c:pt idx="9">
                  <c:v>6975.9929604203753</c:v>
                </c:pt>
                <c:pt idx="10">
                  <c:v>7173.7544930373306</c:v>
                </c:pt>
                <c:pt idx="11">
                  <c:v>7314.5601889915251</c:v>
                </c:pt>
                <c:pt idx="12">
                  <c:v>7341.4273734865264</c:v>
                </c:pt>
                <c:pt idx="13">
                  <c:v>7328.8559238215748</c:v>
                </c:pt>
                <c:pt idx="14">
                  <c:v>7349.0157642398344</c:v>
                </c:pt>
                <c:pt idx="15">
                  <c:v>7430.5219178454054</c:v>
                </c:pt>
                <c:pt idx="16">
                  <c:v>7565.2859343233185</c:v>
                </c:pt>
                <c:pt idx="17">
                  <c:v>7351.8748031405967</c:v>
                </c:pt>
                <c:pt idx="18">
                  <c:v>6914.5066763339164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220-4502-AD73-A3984CB2DE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2"/>
        <c:axId val="250524048"/>
        <c:axId val="250524608"/>
      </c:barChart>
      <c:catAx>
        <c:axId val="2505240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12700">
            <a:solidFill>
              <a:sysClr val="windowText" lastClr="000000"/>
            </a:solidFill>
          </a:ln>
        </c:spPr>
        <c:txPr>
          <a:bodyPr/>
          <a:lstStyle/>
          <a:p>
            <a:pPr>
              <a:defRPr sz="700"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50524608"/>
        <c:crosses val="autoZero"/>
        <c:auto val="1"/>
        <c:lblAlgn val="ctr"/>
        <c:lblOffset val="100"/>
        <c:noMultiLvlLbl val="0"/>
      </c:catAx>
      <c:valAx>
        <c:axId val="25052460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800">
                    <a:latin typeface="Arial" pitchFamily="34" charset="0"/>
                    <a:cs typeface="Arial" pitchFamily="34" charset="0"/>
                  </a:defRPr>
                </a:pPr>
                <a:r>
                  <a:rPr lang="en-US" sz="800">
                    <a:latin typeface="Arial" pitchFamily="34" charset="0"/>
                    <a:cs typeface="Arial" pitchFamily="34" charset="0"/>
                  </a:rPr>
                  <a:t>Billion Shs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sz="800"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5052404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1.770093774077763E-2"/>
          <c:y val="0.90557844476082561"/>
          <c:w val="0.96459808377611334"/>
          <c:h val="9.4421555239174434E-2"/>
        </c:manualLayout>
      </c:layout>
      <c:overlay val="0"/>
      <c:txPr>
        <a:bodyPr/>
        <a:lstStyle/>
        <a:p>
          <a:pPr>
            <a:defRPr sz="900" b="1">
              <a:latin typeface="+mn-lt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 w="12700">
      <a:solidFill>
        <a:schemeClr val="tx1"/>
      </a:solidFill>
    </a:ln>
  </c:spPr>
  <c:printSettings>
    <c:headerFooter/>
    <c:pageMargins b="0.75000000000000466" l="0.70000000000000062" r="0.70000000000000062" t="0.75000000000000466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r>
              <a:rPr lang="en-US" sz="800">
                <a:latin typeface="Arial" pitchFamily="34" charset="0"/>
                <a:cs typeface="Arial" pitchFamily="34" charset="0"/>
              </a:rPr>
              <a:t>Quarter to Quarter percentage changes in Industry sector Value Added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Summary!$A$42</c:f>
              <c:strCache>
                <c:ptCount val="1"/>
                <c:pt idx="0">
                  <c:v>SEASONALLY ADJUSTED ESTIMATES</c:v>
                </c:pt>
              </c:strCache>
            </c:strRef>
          </c:tx>
          <c:spPr>
            <a:ln w="25400">
              <a:solidFill>
                <a:srgbClr val="00CC00"/>
              </a:solidFill>
            </a:ln>
          </c:spPr>
          <c:marker>
            <c:symbol val="none"/>
          </c:marker>
          <c:cat>
            <c:multiLvlStrRef>
              <c:f>Summary!$B$3:$K$4</c:f>
              <c:multiLvlStrCache>
                <c:ptCount val="10"/>
                <c:lvl>
                  <c:pt idx="0">
                    <c:v>Q2</c:v>
                  </c:pt>
                  <c:pt idx="1">
                    <c:v>Q3</c:v>
                  </c:pt>
                  <c:pt idx="2">
                    <c:v>Q4</c:v>
                  </c:pt>
                  <c:pt idx="3">
                    <c:v>Q1</c:v>
                  </c:pt>
                  <c:pt idx="4">
                    <c:v>Q2</c:v>
                  </c:pt>
                  <c:pt idx="5">
                    <c:v>Q3</c:v>
                  </c:pt>
                  <c:pt idx="6">
                    <c:v>Q4</c:v>
                  </c:pt>
                  <c:pt idx="7">
                    <c:v>Q1</c:v>
                  </c:pt>
                  <c:pt idx="8">
                    <c:v>Q2</c:v>
                  </c:pt>
                  <c:pt idx="9">
                    <c:v>Q3</c:v>
                  </c:pt>
                </c:lvl>
                <c:lvl>
                  <c:pt idx="0">
                    <c:v>2015/16</c:v>
                  </c:pt>
                  <c:pt idx="3">
                    <c:v>2016/17</c:v>
                  </c:pt>
                  <c:pt idx="7">
                    <c:v>2017/18</c:v>
                  </c:pt>
                </c:lvl>
              </c:multiLvlStrCache>
            </c:multiLvlStrRef>
          </c:cat>
          <c:val>
            <c:numRef>
              <c:f>Summary!$B$45:$K$45</c:f>
              <c:numCache>
                <c:formatCode>0.0</c:formatCode>
                <c:ptCount val="10"/>
                <c:pt idx="0">
                  <c:v>-1.0452831749894309</c:v>
                </c:pt>
                <c:pt idx="1">
                  <c:v>-8.0876972759379999</c:v>
                </c:pt>
                <c:pt idx="2">
                  <c:v>5.8037401107842612</c:v>
                </c:pt>
                <c:pt idx="3">
                  <c:v>3.2257219943014004</c:v>
                </c:pt>
                <c:pt idx="4">
                  <c:v>3.7478247486917304</c:v>
                </c:pt>
                <c:pt idx="5">
                  <c:v>2.6326222199545946</c:v>
                </c:pt>
                <c:pt idx="6">
                  <c:v>-1.4780780155603246</c:v>
                </c:pt>
                <c:pt idx="7">
                  <c:v>0.53932460288559358</c:v>
                </c:pt>
                <c:pt idx="8">
                  <c:v>0.60985955077834664</c:v>
                </c:pt>
                <c:pt idx="9">
                  <c:v>3.6016998066788153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254-4175-A40F-DE5A4D5636A2}"/>
            </c:ext>
          </c:extLst>
        </c:ser>
        <c:ser>
          <c:idx val="1"/>
          <c:order val="1"/>
          <c:tx>
            <c:strRef>
              <c:f>Summary!$A$50</c:f>
              <c:strCache>
                <c:ptCount val="1"/>
                <c:pt idx="0">
                  <c:v>TREND CYCLE ESTIMATES</c:v>
                </c:pt>
              </c:strCache>
            </c:strRef>
          </c:tx>
          <c:spPr>
            <a:ln w="25400">
              <a:solidFill>
                <a:srgbClr val="C639A4"/>
              </a:solidFill>
            </a:ln>
          </c:spPr>
          <c:marker>
            <c:symbol val="none"/>
          </c:marker>
          <c:cat>
            <c:multiLvlStrRef>
              <c:f>Summary!$B$3:$K$4</c:f>
              <c:multiLvlStrCache>
                <c:ptCount val="10"/>
                <c:lvl>
                  <c:pt idx="0">
                    <c:v>Q2</c:v>
                  </c:pt>
                  <c:pt idx="1">
                    <c:v>Q3</c:v>
                  </c:pt>
                  <c:pt idx="2">
                    <c:v>Q4</c:v>
                  </c:pt>
                  <c:pt idx="3">
                    <c:v>Q1</c:v>
                  </c:pt>
                  <c:pt idx="4">
                    <c:v>Q2</c:v>
                  </c:pt>
                  <c:pt idx="5">
                    <c:v>Q3</c:v>
                  </c:pt>
                  <c:pt idx="6">
                    <c:v>Q4</c:v>
                  </c:pt>
                  <c:pt idx="7">
                    <c:v>Q1</c:v>
                  </c:pt>
                  <c:pt idx="8">
                    <c:v>Q2</c:v>
                  </c:pt>
                  <c:pt idx="9">
                    <c:v>Q3</c:v>
                  </c:pt>
                </c:lvl>
                <c:lvl>
                  <c:pt idx="0">
                    <c:v>2015/16</c:v>
                  </c:pt>
                  <c:pt idx="3">
                    <c:v>2016/17</c:v>
                  </c:pt>
                  <c:pt idx="7">
                    <c:v>2017/18</c:v>
                  </c:pt>
                </c:lvl>
              </c:multiLvlStrCache>
            </c:multiLvlStrRef>
          </c:cat>
          <c:val>
            <c:numRef>
              <c:f>Summary!$B$53:$K$53</c:f>
              <c:numCache>
                <c:formatCode>0.0</c:formatCode>
                <c:ptCount val="10"/>
                <c:pt idx="0">
                  <c:v>-1.5762537804014154</c:v>
                </c:pt>
                <c:pt idx="1">
                  <c:v>-3.1879970200622831</c:v>
                </c:pt>
                <c:pt idx="2">
                  <c:v>4.1594458733240636E-2</c:v>
                </c:pt>
                <c:pt idx="3">
                  <c:v>3.9979371756332593</c:v>
                </c:pt>
                <c:pt idx="4">
                  <c:v>4.2369682178837076</c:v>
                </c:pt>
                <c:pt idx="5">
                  <c:v>1.7405260855969829</c:v>
                </c:pt>
                <c:pt idx="6">
                  <c:v>-0.17200358118477643</c:v>
                </c:pt>
                <c:pt idx="7">
                  <c:v>-0.40192038631309268</c:v>
                </c:pt>
                <c:pt idx="8">
                  <c:v>1.3873245014736524</c:v>
                </c:pt>
                <c:pt idx="9">
                  <c:v>3.0549884753532153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254-4175-A40F-DE5A4D5636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4641456"/>
        <c:axId val="354642016"/>
      </c:lineChart>
      <c:catAx>
        <c:axId val="3546414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12700">
            <a:solidFill>
              <a:sysClr val="windowText" lastClr="000000"/>
            </a:solidFill>
          </a:ln>
        </c:spPr>
        <c:txPr>
          <a:bodyPr/>
          <a:lstStyle/>
          <a:p>
            <a:pPr>
              <a:defRPr sz="800"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354642016"/>
        <c:crosses val="autoZero"/>
        <c:auto val="1"/>
        <c:lblAlgn val="ctr"/>
        <c:lblOffset val="100"/>
        <c:noMultiLvlLbl val="0"/>
      </c:catAx>
      <c:valAx>
        <c:axId val="35464201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800">
                    <a:latin typeface="Arial" pitchFamily="34" charset="0"/>
                    <a:cs typeface="Arial" pitchFamily="34" charset="0"/>
                  </a:defRPr>
                </a:pPr>
                <a:r>
                  <a:rPr lang="en-US" sz="800">
                    <a:latin typeface="Arial" pitchFamily="34" charset="0"/>
                    <a:cs typeface="Arial" pitchFamily="34" charset="0"/>
                  </a:rPr>
                  <a:t>Percent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sz="800"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354641456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800" b="1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 w="12700">
      <a:solidFill>
        <a:schemeClr val="tx1"/>
      </a:solidFill>
    </a:ln>
  </c:sp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r>
              <a:rPr lang="en-US" sz="800">
                <a:latin typeface="Arial" pitchFamily="34" charset="0"/>
                <a:cs typeface="Arial" pitchFamily="34" charset="0"/>
              </a:rPr>
              <a:t>Quarter to Quarter percentage changes in Services Value Added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Summary!$A$42</c:f>
              <c:strCache>
                <c:ptCount val="1"/>
                <c:pt idx="0">
                  <c:v>SEASONALLY ADJUSTED ESTIMATES</c:v>
                </c:pt>
              </c:strCache>
            </c:strRef>
          </c:tx>
          <c:spPr>
            <a:ln w="25400">
              <a:solidFill>
                <a:srgbClr val="00CC00"/>
              </a:solidFill>
            </a:ln>
          </c:spPr>
          <c:marker>
            <c:symbol val="none"/>
          </c:marker>
          <c:cat>
            <c:multiLvlStrRef>
              <c:f>Summary!$B$3:$K$4</c:f>
              <c:multiLvlStrCache>
                <c:ptCount val="10"/>
                <c:lvl>
                  <c:pt idx="0">
                    <c:v>Q2</c:v>
                  </c:pt>
                  <c:pt idx="1">
                    <c:v>Q3</c:v>
                  </c:pt>
                  <c:pt idx="2">
                    <c:v>Q4</c:v>
                  </c:pt>
                  <c:pt idx="3">
                    <c:v>Q1</c:v>
                  </c:pt>
                  <c:pt idx="4">
                    <c:v>Q2</c:v>
                  </c:pt>
                  <c:pt idx="5">
                    <c:v>Q3</c:v>
                  </c:pt>
                  <c:pt idx="6">
                    <c:v>Q4</c:v>
                  </c:pt>
                  <c:pt idx="7">
                    <c:v>Q1</c:v>
                  </c:pt>
                  <c:pt idx="8">
                    <c:v>Q2</c:v>
                  </c:pt>
                  <c:pt idx="9">
                    <c:v>Q3</c:v>
                  </c:pt>
                </c:lvl>
                <c:lvl>
                  <c:pt idx="0">
                    <c:v>2015/16</c:v>
                  </c:pt>
                  <c:pt idx="3">
                    <c:v>2016/17</c:v>
                  </c:pt>
                  <c:pt idx="7">
                    <c:v>2017/18</c:v>
                  </c:pt>
                </c:lvl>
              </c:multiLvlStrCache>
            </c:multiLvlStrRef>
          </c:cat>
          <c:val>
            <c:numRef>
              <c:f>Summary!$B$46:$K$46</c:f>
              <c:numCache>
                <c:formatCode>0.0</c:formatCode>
                <c:ptCount val="10"/>
                <c:pt idx="0">
                  <c:v>1.3620330932405444</c:v>
                </c:pt>
                <c:pt idx="1">
                  <c:v>-4.8245780634791569</c:v>
                </c:pt>
                <c:pt idx="2">
                  <c:v>1.3168136801814612</c:v>
                </c:pt>
                <c:pt idx="3">
                  <c:v>-0.38163358907817857</c:v>
                </c:pt>
                <c:pt idx="4">
                  <c:v>-0.14187480748980574</c:v>
                </c:pt>
                <c:pt idx="5">
                  <c:v>1.8867553342862609</c:v>
                </c:pt>
                <c:pt idx="6">
                  <c:v>3.4901213668604658</c:v>
                </c:pt>
                <c:pt idx="7">
                  <c:v>2.0919055305990142</c:v>
                </c:pt>
                <c:pt idx="8">
                  <c:v>2.5878679443815944</c:v>
                </c:pt>
                <c:pt idx="9">
                  <c:v>0.60093655441699756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FA4-4C97-9BD6-570D7F91C33F}"/>
            </c:ext>
          </c:extLst>
        </c:ser>
        <c:ser>
          <c:idx val="1"/>
          <c:order val="1"/>
          <c:tx>
            <c:strRef>
              <c:f>Summary!$A$50</c:f>
              <c:strCache>
                <c:ptCount val="1"/>
                <c:pt idx="0">
                  <c:v>TREND CYCLE ESTIMATES</c:v>
                </c:pt>
              </c:strCache>
            </c:strRef>
          </c:tx>
          <c:spPr>
            <a:ln w="25400">
              <a:solidFill>
                <a:srgbClr val="C639A4"/>
              </a:solidFill>
            </a:ln>
          </c:spPr>
          <c:marker>
            <c:symbol val="none"/>
          </c:marker>
          <c:cat>
            <c:multiLvlStrRef>
              <c:f>Summary!$B$3:$K$4</c:f>
              <c:multiLvlStrCache>
                <c:ptCount val="10"/>
                <c:lvl>
                  <c:pt idx="0">
                    <c:v>Q2</c:v>
                  </c:pt>
                  <c:pt idx="1">
                    <c:v>Q3</c:v>
                  </c:pt>
                  <c:pt idx="2">
                    <c:v>Q4</c:v>
                  </c:pt>
                  <c:pt idx="3">
                    <c:v>Q1</c:v>
                  </c:pt>
                  <c:pt idx="4">
                    <c:v>Q2</c:v>
                  </c:pt>
                  <c:pt idx="5">
                    <c:v>Q3</c:v>
                  </c:pt>
                  <c:pt idx="6">
                    <c:v>Q4</c:v>
                  </c:pt>
                  <c:pt idx="7">
                    <c:v>Q1</c:v>
                  </c:pt>
                  <c:pt idx="8">
                    <c:v>Q2</c:v>
                  </c:pt>
                  <c:pt idx="9">
                    <c:v>Q3</c:v>
                  </c:pt>
                </c:lvl>
                <c:lvl>
                  <c:pt idx="0">
                    <c:v>2015/16</c:v>
                  </c:pt>
                  <c:pt idx="3">
                    <c:v>2016/17</c:v>
                  </c:pt>
                  <c:pt idx="7">
                    <c:v>2017/18</c:v>
                  </c:pt>
                </c:lvl>
              </c:multiLvlStrCache>
            </c:multiLvlStrRef>
          </c:cat>
          <c:val>
            <c:numRef>
              <c:f>Summary!$B$54:$K$54</c:f>
              <c:numCache>
                <c:formatCode>0.0</c:formatCode>
                <c:ptCount val="10"/>
                <c:pt idx="0">
                  <c:v>0.42309857920259653</c:v>
                </c:pt>
                <c:pt idx="1">
                  <c:v>-1.6960185996557353</c:v>
                </c:pt>
                <c:pt idx="2">
                  <c:v>-0.74295682287992548</c:v>
                </c:pt>
                <c:pt idx="3">
                  <c:v>-0.36518365303672695</c:v>
                </c:pt>
                <c:pt idx="4">
                  <c:v>6.5303436786501301E-2</c:v>
                </c:pt>
                <c:pt idx="5">
                  <c:v>1.8491602178731137</c:v>
                </c:pt>
                <c:pt idx="6">
                  <c:v>2.9376354434035079</c:v>
                </c:pt>
                <c:pt idx="7">
                  <c:v>2.7608124586664839</c:v>
                </c:pt>
                <c:pt idx="8">
                  <c:v>1.9176097299523187</c:v>
                </c:pt>
                <c:pt idx="9">
                  <c:v>1.4296247223764658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FA4-4C97-9BD6-570D7F91C3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4645376"/>
        <c:axId val="354645936"/>
      </c:lineChart>
      <c:catAx>
        <c:axId val="3546453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12700">
            <a:solidFill>
              <a:sysClr val="windowText" lastClr="000000"/>
            </a:solidFill>
          </a:ln>
        </c:spPr>
        <c:txPr>
          <a:bodyPr/>
          <a:lstStyle/>
          <a:p>
            <a:pPr>
              <a:defRPr sz="800"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354645936"/>
        <c:crosses val="autoZero"/>
        <c:auto val="1"/>
        <c:lblAlgn val="ctr"/>
        <c:lblOffset val="100"/>
        <c:noMultiLvlLbl val="0"/>
      </c:catAx>
      <c:valAx>
        <c:axId val="35464593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800">
                    <a:latin typeface="Arial" pitchFamily="34" charset="0"/>
                    <a:cs typeface="Arial" pitchFamily="34" charset="0"/>
                  </a:defRPr>
                </a:pPr>
                <a:r>
                  <a:rPr lang="en-US" sz="800">
                    <a:latin typeface="Arial" pitchFamily="34" charset="0"/>
                    <a:cs typeface="Arial" pitchFamily="34" charset="0"/>
                  </a:rPr>
                  <a:t>Percent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sz="800"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354645376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800" b="1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 w="12700">
      <a:solidFill>
        <a:schemeClr val="tx1"/>
      </a:solidFill>
    </a:ln>
  </c:spPr>
  <c:printSettings>
    <c:headerFooter/>
    <c:pageMargins b="0.75000000000000533" l="0.70000000000000062" r="0.70000000000000062" t="0.75000000000000533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54713679657969"/>
          <c:y val="3.8821868964492655E-2"/>
          <c:w val="0.87683231813004503"/>
          <c:h val="0.685282516768737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Deseason_Growth_Decomp!$A$6</c:f>
              <c:strCache>
                <c:ptCount val="1"/>
                <c:pt idx="0">
                  <c:v>AGRICULTURE,FORESTRY&amp;FISHING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Deseason_Growth_Decomp!#REF!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EE0-4092-99AD-1D86CBC9938A}"/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Deseason_Growth_Decomp!#REF!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strRef>
              <c:f>Deseason_Growth_Decomp!$A$13</c:f>
              <c:strCache>
                <c:ptCount val="1"/>
                <c:pt idx="0">
                  <c:v>INDUSTRY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Deseason_Growth_Decomp!#REF!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EE0-4092-99AD-1D86CBC9938A}"/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Deseason_Growth_Decomp!#REF!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2"/>
          <c:order val="2"/>
          <c:tx>
            <c:strRef>
              <c:f>Deseason_Growth_Decomp!$A$19</c:f>
              <c:strCache>
                <c:ptCount val="1"/>
                <c:pt idx="0">
                  <c:v>SERVICES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Deseason_Growth_Decomp!#REF!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EE0-4092-99AD-1D86CBC9938A}"/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Deseason_Growth_Decomp!#REF!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3"/>
          <c:order val="3"/>
          <c:tx>
            <c:strRef>
              <c:f>Deseason_Growth_Decomp!$A$36</c:f>
              <c:strCache>
                <c:ptCount val="1"/>
                <c:pt idx="0">
                  <c:v>Taxes on products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Deseason_Growth_Decomp!#REF!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0EE0-4092-99AD-1D86CBC9938A}"/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Deseason_Growth_Decomp!#REF!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6"/>
        <c:overlap val="100"/>
        <c:axId val="355084848"/>
        <c:axId val="355085408"/>
      </c:barChart>
      <c:catAx>
        <c:axId val="355084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55085408"/>
        <c:crosses val="autoZero"/>
        <c:auto val="1"/>
        <c:lblAlgn val="ctr"/>
        <c:lblOffset val="700"/>
        <c:noMultiLvlLbl val="0"/>
      </c:catAx>
      <c:valAx>
        <c:axId val="355085408"/>
        <c:scaling>
          <c:orientation val="minMax"/>
          <c:min val="-4"/>
        </c:scaling>
        <c:delete val="0"/>
        <c:axPos val="l"/>
        <c:numFmt formatCode="#,##0.0" sourceLinked="1"/>
        <c:majorTickMark val="out"/>
        <c:minorTickMark val="none"/>
        <c:tickLblPos val="nextTo"/>
        <c:crossAx val="355084848"/>
        <c:crosses val="autoZero"/>
        <c:crossBetween val="between"/>
        <c:majorUnit val="1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9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QGDP at 2009/10 Constant Prices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644178280531834"/>
          <c:y val="0.14514145141451415"/>
          <c:w val="0.71110371766909419"/>
          <c:h val="0.48554842083853911"/>
        </c:manualLayout>
      </c:layout>
      <c:barChart>
        <c:barDir val="col"/>
        <c:grouping val="clustered"/>
        <c:varyColors val="0"/>
        <c:ser>
          <c:idx val="1"/>
          <c:order val="0"/>
          <c:tx>
            <c:v>Original series growth</c:v>
          </c:tx>
          <c:spPr>
            <a:solidFill>
              <a:schemeClr val="accent5"/>
            </a:solidFill>
            <a:ln>
              <a:solidFill>
                <a:schemeClr val="accent2"/>
              </a:solidFill>
            </a:ln>
            <a:effectLst/>
          </c:spPr>
          <c:invertIfNegative val="0"/>
          <c:cat>
            <c:multiLvlStrRef>
              <c:f>Summary!$B$3:$K$4</c:f>
              <c:multiLvlStrCache>
                <c:ptCount val="10"/>
                <c:lvl>
                  <c:pt idx="0">
                    <c:v>Q2</c:v>
                  </c:pt>
                  <c:pt idx="1">
                    <c:v>Q3</c:v>
                  </c:pt>
                  <c:pt idx="2">
                    <c:v>Q4</c:v>
                  </c:pt>
                  <c:pt idx="3">
                    <c:v>Q1</c:v>
                  </c:pt>
                  <c:pt idx="4">
                    <c:v>Q2</c:v>
                  </c:pt>
                  <c:pt idx="5">
                    <c:v>Q3</c:v>
                  </c:pt>
                  <c:pt idx="6">
                    <c:v>Q4</c:v>
                  </c:pt>
                  <c:pt idx="7">
                    <c:v>Q1</c:v>
                  </c:pt>
                  <c:pt idx="8">
                    <c:v>Q2</c:v>
                  </c:pt>
                  <c:pt idx="9">
                    <c:v>Q3</c:v>
                  </c:pt>
                </c:lvl>
                <c:lvl>
                  <c:pt idx="0">
                    <c:v>2015/16</c:v>
                  </c:pt>
                  <c:pt idx="3">
                    <c:v>2016/17</c:v>
                  </c:pt>
                  <c:pt idx="7">
                    <c:v>2017/18</c:v>
                  </c:pt>
                </c:lvl>
              </c:multiLvlStrCache>
            </c:multiLvlStrRef>
          </c:cat>
          <c:val>
            <c:numRef>
              <c:f>Summary!$B$35:$K$35</c:f>
              <c:numCache>
                <c:formatCode>0.0</c:formatCode>
                <c:ptCount val="10"/>
                <c:pt idx="0">
                  <c:v>5.9203774640369078</c:v>
                </c:pt>
                <c:pt idx="1">
                  <c:v>0.92273165997307505</c:v>
                </c:pt>
                <c:pt idx="2">
                  <c:v>-0.40368193127013896</c:v>
                </c:pt>
                <c:pt idx="3">
                  <c:v>-0.25603057992980016</c:v>
                </c:pt>
                <c:pt idx="4">
                  <c:v>0.50733248533045838</c:v>
                </c:pt>
                <c:pt idx="5">
                  <c:v>6.7415221836118366</c:v>
                </c:pt>
                <c:pt idx="6">
                  <c:v>6.180188903014594</c:v>
                </c:pt>
                <c:pt idx="7">
                  <c:v>7.7068495037178941</c:v>
                </c:pt>
                <c:pt idx="8">
                  <c:v>6.4692734613010394</c:v>
                </c:pt>
                <c:pt idx="9">
                  <c:v>5.3511777383272729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4D4-4DFC-AB0C-55585DFF0F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5087648"/>
        <c:axId val="355088208"/>
      </c:barChart>
      <c:catAx>
        <c:axId val="3550876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5088208"/>
        <c:crosses val="autoZero"/>
        <c:auto val="1"/>
        <c:lblAlgn val="ctr"/>
        <c:lblOffset val="100"/>
        <c:noMultiLvlLbl val="0"/>
      </c:catAx>
      <c:valAx>
        <c:axId val="355088208"/>
        <c:scaling>
          <c:orientation val="minMax"/>
          <c:min val="-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Billion Shs</a:t>
                </a:r>
              </a:p>
            </c:rich>
          </c:tx>
          <c:layout>
            <c:manualLayout>
              <c:xMode val="edge"/>
              <c:yMode val="edge"/>
              <c:x val="0"/>
              <c:y val="0.2882722685494571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5087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9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QGDP at 2009/10 Constant Prices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644178280531834"/>
          <c:y val="0.14514145141451415"/>
          <c:w val="0.71110371766909419"/>
          <c:h val="0.4855484208385391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Summary!$A$42</c:f>
              <c:strCache>
                <c:ptCount val="1"/>
                <c:pt idx="0">
                  <c:v>SEASONALLY ADJUSTED ESTIMATES</c:v>
                </c:pt>
              </c:strCache>
            </c:strRef>
          </c:tx>
          <c:spPr>
            <a:solidFill>
              <a:schemeClr val="accent5"/>
            </a:solidFill>
            <a:ln>
              <a:solidFill>
                <a:schemeClr val="accent2"/>
              </a:solidFill>
            </a:ln>
            <a:effectLst/>
          </c:spPr>
          <c:invertIfNegative val="0"/>
          <c:cat>
            <c:multiLvlStrRef>
              <c:f>Summary!$B$3:$K$4</c:f>
              <c:multiLvlStrCache>
                <c:ptCount val="10"/>
                <c:lvl>
                  <c:pt idx="0">
                    <c:v>Q2</c:v>
                  </c:pt>
                  <c:pt idx="1">
                    <c:v>Q3</c:v>
                  </c:pt>
                  <c:pt idx="2">
                    <c:v>Q4</c:v>
                  </c:pt>
                  <c:pt idx="3">
                    <c:v>Q1</c:v>
                  </c:pt>
                  <c:pt idx="4">
                    <c:v>Q2</c:v>
                  </c:pt>
                  <c:pt idx="5">
                    <c:v>Q3</c:v>
                  </c:pt>
                  <c:pt idx="6">
                    <c:v>Q4</c:v>
                  </c:pt>
                  <c:pt idx="7">
                    <c:v>Q1</c:v>
                  </c:pt>
                  <c:pt idx="8">
                    <c:v>Q2</c:v>
                  </c:pt>
                  <c:pt idx="9">
                    <c:v>Q3</c:v>
                  </c:pt>
                </c:lvl>
                <c:lvl>
                  <c:pt idx="0">
                    <c:v>2015/16</c:v>
                  </c:pt>
                  <c:pt idx="3">
                    <c:v>2016/17</c:v>
                  </c:pt>
                  <c:pt idx="7">
                    <c:v>2017/18</c:v>
                  </c:pt>
                </c:lvl>
              </c:multiLvlStrCache>
            </c:multiLvlStrRef>
          </c:cat>
          <c:val>
            <c:numRef>
              <c:f>Summary!$B$43:$K$43</c:f>
              <c:numCache>
                <c:formatCode>#,##0.0</c:formatCode>
                <c:ptCount val="10"/>
                <c:pt idx="0">
                  <c:v>1.4066506190508532</c:v>
                </c:pt>
                <c:pt idx="1">
                  <c:v>-3.8549746903326021</c:v>
                </c:pt>
                <c:pt idx="2">
                  <c:v>1.3428540782564946</c:v>
                </c:pt>
                <c:pt idx="3">
                  <c:v>0.81499605831267807</c:v>
                </c:pt>
                <c:pt idx="4">
                  <c:v>1.8563364691366102</c:v>
                </c:pt>
                <c:pt idx="5">
                  <c:v>2.5029088101727437</c:v>
                </c:pt>
                <c:pt idx="6">
                  <c:v>1.2248352872770374</c:v>
                </c:pt>
                <c:pt idx="7">
                  <c:v>1.5695383916006334</c:v>
                </c:pt>
                <c:pt idx="8">
                  <c:v>0.70182771737758998</c:v>
                </c:pt>
                <c:pt idx="9">
                  <c:v>1.9164265650498225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C77-4AC4-8049-4B1FD4FF63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5090448"/>
        <c:axId val="355091008"/>
      </c:barChart>
      <c:catAx>
        <c:axId val="3550904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5091008"/>
        <c:crosses val="autoZero"/>
        <c:auto val="1"/>
        <c:lblAlgn val="ctr"/>
        <c:lblOffset val="100"/>
        <c:noMultiLvlLbl val="0"/>
      </c:catAx>
      <c:valAx>
        <c:axId val="355091008"/>
        <c:scaling>
          <c:orientation val="minMax"/>
          <c:min val="-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Billion Shs</a:t>
                </a:r>
              </a:p>
            </c:rich>
          </c:tx>
          <c:layout>
            <c:manualLayout>
              <c:xMode val="edge"/>
              <c:yMode val="edge"/>
              <c:x val="0"/>
              <c:y val="0.2882722685494571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5090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r>
              <a:rPr lang="en-US" sz="800">
                <a:latin typeface="Arial" pitchFamily="34" charset="0"/>
                <a:cs typeface="Arial" pitchFamily="34" charset="0"/>
              </a:rPr>
              <a:t> </a:t>
            </a:r>
            <a:r>
              <a:rPr lang="en-US" sz="900">
                <a:latin typeface="Arial" pitchFamily="34" charset="0"/>
                <a:cs typeface="Arial" pitchFamily="34" charset="0"/>
              </a:rPr>
              <a:t>Industry sector Value Added at 2016/17 Constant prices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Summary!$A$13</c:f>
              <c:strCache>
                <c:ptCount val="1"/>
                <c:pt idx="0">
                  <c:v>SEASONALLY ADJUSTED ESTIMATES</c:v>
                </c:pt>
              </c:strCache>
            </c:strRef>
          </c:tx>
          <c:spPr>
            <a:solidFill>
              <a:srgbClr val="F0AC00"/>
            </a:solidFill>
          </c:spPr>
          <c:invertIfNegative val="0"/>
          <c:cat>
            <c:multiLvlStrRef>
              <c:f>Summary!$E$3:$W$4</c:f>
              <c:multiLvlStrCache>
                <c:ptCount val="19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</c:lvl>
                <c:lvl>
                  <c:pt idx="0">
                    <c:v>2016/17</c:v>
                  </c:pt>
                  <c:pt idx="4">
                    <c:v>2017/18</c:v>
                  </c:pt>
                  <c:pt idx="8">
                    <c:v>2018/19</c:v>
                  </c:pt>
                  <c:pt idx="12">
                    <c:v>2019/20</c:v>
                  </c:pt>
                  <c:pt idx="16">
                    <c:v>2020/21</c:v>
                  </c:pt>
                </c:lvl>
              </c:multiLvlStrCache>
            </c:multiLvlStrRef>
          </c:cat>
          <c:val>
            <c:numRef>
              <c:f>Summary!$E$16:$W$16</c:f>
              <c:numCache>
                <c:formatCode>#,##0</c:formatCode>
                <c:ptCount val="19"/>
                <c:pt idx="0">
                  <c:v>6809.3060957408306</c:v>
                </c:pt>
                <c:pt idx="1">
                  <c:v>7064.5069548111805</c:v>
                </c:pt>
                <c:pt idx="2">
                  <c:v>7250.4887346337773</c:v>
                </c:pt>
                <c:pt idx="3">
                  <c:v>7143.3208546264777</c:v>
                </c:pt>
                <c:pt idx="4">
                  <c:v>7181.8465414585353</c:v>
                </c:pt>
                <c:pt idx="5">
                  <c:v>7225.6457185138643</c:v>
                </c:pt>
                <c:pt idx="6">
                  <c:v>7485.8917863888746</c:v>
                </c:pt>
                <c:pt idx="7">
                  <c:v>7730.1928500351341</c:v>
                </c:pt>
                <c:pt idx="8">
                  <c:v>7814.9093765698335</c:v>
                </c:pt>
                <c:pt idx="9">
                  <c:v>7974.8260926736275</c:v>
                </c:pt>
                <c:pt idx="10">
                  <c:v>8206.372419024945</c:v>
                </c:pt>
                <c:pt idx="11">
                  <c:v>8297.6923494174225</c:v>
                </c:pt>
                <c:pt idx="12">
                  <c:v>8538.9899712150982</c:v>
                </c:pt>
                <c:pt idx="13">
                  <c:v>8788.4401743570415</c:v>
                </c:pt>
                <c:pt idx="14">
                  <c:v>8387.7010942079578</c:v>
                </c:pt>
                <c:pt idx="15">
                  <c:v>7674.5719829598274</c:v>
                </c:pt>
                <c:pt idx="16">
                  <c:v>8870.0302514703435</c:v>
                </c:pt>
                <c:pt idx="17">
                  <c:v>9315.0874963581591</c:v>
                </c:pt>
                <c:pt idx="18">
                  <c:v>9368.9241154427073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C38-48A1-9424-1470FFD23884}"/>
            </c:ext>
          </c:extLst>
        </c:ser>
        <c:ser>
          <c:idx val="1"/>
          <c:order val="1"/>
          <c:tx>
            <c:strRef>
              <c:f>Summary!$A$21</c:f>
              <c:strCache>
                <c:ptCount val="1"/>
                <c:pt idx="0">
                  <c:v>TREND CYCLE ESTIMATES</c:v>
                </c:pt>
              </c:strCache>
            </c:strRef>
          </c:tx>
          <c:spPr>
            <a:solidFill>
              <a:srgbClr val="60B4CC"/>
            </a:solidFill>
          </c:spPr>
          <c:invertIfNegative val="0"/>
          <c:cat>
            <c:multiLvlStrRef>
              <c:f>Summary!$E$3:$W$4</c:f>
              <c:multiLvlStrCache>
                <c:ptCount val="19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</c:lvl>
                <c:lvl>
                  <c:pt idx="0">
                    <c:v>2016/17</c:v>
                  </c:pt>
                  <c:pt idx="4">
                    <c:v>2017/18</c:v>
                  </c:pt>
                  <c:pt idx="8">
                    <c:v>2018/19</c:v>
                  </c:pt>
                  <c:pt idx="12">
                    <c:v>2019/20</c:v>
                  </c:pt>
                  <c:pt idx="16">
                    <c:v>2020/21</c:v>
                  </c:pt>
                </c:lvl>
              </c:multiLvlStrCache>
            </c:multiLvlStrRef>
          </c:cat>
          <c:val>
            <c:numRef>
              <c:f>Summary!$E$24:$W$24</c:f>
              <c:numCache>
                <c:formatCode>#,##0</c:formatCode>
                <c:ptCount val="19"/>
                <c:pt idx="0">
                  <c:v>6788.8788650833085</c:v>
                </c:pt>
                <c:pt idx="1">
                  <c:v>7076.5215049475119</c:v>
                </c:pt>
                <c:pt idx="2">
                  <c:v>7199.6902076940041</c:v>
                </c:pt>
                <c:pt idx="3">
                  <c:v>7187.306482702561</c:v>
                </c:pt>
                <c:pt idx="4">
                  <c:v>7158.419232721777</c:v>
                </c:pt>
                <c:pt idx="5">
                  <c:v>7257.7297366555285</c:v>
                </c:pt>
                <c:pt idx="6">
                  <c:v>7479.4525436826389</c:v>
                </c:pt>
                <c:pt idx="7">
                  <c:v>7701.9037886151727</c:v>
                </c:pt>
                <c:pt idx="8">
                  <c:v>7835.0899623658115</c:v>
                </c:pt>
                <c:pt idx="9">
                  <c:v>7995.0555041047319</c:v>
                </c:pt>
                <c:pt idx="10">
                  <c:v>8172.1092999869334</c:v>
                </c:pt>
                <c:pt idx="11">
                  <c:v>8328.7644146828006</c:v>
                </c:pt>
                <c:pt idx="12">
                  <c:v>8557.0976542707231</c:v>
                </c:pt>
                <c:pt idx="13">
                  <c:v>8709.3705570268648</c:v>
                </c:pt>
                <c:pt idx="14">
                  <c:v>8721.5916888966713</c:v>
                </c:pt>
                <c:pt idx="15">
                  <c:v>8839.8515151624943</c:v>
                </c:pt>
                <c:pt idx="16">
                  <c:v>9118.8767191514016</c:v>
                </c:pt>
                <c:pt idx="17">
                  <c:v>9292.2250617082645</c:v>
                </c:pt>
                <c:pt idx="18">
                  <c:v>9391.5519361651805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C38-48A1-9424-1470FFD238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2"/>
        <c:axId val="250527968"/>
        <c:axId val="250528528"/>
      </c:barChart>
      <c:catAx>
        <c:axId val="2505279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12700">
            <a:solidFill>
              <a:sysClr val="windowText" lastClr="000000"/>
            </a:solidFill>
          </a:ln>
        </c:spPr>
        <c:txPr>
          <a:bodyPr/>
          <a:lstStyle/>
          <a:p>
            <a:pPr>
              <a:defRPr sz="700"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50528528"/>
        <c:crosses val="autoZero"/>
        <c:auto val="1"/>
        <c:lblAlgn val="ctr"/>
        <c:lblOffset val="100"/>
        <c:noMultiLvlLbl val="0"/>
      </c:catAx>
      <c:valAx>
        <c:axId val="25052852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800">
                    <a:latin typeface="Arial" pitchFamily="34" charset="0"/>
                    <a:cs typeface="Arial" pitchFamily="34" charset="0"/>
                  </a:defRPr>
                </a:pPr>
                <a:r>
                  <a:rPr lang="en-US" sz="800">
                    <a:latin typeface="Arial" pitchFamily="34" charset="0"/>
                    <a:cs typeface="Arial" pitchFamily="34" charset="0"/>
                  </a:rPr>
                  <a:t>Billion Shs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sz="800"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5052796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6.6441335120879675E-3"/>
          <c:y val="0.90557844476082561"/>
          <c:w val="0.97241322046540424"/>
          <c:h val="9.4421555239174434E-2"/>
        </c:manualLayout>
      </c:layout>
      <c:overlay val="0"/>
      <c:txPr>
        <a:bodyPr/>
        <a:lstStyle/>
        <a:p>
          <a:pPr>
            <a:defRPr sz="900" b="1">
              <a:latin typeface="+mn-lt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 w="12700">
      <a:solidFill>
        <a:schemeClr val="tx1"/>
      </a:solidFill>
    </a:ln>
  </c:spPr>
  <c:printSettings>
    <c:headerFooter/>
    <c:pageMargins b="0.75000000000000488" l="0.70000000000000062" r="0.70000000000000062" t="0.7500000000000048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r>
              <a:rPr lang="en-US" sz="800">
                <a:latin typeface="Arial" pitchFamily="34" charset="0"/>
                <a:cs typeface="Arial" pitchFamily="34" charset="0"/>
              </a:rPr>
              <a:t> </a:t>
            </a:r>
            <a:r>
              <a:rPr lang="en-US" sz="900">
                <a:latin typeface="Arial" pitchFamily="34" charset="0"/>
                <a:cs typeface="Arial" pitchFamily="34" charset="0"/>
              </a:rPr>
              <a:t>Services sector Value Added at 2016/17 Constant prices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Summary!$A$13</c:f>
              <c:strCache>
                <c:ptCount val="1"/>
                <c:pt idx="0">
                  <c:v>SEASONALLY ADJUSTED ESTIMATES</c:v>
                </c:pt>
              </c:strCache>
            </c:strRef>
          </c:tx>
          <c:spPr>
            <a:solidFill>
              <a:srgbClr val="F0AC00"/>
            </a:solidFill>
          </c:spPr>
          <c:invertIfNegative val="0"/>
          <c:cat>
            <c:multiLvlStrRef>
              <c:f>Summary!$E$3:$W$4</c:f>
              <c:multiLvlStrCache>
                <c:ptCount val="19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</c:lvl>
                <c:lvl>
                  <c:pt idx="0">
                    <c:v>2016/17</c:v>
                  </c:pt>
                  <c:pt idx="4">
                    <c:v>2017/18</c:v>
                  </c:pt>
                  <c:pt idx="8">
                    <c:v>2018/19</c:v>
                  </c:pt>
                  <c:pt idx="12">
                    <c:v>2019/20</c:v>
                  </c:pt>
                  <c:pt idx="16">
                    <c:v>2020/21</c:v>
                  </c:pt>
                </c:lvl>
              </c:multiLvlStrCache>
            </c:multiLvlStrRef>
          </c:cat>
          <c:val>
            <c:numRef>
              <c:f>Summary!$E$17:$W$17</c:f>
              <c:numCache>
                <c:formatCode>#,##0</c:formatCode>
                <c:ptCount val="19"/>
                <c:pt idx="0">
                  <c:v>11606.663649031032</c:v>
                </c:pt>
                <c:pt idx="1">
                  <c:v>11590.19671732298</c:v>
                </c:pt>
                <c:pt idx="2">
                  <c:v>11808.875372141343</c:v>
                </c:pt>
                <c:pt idx="3">
                  <c:v>12221.019454690371</c:v>
                </c:pt>
                <c:pt idx="4">
                  <c:v>12476.671636558622</c:v>
                </c:pt>
                <c:pt idx="5">
                  <c:v>12799.551422366872</c:v>
                </c:pt>
                <c:pt idx="6">
                  <c:v>12876.468605665275</c:v>
                </c:pt>
                <c:pt idx="7">
                  <c:v>13090.055822690763</c:v>
                </c:pt>
                <c:pt idx="8">
                  <c:v>13371.320390332487</c:v>
                </c:pt>
                <c:pt idx="9">
                  <c:v>13363.473309783911</c:v>
                </c:pt>
                <c:pt idx="10">
                  <c:v>13651.632439992267</c:v>
                </c:pt>
                <c:pt idx="11">
                  <c:v>13821.949790982086</c:v>
                </c:pt>
                <c:pt idx="12">
                  <c:v>14343.867210540529</c:v>
                </c:pt>
                <c:pt idx="13">
                  <c:v>14347.204310875606</c:v>
                </c:pt>
                <c:pt idx="14">
                  <c:v>13782.261299225347</c:v>
                </c:pt>
                <c:pt idx="15">
                  <c:v>13067.089522641891</c:v>
                </c:pt>
                <c:pt idx="16">
                  <c:v>13536.806074634513</c:v>
                </c:pt>
                <c:pt idx="17">
                  <c:v>13982.329377069977</c:v>
                </c:pt>
                <c:pt idx="18">
                  <c:v>14708.847387635964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E06-4776-B198-7CBF1D648EA3}"/>
            </c:ext>
          </c:extLst>
        </c:ser>
        <c:ser>
          <c:idx val="1"/>
          <c:order val="1"/>
          <c:tx>
            <c:strRef>
              <c:f>Summary!$A$21</c:f>
              <c:strCache>
                <c:ptCount val="1"/>
                <c:pt idx="0">
                  <c:v>TREND CYCLE ESTIMATES</c:v>
                </c:pt>
              </c:strCache>
            </c:strRef>
          </c:tx>
          <c:spPr>
            <a:solidFill>
              <a:srgbClr val="60B4CC"/>
            </a:solidFill>
          </c:spPr>
          <c:invertIfNegative val="0"/>
          <c:cat>
            <c:multiLvlStrRef>
              <c:f>Summary!$E$3:$W$4</c:f>
              <c:multiLvlStrCache>
                <c:ptCount val="19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</c:lvl>
                <c:lvl>
                  <c:pt idx="0">
                    <c:v>2016/17</c:v>
                  </c:pt>
                  <c:pt idx="4">
                    <c:v>2017/18</c:v>
                  </c:pt>
                  <c:pt idx="8">
                    <c:v>2018/19</c:v>
                  </c:pt>
                  <c:pt idx="12">
                    <c:v>2019/20</c:v>
                  </c:pt>
                  <c:pt idx="16">
                    <c:v>2020/21</c:v>
                  </c:pt>
                </c:lvl>
              </c:multiLvlStrCache>
            </c:multiLvlStrRef>
          </c:cat>
          <c:val>
            <c:numRef>
              <c:f>Summary!$E$25:$W$25</c:f>
              <c:numCache>
                <c:formatCode>#,##0</c:formatCode>
                <c:ptCount val="19"/>
                <c:pt idx="0">
                  <c:v>11607.881171096114</c:v>
                </c:pt>
                <c:pt idx="1">
                  <c:v>11615.461516438934</c:v>
                </c:pt>
                <c:pt idx="2">
                  <c:v>11830.250009923284</c:v>
                </c:pt>
                <c:pt idx="3">
                  <c:v>12177.779627258038</c:v>
                </c:pt>
                <c:pt idx="4">
                  <c:v>12513.985284396327</c:v>
                </c:pt>
                <c:pt idx="5">
                  <c:v>12753.954683814713</c:v>
                </c:pt>
                <c:pt idx="6">
                  <c:v>12936.28837305522</c:v>
                </c:pt>
                <c:pt idx="7">
                  <c:v>13125.36149072612</c:v>
                </c:pt>
                <c:pt idx="8">
                  <c:v>13284.384630010201</c:v>
                </c:pt>
                <c:pt idx="9">
                  <c:v>13417.407849681766</c:v>
                </c:pt>
                <c:pt idx="10">
                  <c:v>13608.733101926535</c:v>
                </c:pt>
                <c:pt idx="11">
                  <c:v>13909.426690203742</c:v>
                </c:pt>
                <c:pt idx="12">
                  <c:v>14214.161561742472</c:v>
                </c:pt>
                <c:pt idx="13">
                  <c:v>14339.191994271481</c:v>
                </c:pt>
                <c:pt idx="14">
                  <c:v>13775.120688205017</c:v>
                </c:pt>
                <c:pt idx="15">
                  <c:v>13635.172972902677</c:v>
                </c:pt>
                <c:pt idx="16">
                  <c:v>13408.051790445934</c:v>
                </c:pt>
                <c:pt idx="17">
                  <c:v>13988.803377406834</c:v>
                </c:pt>
                <c:pt idx="18">
                  <c:v>14655.761614012034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E06-4776-B198-7CBF1D648E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2"/>
        <c:axId val="352213040"/>
        <c:axId val="352213600"/>
      </c:barChart>
      <c:catAx>
        <c:axId val="352213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12700">
            <a:solidFill>
              <a:sysClr val="windowText" lastClr="000000"/>
            </a:solidFill>
          </a:ln>
        </c:spPr>
        <c:txPr>
          <a:bodyPr/>
          <a:lstStyle/>
          <a:p>
            <a:pPr>
              <a:defRPr sz="700"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352213600"/>
        <c:crosses val="autoZero"/>
        <c:auto val="1"/>
        <c:lblAlgn val="ctr"/>
        <c:lblOffset val="100"/>
        <c:noMultiLvlLbl val="0"/>
      </c:catAx>
      <c:valAx>
        <c:axId val="35221360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800">
                    <a:latin typeface="Arial" pitchFamily="34" charset="0"/>
                    <a:cs typeface="Arial" pitchFamily="34" charset="0"/>
                  </a:defRPr>
                </a:pPr>
                <a:r>
                  <a:rPr lang="en-US" sz="800">
                    <a:latin typeface="Arial" pitchFamily="34" charset="0"/>
                    <a:cs typeface="Arial" pitchFamily="34" charset="0"/>
                  </a:rPr>
                  <a:t>Billion Shs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sz="800"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35221304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1.2486351709489496E-2"/>
          <c:y val="0.88589824795885752"/>
          <c:w val="0.96427454632687049"/>
          <c:h val="0.11410175204114247"/>
        </c:manualLayout>
      </c:layout>
      <c:overlay val="0"/>
      <c:txPr>
        <a:bodyPr/>
        <a:lstStyle/>
        <a:p>
          <a:pPr>
            <a:defRPr sz="900" b="1">
              <a:latin typeface="+mn-lt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 w="12700">
      <a:solidFill>
        <a:schemeClr val="tx1"/>
      </a:solidFill>
    </a:ln>
  </c:sp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 sz="9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Quarter to Quarter percentage changes in Agriculture sector Value Added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Summary!$A$42</c:f>
              <c:strCache>
                <c:ptCount val="1"/>
                <c:pt idx="0">
                  <c:v>SEASONALLY ADJUSTED ESTIMATES</c:v>
                </c:pt>
              </c:strCache>
            </c:strRef>
          </c:tx>
          <c:spPr>
            <a:ln w="2349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multiLvlStrRef>
              <c:f>Summary!$E$32:$W$33</c:f>
              <c:multiLvlStrCache>
                <c:ptCount val="19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</c:lvl>
                <c:lvl>
                  <c:pt idx="0">
                    <c:v>2016/17</c:v>
                  </c:pt>
                  <c:pt idx="4">
                    <c:v>2017/18</c:v>
                  </c:pt>
                  <c:pt idx="8">
                    <c:v>2018/19</c:v>
                  </c:pt>
                  <c:pt idx="12">
                    <c:v>2019/20</c:v>
                  </c:pt>
                  <c:pt idx="16">
                    <c:v>2020/21</c:v>
                  </c:pt>
                </c:lvl>
              </c:multiLvlStrCache>
            </c:multiLvlStrRef>
          </c:cat>
          <c:val>
            <c:numRef>
              <c:f>Summary!$E$44:$W$44</c:f>
              <c:numCache>
                <c:formatCode>#,##0.0</c:formatCode>
                <c:ptCount val="19"/>
                <c:pt idx="0">
                  <c:v>-0.92012112787578371</c:v>
                </c:pt>
                <c:pt idx="1">
                  <c:v>4.8588276055544499</c:v>
                </c:pt>
                <c:pt idx="2">
                  <c:v>1.8862568375573652</c:v>
                </c:pt>
                <c:pt idx="3">
                  <c:v>0.4022432382463359</c:v>
                </c:pt>
                <c:pt idx="4">
                  <c:v>1.8210041969256352</c:v>
                </c:pt>
                <c:pt idx="5">
                  <c:v>-2.3135076753259542</c:v>
                </c:pt>
                <c:pt idx="6">
                  <c:v>3.6258712774319468</c:v>
                </c:pt>
                <c:pt idx="7">
                  <c:v>-0.87537393615395587</c:v>
                </c:pt>
                <c:pt idx="8">
                  <c:v>1.8619048681549177</c:v>
                </c:pt>
                <c:pt idx="9">
                  <c:v>-1.0928889336346836</c:v>
                </c:pt>
                <c:pt idx="10">
                  <c:v>7.6356982864873135</c:v>
                </c:pt>
                <c:pt idx="11">
                  <c:v>0.62893091485718422</c:v>
                </c:pt>
                <c:pt idx="12">
                  <c:v>0.70968387680228062</c:v>
                </c:pt>
                <c:pt idx="13">
                  <c:v>-7.1465874144927E-2</c:v>
                </c:pt>
                <c:pt idx="14">
                  <c:v>-4.5961420094307925</c:v>
                </c:pt>
                <c:pt idx="15">
                  <c:v>6.9969624622525872</c:v>
                </c:pt>
                <c:pt idx="16">
                  <c:v>-0.11191781353917518</c:v>
                </c:pt>
                <c:pt idx="17">
                  <c:v>0.56459032786160268</c:v>
                </c:pt>
                <c:pt idx="18">
                  <c:v>-11.168541021645506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0F22-4B61-A019-FEBC80B9656E}"/>
            </c:ext>
          </c:extLst>
        </c:ser>
        <c:ser>
          <c:idx val="1"/>
          <c:order val="1"/>
          <c:tx>
            <c:strRef>
              <c:f>Summary!$A$50</c:f>
              <c:strCache>
                <c:ptCount val="1"/>
                <c:pt idx="0">
                  <c:v>TREND CYCLE ESTIMATES</c:v>
                </c:pt>
              </c:strCache>
            </c:strRef>
          </c:tx>
          <c:spPr>
            <a:ln w="23495" cap="rnd">
              <a:solidFill>
                <a:srgbClr val="FF3377"/>
              </a:solidFill>
              <a:round/>
            </a:ln>
            <a:effectLst/>
          </c:spPr>
          <c:marker>
            <c:symbol val="none"/>
          </c:marker>
          <c:cat>
            <c:multiLvlStrRef>
              <c:f>Summary!$E$32:$W$33</c:f>
              <c:multiLvlStrCache>
                <c:ptCount val="19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</c:lvl>
                <c:lvl>
                  <c:pt idx="0">
                    <c:v>2016/17</c:v>
                  </c:pt>
                  <c:pt idx="4">
                    <c:v>2017/18</c:v>
                  </c:pt>
                  <c:pt idx="8">
                    <c:v>2018/19</c:v>
                  </c:pt>
                  <c:pt idx="12">
                    <c:v>2019/20</c:v>
                  </c:pt>
                  <c:pt idx="16">
                    <c:v>2020/21</c:v>
                  </c:pt>
                </c:lvl>
              </c:multiLvlStrCache>
            </c:multiLvlStrRef>
          </c:cat>
          <c:val>
            <c:numRef>
              <c:f>Summary!$E$52:$W$52</c:f>
              <c:numCache>
                <c:formatCode>0.0</c:formatCode>
                <c:ptCount val="19"/>
                <c:pt idx="0">
                  <c:v>0.63658513688293894</c:v>
                </c:pt>
                <c:pt idx="1">
                  <c:v>2.1053081480491009</c:v>
                </c:pt>
                <c:pt idx="2">
                  <c:v>2.2654255265679879</c:v>
                </c:pt>
                <c:pt idx="3">
                  <c:v>1.3849015326257819</c:v>
                </c:pt>
                <c:pt idx="4">
                  <c:v>0.48072804840326722</c:v>
                </c:pt>
                <c:pt idx="5">
                  <c:v>0.1327635208222766</c:v>
                </c:pt>
                <c:pt idx="6">
                  <c:v>0.63242752038690231</c:v>
                </c:pt>
                <c:pt idx="7">
                  <c:v>0.93464486359002841</c:v>
                </c:pt>
                <c:pt idx="8">
                  <c:v>1.5981476819145968</c:v>
                </c:pt>
                <c:pt idx="9">
                  <c:v>2.223856514890854</c:v>
                </c:pt>
                <c:pt idx="10">
                  <c:v>2.8348872158987737</c:v>
                </c:pt>
                <c:pt idx="11">
                  <c:v>1.9627894443677629</c:v>
                </c:pt>
                <c:pt idx="12">
                  <c:v>0.36731100436409037</c:v>
                </c:pt>
                <c:pt idx="13">
                  <c:v>-0.17123985603062497</c:v>
                </c:pt>
                <c:pt idx="14">
                  <c:v>0.27507486335940357</c:v>
                </c:pt>
                <c:pt idx="15">
                  <c:v>1.1090757758634551</c:v>
                </c:pt>
                <c:pt idx="16">
                  <c:v>1.8136547872129816</c:v>
                </c:pt>
                <c:pt idx="17">
                  <c:v>-2.820926175631866</c:v>
                </c:pt>
                <c:pt idx="18">
                  <c:v>-5.9490692988929066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0F22-4B61-A019-FEBC80B965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2216960"/>
        <c:axId val="352217520"/>
      </c:lineChart>
      <c:catAx>
        <c:axId val="3522169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dk1">
                  <a:lumMod val="15000"/>
                  <a:lumOff val="85000"/>
                  <a:alpha val="51000"/>
                </a:schemeClr>
              </a:solidFill>
              <a:round/>
            </a:ln>
            <a:effectLst/>
          </c:spPr>
        </c:minorGridlines>
        <c:numFmt formatCode="General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cap="none" spc="0" normalizeH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52217520"/>
        <c:crosses val="autoZero"/>
        <c:auto val="1"/>
        <c:lblAlgn val="ctr"/>
        <c:lblOffset val="100"/>
        <c:noMultiLvlLbl val="0"/>
      </c:catAx>
      <c:valAx>
        <c:axId val="352217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2216960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488" l="0.70000000000000062" r="0.70000000000000062" t="0.75000000000000488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 sz="9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Quarter to Quarter percentage changes in Industry sector Value Added</a:t>
            </a:r>
          </a:p>
        </c:rich>
      </c:tx>
      <c:layout>
        <c:manualLayout>
          <c:xMode val="edge"/>
          <c:yMode val="edge"/>
          <c:x val="0.10274221818710702"/>
          <c:y val="1.476014760147601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Summary!$A$42</c:f>
              <c:strCache>
                <c:ptCount val="1"/>
                <c:pt idx="0">
                  <c:v>SEASONALLY ADJUSTED ESTIMATES</c:v>
                </c:pt>
              </c:strCache>
            </c:strRef>
          </c:tx>
          <c:spPr>
            <a:ln w="2349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multiLvlStrRef>
              <c:f>Summary!$E$32:$W$33</c:f>
              <c:multiLvlStrCache>
                <c:ptCount val="19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</c:lvl>
                <c:lvl>
                  <c:pt idx="0">
                    <c:v>2016/17</c:v>
                  </c:pt>
                  <c:pt idx="4">
                    <c:v>2017/18</c:v>
                  </c:pt>
                  <c:pt idx="8">
                    <c:v>2018/19</c:v>
                  </c:pt>
                  <c:pt idx="12">
                    <c:v>2019/20</c:v>
                  </c:pt>
                  <c:pt idx="16">
                    <c:v>2020/21</c:v>
                  </c:pt>
                </c:lvl>
              </c:multiLvlStrCache>
            </c:multiLvlStrRef>
          </c:cat>
          <c:val>
            <c:numRef>
              <c:f>Summary!$E$45:$W$45</c:f>
              <c:numCache>
                <c:formatCode>0.0</c:formatCode>
                <c:ptCount val="19"/>
                <c:pt idx="0">
                  <c:v>3.2257219943014004</c:v>
                </c:pt>
                <c:pt idx="1">
                  <c:v>3.7478247486917304</c:v>
                </c:pt>
                <c:pt idx="2">
                  <c:v>2.6326222199545946</c:v>
                </c:pt>
                <c:pt idx="3">
                  <c:v>-1.4780780155603246</c:v>
                </c:pt>
                <c:pt idx="4">
                  <c:v>0.53932460288559358</c:v>
                </c:pt>
                <c:pt idx="5">
                  <c:v>0.60985955077834664</c:v>
                </c:pt>
                <c:pt idx="6">
                  <c:v>3.6016998066788153</c:v>
                </c:pt>
                <c:pt idx="7">
                  <c:v>3.2634864437989464</c:v>
                </c:pt>
                <c:pt idx="8">
                  <c:v>1.0959173746139417</c:v>
                </c:pt>
                <c:pt idx="9">
                  <c:v>2.0463028859073695</c:v>
                </c:pt>
                <c:pt idx="10">
                  <c:v>2.9034655259007502</c:v>
                </c:pt>
                <c:pt idx="11">
                  <c:v>1.1127929093343258</c:v>
                </c:pt>
                <c:pt idx="12">
                  <c:v>2.9080087768573071</c:v>
                </c:pt>
                <c:pt idx="13" formatCode="#,##0.0">
                  <c:v>2.9213080701914196</c:v>
                </c:pt>
                <c:pt idx="14" formatCode="#,##0.0">
                  <c:v>-4.5598430688344678</c:v>
                </c:pt>
                <c:pt idx="15">
                  <c:v>-8.5020806444876094</c:v>
                </c:pt>
                <c:pt idx="16">
                  <c:v>15.576872184726941</c:v>
                </c:pt>
                <c:pt idx="17">
                  <c:v>5.0175391996441165</c:v>
                </c:pt>
                <c:pt idx="18">
                  <c:v>0.57795076112379107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7423-4B70-9C5E-4EDC3B65450C}"/>
            </c:ext>
          </c:extLst>
        </c:ser>
        <c:ser>
          <c:idx val="1"/>
          <c:order val="1"/>
          <c:tx>
            <c:strRef>
              <c:f>Summary!$A$50</c:f>
              <c:strCache>
                <c:ptCount val="1"/>
                <c:pt idx="0">
                  <c:v>TREND CYCLE ESTIMATES</c:v>
                </c:pt>
              </c:strCache>
            </c:strRef>
          </c:tx>
          <c:spPr>
            <a:ln w="23495" cap="rnd">
              <a:solidFill>
                <a:srgbClr val="FF3377"/>
              </a:solidFill>
              <a:round/>
            </a:ln>
            <a:effectLst/>
          </c:spPr>
          <c:marker>
            <c:symbol val="none"/>
          </c:marker>
          <c:cat>
            <c:multiLvlStrRef>
              <c:f>Summary!$E$32:$W$33</c:f>
              <c:multiLvlStrCache>
                <c:ptCount val="19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</c:lvl>
                <c:lvl>
                  <c:pt idx="0">
                    <c:v>2016/17</c:v>
                  </c:pt>
                  <c:pt idx="4">
                    <c:v>2017/18</c:v>
                  </c:pt>
                  <c:pt idx="8">
                    <c:v>2018/19</c:v>
                  </c:pt>
                  <c:pt idx="12">
                    <c:v>2019/20</c:v>
                  </c:pt>
                  <c:pt idx="16">
                    <c:v>2020/21</c:v>
                  </c:pt>
                </c:lvl>
              </c:multiLvlStrCache>
            </c:multiLvlStrRef>
          </c:cat>
          <c:val>
            <c:numRef>
              <c:f>Summary!$E$53:$W$53</c:f>
              <c:numCache>
                <c:formatCode>0.0</c:formatCode>
                <c:ptCount val="19"/>
                <c:pt idx="0">
                  <c:v>3.9979371756332593</c:v>
                </c:pt>
                <c:pt idx="1">
                  <c:v>4.2369682178837076</c:v>
                </c:pt>
                <c:pt idx="2">
                  <c:v>1.7405260855969829</c:v>
                </c:pt>
                <c:pt idx="3">
                  <c:v>-0.17200358118477643</c:v>
                </c:pt>
                <c:pt idx="4">
                  <c:v>-0.40192038631309268</c:v>
                </c:pt>
                <c:pt idx="5">
                  <c:v>1.3873245014736524</c:v>
                </c:pt>
                <c:pt idx="6">
                  <c:v>3.0549884753532153</c:v>
                </c:pt>
                <c:pt idx="7">
                  <c:v>2.9741648019469435</c:v>
                </c:pt>
                <c:pt idx="8">
                  <c:v>1.7292630160806732</c:v>
                </c:pt>
                <c:pt idx="9">
                  <c:v>2.0416554565075851</c:v>
                </c:pt>
                <c:pt idx="10">
                  <c:v>2.214541172244533</c:v>
                </c:pt>
                <c:pt idx="11">
                  <c:v>1.9169483537881504</c:v>
                </c:pt>
                <c:pt idx="12">
                  <c:v>2.7415019589867695</c:v>
                </c:pt>
                <c:pt idx="13">
                  <c:v>1.7794924039477911</c:v>
                </c:pt>
                <c:pt idx="14">
                  <c:v>0.14032164310595618</c:v>
                </c:pt>
                <c:pt idx="15">
                  <c:v>1.3559431636358088</c:v>
                </c:pt>
                <c:pt idx="16">
                  <c:v>3.1564467288880405</c:v>
                </c:pt>
                <c:pt idx="17">
                  <c:v>1.9009835081200022</c:v>
                </c:pt>
                <c:pt idx="18">
                  <c:v>1.0689245449534646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7423-4B70-9C5E-4EDC3B6545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2220880"/>
        <c:axId val="352221440"/>
      </c:lineChart>
      <c:catAx>
        <c:axId val="3522208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dk1">
                  <a:lumMod val="15000"/>
                  <a:lumOff val="85000"/>
                  <a:alpha val="51000"/>
                </a:schemeClr>
              </a:solidFill>
              <a:round/>
            </a:ln>
            <a:effectLst/>
          </c:spPr>
        </c:minorGridlines>
        <c:numFmt formatCode="General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cap="none" spc="0" normalizeH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52221440"/>
        <c:crosses val="autoZero"/>
        <c:auto val="1"/>
        <c:lblAlgn val="ctr"/>
        <c:lblOffset val="100"/>
        <c:noMultiLvlLbl val="0"/>
      </c:catAx>
      <c:valAx>
        <c:axId val="352221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2220880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6847985417989346E-2"/>
          <c:y val="0.91697358863352418"/>
          <c:w val="0.89999985108240754"/>
          <c:h val="8.302641136647587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 sz="9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Quarter to Quarter percentage changes in Services Value Added</a:t>
            </a:r>
          </a:p>
        </c:rich>
      </c:tx>
      <c:layout>
        <c:manualLayout>
          <c:xMode val="edge"/>
          <c:yMode val="edge"/>
          <c:x val="0.11097014281665496"/>
          <c:y val="1.9680196801968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Summary!$A$42</c:f>
              <c:strCache>
                <c:ptCount val="1"/>
                <c:pt idx="0">
                  <c:v>SEASONALLY ADJUSTED ESTIMATES</c:v>
                </c:pt>
              </c:strCache>
            </c:strRef>
          </c:tx>
          <c:spPr>
            <a:ln w="2349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multiLvlStrRef>
              <c:f>Summary!$E$32:$W$33</c:f>
              <c:multiLvlStrCache>
                <c:ptCount val="19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</c:lvl>
                <c:lvl>
                  <c:pt idx="0">
                    <c:v>2016/17</c:v>
                  </c:pt>
                  <c:pt idx="4">
                    <c:v>2017/18</c:v>
                  </c:pt>
                  <c:pt idx="8">
                    <c:v>2018/19</c:v>
                  </c:pt>
                  <c:pt idx="12">
                    <c:v>2019/20</c:v>
                  </c:pt>
                  <c:pt idx="16">
                    <c:v>2020/21</c:v>
                  </c:pt>
                </c:lvl>
              </c:multiLvlStrCache>
            </c:multiLvlStrRef>
          </c:cat>
          <c:val>
            <c:numRef>
              <c:f>Summary!$E$46:$W$46</c:f>
              <c:numCache>
                <c:formatCode>0.0</c:formatCode>
                <c:ptCount val="19"/>
                <c:pt idx="0">
                  <c:v>-0.38163358907817857</c:v>
                </c:pt>
                <c:pt idx="1">
                  <c:v>-0.14187480748980574</c:v>
                </c:pt>
                <c:pt idx="2">
                  <c:v>1.8867553342862609</c:v>
                </c:pt>
                <c:pt idx="3">
                  <c:v>3.4901213668604658</c:v>
                </c:pt>
                <c:pt idx="4">
                  <c:v>2.0919055305990142</c:v>
                </c:pt>
                <c:pt idx="5">
                  <c:v>2.5878679443815944</c:v>
                </c:pt>
                <c:pt idx="6">
                  <c:v>0.60093655441699756</c:v>
                </c:pt>
                <c:pt idx="7">
                  <c:v>1.6587406343033795</c:v>
                </c:pt>
                <c:pt idx="8">
                  <c:v>2.1486888325882303</c:v>
                </c:pt>
                <c:pt idx="9">
                  <c:v>-5.8685906249389408E-2</c:v>
                </c:pt>
                <c:pt idx="10">
                  <c:v>2.1563191209981625</c:v>
                </c:pt>
                <c:pt idx="11">
                  <c:v>1.2475969576420498</c:v>
                </c:pt>
                <c:pt idx="12">
                  <c:v>3.7760043080098615</c:v>
                </c:pt>
                <c:pt idx="13">
                  <c:v>2.3264997410343824E-2</c:v>
                </c:pt>
                <c:pt idx="14">
                  <c:v>-3.9376522380880519</c:v>
                </c:pt>
                <c:pt idx="15">
                  <c:v>-5.1890742821981917</c:v>
                </c:pt>
                <c:pt idx="16">
                  <c:v>3.594653202449738</c:v>
                </c:pt>
                <c:pt idx="17">
                  <c:v>3.2911995634649305</c:v>
                </c:pt>
                <c:pt idx="18">
                  <c:v>5.1959726521492611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6BA9-4D4D-8981-E76156725738}"/>
            </c:ext>
          </c:extLst>
        </c:ser>
        <c:ser>
          <c:idx val="1"/>
          <c:order val="1"/>
          <c:tx>
            <c:strRef>
              <c:f>Summary!$A$50</c:f>
              <c:strCache>
                <c:ptCount val="1"/>
                <c:pt idx="0">
                  <c:v>TREND CYCLE ESTIMATES</c:v>
                </c:pt>
              </c:strCache>
            </c:strRef>
          </c:tx>
          <c:spPr>
            <a:ln w="23495" cap="rnd">
              <a:solidFill>
                <a:srgbClr val="FF3377"/>
              </a:solidFill>
              <a:round/>
            </a:ln>
            <a:effectLst/>
          </c:spPr>
          <c:marker>
            <c:symbol val="none"/>
          </c:marker>
          <c:cat>
            <c:multiLvlStrRef>
              <c:f>Summary!$E$32:$W$33</c:f>
              <c:multiLvlStrCache>
                <c:ptCount val="19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</c:lvl>
                <c:lvl>
                  <c:pt idx="0">
                    <c:v>2016/17</c:v>
                  </c:pt>
                  <c:pt idx="4">
                    <c:v>2017/18</c:v>
                  </c:pt>
                  <c:pt idx="8">
                    <c:v>2018/19</c:v>
                  </c:pt>
                  <c:pt idx="12">
                    <c:v>2019/20</c:v>
                  </c:pt>
                  <c:pt idx="16">
                    <c:v>2020/21</c:v>
                  </c:pt>
                </c:lvl>
              </c:multiLvlStrCache>
            </c:multiLvlStrRef>
          </c:cat>
          <c:val>
            <c:numRef>
              <c:f>Summary!$E$54:$W$54</c:f>
              <c:numCache>
                <c:formatCode>0.0</c:formatCode>
                <c:ptCount val="19"/>
                <c:pt idx="0">
                  <c:v>-0.36518365303672695</c:v>
                </c:pt>
                <c:pt idx="1">
                  <c:v>6.5303436786501301E-2</c:v>
                </c:pt>
                <c:pt idx="2">
                  <c:v>1.8491602178731137</c:v>
                </c:pt>
                <c:pt idx="3">
                  <c:v>2.9376354434035079</c:v>
                </c:pt>
                <c:pt idx="4">
                  <c:v>2.7608124586664839</c:v>
                </c:pt>
                <c:pt idx="5">
                  <c:v>1.9176097299523187</c:v>
                </c:pt>
                <c:pt idx="6">
                  <c:v>1.4296247223764658</c:v>
                </c:pt>
                <c:pt idx="7">
                  <c:v>1.4615716055365269</c:v>
                </c:pt>
                <c:pt idx="8">
                  <c:v>1.2115715014511474</c:v>
                </c:pt>
                <c:pt idx="9">
                  <c:v>1.001350257286715</c:v>
                </c:pt>
                <c:pt idx="10">
                  <c:v>1.4259479505149608</c:v>
                </c:pt>
                <c:pt idx="11">
                  <c:v>2.2095634180277823</c:v>
                </c:pt>
                <c:pt idx="12">
                  <c:v>2.1908514155608794</c:v>
                </c:pt>
                <c:pt idx="13">
                  <c:v>0.87961876601663214</c:v>
                </c:pt>
                <c:pt idx="14">
                  <c:v>-3.9337732997215658</c:v>
                </c:pt>
                <c:pt idx="15">
                  <c:v>-1.0159454749617547</c:v>
                </c:pt>
                <c:pt idx="16">
                  <c:v>-1.6657007792134637</c:v>
                </c:pt>
                <c:pt idx="17">
                  <c:v>4.331364437111751</c:v>
                </c:pt>
                <c:pt idx="18">
                  <c:v>4.7678004945183261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6BA9-4D4D-8981-E761567257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2224800"/>
        <c:axId val="352225360"/>
      </c:lineChart>
      <c:catAx>
        <c:axId val="3522248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dk1">
                  <a:lumMod val="15000"/>
                  <a:lumOff val="85000"/>
                  <a:alpha val="51000"/>
                </a:schemeClr>
              </a:solidFill>
              <a:round/>
            </a:ln>
            <a:effectLst/>
          </c:spPr>
        </c:minorGridlines>
        <c:numFmt formatCode="General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cap="none" spc="0" normalizeH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52225360"/>
        <c:crosses val="autoZero"/>
        <c:auto val="1"/>
        <c:lblAlgn val="ctr"/>
        <c:lblOffset val="100"/>
        <c:noMultiLvlLbl val="0"/>
      </c:catAx>
      <c:valAx>
        <c:axId val="352225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2224800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6869986322132268E-2"/>
          <c:y val="0.91697358863352418"/>
          <c:w val="0.9"/>
          <c:h val="8.302641136647587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533" l="0.70000000000000062" r="0.70000000000000062" t="0.7500000000000053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 sz="9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Year on Year percentage change in QGDP estimates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[1]Summary!$A$6</c:f>
              <c:strCache>
                <c:ptCount val="1"/>
                <c:pt idx="0">
                  <c:v>GDP at market prices</c:v>
                </c:pt>
              </c:strCache>
            </c:strRef>
          </c:tx>
          <c:spPr>
            <a:solidFill>
              <a:schemeClr val="accent1"/>
            </a:solidFill>
            <a:ln w="23495">
              <a:solidFill>
                <a:srgbClr val="00B050"/>
              </a:solidFill>
            </a:ln>
            <a:effectLst/>
          </c:spPr>
          <c:invertIfNegative val="0"/>
          <c:cat>
            <c:multiLvlStrRef>
              <c:f>[1]Summary!$AH$3:$AS$4</c:f>
              <c:multiLvlStrCache>
                <c:ptCount val="12"/>
                <c:lvl>
                  <c:pt idx="0">
                    <c:v>Q3</c:v>
                  </c:pt>
                  <c:pt idx="1">
                    <c:v>Q4</c:v>
                  </c:pt>
                  <c:pt idx="2">
                    <c:v>Q1</c:v>
                  </c:pt>
                  <c:pt idx="3">
                    <c:v>Q2</c:v>
                  </c:pt>
                  <c:pt idx="4">
                    <c:v>Q3</c:v>
                  </c:pt>
                  <c:pt idx="5">
                    <c:v>Q4</c:v>
                  </c:pt>
                  <c:pt idx="6">
                    <c:v>Q1</c:v>
                  </c:pt>
                  <c:pt idx="7">
                    <c:v>Q2</c:v>
                  </c:pt>
                  <c:pt idx="8">
                    <c:v>Q3</c:v>
                  </c:pt>
                  <c:pt idx="9">
                    <c:v>Q4</c:v>
                  </c:pt>
                  <c:pt idx="10">
                    <c:v>Q1</c:v>
                  </c:pt>
                  <c:pt idx="11">
                    <c:v>Q2</c:v>
                  </c:pt>
                </c:lvl>
                <c:lvl>
                  <c:pt idx="0">
                    <c:v>0</c:v>
                  </c:pt>
                  <c:pt idx="1">
                    <c:v>0</c:v>
                  </c:pt>
                  <c:pt idx="2">
                    <c:v>2016/17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2017/18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2018/19</c:v>
                  </c:pt>
                  <c:pt idx="11">
                    <c:v>0</c:v>
                  </c:pt>
                </c:lvl>
              </c:multiLvlStrCache>
            </c:multiLvlStrRef>
          </c:cat>
          <c:val>
            <c:numRef>
              <c:f>[1]Summary!$AH$6:$AS$6</c:f>
              <c:numCache>
                <c:formatCode>General</c:formatCode>
                <c:ptCount val="12"/>
                <c:pt idx="0">
                  <c:v>24503.419395209567</c:v>
                </c:pt>
                <c:pt idx="1">
                  <c:v>25303.518800953687</c:v>
                </c:pt>
                <c:pt idx="2">
                  <c:v>28485.584832809574</c:v>
                </c:pt>
                <c:pt idx="3">
                  <c:v>26556.753963649604</c:v>
                </c:pt>
                <c:pt idx="4">
                  <c:v>26359.326436509386</c:v>
                </c:pt>
                <c:pt idx="5">
                  <c:v>27116.375688504559</c:v>
                </c:pt>
                <c:pt idx="6">
                  <c:v>30721.310112236315</c:v>
                </c:pt>
                <c:pt idx="7">
                  <c:v>28185.425203876759</c:v>
                </c:pt>
                <c:pt idx="8">
                  <c:v>27567.514433735043</c:v>
                </c:pt>
                <c:pt idx="9">
                  <c:v>28723.158899795002</c:v>
                </c:pt>
                <c:pt idx="10">
                  <c:v>32675.490735636398</c:v>
                </c:pt>
                <c:pt idx="11">
                  <c:v>30235.225030860365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288-47FA-BDE6-3BCE2D0D28CA}"/>
            </c:ext>
          </c:extLst>
        </c:ser>
        <c:ser>
          <c:idx val="1"/>
          <c:order val="1"/>
          <c:tx>
            <c:strRef>
              <c:f>[1]Summary!$A$7</c:f>
              <c:strCache>
                <c:ptCount val="1"/>
                <c:pt idx="0">
                  <c:v>        Agriculture, Forestry &amp; Fishing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[1]Summary!$AH$3:$AS$4</c:f>
              <c:multiLvlStrCache>
                <c:ptCount val="12"/>
                <c:lvl>
                  <c:pt idx="0">
                    <c:v>Q3</c:v>
                  </c:pt>
                  <c:pt idx="1">
                    <c:v>Q4</c:v>
                  </c:pt>
                  <c:pt idx="2">
                    <c:v>Q1</c:v>
                  </c:pt>
                  <c:pt idx="3">
                    <c:v>Q2</c:v>
                  </c:pt>
                  <c:pt idx="4">
                    <c:v>Q3</c:v>
                  </c:pt>
                  <c:pt idx="5">
                    <c:v>Q4</c:v>
                  </c:pt>
                  <c:pt idx="6">
                    <c:v>Q1</c:v>
                  </c:pt>
                  <c:pt idx="7">
                    <c:v>Q2</c:v>
                  </c:pt>
                  <c:pt idx="8">
                    <c:v>Q3</c:v>
                  </c:pt>
                  <c:pt idx="9">
                    <c:v>Q4</c:v>
                  </c:pt>
                  <c:pt idx="10">
                    <c:v>Q1</c:v>
                  </c:pt>
                  <c:pt idx="11">
                    <c:v>Q2</c:v>
                  </c:pt>
                </c:lvl>
                <c:lvl>
                  <c:pt idx="0">
                    <c:v>0</c:v>
                  </c:pt>
                  <c:pt idx="1">
                    <c:v>0</c:v>
                  </c:pt>
                  <c:pt idx="2">
                    <c:v>2016/17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2017/18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2018/19</c:v>
                  </c:pt>
                  <c:pt idx="11">
                    <c:v>0</c:v>
                  </c:pt>
                </c:lvl>
              </c:multiLvlStrCache>
            </c:multiLvlStrRef>
          </c:cat>
          <c:val>
            <c:numRef>
              <c:f>[1]Summary!$AH$7:$AS$7</c:f>
              <c:numCache>
                <c:formatCode>General</c:formatCode>
                <c:ptCount val="12"/>
                <c:pt idx="0">
                  <c:v>5306.676183325786</c:v>
                </c:pt>
                <c:pt idx="1">
                  <c:v>5631.0089619161381</c:v>
                </c:pt>
                <c:pt idx="2">
                  <c:v>8026.0129412255374</c:v>
                </c:pt>
                <c:pt idx="3">
                  <c:v>6117.3269176169879</c:v>
                </c:pt>
                <c:pt idx="4">
                  <c:v>5355.5905302653164</c:v>
                </c:pt>
                <c:pt idx="5">
                  <c:v>5958.1381910121781</c:v>
                </c:pt>
                <c:pt idx="6">
                  <c:v>8717.2948238839308</c:v>
                </c:pt>
                <c:pt idx="7">
                  <c:v>6155.8184834220701</c:v>
                </c:pt>
                <c:pt idx="8">
                  <c:v>5454.4137644730508</c:v>
                </c:pt>
                <c:pt idx="9">
                  <c:v>6096.2492813545196</c:v>
                </c:pt>
                <c:pt idx="10">
                  <c:v>9065.4997520035176</c:v>
                </c:pt>
                <c:pt idx="11">
                  <c:v>6490.8610878690024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288-47FA-BDE6-3BCE2D0D28CA}"/>
            </c:ext>
          </c:extLst>
        </c:ser>
        <c:ser>
          <c:idx val="2"/>
          <c:order val="2"/>
          <c:tx>
            <c:strRef>
              <c:f>[1]Summary!$A$8</c:f>
              <c:strCache>
                <c:ptCount val="1"/>
                <c:pt idx="0">
                  <c:v>        Industry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[1]Summary!$AH$3:$AS$4</c:f>
              <c:multiLvlStrCache>
                <c:ptCount val="12"/>
                <c:lvl>
                  <c:pt idx="0">
                    <c:v>Q3</c:v>
                  </c:pt>
                  <c:pt idx="1">
                    <c:v>Q4</c:v>
                  </c:pt>
                  <c:pt idx="2">
                    <c:v>Q1</c:v>
                  </c:pt>
                  <c:pt idx="3">
                    <c:v>Q2</c:v>
                  </c:pt>
                  <c:pt idx="4">
                    <c:v>Q3</c:v>
                  </c:pt>
                  <c:pt idx="5">
                    <c:v>Q4</c:v>
                  </c:pt>
                  <c:pt idx="6">
                    <c:v>Q1</c:v>
                  </c:pt>
                  <c:pt idx="7">
                    <c:v>Q2</c:v>
                  </c:pt>
                  <c:pt idx="8">
                    <c:v>Q3</c:v>
                  </c:pt>
                  <c:pt idx="9">
                    <c:v>Q4</c:v>
                  </c:pt>
                  <c:pt idx="10">
                    <c:v>Q1</c:v>
                  </c:pt>
                  <c:pt idx="11">
                    <c:v>Q2</c:v>
                  </c:pt>
                </c:lvl>
                <c:lvl>
                  <c:pt idx="0">
                    <c:v>0</c:v>
                  </c:pt>
                  <c:pt idx="1">
                    <c:v>0</c:v>
                  </c:pt>
                  <c:pt idx="2">
                    <c:v>2016/17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2017/18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2018/19</c:v>
                  </c:pt>
                  <c:pt idx="11">
                    <c:v>0</c:v>
                  </c:pt>
                </c:lvl>
              </c:multiLvlStrCache>
            </c:multiLvlStrRef>
          </c:cat>
          <c:val>
            <c:numRef>
              <c:f>[1]Summary!$AH$8:$AS$8</c:f>
              <c:numCache>
                <c:formatCode>General</c:formatCode>
                <c:ptCount val="12"/>
                <c:pt idx="0">
                  <c:v>6342.9869177342634</c:v>
                </c:pt>
                <c:pt idx="1">
                  <c:v>6523.848444939993</c:v>
                </c:pt>
                <c:pt idx="2">
                  <c:v>6754.5974074643782</c:v>
                </c:pt>
                <c:pt idx="3">
                  <c:v>7105.9577448816881</c:v>
                </c:pt>
                <c:pt idx="4">
                  <c:v>7322.4136952581921</c:v>
                </c:pt>
                <c:pt idx="5">
                  <c:v>7065.3567573903538</c:v>
                </c:pt>
                <c:pt idx="6">
                  <c:v>7287.5716451882163</c:v>
                </c:pt>
                <c:pt idx="7">
                  <c:v>7434.4387634631785</c:v>
                </c:pt>
                <c:pt idx="8">
                  <c:v>7795.8843185656006</c:v>
                </c:pt>
                <c:pt idx="9">
                  <c:v>7988.2964069367745</c:v>
                </c:pt>
                <c:pt idx="10">
                  <c:v>8197.0451156972176</c:v>
                </c:pt>
                <c:pt idx="11">
                  <c:v>8524.8597975982684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288-47FA-BDE6-3BCE2D0D28CA}"/>
            </c:ext>
          </c:extLst>
        </c:ser>
        <c:ser>
          <c:idx val="3"/>
          <c:order val="3"/>
          <c:tx>
            <c:strRef>
              <c:f>[1]Summary!$A$9</c:f>
              <c:strCache>
                <c:ptCount val="1"/>
                <c:pt idx="0">
                  <c:v>        Services</c:v>
                </c:pt>
              </c:strCache>
            </c:strRef>
          </c:tx>
          <c:spPr>
            <a:solidFill>
              <a:srgbClr val="E36D0B"/>
            </a:solidFill>
            <a:ln>
              <a:noFill/>
            </a:ln>
            <a:effectLst/>
          </c:spPr>
          <c:invertIfNegative val="0"/>
          <c:cat>
            <c:multiLvlStrRef>
              <c:f>[1]Summary!$AH$3:$AS$4</c:f>
              <c:multiLvlStrCache>
                <c:ptCount val="12"/>
                <c:lvl>
                  <c:pt idx="0">
                    <c:v>Q3</c:v>
                  </c:pt>
                  <c:pt idx="1">
                    <c:v>Q4</c:v>
                  </c:pt>
                  <c:pt idx="2">
                    <c:v>Q1</c:v>
                  </c:pt>
                  <c:pt idx="3">
                    <c:v>Q2</c:v>
                  </c:pt>
                  <c:pt idx="4">
                    <c:v>Q3</c:v>
                  </c:pt>
                  <c:pt idx="5">
                    <c:v>Q4</c:v>
                  </c:pt>
                  <c:pt idx="6">
                    <c:v>Q1</c:v>
                  </c:pt>
                  <c:pt idx="7">
                    <c:v>Q2</c:v>
                  </c:pt>
                  <c:pt idx="8">
                    <c:v>Q3</c:v>
                  </c:pt>
                  <c:pt idx="9">
                    <c:v>Q4</c:v>
                  </c:pt>
                  <c:pt idx="10">
                    <c:v>Q1</c:v>
                  </c:pt>
                  <c:pt idx="11">
                    <c:v>Q2</c:v>
                  </c:pt>
                </c:lvl>
                <c:lvl>
                  <c:pt idx="0">
                    <c:v>0</c:v>
                  </c:pt>
                  <c:pt idx="1">
                    <c:v>0</c:v>
                  </c:pt>
                  <c:pt idx="2">
                    <c:v>2016/17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2017/18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2018/19</c:v>
                  </c:pt>
                  <c:pt idx="11">
                    <c:v>0</c:v>
                  </c:pt>
                </c:lvl>
              </c:multiLvlStrCache>
            </c:multiLvlStrRef>
          </c:cat>
          <c:val>
            <c:numRef>
              <c:f>[1]Summary!$AH$9:$AS$9</c:f>
              <c:numCache>
                <c:formatCode>General</c:formatCode>
                <c:ptCount val="12"/>
                <c:pt idx="0">
                  <c:v>11186.957054334862</c:v>
                </c:pt>
                <c:pt idx="1">
                  <c:v>11366.044635403869</c:v>
                </c:pt>
                <c:pt idx="2">
                  <c:v>11873.876376670412</c:v>
                </c:pt>
                <c:pt idx="3">
                  <c:v>11586.159187295236</c:v>
                </c:pt>
                <c:pt idx="4">
                  <c:v>11698.707822157248</c:v>
                </c:pt>
                <c:pt idx="5">
                  <c:v>12023.272390294898</c:v>
                </c:pt>
                <c:pt idx="6">
                  <c:v>12747.340764294264</c:v>
                </c:pt>
                <c:pt idx="7">
                  <c:v>12604.938844282253</c:v>
                </c:pt>
                <c:pt idx="8">
                  <c:v>12466.952378877446</c:v>
                </c:pt>
                <c:pt idx="9">
                  <c:v>12656.924322546936</c:v>
                </c:pt>
                <c:pt idx="10">
                  <c:v>13531.096857121407</c:v>
                </c:pt>
                <c:pt idx="11">
                  <c:v>13183.525518588534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4288-47FA-BDE6-3BCE2D0D28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2407248"/>
        <c:axId val="352407808"/>
      </c:barChart>
      <c:catAx>
        <c:axId val="3524072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dk1">
                  <a:lumMod val="15000"/>
                  <a:lumOff val="85000"/>
                  <a:alpha val="51000"/>
                </a:schemeClr>
              </a:solidFill>
              <a:round/>
            </a:ln>
            <a:effectLst/>
          </c:spPr>
        </c:min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cap="none" spc="0" normalizeH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52407808"/>
        <c:crosses val="autoZero"/>
        <c:auto val="1"/>
        <c:lblAlgn val="ctr"/>
        <c:lblOffset val="100"/>
        <c:noMultiLvlLbl val="0"/>
      </c:catAx>
      <c:valAx>
        <c:axId val="352407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2407248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466" l="0.70000000000000062" r="0.70000000000000062" t="0.75000000000000466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32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4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1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32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4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1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32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4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1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32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4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1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32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4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1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32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4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1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32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4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1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32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4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1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32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4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1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32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4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1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32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4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1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32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4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1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1.xml"/><Relationship Id="rId3" Type="http://schemas.openxmlformats.org/officeDocument/2006/relationships/chart" Target="../charts/chart16.xml"/><Relationship Id="rId7" Type="http://schemas.openxmlformats.org/officeDocument/2006/relationships/chart" Target="../charts/chart20.xml"/><Relationship Id="rId2" Type="http://schemas.openxmlformats.org/officeDocument/2006/relationships/chart" Target="../charts/chart15.xml"/><Relationship Id="rId1" Type="http://schemas.openxmlformats.org/officeDocument/2006/relationships/chart" Target="../charts/chart14.xml"/><Relationship Id="rId6" Type="http://schemas.openxmlformats.org/officeDocument/2006/relationships/chart" Target="../charts/chart19.xml"/><Relationship Id="rId5" Type="http://schemas.openxmlformats.org/officeDocument/2006/relationships/chart" Target="../charts/chart18.xml"/><Relationship Id="rId10" Type="http://schemas.openxmlformats.org/officeDocument/2006/relationships/chart" Target="../charts/chart23.xml"/><Relationship Id="rId4" Type="http://schemas.openxmlformats.org/officeDocument/2006/relationships/chart" Target="../charts/chart17.xml"/><Relationship Id="rId9" Type="http://schemas.openxmlformats.org/officeDocument/2006/relationships/chart" Target="../charts/chart22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1.xml"/><Relationship Id="rId3" Type="http://schemas.openxmlformats.org/officeDocument/2006/relationships/chart" Target="../charts/chart26.xml"/><Relationship Id="rId7" Type="http://schemas.openxmlformats.org/officeDocument/2006/relationships/chart" Target="../charts/chart30.xml"/><Relationship Id="rId2" Type="http://schemas.openxmlformats.org/officeDocument/2006/relationships/chart" Target="../charts/chart25.xml"/><Relationship Id="rId1" Type="http://schemas.openxmlformats.org/officeDocument/2006/relationships/chart" Target="../charts/chart24.xml"/><Relationship Id="rId6" Type="http://schemas.openxmlformats.org/officeDocument/2006/relationships/chart" Target="../charts/chart29.xml"/><Relationship Id="rId11" Type="http://schemas.openxmlformats.org/officeDocument/2006/relationships/chart" Target="../charts/chart34.xml"/><Relationship Id="rId5" Type="http://schemas.openxmlformats.org/officeDocument/2006/relationships/chart" Target="../charts/chart28.xml"/><Relationship Id="rId10" Type="http://schemas.openxmlformats.org/officeDocument/2006/relationships/chart" Target="../charts/chart33.xml"/><Relationship Id="rId4" Type="http://schemas.openxmlformats.org/officeDocument/2006/relationships/chart" Target="../charts/chart27.xml"/><Relationship Id="rId9" Type="http://schemas.openxmlformats.org/officeDocument/2006/relationships/chart" Target="../charts/chart3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133350</xdr:rowOff>
    </xdr:from>
    <xdr:to>
      <xdr:col>6</xdr:col>
      <xdr:colOff>476251</xdr:colOff>
      <xdr:row>15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352426</xdr:colOff>
      <xdr:row>0</xdr:row>
      <xdr:rowOff>152400</xdr:rowOff>
    </xdr:from>
    <xdr:to>
      <xdr:col>14</xdr:col>
      <xdr:colOff>85725</xdr:colOff>
      <xdr:row>14</xdr:row>
      <xdr:rowOff>66675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133350</xdr:colOff>
      <xdr:row>16</xdr:row>
      <xdr:rowOff>0</xdr:rowOff>
    </xdr:from>
    <xdr:to>
      <xdr:col>6</xdr:col>
      <xdr:colOff>466725</xdr:colOff>
      <xdr:row>29</xdr:row>
      <xdr:rowOff>104775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152400</xdr:colOff>
      <xdr:row>31</xdr:row>
      <xdr:rowOff>19050</xdr:rowOff>
    </xdr:from>
    <xdr:to>
      <xdr:col>6</xdr:col>
      <xdr:colOff>466725</xdr:colOff>
      <xdr:row>44</xdr:row>
      <xdr:rowOff>123825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200025</xdr:colOff>
      <xdr:row>46</xdr:row>
      <xdr:rowOff>0</xdr:rowOff>
    </xdr:from>
    <xdr:to>
      <xdr:col>6</xdr:col>
      <xdr:colOff>495301</xdr:colOff>
      <xdr:row>59</xdr:row>
      <xdr:rowOff>104775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333376</xdr:colOff>
      <xdr:row>16</xdr:row>
      <xdr:rowOff>9525</xdr:rowOff>
    </xdr:from>
    <xdr:to>
      <xdr:col>14</xdr:col>
      <xdr:colOff>104776</xdr:colOff>
      <xdr:row>29</xdr:row>
      <xdr:rowOff>114300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352426</xdr:colOff>
      <xdr:row>30</xdr:row>
      <xdr:rowOff>171450</xdr:rowOff>
    </xdr:from>
    <xdr:to>
      <xdr:col>14</xdr:col>
      <xdr:colOff>114300</xdr:colOff>
      <xdr:row>44</xdr:row>
      <xdr:rowOff>85725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361951</xdr:colOff>
      <xdr:row>45</xdr:row>
      <xdr:rowOff>171450</xdr:rowOff>
    </xdr:from>
    <xdr:to>
      <xdr:col>14</xdr:col>
      <xdr:colOff>152401</xdr:colOff>
      <xdr:row>59</xdr:row>
      <xdr:rowOff>85725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15</xdr:col>
      <xdr:colOff>0</xdr:colOff>
      <xdr:row>1</xdr:row>
      <xdr:rowOff>0</xdr:rowOff>
    </xdr:from>
    <xdr:to>
      <xdr:col>21</xdr:col>
      <xdr:colOff>342899</xdr:colOff>
      <xdr:row>14</xdr:row>
      <xdr:rowOff>104775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15</xdr:col>
      <xdr:colOff>0</xdr:colOff>
      <xdr:row>16</xdr:row>
      <xdr:rowOff>0</xdr:rowOff>
    </xdr:from>
    <xdr:to>
      <xdr:col>24</xdr:col>
      <xdr:colOff>0</xdr:colOff>
      <xdr:row>29</xdr:row>
      <xdr:rowOff>104775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15</xdr:col>
      <xdr:colOff>209550</xdr:colOff>
      <xdr:row>50</xdr:row>
      <xdr:rowOff>71437</xdr:rowOff>
    </xdr:from>
    <xdr:to>
      <xdr:col>22</xdr:col>
      <xdr:colOff>514350</xdr:colOff>
      <xdr:row>64</xdr:row>
      <xdr:rowOff>147637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15</xdr:col>
      <xdr:colOff>295275</xdr:colOff>
      <xdr:row>65</xdr:row>
      <xdr:rowOff>185737</xdr:rowOff>
    </xdr:from>
    <xdr:to>
      <xdr:col>22</xdr:col>
      <xdr:colOff>600075</xdr:colOff>
      <xdr:row>80</xdr:row>
      <xdr:rowOff>71437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3</xdr:col>
      <xdr:colOff>200025</xdr:colOff>
      <xdr:row>62</xdr:row>
      <xdr:rowOff>38100</xdr:rowOff>
    </xdr:from>
    <xdr:to>
      <xdr:col>10</xdr:col>
      <xdr:colOff>504825</xdr:colOff>
      <xdr:row>76</xdr:row>
      <xdr:rowOff>114300</xdr:rowOff>
    </xdr:to>
    <xdr:graphicFrame macro="">
      <xdr:nvGraphicFramePr>
        <xdr:cNvPr id="14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133350</xdr:rowOff>
    </xdr:from>
    <xdr:to>
      <xdr:col>6</xdr:col>
      <xdr:colOff>476251</xdr:colOff>
      <xdr:row>14</xdr:row>
      <xdr:rowOff>47625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352426</xdr:colOff>
      <xdr:row>0</xdr:row>
      <xdr:rowOff>152400</xdr:rowOff>
    </xdr:from>
    <xdr:to>
      <xdr:col>14</xdr:col>
      <xdr:colOff>85725</xdr:colOff>
      <xdr:row>14</xdr:row>
      <xdr:rowOff>66675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133350</xdr:colOff>
      <xdr:row>16</xdr:row>
      <xdr:rowOff>0</xdr:rowOff>
    </xdr:from>
    <xdr:to>
      <xdr:col>6</xdr:col>
      <xdr:colOff>466725</xdr:colOff>
      <xdr:row>29</xdr:row>
      <xdr:rowOff>104775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152400</xdr:colOff>
      <xdr:row>31</xdr:row>
      <xdr:rowOff>19050</xdr:rowOff>
    </xdr:from>
    <xdr:to>
      <xdr:col>6</xdr:col>
      <xdr:colOff>466725</xdr:colOff>
      <xdr:row>44</xdr:row>
      <xdr:rowOff>123825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200025</xdr:colOff>
      <xdr:row>46</xdr:row>
      <xdr:rowOff>0</xdr:rowOff>
    </xdr:from>
    <xdr:to>
      <xdr:col>6</xdr:col>
      <xdr:colOff>495301</xdr:colOff>
      <xdr:row>59</xdr:row>
      <xdr:rowOff>104775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333376</xdr:colOff>
      <xdr:row>16</xdr:row>
      <xdr:rowOff>9525</xdr:rowOff>
    </xdr:from>
    <xdr:to>
      <xdr:col>14</xdr:col>
      <xdr:colOff>104776</xdr:colOff>
      <xdr:row>29</xdr:row>
      <xdr:rowOff>114300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352426</xdr:colOff>
      <xdr:row>30</xdr:row>
      <xdr:rowOff>171450</xdr:rowOff>
    </xdr:from>
    <xdr:to>
      <xdr:col>14</xdr:col>
      <xdr:colOff>114300</xdr:colOff>
      <xdr:row>44</xdr:row>
      <xdr:rowOff>85725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361951</xdr:colOff>
      <xdr:row>45</xdr:row>
      <xdr:rowOff>171450</xdr:rowOff>
    </xdr:from>
    <xdr:to>
      <xdr:col>14</xdr:col>
      <xdr:colOff>152401</xdr:colOff>
      <xdr:row>59</xdr:row>
      <xdr:rowOff>85725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15</xdr:col>
      <xdr:colOff>0</xdr:colOff>
      <xdr:row>1</xdr:row>
      <xdr:rowOff>0</xdr:rowOff>
    </xdr:from>
    <xdr:to>
      <xdr:col>21</xdr:col>
      <xdr:colOff>342899</xdr:colOff>
      <xdr:row>14</xdr:row>
      <xdr:rowOff>104775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15</xdr:col>
      <xdr:colOff>0</xdr:colOff>
      <xdr:row>16</xdr:row>
      <xdr:rowOff>0</xdr:rowOff>
    </xdr:from>
    <xdr:to>
      <xdr:col>24</xdr:col>
      <xdr:colOff>0</xdr:colOff>
      <xdr:row>29</xdr:row>
      <xdr:rowOff>104775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438150</xdr:colOff>
      <xdr:row>0</xdr:row>
      <xdr:rowOff>133350</xdr:rowOff>
    </xdr:from>
    <xdr:to>
      <xdr:col>7</xdr:col>
      <xdr:colOff>228600</xdr:colOff>
      <xdr:row>14</xdr:row>
      <xdr:rowOff>47625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9526</xdr:colOff>
      <xdr:row>0</xdr:row>
      <xdr:rowOff>180975</xdr:rowOff>
    </xdr:from>
    <xdr:to>
      <xdr:col>14</xdr:col>
      <xdr:colOff>352425</xdr:colOff>
      <xdr:row>14</xdr:row>
      <xdr:rowOff>95250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457200</xdr:colOff>
      <xdr:row>16</xdr:row>
      <xdr:rowOff>0</xdr:rowOff>
    </xdr:from>
    <xdr:to>
      <xdr:col>7</xdr:col>
      <xdr:colOff>228600</xdr:colOff>
      <xdr:row>29</xdr:row>
      <xdr:rowOff>104775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466726</xdr:colOff>
      <xdr:row>31</xdr:row>
      <xdr:rowOff>19050</xdr:rowOff>
    </xdr:from>
    <xdr:to>
      <xdr:col>7</xdr:col>
      <xdr:colOff>228600</xdr:colOff>
      <xdr:row>44</xdr:row>
      <xdr:rowOff>123825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476250</xdr:colOff>
      <xdr:row>46</xdr:row>
      <xdr:rowOff>0</xdr:rowOff>
    </xdr:from>
    <xdr:to>
      <xdr:col>7</xdr:col>
      <xdr:colOff>142875</xdr:colOff>
      <xdr:row>59</xdr:row>
      <xdr:rowOff>104775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28576</xdr:colOff>
      <xdr:row>16</xdr:row>
      <xdr:rowOff>0</xdr:rowOff>
    </xdr:from>
    <xdr:to>
      <xdr:col>14</xdr:col>
      <xdr:colOff>409576</xdr:colOff>
      <xdr:row>29</xdr:row>
      <xdr:rowOff>104775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28576</xdr:colOff>
      <xdr:row>31</xdr:row>
      <xdr:rowOff>19050</xdr:rowOff>
    </xdr:from>
    <xdr:to>
      <xdr:col>14</xdr:col>
      <xdr:colOff>400050</xdr:colOff>
      <xdr:row>44</xdr:row>
      <xdr:rowOff>123825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19051</xdr:colOff>
      <xdr:row>46</xdr:row>
      <xdr:rowOff>9525</xdr:rowOff>
    </xdr:from>
    <xdr:to>
      <xdr:col>14</xdr:col>
      <xdr:colOff>419101</xdr:colOff>
      <xdr:row>59</xdr:row>
      <xdr:rowOff>114300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9525</xdr:colOff>
      <xdr:row>61</xdr:row>
      <xdr:rowOff>9525</xdr:rowOff>
    </xdr:from>
    <xdr:to>
      <xdr:col>8</xdr:col>
      <xdr:colOff>361950</xdr:colOff>
      <xdr:row>71</xdr:row>
      <xdr:rowOff>123825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16</xdr:col>
      <xdr:colOff>0</xdr:colOff>
      <xdr:row>1</xdr:row>
      <xdr:rowOff>0</xdr:rowOff>
    </xdr:from>
    <xdr:to>
      <xdr:col>22</xdr:col>
      <xdr:colOff>400050</xdr:colOff>
      <xdr:row>14</xdr:row>
      <xdr:rowOff>104775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16</xdr:col>
      <xdr:colOff>0</xdr:colOff>
      <xdr:row>17</xdr:row>
      <xdr:rowOff>0</xdr:rowOff>
    </xdr:from>
    <xdr:to>
      <xdr:col>22</xdr:col>
      <xdr:colOff>400050</xdr:colOff>
      <xdr:row>30</xdr:row>
      <xdr:rowOff>104775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orking%20Folders/valuable%20files/QGDP%20201617%20rebase/QGDP%20Q22019_20/QGDP%20Constant%20Prices%20-%20Cop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E OF DATA"/>
      <sheetName val="Summary"/>
      <sheetName val="Summary IPD"/>
      <sheetName val="Original_VA"/>
      <sheetName val="Original_Growth"/>
      <sheetName val="Original_IPD"/>
      <sheetName val="Deseason_VA"/>
      <sheetName val="Deseason_Growth"/>
      <sheetName val="Deseason_Growth_Decomp"/>
      <sheetName val="Deseason"/>
      <sheetName val="Trend_VA"/>
      <sheetName val="Trend_Growth"/>
      <sheetName val="TS IPD"/>
      <sheetName val="Graphs (2)"/>
      <sheetName val="Graphs"/>
      <sheetName val="Graphs Original"/>
    </sheetNames>
    <sheetDataSet>
      <sheetData sheetId="0"/>
      <sheetData sheetId="1">
        <row r="3">
          <cell r="AH3">
            <v>0</v>
          </cell>
          <cell r="AI3">
            <v>0</v>
          </cell>
          <cell r="AJ3" t="str">
            <v>2016/17</v>
          </cell>
          <cell r="AK3">
            <v>0</v>
          </cell>
          <cell r="AL3">
            <v>0</v>
          </cell>
          <cell r="AM3">
            <v>0</v>
          </cell>
          <cell r="AN3" t="str">
            <v>2017/18</v>
          </cell>
          <cell r="AO3">
            <v>0</v>
          </cell>
          <cell r="AP3">
            <v>0</v>
          </cell>
          <cell r="AQ3">
            <v>0</v>
          </cell>
          <cell r="AR3" t="str">
            <v>2018/19</v>
          </cell>
          <cell r="AS3">
            <v>0</v>
          </cell>
        </row>
        <row r="4">
          <cell r="AH4" t="str">
            <v>Q3</v>
          </cell>
          <cell r="AI4" t="str">
            <v>Q4</v>
          </cell>
          <cell r="AJ4" t="str">
            <v>Q1</v>
          </cell>
          <cell r="AK4" t="str">
            <v>Q2</v>
          </cell>
          <cell r="AL4" t="str">
            <v>Q3</v>
          </cell>
          <cell r="AM4" t="str">
            <v>Q4</v>
          </cell>
          <cell r="AN4" t="str">
            <v>Q1</v>
          </cell>
          <cell r="AO4" t="str">
            <v>Q2</v>
          </cell>
          <cell r="AP4" t="str">
            <v>Q3</v>
          </cell>
          <cell r="AQ4" t="str">
            <v>Q4</v>
          </cell>
          <cell r="AR4" t="str">
            <v>Q1</v>
          </cell>
          <cell r="AS4" t="str">
            <v>Q2</v>
          </cell>
        </row>
        <row r="6">
          <cell r="A6" t="str">
            <v>GDP at market prices</v>
          </cell>
          <cell r="AH6">
            <v>24503.419395209567</v>
          </cell>
          <cell r="AI6">
            <v>25303.518800953687</v>
          </cell>
          <cell r="AJ6">
            <v>28485.584832809574</v>
          </cell>
          <cell r="AK6">
            <v>26556.753963649604</v>
          </cell>
          <cell r="AL6">
            <v>26359.326436509386</v>
          </cell>
          <cell r="AM6">
            <v>27116.375688504559</v>
          </cell>
          <cell r="AN6">
            <v>30721.310112236315</v>
          </cell>
          <cell r="AO6">
            <v>28185.425203876759</v>
          </cell>
          <cell r="AP6">
            <v>27567.514433735043</v>
          </cell>
          <cell r="AQ6">
            <v>28723.158899795002</v>
          </cell>
          <cell r="AR6">
            <v>32675.490735636398</v>
          </cell>
          <cell r="AS6">
            <v>30235.225030860365</v>
          </cell>
        </row>
        <row r="7">
          <cell r="A7" t="str">
            <v xml:space="preserve">        Agriculture, Forestry &amp; Fishing</v>
          </cell>
          <cell r="AH7">
            <v>5306.676183325786</v>
          </cell>
          <cell r="AI7">
            <v>5631.0089619161381</v>
          </cell>
          <cell r="AJ7">
            <v>8026.0129412255374</v>
          </cell>
          <cell r="AK7">
            <v>6117.3269176169879</v>
          </cell>
          <cell r="AL7">
            <v>5355.5905302653164</v>
          </cell>
          <cell r="AM7">
            <v>5958.1381910121781</v>
          </cell>
          <cell r="AN7">
            <v>8717.2948238839308</v>
          </cell>
          <cell r="AO7">
            <v>6155.8184834220701</v>
          </cell>
          <cell r="AP7">
            <v>5454.4137644730508</v>
          </cell>
          <cell r="AQ7">
            <v>6096.2492813545196</v>
          </cell>
          <cell r="AR7">
            <v>9065.4997520035176</v>
          </cell>
          <cell r="AS7">
            <v>6490.8610878690024</v>
          </cell>
        </row>
        <row r="8">
          <cell r="A8" t="str">
            <v xml:space="preserve">        Industry</v>
          </cell>
          <cell r="AH8">
            <v>6342.9869177342634</v>
          </cell>
          <cell r="AI8">
            <v>6523.848444939993</v>
          </cell>
          <cell r="AJ8">
            <v>6754.5974074643782</v>
          </cell>
          <cell r="AK8">
            <v>7105.9577448816881</v>
          </cell>
          <cell r="AL8">
            <v>7322.4136952581921</v>
          </cell>
          <cell r="AM8">
            <v>7065.3567573903538</v>
          </cell>
          <cell r="AN8">
            <v>7287.5716451882163</v>
          </cell>
          <cell r="AO8">
            <v>7434.4387634631785</v>
          </cell>
          <cell r="AP8">
            <v>7795.8843185656006</v>
          </cell>
          <cell r="AQ8">
            <v>7988.2964069367745</v>
          </cell>
          <cell r="AR8">
            <v>8197.0451156972176</v>
          </cell>
          <cell r="AS8">
            <v>8524.8597975982684</v>
          </cell>
        </row>
        <row r="9">
          <cell r="A9" t="str">
            <v xml:space="preserve">        Services</v>
          </cell>
          <cell r="AH9">
            <v>11186.957054334862</v>
          </cell>
          <cell r="AI9">
            <v>11366.044635403869</v>
          </cell>
          <cell r="AJ9">
            <v>11873.876376670412</v>
          </cell>
          <cell r="AK9">
            <v>11586.159187295236</v>
          </cell>
          <cell r="AL9">
            <v>11698.707822157248</v>
          </cell>
          <cell r="AM9">
            <v>12023.272390294898</v>
          </cell>
          <cell r="AN9">
            <v>12747.340764294264</v>
          </cell>
          <cell r="AO9">
            <v>12604.938844282253</v>
          </cell>
          <cell r="AP9">
            <v>12466.952378877446</v>
          </cell>
          <cell r="AQ9">
            <v>12656.924322546936</v>
          </cell>
          <cell r="AR9">
            <v>13531.096857121407</v>
          </cell>
          <cell r="AS9">
            <v>13183.525518588534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Yellow Orange">
      <a:dk1>
        <a:sysClr val="windowText" lastClr="000000"/>
      </a:dk1>
      <a:lt1>
        <a:sysClr val="window" lastClr="FFFFFF"/>
      </a:lt1>
      <a:dk2>
        <a:srgbClr val="4E3B30"/>
      </a:dk2>
      <a:lt2>
        <a:srgbClr val="FBEEC9"/>
      </a:lt2>
      <a:accent1>
        <a:srgbClr val="F0A22E"/>
      </a:accent1>
      <a:accent2>
        <a:srgbClr val="A5644E"/>
      </a:accent2>
      <a:accent3>
        <a:srgbClr val="B58B80"/>
      </a:accent3>
      <a:accent4>
        <a:srgbClr val="C3986D"/>
      </a:accent4>
      <a:accent5>
        <a:srgbClr val="A19574"/>
      </a:accent5>
      <a:accent6>
        <a:srgbClr val="C17529"/>
      </a:accent6>
      <a:hlink>
        <a:srgbClr val="AD1F1F"/>
      </a:hlink>
      <a:folHlink>
        <a:srgbClr val="FFC42F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93E5FF"/>
  </sheetPr>
  <dimension ref="B1:E22"/>
  <sheetViews>
    <sheetView workbookViewId="0">
      <selection activeCell="D13" sqref="D13"/>
    </sheetView>
  </sheetViews>
  <sheetFormatPr defaultRowHeight="15" x14ac:dyDescent="0.25"/>
  <cols>
    <col min="1" max="1" width="2.28515625" customWidth="1"/>
    <col min="2" max="2" width="5.5703125" customWidth="1"/>
    <col min="3" max="3" width="64.140625" customWidth="1"/>
    <col min="4" max="4" width="50.28515625" customWidth="1"/>
    <col min="5" max="5" width="39.85546875" customWidth="1"/>
  </cols>
  <sheetData>
    <row r="1" spans="2:5" ht="15.75" x14ac:dyDescent="0.25">
      <c r="B1" s="64"/>
      <c r="C1" s="65" t="s">
        <v>81</v>
      </c>
      <c r="D1" s="64"/>
      <c r="E1" s="64"/>
    </row>
    <row r="2" spans="2:5" ht="15.75" x14ac:dyDescent="0.25">
      <c r="B2" s="66"/>
      <c r="C2" s="67" t="s">
        <v>103</v>
      </c>
      <c r="D2" s="67" t="s">
        <v>104</v>
      </c>
      <c r="E2" s="67" t="s">
        <v>105</v>
      </c>
    </row>
    <row r="3" spans="2:5" ht="18.75" customHeight="1" x14ac:dyDescent="0.25">
      <c r="B3" s="66">
        <v>1</v>
      </c>
      <c r="C3" s="66" t="s">
        <v>83</v>
      </c>
      <c r="D3" s="66" t="s">
        <v>82</v>
      </c>
      <c r="E3" s="66" t="s">
        <v>129</v>
      </c>
    </row>
    <row r="4" spans="2:5" ht="46.5" customHeight="1" x14ac:dyDescent="0.25">
      <c r="B4" s="66">
        <v>2</v>
      </c>
      <c r="C4" s="68" t="s">
        <v>84</v>
      </c>
      <c r="D4" s="69" t="s">
        <v>106</v>
      </c>
      <c r="E4" s="66" t="s">
        <v>130</v>
      </c>
    </row>
    <row r="5" spans="2:5" ht="15.75" x14ac:dyDescent="0.25">
      <c r="B5" s="66">
        <v>3</v>
      </c>
      <c r="C5" s="66" t="s">
        <v>85</v>
      </c>
      <c r="D5" s="66" t="s">
        <v>86</v>
      </c>
      <c r="E5" s="66" t="s">
        <v>129</v>
      </c>
    </row>
    <row r="6" spans="2:5" ht="15.75" x14ac:dyDescent="0.25">
      <c r="B6" s="66">
        <v>4</v>
      </c>
      <c r="C6" s="66" t="s">
        <v>87</v>
      </c>
      <c r="D6" s="66" t="s">
        <v>88</v>
      </c>
      <c r="E6" s="66" t="s">
        <v>131</v>
      </c>
    </row>
    <row r="7" spans="2:5" ht="15.75" x14ac:dyDescent="0.25">
      <c r="B7" s="66">
        <v>5</v>
      </c>
      <c r="C7" s="66" t="s">
        <v>107</v>
      </c>
      <c r="D7" s="66" t="s">
        <v>89</v>
      </c>
      <c r="E7" s="66" t="s">
        <v>132</v>
      </c>
    </row>
    <row r="8" spans="2:5" ht="15.75" x14ac:dyDescent="0.25">
      <c r="B8" s="66">
        <v>6</v>
      </c>
      <c r="C8" s="66" t="s">
        <v>108</v>
      </c>
      <c r="D8" s="66" t="s">
        <v>109</v>
      </c>
      <c r="E8" s="66" t="s">
        <v>129</v>
      </c>
    </row>
    <row r="9" spans="2:5" ht="15.75" x14ac:dyDescent="0.25">
      <c r="B9" s="66">
        <v>7</v>
      </c>
      <c r="C9" s="66" t="s">
        <v>90</v>
      </c>
      <c r="D9" s="66" t="s">
        <v>91</v>
      </c>
      <c r="E9" s="66" t="s">
        <v>132</v>
      </c>
    </row>
    <row r="10" spans="2:5" ht="15.75" x14ac:dyDescent="0.25">
      <c r="B10" s="66"/>
      <c r="C10" s="66"/>
      <c r="D10" s="66"/>
      <c r="E10" s="66"/>
    </row>
    <row r="11" spans="2:5" ht="12" customHeight="1" x14ac:dyDescent="0.25">
      <c r="B11" s="70"/>
      <c r="C11" s="70"/>
      <c r="D11" s="70"/>
      <c r="E11" s="71"/>
    </row>
    <row r="12" spans="2:5" ht="18" x14ac:dyDescent="0.25">
      <c r="B12" s="70"/>
      <c r="C12" s="64" t="s">
        <v>114</v>
      </c>
      <c r="D12" s="70"/>
      <c r="E12" s="71"/>
    </row>
    <row r="13" spans="2:5" ht="47.25" x14ac:dyDescent="0.25">
      <c r="B13" s="73" t="s">
        <v>115</v>
      </c>
      <c r="C13" s="72" t="s">
        <v>133</v>
      </c>
      <c r="D13" s="71"/>
      <c r="E13" s="71"/>
    </row>
    <row r="14" spans="2:5" ht="45.75" customHeight="1" x14ac:dyDescent="0.25">
      <c r="B14" s="73" t="s">
        <v>117</v>
      </c>
      <c r="C14" s="72" t="s">
        <v>116</v>
      </c>
      <c r="D14" s="71"/>
      <c r="E14" s="71"/>
    </row>
    <row r="15" spans="2:5" ht="59.25" customHeight="1" x14ac:dyDescent="0.25">
      <c r="B15" s="73" t="s">
        <v>118</v>
      </c>
      <c r="C15" s="72" t="s">
        <v>134</v>
      </c>
      <c r="D15" s="70"/>
      <c r="E15" s="71"/>
    </row>
    <row r="16" spans="2:5" ht="57" customHeight="1" x14ac:dyDescent="0.25">
      <c r="B16" s="73" t="s">
        <v>119</v>
      </c>
      <c r="C16" s="72" t="s">
        <v>122</v>
      </c>
      <c r="D16" s="70"/>
      <c r="E16" s="71"/>
    </row>
    <row r="17" spans="2:5" ht="63.75" customHeight="1" x14ac:dyDescent="0.25">
      <c r="B17" s="73" t="s">
        <v>120</v>
      </c>
      <c r="C17" s="72" t="s">
        <v>121</v>
      </c>
      <c r="D17" s="70"/>
      <c r="E17" s="71"/>
    </row>
    <row r="20" spans="2:5" x14ac:dyDescent="0.25">
      <c r="B20" s="71"/>
      <c r="C20" s="71"/>
      <c r="D20" s="71"/>
      <c r="E20" s="71"/>
    </row>
    <row r="22" spans="2:5" x14ac:dyDescent="0.25">
      <c r="B22" s="71"/>
      <c r="C22" s="71"/>
      <c r="D22" s="71"/>
      <c r="E22" s="71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Q38"/>
  <sheetViews>
    <sheetView view="pageBreakPreview" zoomScaleSheetLayoutView="100" workbookViewId="0">
      <pane xSplit="11" ySplit="4" topLeftCell="L5" activePane="bottomRight" state="frozen"/>
      <selection activeCell="AD23" sqref="AD23"/>
      <selection pane="topRight" activeCell="AD23" sqref="AD23"/>
      <selection pane="bottomLeft" activeCell="AD23" sqref="AD23"/>
      <selection pane="bottomRight" activeCell="X3" sqref="X3:AA3"/>
    </sheetView>
  </sheetViews>
  <sheetFormatPr defaultRowHeight="11.25" x14ac:dyDescent="0.2"/>
  <cols>
    <col min="1" max="1" width="25.28515625" style="1" customWidth="1"/>
    <col min="2" max="5" width="7.5703125" style="1" hidden="1" customWidth="1"/>
    <col min="6" max="8" width="5.7109375" style="1" hidden="1" customWidth="1"/>
    <col min="9" max="15" width="6.140625" style="1" hidden="1" customWidth="1"/>
    <col min="16" max="19" width="6.28515625" style="1" hidden="1" customWidth="1"/>
    <col min="20" max="23" width="6.7109375" style="1" hidden="1" customWidth="1"/>
    <col min="24" max="40" width="6.7109375" style="1" customWidth="1"/>
    <col min="41" max="43" width="7.42578125" style="1" customWidth="1"/>
    <col min="44" max="16384" width="9.140625" style="1"/>
  </cols>
  <sheetData>
    <row r="1" spans="1:43" ht="18" customHeight="1" x14ac:dyDescent="0.2">
      <c r="X1" s="32" t="s">
        <v>112</v>
      </c>
    </row>
    <row r="2" spans="1:43" ht="1.5" customHeight="1" thickBot="1" x14ac:dyDescent="0.25">
      <c r="B2" s="1" t="s">
        <v>20</v>
      </c>
      <c r="C2" s="1" t="s">
        <v>21</v>
      </c>
      <c r="D2" s="1" t="s">
        <v>22</v>
      </c>
      <c r="E2" s="1" t="s">
        <v>23</v>
      </c>
      <c r="F2" s="1" t="s">
        <v>24</v>
      </c>
      <c r="G2" s="1" t="s">
        <v>25</v>
      </c>
      <c r="H2" s="1" t="s">
        <v>26</v>
      </c>
      <c r="I2" s="1" t="s">
        <v>27</v>
      </c>
      <c r="J2" s="1" t="s">
        <v>28</v>
      </c>
      <c r="K2" s="1" t="s">
        <v>29</v>
      </c>
      <c r="L2" s="1" t="s">
        <v>30</v>
      </c>
      <c r="M2" s="1" t="s">
        <v>31</v>
      </c>
      <c r="N2" s="1" t="s">
        <v>32</v>
      </c>
      <c r="O2" s="1" t="s">
        <v>33</v>
      </c>
      <c r="P2" s="1" t="s">
        <v>34</v>
      </c>
      <c r="Q2" s="1" t="s">
        <v>35</v>
      </c>
      <c r="R2" s="1" t="s">
        <v>36</v>
      </c>
      <c r="S2" s="1" t="s">
        <v>37</v>
      </c>
      <c r="T2" s="1" t="s">
        <v>38</v>
      </c>
      <c r="U2" s="1" t="s">
        <v>39</v>
      </c>
      <c r="V2" s="1" t="s">
        <v>40</v>
      </c>
      <c r="W2" s="1" t="s">
        <v>41</v>
      </c>
      <c r="X2" s="1" t="s">
        <v>42</v>
      </c>
      <c r="Y2" s="1" t="s">
        <v>43</v>
      </c>
      <c r="Z2" s="1" t="s">
        <v>44</v>
      </c>
      <c r="AA2" s="1" t="s">
        <v>45</v>
      </c>
      <c r="AB2" s="1" t="s">
        <v>51</v>
      </c>
      <c r="AC2" s="1" t="s">
        <v>73</v>
      </c>
      <c r="AD2" s="1" t="s">
        <v>74</v>
      </c>
      <c r="AE2" s="1" t="s">
        <v>75</v>
      </c>
      <c r="AF2" s="1" t="s">
        <v>78</v>
      </c>
    </row>
    <row r="3" spans="1:43" s="7" customFormat="1" ht="15" customHeight="1" x14ac:dyDescent="0.2">
      <c r="B3" s="196" t="s">
        <v>67</v>
      </c>
      <c r="C3" s="196"/>
      <c r="D3" s="196" t="s">
        <v>66</v>
      </c>
      <c r="E3" s="196"/>
      <c r="F3" s="196"/>
      <c r="G3" s="196"/>
      <c r="H3" s="196" t="s">
        <v>60</v>
      </c>
      <c r="I3" s="196"/>
      <c r="J3" s="196"/>
      <c r="K3" s="196"/>
      <c r="L3" s="196" t="s">
        <v>61</v>
      </c>
      <c r="M3" s="196"/>
      <c r="N3" s="196"/>
      <c r="O3" s="196"/>
      <c r="P3" s="196" t="s">
        <v>62</v>
      </c>
      <c r="Q3" s="196"/>
      <c r="R3" s="196"/>
      <c r="S3" s="196"/>
      <c r="U3" s="196" t="s">
        <v>63</v>
      </c>
      <c r="V3" s="196"/>
      <c r="W3" s="196"/>
      <c r="X3" s="196" t="s">
        <v>64</v>
      </c>
      <c r="Y3" s="196"/>
      <c r="Z3" s="196"/>
      <c r="AA3" s="196"/>
      <c r="AB3" s="196" t="s">
        <v>65</v>
      </c>
      <c r="AC3" s="196"/>
      <c r="AD3" s="196"/>
      <c r="AE3" s="196"/>
      <c r="AF3" s="196" t="s">
        <v>77</v>
      </c>
      <c r="AG3" s="196"/>
      <c r="AH3" s="196"/>
      <c r="AI3" s="196"/>
      <c r="AJ3" s="191" t="s">
        <v>80</v>
      </c>
      <c r="AK3" s="191"/>
      <c r="AL3" s="191"/>
      <c r="AM3" s="191"/>
      <c r="AN3" s="196" t="s">
        <v>92</v>
      </c>
      <c r="AO3" s="196"/>
      <c r="AP3" s="196"/>
      <c r="AQ3" s="196"/>
    </row>
    <row r="4" spans="1:43" s="8" customFormat="1" x14ac:dyDescent="0.2">
      <c r="A4" s="22" t="s">
        <v>99</v>
      </c>
      <c r="B4" s="13" t="s">
        <v>48</v>
      </c>
      <c r="C4" s="13" t="s">
        <v>49</v>
      </c>
      <c r="D4" s="13" t="s">
        <v>46</v>
      </c>
      <c r="E4" s="13" t="s">
        <v>47</v>
      </c>
      <c r="F4" s="13" t="s">
        <v>48</v>
      </c>
      <c r="G4" s="13" t="s">
        <v>49</v>
      </c>
      <c r="H4" s="13" t="s">
        <v>46</v>
      </c>
      <c r="I4" s="13" t="s">
        <v>47</v>
      </c>
      <c r="J4" s="13" t="s">
        <v>48</v>
      </c>
      <c r="K4" s="13" t="s">
        <v>49</v>
      </c>
      <c r="L4" s="13" t="s">
        <v>46</v>
      </c>
      <c r="M4" s="13" t="s">
        <v>47</v>
      </c>
      <c r="N4" s="13" t="s">
        <v>48</v>
      </c>
      <c r="O4" s="13" t="s">
        <v>49</v>
      </c>
      <c r="P4" s="13" t="s">
        <v>46</v>
      </c>
      <c r="Q4" s="13" t="s">
        <v>47</v>
      </c>
      <c r="R4" s="13" t="s">
        <v>48</v>
      </c>
      <c r="S4" s="13" t="s">
        <v>49</v>
      </c>
      <c r="T4" s="13" t="s">
        <v>46</v>
      </c>
      <c r="U4" s="13" t="s">
        <v>47</v>
      </c>
      <c r="V4" s="13" t="s">
        <v>48</v>
      </c>
      <c r="W4" s="13" t="s">
        <v>49</v>
      </c>
      <c r="X4" s="13" t="s">
        <v>46</v>
      </c>
      <c r="Y4" s="13" t="s">
        <v>47</v>
      </c>
      <c r="Z4" s="13" t="s">
        <v>48</v>
      </c>
      <c r="AA4" s="13" t="s">
        <v>49</v>
      </c>
      <c r="AB4" s="13" t="s">
        <v>46</v>
      </c>
      <c r="AC4" s="13" t="s">
        <v>47</v>
      </c>
      <c r="AD4" s="13" t="s">
        <v>48</v>
      </c>
      <c r="AE4" s="13" t="s">
        <v>49</v>
      </c>
      <c r="AF4" s="13" t="s">
        <v>46</v>
      </c>
      <c r="AG4" s="13" t="s">
        <v>47</v>
      </c>
      <c r="AH4" s="13" t="s">
        <v>48</v>
      </c>
      <c r="AI4" s="13" t="s">
        <v>49</v>
      </c>
      <c r="AJ4" s="39" t="s">
        <v>46</v>
      </c>
      <c r="AK4" s="39" t="s">
        <v>47</v>
      </c>
      <c r="AL4" s="39" t="s">
        <v>48</v>
      </c>
      <c r="AM4" s="39" t="s">
        <v>49</v>
      </c>
      <c r="AN4" s="60" t="s">
        <v>46</v>
      </c>
      <c r="AO4" s="39" t="s">
        <v>47</v>
      </c>
      <c r="AP4" s="60" t="s">
        <v>48</v>
      </c>
      <c r="AQ4" s="60" t="s">
        <v>49</v>
      </c>
    </row>
    <row r="5" spans="1:43" s="9" customFormat="1" ht="18" customHeight="1" x14ac:dyDescent="0.2">
      <c r="A5" s="2" t="s">
        <v>97</v>
      </c>
      <c r="B5" s="21" t="e">
        <f>#REF!/Deseason_VA!#REF!*100</f>
        <v>#REF!</v>
      </c>
      <c r="C5" s="21" t="e">
        <f>#REF!/Deseason_VA!#REF!*100</f>
        <v>#REF!</v>
      </c>
      <c r="D5" s="21" t="e">
        <f>#REF!/Deseason_VA!#REF!*100</f>
        <v>#REF!</v>
      </c>
      <c r="E5" s="21" t="e">
        <f>#REF!/Deseason_VA!#REF!*100</f>
        <v>#REF!</v>
      </c>
      <c r="F5" s="21" t="e">
        <f>#REF!/Deseason_VA!#REF!*100</f>
        <v>#REF!</v>
      </c>
      <c r="G5" s="21" t="e">
        <f>#REF!/Deseason_VA!#REF!*100</f>
        <v>#REF!</v>
      </c>
      <c r="H5" s="21" t="e">
        <f>#REF!/Deseason_VA!#REF!*100</f>
        <v>#REF!</v>
      </c>
      <c r="I5" s="21" t="e">
        <f>#REF!/Deseason_VA!#REF!*100</f>
        <v>#REF!</v>
      </c>
      <c r="J5" s="21" t="e">
        <f>#REF!/Deseason_VA!#REF!*100</f>
        <v>#REF!</v>
      </c>
      <c r="K5" s="21" t="e">
        <f>#REF!/Deseason_VA!#REF!*100</f>
        <v>#REF!</v>
      </c>
      <c r="L5" s="21" t="e">
        <f>#REF!/Deseason_VA!#REF!*100</f>
        <v>#REF!</v>
      </c>
      <c r="M5" s="21" t="e">
        <f>#REF!/Deseason_VA!#REF!*100</f>
        <v>#REF!</v>
      </c>
      <c r="N5" s="21" t="e">
        <f>#REF!/Deseason_VA!#REF!*100</f>
        <v>#REF!</v>
      </c>
      <c r="O5" s="21" t="e">
        <f>#REF!/Deseason_VA!#REF!*100</f>
        <v>#REF!</v>
      </c>
      <c r="P5" s="21" t="e">
        <f>#REF!/Deseason_VA!#REF!*100</f>
        <v>#REF!</v>
      </c>
      <c r="Q5" s="21" t="e">
        <f>#REF!/Deseason_VA!#REF!*100</f>
        <v>#REF!</v>
      </c>
      <c r="R5" s="21" t="e">
        <f>#REF!/Deseason_VA!#REF!*100</f>
        <v>#REF!</v>
      </c>
      <c r="S5" s="21" t="e">
        <f>#REF!/Deseason_VA!#REF!*100</f>
        <v>#REF!</v>
      </c>
      <c r="T5" s="21" t="e">
        <f>#REF!/Deseason_VA!#REF!*100</f>
        <v>#REF!</v>
      </c>
      <c r="U5" s="21" t="e">
        <f>#REF!/Deseason_VA!#REF!*100</f>
        <v>#REF!</v>
      </c>
      <c r="V5" s="21" t="e">
        <f>#REF!/Deseason_VA!#REF!*100</f>
        <v>#REF!</v>
      </c>
      <c r="W5" s="21" t="e">
        <f>#REF!/Deseason_VA!#REF!*100</f>
        <v>#REF!</v>
      </c>
      <c r="X5" s="21" t="e">
        <f>#REF!/Deseason_VA!#REF!*100</f>
        <v>#REF!</v>
      </c>
      <c r="Y5" s="21" t="e">
        <f>#REF!/Deseason_VA!#REF!*100</f>
        <v>#REF!</v>
      </c>
      <c r="Z5" s="21" t="e">
        <f>#REF!/Deseason_VA!#REF!*100</f>
        <v>#REF!</v>
      </c>
      <c r="AA5" s="21" t="e">
        <f>#REF!/Deseason_VA!#REF!*100</f>
        <v>#REF!</v>
      </c>
      <c r="AB5" s="21" t="e">
        <f>#REF!/Deseason_VA!#REF!*100</f>
        <v>#REF!</v>
      </c>
      <c r="AC5" s="21" t="e">
        <f>#REF!/Deseason_VA!#REF!*100</f>
        <v>#REF!</v>
      </c>
      <c r="AD5" s="21" t="e">
        <f>#REF!/Deseason_VA!#REF!*100</f>
        <v>#REF!</v>
      </c>
      <c r="AE5" s="21" t="e">
        <f>#REF!/Deseason_VA!#REF!*100</f>
        <v>#REF!</v>
      </c>
      <c r="AF5" s="21" t="e">
        <f>#REF!/Deseason_VA!#REF!*100</f>
        <v>#REF!</v>
      </c>
      <c r="AG5" s="21" t="e">
        <f>#REF!/Deseason_VA!#REF!*100</f>
        <v>#REF!</v>
      </c>
      <c r="AH5" s="21" t="e">
        <f>#REF!/Deseason_VA!B5*100</f>
        <v>#REF!</v>
      </c>
      <c r="AI5" s="21" t="e">
        <f>#REF!/Deseason_VA!C5*100</f>
        <v>#REF!</v>
      </c>
      <c r="AJ5" s="21" t="e">
        <f>#REF!/Deseason_VA!D5*100</f>
        <v>#REF!</v>
      </c>
      <c r="AK5" s="21" t="e">
        <f>#REF!/Deseason_VA!E5*100</f>
        <v>#REF!</v>
      </c>
      <c r="AL5" s="21" t="e">
        <f>#REF!/Deseason_VA!F5*100</f>
        <v>#REF!</v>
      </c>
      <c r="AM5" s="21" t="e">
        <f>#REF!/Deseason_VA!G5*100</f>
        <v>#REF!</v>
      </c>
      <c r="AN5" s="21" t="e">
        <f>#REF!/Deseason_VA!H5*100</f>
        <v>#REF!</v>
      </c>
      <c r="AO5" s="21" t="e">
        <f>#REF!/Deseason_VA!I5*100</f>
        <v>#REF!</v>
      </c>
      <c r="AP5" s="21" t="e">
        <f>#REF!/Deseason_VA!J5*100</f>
        <v>#REF!</v>
      </c>
      <c r="AQ5" s="21" t="e">
        <f>#REF!/Deseason_VA!K5*100</f>
        <v>#REF!</v>
      </c>
    </row>
    <row r="6" spans="1:43" s="9" customFormat="1" ht="24.75" customHeight="1" x14ac:dyDescent="0.2">
      <c r="A6" s="2" t="s">
        <v>96</v>
      </c>
      <c r="B6" s="21" t="e">
        <f>#REF!/Deseason_VA!#REF!*100</f>
        <v>#REF!</v>
      </c>
      <c r="C6" s="21" t="e">
        <f>#REF!/Deseason_VA!#REF!*100</f>
        <v>#REF!</v>
      </c>
      <c r="D6" s="21" t="e">
        <f>#REF!/Deseason_VA!#REF!*100</f>
        <v>#REF!</v>
      </c>
      <c r="E6" s="21" t="e">
        <f>#REF!/Deseason_VA!#REF!*100</f>
        <v>#REF!</v>
      </c>
      <c r="F6" s="21" t="e">
        <f>#REF!/Deseason_VA!#REF!*100</f>
        <v>#REF!</v>
      </c>
      <c r="G6" s="21" t="e">
        <f>#REF!/Deseason_VA!#REF!*100</f>
        <v>#REF!</v>
      </c>
      <c r="H6" s="21" t="e">
        <f>#REF!/Deseason_VA!#REF!*100</f>
        <v>#REF!</v>
      </c>
      <c r="I6" s="21" t="e">
        <f>#REF!/Deseason_VA!#REF!*100</f>
        <v>#REF!</v>
      </c>
      <c r="J6" s="21" t="e">
        <f>#REF!/Deseason_VA!#REF!*100</f>
        <v>#REF!</v>
      </c>
      <c r="K6" s="21" t="e">
        <f>#REF!/Deseason_VA!#REF!*100</f>
        <v>#REF!</v>
      </c>
      <c r="L6" s="21" t="e">
        <f>#REF!/Deseason_VA!#REF!*100</f>
        <v>#REF!</v>
      </c>
      <c r="M6" s="21" t="e">
        <f>#REF!/Deseason_VA!#REF!*100</f>
        <v>#REF!</v>
      </c>
      <c r="N6" s="21" t="e">
        <f>#REF!/Deseason_VA!#REF!*100</f>
        <v>#REF!</v>
      </c>
      <c r="O6" s="21" t="e">
        <f>#REF!/Deseason_VA!#REF!*100</f>
        <v>#REF!</v>
      </c>
      <c r="P6" s="21" t="e">
        <f>#REF!/Deseason_VA!#REF!*100</f>
        <v>#REF!</v>
      </c>
      <c r="Q6" s="21" t="e">
        <f>#REF!/Deseason_VA!#REF!*100</f>
        <v>#REF!</v>
      </c>
      <c r="R6" s="21" t="e">
        <f>#REF!/Deseason_VA!#REF!*100</f>
        <v>#REF!</v>
      </c>
      <c r="S6" s="21" t="e">
        <f>#REF!/Deseason_VA!#REF!*100</f>
        <v>#REF!</v>
      </c>
      <c r="T6" s="21" t="e">
        <f>#REF!/Deseason_VA!#REF!*100</f>
        <v>#REF!</v>
      </c>
      <c r="U6" s="21" t="e">
        <f>#REF!/Deseason_VA!#REF!*100</f>
        <v>#REF!</v>
      </c>
      <c r="V6" s="21" t="e">
        <f>#REF!/Deseason_VA!#REF!*100</f>
        <v>#REF!</v>
      </c>
      <c r="W6" s="21" t="e">
        <f>#REF!/Deseason_VA!#REF!*100</f>
        <v>#REF!</v>
      </c>
      <c r="X6" s="21" t="e">
        <f>#REF!/Deseason_VA!#REF!*100</f>
        <v>#REF!</v>
      </c>
      <c r="Y6" s="21" t="e">
        <f>#REF!/Deseason_VA!#REF!*100</f>
        <v>#REF!</v>
      </c>
      <c r="Z6" s="21" t="e">
        <f>#REF!/Deseason_VA!#REF!*100</f>
        <v>#REF!</v>
      </c>
      <c r="AA6" s="21" t="e">
        <f>#REF!/Deseason_VA!#REF!*100</f>
        <v>#REF!</v>
      </c>
      <c r="AB6" s="21" t="e">
        <f>#REF!/Deseason_VA!#REF!*100</f>
        <v>#REF!</v>
      </c>
      <c r="AC6" s="21" t="e">
        <f>#REF!/Deseason_VA!#REF!*100</f>
        <v>#REF!</v>
      </c>
      <c r="AD6" s="21" t="e">
        <f>#REF!/Deseason_VA!#REF!*100</f>
        <v>#REF!</v>
      </c>
      <c r="AE6" s="21" t="e">
        <f>#REF!/Deseason_VA!#REF!*100</f>
        <v>#REF!</v>
      </c>
      <c r="AF6" s="19" t="e">
        <f>#REF!/Deseason_VA!#REF!*100</f>
        <v>#REF!</v>
      </c>
      <c r="AG6" s="19" t="e">
        <f>#REF!/Deseason_VA!#REF!*100</f>
        <v>#REF!</v>
      </c>
      <c r="AH6" s="19" t="e">
        <f>#REF!/Deseason_VA!B6*100</f>
        <v>#REF!</v>
      </c>
      <c r="AI6" s="19" t="e">
        <f>#REF!/Deseason_VA!C6*100</f>
        <v>#REF!</v>
      </c>
      <c r="AJ6" s="19" t="e">
        <f>#REF!/Deseason_VA!D6*100</f>
        <v>#REF!</v>
      </c>
      <c r="AK6" s="19" t="e">
        <f>#REF!/Deseason_VA!E6*100</f>
        <v>#REF!</v>
      </c>
      <c r="AL6" s="19" t="e">
        <f>#REF!/Deseason_VA!F6*100</f>
        <v>#REF!</v>
      </c>
      <c r="AM6" s="19" t="e">
        <f>#REF!/Deseason_VA!G6*100</f>
        <v>#REF!</v>
      </c>
      <c r="AN6" s="19" t="e">
        <f>#REF!/Deseason_VA!H6*100</f>
        <v>#REF!</v>
      </c>
      <c r="AO6" s="19" t="e">
        <f>#REF!/Deseason_VA!I6*100</f>
        <v>#REF!</v>
      </c>
      <c r="AP6" s="19" t="e">
        <f>#REF!/Deseason_VA!J6*100</f>
        <v>#REF!</v>
      </c>
      <c r="AQ6" s="19" t="e">
        <f>#REF!/Deseason_VA!K6*100</f>
        <v>#REF!</v>
      </c>
    </row>
    <row r="7" spans="1:43" s="8" customFormat="1" ht="18" customHeight="1" x14ac:dyDescent="0.2">
      <c r="A7" s="17" t="s">
        <v>1</v>
      </c>
      <c r="B7" s="24" t="e">
        <f>#REF!/Deseason_VA!#REF!*100</f>
        <v>#REF!</v>
      </c>
      <c r="C7" s="24" t="e">
        <f>#REF!/Deseason_VA!#REF!*100</f>
        <v>#REF!</v>
      </c>
      <c r="D7" s="24" t="e">
        <f>#REF!/Deseason_VA!#REF!*100</f>
        <v>#REF!</v>
      </c>
      <c r="E7" s="24" t="e">
        <f>#REF!/Deseason_VA!#REF!*100</f>
        <v>#REF!</v>
      </c>
      <c r="F7" s="24" t="e">
        <f>#REF!/Deseason_VA!#REF!*100</f>
        <v>#REF!</v>
      </c>
      <c r="G7" s="24" t="e">
        <f>#REF!/Deseason_VA!#REF!*100</f>
        <v>#REF!</v>
      </c>
      <c r="H7" s="24" t="e">
        <f>#REF!/Deseason_VA!#REF!*100</f>
        <v>#REF!</v>
      </c>
      <c r="I7" s="24" t="e">
        <f>#REF!/Deseason_VA!#REF!*100</f>
        <v>#REF!</v>
      </c>
      <c r="J7" s="24" t="e">
        <f>#REF!/Deseason_VA!#REF!*100</f>
        <v>#REF!</v>
      </c>
      <c r="K7" s="24" t="e">
        <f>#REF!/Deseason_VA!#REF!*100</f>
        <v>#REF!</v>
      </c>
      <c r="L7" s="24" t="e">
        <f>#REF!/Deseason_VA!#REF!*100</f>
        <v>#REF!</v>
      </c>
      <c r="M7" s="24" t="e">
        <f>#REF!/Deseason_VA!#REF!*100</f>
        <v>#REF!</v>
      </c>
      <c r="N7" s="24" t="e">
        <f>#REF!/Deseason_VA!#REF!*100</f>
        <v>#REF!</v>
      </c>
      <c r="O7" s="24" t="e">
        <f>#REF!/Deseason_VA!#REF!*100</f>
        <v>#REF!</v>
      </c>
      <c r="P7" s="24" t="e">
        <f>#REF!/Deseason_VA!#REF!*100</f>
        <v>#REF!</v>
      </c>
      <c r="Q7" s="24" t="e">
        <f>#REF!/Deseason_VA!#REF!*100</f>
        <v>#REF!</v>
      </c>
      <c r="R7" s="24" t="e">
        <f>#REF!/Deseason_VA!#REF!*100</f>
        <v>#REF!</v>
      </c>
      <c r="S7" s="24" t="e">
        <f>#REF!/Deseason_VA!#REF!*100</f>
        <v>#REF!</v>
      </c>
      <c r="T7" s="24" t="e">
        <f>#REF!/Deseason_VA!#REF!*100</f>
        <v>#REF!</v>
      </c>
      <c r="U7" s="24" t="e">
        <f>#REF!/Deseason_VA!#REF!*100</f>
        <v>#REF!</v>
      </c>
      <c r="V7" s="24" t="e">
        <f>#REF!/Deseason_VA!#REF!*100</f>
        <v>#REF!</v>
      </c>
      <c r="W7" s="24" t="e">
        <f>#REF!/Deseason_VA!#REF!*100</f>
        <v>#REF!</v>
      </c>
      <c r="X7" s="24" t="e">
        <f>#REF!/Deseason_VA!#REF!*100</f>
        <v>#REF!</v>
      </c>
      <c r="Y7" s="24" t="e">
        <f>#REF!/Deseason_VA!#REF!*100</f>
        <v>#REF!</v>
      </c>
      <c r="Z7" s="24" t="e">
        <f>#REF!/Deseason_VA!#REF!*100</f>
        <v>#REF!</v>
      </c>
      <c r="AA7" s="24" t="e">
        <f>#REF!/Deseason_VA!#REF!*100</f>
        <v>#REF!</v>
      </c>
      <c r="AB7" s="24" t="e">
        <f>#REF!/Deseason_VA!#REF!*100</f>
        <v>#REF!</v>
      </c>
      <c r="AC7" s="24" t="e">
        <f>#REF!/Deseason_VA!#REF!*100</f>
        <v>#REF!</v>
      </c>
      <c r="AD7" s="24" t="e">
        <f>#REF!/Deseason_VA!#REF!*100</f>
        <v>#REF!</v>
      </c>
      <c r="AE7" s="24" t="e">
        <f>#REF!/Deseason_VA!#REF!*100</f>
        <v>#REF!</v>
      </c>
      <c r="AF7" s="16" t="e">
        <f>#REF!/Deseason_VA!#REF!*100</f>
        <v>#REF!</v>
      </c>
      <c r="AG7" s="16" t="e">
        <f>#REF!/Deseason_VA!#REF!*100</f>
        <v>#REF!</v>
      </c>
      <c r="AH7" s="16" t="e">
        <f>#REF!/Deseason_VA!B7*100</f>
        <v>#REF!</v>
      </c>
      <c r="AI7" s="16" t="e">
        <f>#REF!/Deseason_VA!C7*100</f>
        <v>#REF!</v>
      </c>
      <c r="AJ7" s="16" t="e">
        <f>#REF!/Deseason_VA!D7*100</f>
        <v>#REF!</v>
      </c>
      <c r="AK7" s="16" t="e">
        <f>#REF!/Deseason_VA!E7*100</f>
        <v>#REF!</v>
      </c>
      <c r="AL7" s="16" t="e">
        <f>#REF!/Deseason_VA!F7*100</f>
        <v>#REF!</v>
      </c>
      <c r="AM7" s="16" t="e">
        <f>#REF!/Deseason_VA!G7*100</f>
        <v>#REF!</v>
      </c>
      <c r="AN7" s="16" t="e">
        <f>#REF!/Deseason_VA!H7*100</f>
        <v>#REF!</v>
      </c>
      <c r="AO7" s="16" t="e">
        <f>#REF!/Deseason_VA!I7*100</f>
        <v>#REF!</v>
      </c>
      <c r="AP7" s="16" t="e">
        <f>#REF!/Deseason_VA!J7*100</f>
        <v>#REF!</v>
      </c>
      <c r="AQ7" s="16" t="e">
        <f>#REF!/Deseason_VA!K7*100</f>
        <v>#REF!</v>
      </c>
    </row>
    <row r="8" spans="1:43" s="8" customFormat="1" ht="18" customHeight="1" x14ac:dyDescent="0.2">
      <c r="A8" s="17" t="s">
        <v>2</v>
      </c>
      <c r="B8" s="24" t="e">
        <f>#REF!/Deseason_VA!#REF!*100</f>
        <v>#REF!</v>
      </c>
      <c r="C8" s="24" t="e">
        <f>#REF!/Deseason_VA!#REF!*100</f>
        <v>#REF!</v>
      </c>
      <c r="D8" s="24" t="e">
        <f>#REF!/Deseason_VA!#REF!*100</f>
        <v>#REF!</v>
      </c>
      <c r="E8" s="24" t="e">
        <f>#REF!/Deseason_VA!#REF!*100</f>
        <v>#REF!</v>
      </c>
      <c r="F8" s="24" t="e">
        <f>#REF!/Deseason_VA!#REF!*100</f>
        <v>#REF!</v>
      </c>
      <c r="G8" s="24" t="e">
        <f>#REF!/Deseason_VA!#REF!*100</f>
        <v>#REF!</v>
      </c>
      <c r="H8" s="24" t="e">
        <f>#REF!/Deseason_VA!#REF!*100</f>
        <v>#REF!</v>
      </c>
      <c r="I8" s="24" t="e">
        <f>#REF!/Deseason_VA!#REF!*100</f>
        <v>#REF!</v>
      </c>
      <c r="J8" s="24" t="e">
        <f>#REF!/Deseason_VA!#REF!*100</f>
        <v>#REF!</v>
      </c>
      <c r="K8" s="24" t="e">
        <f>#REF!/Deseason_VA!#REF!*100</f>
        <v>#REF!</v>
      </c>
      <c r="L8" s="24" t="e">
        <f>#REF!/Deseason_VA!#REF!*100</f>
        <v>#REF!</v>
      </c>
      <c r="M8" s="24" t="e">
        <f>#REF!/Deseason_VA!#REF!*100</f>
        <v>#REF!</v>
      </c>
      <c r="N8" s="24" t="e">
        <f>#REF!/Deseason_VA!#REF!*100</f>
        <v>#REF!</v>
      </c>
      <c r="O8" s="24" t="e">
        <f>#REF!/Deseason_VA!#REF!*100</f>
        <v>#REF!</v>
      </c>
      <c r="P8" s="24" t="e">
        <f>#REF!/Deseason_VA!#REF!*100</f>
        <v>#REF!</v>
      </c>
      <c r="Q8" s="24" t="e">
        <f>#REF!/Deseason_VA!#REF!*100</f>
        <v>#REF!</v>
      </c>
      <c r="R8" s="24" t="e">
        <f>#REF!/Deseason_VA!#REF!*100</f>
        <v>#REF!</v>
      </c>
      <c r="S8" s="24" t="e">
        <f>#REF!/Deseason_VA!#REF!*100</f>
        <v>#REF!</v>
      </c>
      <c r="T8" s="24" t="e">
        <f>#REF!/Deseason_VA!#REF!*100</f>
        <v>#REF!</v>
      </c>
      <c r="U8" s="24" t="e">
        <f>#REF!/Deseason_VA!#REF!*100</f>
        <v>#REF!</v>
      </c>
      <c r="V8" s="24" t="e">
        <f>#REF!/Deseason_VA!#REF!*100</f>
        <v>#REF!</v>
      </c>
      <c r="W8" s="24" t="e">
        <f>#REF!/Deseason_VA!#REF!*100</f>
        <v>#REF!</v>
      </c>
      <c r="X8" s="24" t="e">
        <f>#REF!/Deseason_VA!#REF!*100</f>
        <v>#REF!</v>
      </c>
      <c r="Y8" s="24" t="e">
        <f>#REF!/Deseason_VA!#REF!*100</f>
        <v>#REF!</v>
      </c>
      <c r="Z8" s="24" t="e">
        <f>#REF!/Deseason_VA!#REF!*100</f>
        <v>#REF!</v>
      </c>
      <c r="AA8" s="24" t="e">
        <f>#REF!/Deseason_VA!#REF!*100</f>
        <v>#REF!</v>
      </c>
      <c r="AB8" s="24" t="e">
        <f>#REF!/Deseason_VA!#REF!*100</f>
        <v>#REF!</v>
      </c>
      <c r="AC8" s="24" t="e">
        <f>#REF!/Deseason_VA!#REF!*100</f>
        <v>#REF!</v>
      </c>
      <c r="AD8" s="24" t="e">
        <f>#REF!/Deseason_VA!#REF!*100</f>
        <v>#REF!</v>
      </c>
      <c r="AE8" s="24" t="e">
        <f>#REF!/Deseason_VA!#REF!*100</f>
        <v>#REF!</v>
      </c>
      <c r="AF8" s="16" t="e">
        <f>#REF!/Deseason_VA!#REF!*100</f>
        <v>#REF!</v>
      </c>
      <c r="AG8" s="16" t="e">
        <f>#REF!/Deseason_VA!#REF!*100</f>
        <v>#REF!</v>
      </c>
      <c r="AH8" s="16" t="e">
        <f>#REF!/Deseason_VA!B8*100</f>
        <v>#REF!</v>
      </c>
      <c r="AI8" s="16" t="e">
        <f>#REF!/Deseason_VA!C8*100</f>
        <v>#REF!</v>
      </c>
      <c r="AJ8" s="16" t="e">
        <f>#REF!/Deseason_VA!D8*100</f>
        <v>#REF!</v>
      </c>
      <c r="AK8" s="16" t="e">
        <f>#REF!/Deseason_VA!E8*100</f>
        <v>#REF!</v>
      </c>
      <c r="AL8" s="16" t="e">
        <f>#REF!/Deseason_VA!F8*100</f>
        <v>#REF!</v>
      </c>
      <c r="AM8" s="16" t="e">
        <f>#REF!/Deseason_VA!G8*100</f>
        <v>#REF!</v>
      </c>
      <c r="AN8" s="16" t="e">
        <f>#REF!/Deseason_VA!H8*100</f>
        <v>#REF!</v>
      </c>
      <c r="AO8" s="16" t="e">
        <f>#REF!/Deseason_VA!I8*100</f>
        <v>#REF!</v>
      </c>
      <c r="AP8" s="16" t="e">
        <f>#REF!/Deseason_VA!J8*100</f>
        <v>#REF!</v>
      </c>
      <c r="AQ8" s="16" t="e">
        <f>#REF!/Deseason_VA!K8*100</f>
        <v>#REF!</v>
      </c>
    </row>
    <row r="9" spans="1:43" s="8" customFormat="1" ht="18" customHeight="1" x14ac:dyDescent="0.2">
      <c r="A9" s="17" t="s">
        <v>3</v>
      </c>
      <c r="B9" s="24" t="e">
        <f>#REF!/Deseason_VA!#REF!*100</f>
        <v>#REF!</v>
      </c>
      <c r="C9" s="24" t="e">
        <f>#REF!/Deseason_VA!#REF!*100</f>
        <v>#REF!</v>
      </c>
      <c r="D9" s="24" t="e">
        <f>#REF!/Deseason_VA!#REF!*100</f>
        <v>#REF!</v>
      </c>
      <c r="E9" s="24" t="e">
        <f>#REF!/Deseason_VA!#REF!*100</f>
        <v>#REF!</v>
      </c>
      <c r="F9" s="24" t="e">
        <f>#REF!/Deseason_VA!#REF!*100</f>
        <v>#REF!</v>
      </c>
      <c r="G9" s="24" t="e">
        <f>#REF!/Deseason_VA!#REF!*100</f>
        <v>#REF!</v>
      </c>
      <c r="H9" s="24" t="e">
        <f>#REF!/Deseason_VA!#REF!*100</f>
        <v>#REF!</v>
      </c>
      <c r="I9" s="24" t="e">
        <f>#REF!/Deseason_VA!#REF!*100</f>
        <v>#REF!</v>
      </c>
      <c r="J9" s="24" t="e">
        <f>#REF!/Deseason_VA!#REF!*100</f>
        <v>#REF!</v>
      </c>
      <c r="K9" s="24" t="e">
        <f>#REF!/Deseason_VA!#REF!*100</f>
        <v>#REF!</v>
      </c>
      <c r="L9" s="24" t="e">
        <f>#REF!/Deseason_VA!#REF!*100</f>
        <v>#REF!</v>
      </c>
      <c r="M9" s="24" t="e">
        <f>#REF!/Deseason_VA!#REF!*100</f>
        <v>#REF!</v>
      </c>
      <c r="N9" s="24" t="e">
        <f>#REF!/Deseason_VA!#REF!*100</f>
        <v>#REF!</v>
      </c>
      <c r="O9" s="24" t="e">
        <f>#REF!/Deseason_VA!#REF!*100</f>
        <v>#REF!</v>
      </c>
      <c r="P9" s="24" t="e">
        <f>#REF!/Deseason_VA!#REF!*100</f>
        <v>#REF!</v>
      </c>
      <c r="Q9" s="24" t="e">
        <f>#REF!/Deseason_VA!#REF!*100</f>
        <v>#REF!</v>
      </c>
      <c r="R9" s="24" t="e">
        <f>#REF!/Deseason_VA!#REF!*100</f>
        <v>#REF!</v>
      </c>
      <c r="S9" s="24" t="e">
        <f>#REF!/Deseason_VA!#REF!*100</f>
        <v>#REF!</v>
      </c>
      <c r="T9" s="24" t="e">
        <f>#REF!/Deseason_VA!#REF!*100</f>
        <v>#REF!</v>
      </c>
      <c r="U9" s="24" t="e">
        <f>#REF!/Deseason_VA!#REF!*100</f>
        <v>#REF!</v>
      </c>
      <c r="V9" s="24" t="e">
        <f>#REF!/Deseason_VA!#REF!*100</f>
        <v>#REF!</v>
      </c>
      <c r="W9" s="24" t="e">
        <f>#REF!/Deseason_VA!#REF!*100</f>
        <v>#REF!</v>
      </c>
      <c r="X9" s="24" t="e">
        <f>#REF!/Deseason_VA!#REF!*100</f>
        <v>#REF!</v>
      </c>
      <c r="Y9" s="24" t="e">
        <f>#REF!/Deseason_VA!#REF!*100</f>
        <v>#REF!</v>
      </c>
      <c r="Z9" s="24" t="e">
        <f>#REF!/Deseason_VA!#REF!*100</f>
        <v>#REF!</v>
      </c>
      <c r="AA9" s="24" t="e">
        <f>#REF!/Deseason_VA!#REF!*100</f>
        <v>#REF!</v>
      </c>
      <c r="AB9" s="24" t="e">
        <f>#REF!/Deseason_VA!#REF!*100</f>
        <v>#REF!</v>
      </c>
      <c r="AC9" s="24" t="e">
        <f>#REF!/Deseason_VA!#REF!*100</f>
        <v>#REF!</v>
      </c>
      <c r="AD9" s="24" t="e">
        <f>#REF!/Deseason_VA!#REF!*100</f>
        <v>#REF!</v>
      </c>
      <c r="AE9" s="24" t="e">
        <f>#REF!/Deseason_VA!#REF!*100</f>
        <v>#REF!</v>
      </c>
      <c r="AF9" s="16" t="e">
        <f>#REF!/Deseason_VA!#REF!*100</f>
        <v>#REF!</v>
      </c>
      <c r="AG9" s="16" t="e">
        <f>#REF!/Deseason_VA!#REF!*100</f>
        <v>#REF!</v>
      </c>
      <c r="AH9" s="16" t="e">
        <f>#REF!/Deseason_VA!B9*100</f>
        <v>#REF!</v>
      </c>
      <c r="AI9" s="16" t="e">
        <f>#REF!/Deseason_VA!C9*100</f>
        <v>#REF!</v>
      </c>
      <c r="AJ9" s="16" t="e">
        <f>#REF!/Deseason_VA!D9*100</f>
        <v>#REF!</v>
      </c>
      <c r="AK9" s="16" t="e">
        <f>#REF!/Deseason_VA!E9*100</f>
        <v>#REF!</v>
      </c>
      <c r="AL9" s="16" t="e">
        <f>#REF!/Deseason_VA!F9*100</f>
        <v>#REF!</v>
      </c>
      <c r="AM9" s="16" t="e">
        <f>#REF!/Deseason_VA!G9*100</f>
        <v>#REF!</v>
      </c>
      <c r="AN9" s="16" t="e">
        <f>#REF!/Deseason_VA!H9*100</f>
        <v>#REF!</v>
      </c>
      <c r="AO9" s="16" t="e">
        <f>#REF!/Deseason_VA!I9*100</f>
        <v>#REF!</v>
      </c>
      <c r="AP9" s="16" t="e">
        <f>#REF!/Deseason_VA!J9*100</f>
        <v>#REF!</v>
      </c>
      <c r="AQ9" s="16" t="e">
        <f>#REF!/Deseason_VA!K9*100</f>
        <v>#REF!</v>
      </c>
    </row>
    <row r="10" spans="1:43" s="8" customFormat="1" ht="18" customHeight="1" x14ac:dyDescent="0.2">
      <c r="A10" s="17" t="s">
        <v>4</v>
      </c>
      <c r="B10" s="24" t="e">
        <f>#REF!/Deseason_VA!#REF!*100</f>
        <v>#REF!</v>
      </c>
      <c r="C10" s="24" t="e">
        <f>#REF!/Deseason_VA!#REF!*100</f>
        <v>#REF!</v>
      </c>
      <c r="D10" s="24" t="e">
        <f>#REF!/Deseason_VA!#REF!*100</f>
        <v>#REF!</v>
      </c>
      <c r="E10" s="24" t="e">
        <f>#REF!/Deseason_VA!#REF!*100</f>
        <v>#REF!</v>
      </c>
      <c r="F10" s="24" t="e">
        <f>#REF!/Deseason_VA!#REF!*100</f>
        <v>#REF!</v>
      </c>
      <c r="G10" s="24" t="e">
        <f>#REF!/Deseason_VA!#REF!*100</f>
        <v>#REF!</v>
      </c>
      <c r="H10" s="24" t="e">
        <f>#REF!/Deseason_VA!#REF!*100</f>
        <v>#REF!</v>
      </c>
      <c r="I10" s="24" t="e">
        <f>#REF!/Deseason_VA!#REF!*100</f>
        <v>#REF!</v>
      </c>
      <c r="J10" s="24" t="e">
        <f>#REF!/Deseason_VA!#REF!*100</f>
        <v>#REF!</v>
      </c>
      <c r="K10" s="24" t="e">
        <f>#REF!/Deseason_VA!#REF!*100</f>
        <v>#REF!</v>
      </c>
      <c r="L10" s="24" t="e">
        <f>#REF!/Deseason_VA!#REF!*100</f>
        <v>#REF!</v>
      </c>
      <c r="M10" s="24" t="e">
        <f>#REF!/Deseason_VA!#REF!*100</f>
        <v>#REF!</v>
      </c>
      <c r="N10" s="24" t="e">
        <f>#REF!/Deseason_VA!#REF!*100</f>
        <v>#REF!</v>
      </c>
      <c r="O10" s="24" t="e">
        <f>#REF!/Deseason_VA!#REF!*100</f>
        <v>#REF!</v>
      </c>
      <c r="P10" s="24" t="e">
        <f>#REF!/Deseason_VA!#REF!*100</f>
        <v>#REF!</v>
      </c>
      <c r="Q10" s="24" t="e">
        <f>#REF!/Deseason_VA!#REF!*100</f>
        <v>#REF!</v>
      </c>
      <c r="R10" s="24" t="e">
        <f>#REF!/Deseason_VA!#REF!*100</f>
        <v>#REF!</v>
      </c>
      <c r="S10" s="24" t="e">
        <f>#REF!/Deseason_VA!#REF!*100</f>
        <v>#REF!</v>
      </c>
      <c r="T10" s="24" t="e">
        <f>#REF!/Deseason_VA!#REF!*100</f>
        <v>#REF!</v>
      </c>
      <c r="U10" s="24" t="e">
        <f>#REF!/Deseason_VA!#REF!*100</f>
        <v>#REF!</v>
      </c>
      <c r="V10" s="24" t="e">
        <f>#REF!/Deseason_VA!#REF!*100</f>
        <v>#REF!</v>
      </c>
      <c r="W10" s="24" t="e">
        <f>#REF!/Deseason_VA!#REF!*100</f>
        <v>#REF!</v>
      </c>
      <c r="X10" s="24" t="e">
        <f>#REF!/Deseason_VA!#REF!*100</f>
        <v>#REF!</v>
      </c>
      <c r="Y10" s="24" t="e">
        <f>#REF!/Deseason_VA!#REF!*100</f>
        <v>#REF!</v>
      </c>
      <c r="Z10" s="24" t="e">
        <f>#REF!/Deseason_VA!#REF!*100</f>
        <v>#REF!</v>
      </c>
      <c r="AA10" s="24" t="e">
        <f>#REF!/Deseason_VA!#REF!*100</f>
        <v>#REF!</v>
      </c>
      <c r="AB10" s="24" t="e">
        <f>#REF!/Deseason_VA!#REF!*100</f>
        <v>#REF!</v>
      </c>
      <c r="AC10" s="24" t="e">
        <f>#REF!/Deseason_VA!#REF!*100</f>
        <v>#REF!</v>
      </c>
      <c r="AD10" s="24" t="e">
        <f>#REF!/Deseason_VA!#REF!*100</f>
        <v>#REF!</v>
      </c>
      <c r="AE10" s="24" t="e">
        <f>#REF!/Deseason_VA!#REF!*100</f>
        <v>#REF!</v>
      </c>
      <c r="AF10" s="16" t="e">
        <f>#REF!/Deseason_VA!#REF!*100</f>
        <v>#REF!</v>
      </c>
      <c r="AG10" s="16" t="e">
        <f>#REF!/Deseason_VA!#REF!*100</f>
        <v>#REF!</v>
      </c>
      <c r="AH10" s="16" t="e">
        <f>#REF!/Deseason_VA!B10*100</f>
        <v>#REF!</v>
      </c>
      <c r="AI10" s="16" t="e">
        <f>#REF!/Deseason_VA!C10*100</f>
        <v>#REF!</v>
      </c>
      <c r="AJ10" s="16" t="e">
        <f>#REF!/Deseason_VA!D10*100</f>
        <v>#REF!</v>
      </c>
      <c r="AK10" s="16" t="e">
        <f>#REF!/Deseason_VA!E10*100</f>
        <v>#REF!</v>
      </c>
      <c r="AL10" s="16" t="e">
        <f>#REF!/Deseason_VA!F10*100</f>
        <v>#REF!</v>
      </c>
      <c r="AM10" s="16" t="e">
        <f>#REF!/Deseason_VA!G10*100</f>
        <v>#REF!</v>
      </c>
      <c r="AN10" s="16" t="e">
        <f>#REF!/Deseason_VA!H10*100</f>
        <v>#REF!</v>
      </c>
      <c r="AO10" s="16" t="e">
        <f>#REF!/Deseason_VA!I10*100</f>
        <v>#REF!</v>
      </c>
      <c r="AP10" s="16" t="e">
        <f>#REF!/Deseason_VA!J10*100</f>
        <v>#REF!</v>
      </c>
      <c r="AQ10" s="16" t="e">
        <f>#REF!/Deseason_VA!K10*100</f>
        <v>#REF!</v>
      </c>
    </row>
    <row r="11" spans="1:43" s="8" customFormat="1" ht="18" customHeight="1" x14ac:dyDescent="0.2">
      <c r="A11" s="17" t="s">
        <v>5</v>
      </c>
      <c r="B11" s="24" t="e">
        <f>#REF!/Deseason_VA!#REF!*100</f>
        <v>#REF!</v>
      </c>
      <c r="C11" s="24" t="e">
        <f>#REF!/Deseason_VA!#REF!*100</f>
        <v>#REF!</v>
      </c>
      <c r="D11" s="24" t="e">
        <f>#REF!/Deseason_VA!#REF!*100</f>
        <v>#REF!</v>
      </c>
      <c r="E11" s="24" t="e">
        <f>#REF!/Deseason_VA!#REF!*100</f>
        <v>#REF!</v>
      </c>
      <c r="F11" s="24" t="e">
        <f>#REF!/Deseason_VA!#REF!*100</f>
        <v>#REF!</v>
      </c>
      <c r="G11" s="24" t="e">
        <f>#REF!/Deseason_VA!#REF!*100</f>
        <v>#REF!</v>
      </c>
      <c r="H11" s="24" t="e">
        <f>#REF!/Deseason_VA!#REF!*100</f>
        <v>#REF!</v>
      </c>
      <c r="I11" s="24" t="e">
        <f>#REF!/Deseason_VA!#REF!*100</f>
        <v>#REF!</v>
      </c>
      <c r="J11" s="24" t="e">
        <f>#REF!/Deseason_VA!#REF!*100</f>
        <v>#REF!</v>
      </c>
      <c r="K11" s="24" t="e">
        <f>#REF!/Deseason_VA!#REF!*100</f>
        <v>#REF!</v>
      </c>
      <c r="L11" s="24" t="e">
        <f>#REF!/Deseason_VA!#REF!*100</f>
        <v>#REF!</v>
      </c>
      <c r="M11" s="24" t="e">
        <f>#REF!/Deseason_VA!#REF!*100</f>
        <v>#REF!</v>
      </c>
      <c r="N11" s="24" t="e">
        <f>#REF!/Deseason_VA!#REF!*100</f>
        <v>#REF!</v>
      </c>
      <c r="O11" s="24" t="e">
        <f>#REF!/Deseason_VA!#REF!*100</f>
        <v>#REF!</v>
      </c>
      <c r="P11" s="24" t="e">
        <f>#REF!/Deseason_VA!#REF!*100</f>
        <v>#REF!</v>
      </c>
      <c r="Q11" s="24" t="e">
        <f>#REF!/Deseason_VA!#REF!*100</f>
        <v>#REF!</v>
      </c>
      <c r="R11" s="24" t="e">
        <f>#REF!/Deseason_VA!#REF!*100</f>
        <v>#REF!</v>
      </c>
      <c r="S11" s="24" t="e">
        <f>#REF!/Deseason_VA!#REF!*100</f>
        <v>#REF!</v>
      </c>
      <c r="T11" s="24" t="e">
        <f>#REF!/Deseason_VA!#REF!*100</f>
        <v>#REF!</v>
      </c>
      <c r="U11" s="24" t="e">
        <f>#REF!/Deseason_VA!#REF!*100</f>
        <v>#REF!</v>
      </c>
      <c r="V11" s="24" t="e">
        <f>#REF!/Deseason_VA!#REF!*100</f>
        <v>#REF!</v>
      </c>
      <c r="W11" s="24" t="e">
        <f>#REF!/Deseason_VA!#REF!*100</f>
        <v>#REF!</v>
      </c>
      <c r="X11" s="24" t="e">
        <f>#REF!/Deseason_VA!#REF!*100</f>
        <v>#REF!</v>
      </c>
      <c r="Y11" s="24" t="e">
        <f>#REF!/Deseason_VA!#REF!*100</f>
        <v>#REF!</v>
      </c>
      <c r="Z11" s="24" t="e">
        <f>#REF!/Deseason_VA!#REF!*100</f>
        <v>#REF!</v>
      </c>
      <c r="AA11" s="24" t="e">
        <f>#REF!/Deseason_VA!#REF!*100</f>
        <v>#REF!</v>
      </c>
      <c r="AB11" s="24" t="e">
        <f>#REF!/Deseason_VA!#REF!*100</f>
        <v>#REF!</v>
      </c>
      <c r="AC11" s="24" t="e">
        <f>#REF!/Deseason_VA!#REF!*100</f>
        <v>#REF!</v>
      </c>
      <c r="AD11" s="24" t="e">
        <f>#REF!/Deseason_VA!#REF!*100</f>
        <v>#REF!</v>
      </c>
      <c r="AE11" s="24" t="e">
        <f>#REF!/Deseason_VA!#REF!*100</f>
        <v>#REF!</v>
      </c>
      <c r="AF11" s="16" t="e">
        <f>#REF!/Deseason_VA!#REF!*100</f>
        <v>#REF!</v>
      </c>
      <c r="AG11" s="16" t="e">
        <f>#REF!/Deseason_VA!#REF!*100</f>
        <v>#REF!</v>
      </c>
      <c r="AH11" s="16" t="e">
        <f>#REF!/Deseason_VA!B11*100</f>
        <v>#REF!</v>
      </c>
      <c r="AI11" s="16" t="e">
        <f>#REF!/Deseason_VA!C11*100</f>
        <v>#REF!</v>
      </c>
      <c r="AJ11" s="16" t="e">
        <f>#REF!/Deseason_VA!D11*100</f>
        <v>#REF!</v>
      </c>
      <c r="AK11" s="16" t="e">
        <f>#REF!/Deseason_VA!E11*100</f>
        <v>#REF!</v>
      </c>
      <c r="AL11" s="16" t="e">
        <f>#REF!/Deseason_VA!F11*100</f>
        <v>#REF!</v>
      </c>
      <c r="AM11" s="16" t="e">
        <f>#REF!/Deseason_VA!G11*100</f>
        <v>#REF!</v>
      </c>
      <c r="AN11" s="16" t="e">
        <f>#REF!/Deseason_VA!H11*100</f>
        <v>#REF!</v>
      </c>
      <c r="AO11" s="16" t="e">
        <f>#REF!/Deseason_VA!I11*100</f>
        <v>#REF!</v>
      </c>
      <c r="AP11" s="16" t="e">
        <f>#REF!/Deseason_VA!J11*100</f>
        <v>#REF!</v>
      </c>
      <c r="AQ11" s="16" t="e">
        <f>#REF!/Deseason_VA!K11*100</f>
        <v>#REF!</v>
      </c>
    </row>
    <row r="12" spans="1:43" s="8" customFormat="1" ht="18" customHeight="1" x14ac:dyDescent="0.2">
      <c r="A12" s="17" t="s">
        <v>6</v>
      </c>
      <c r="B12" s="24" t="e">
        <f>#REF!/Deseason_VA!#REF!*100</f>
        <v>#REF!</v>
      </c>
      <c r="C12" s="24" t="e">
        <f>#REF!/Deseason_VA!#REF!*100</f>
        <v>#REF!</v>
      </c>
      <c r="D12" s="24" t="e">
        <f>#REF!/Deseason_VA!#REF!*100</f>
        <v>#REF!</v>
      </c>
      <c r="E12" s="24" t="e">
        <f>#REF!/Deseason_VA!#REF!*100</f>
        <v>#REF!</v>
      </c>
      <c r="F12" s="24" t="e">
        <f>#REF!/Deseason_VA!#REF!*100</f>
        <v>#REF!</v>
      </c>
      <c r="G12" s="24" t="e">
        <f>#REF!/Deseason_VA!#REF!*100</f>
        <v>#REF!</v>
      </c>
      <c r="H12" s="24" t="e">
        <f>#REF!/Deseason_VA!#REF!*100</f>
        <v>#REF!</v>
      </c>
      <c r="I12" s="24" t="e">
        <f>#REF!/Deseason_VA!#REF!*100</f>
        <v>#REF!</v>
      </c>
      <c r="J12" s="24" t="e">
        <f>#REF!/Deseason_VA!#REF!*100</f>
        <v>#REF!</v>
      </c>
      <c r="K12" s="24" t="e">
        <f>#REF!/Deseason_VA!#REF!*100</f>
        <v>#REF!</v>
      </c>
      <c r="L12" s="24" t="e">
        <f>#REF!/Deseason_VA!#REF!*100</f>
        <v>#REF!</v>
      </c>
      <c r="M12" s="24" t="e">
        <f>#REF!/Deseason_VA!#REF!*100</f>
        <v>#REF!</v>
      </c>
      <c r="N12" s="24" t="e">
        <f>#REF!/Deseason_VA!#REF!*100</f>
        <v>#REF!</v>
      </c>
      <c r="O12" s="24" t="e">
        <f>#REF!/Deseason_VA!#REF!*100</f>
        <v>#REF!</v>
      </c>
      <c r="P12" s="24" t="e">
        <f>#REF!/Deseason_VA!#REF!*100</f>
        <v>#REF!</v>
      </c>
      <c r="Q12" s="24" t="e">
        <f>#REF!/Deseason_VA!#REF!*100</f>
        <v>#REF!</v>
      </c>
      <c r="R12" s="24" t="e">
        <f>#REF!/Deseason_VA!#REF!*100</f>
        <v>#REF!</v>
      </c>
      <c r="S12" s="24" t="e">
        <f>#REF!/Deseason_VA!#REF!*100</f>
        <v>#REF!</v>
      </c>
      <c r="T12" s="24" t="e">
        <f>#REF!/Deseason_VA!#REF!*100</f>
        <v>#REF!</v>
      </c>
      <c r="U12" s="24" t="e">
        <f>#REF!/Deseason_VA!#REF!*100</f>
        <v>#REF!</v>
      </c>
      <c r="V12" s="24" t="e">
        <f>#REF!/Deseason_VA!#REF!*100</f>
        <v>#REF!</v>
      </c>
      <c r="W12" s="24" t="e">
        <f>#REF!/Deseason_VA!#REF!*100</f>
        <v>#REF!</v>
      </c>
      <c r="X12" s="24" t="e">
        <f>#REF!/Deseason_VA!#REF!*100</f>
        <v>#REF!</v>
      </c>
      <c r="Y12" s="24" t="e">
        <f>#REF!/Deseason_VA!#REF!*100</f>
        <v>#REF!</v>
      </c>
      <c r="Z12" s="24" t="e">
        <f>#REF!/Deseason_VA!#REF!*100</f>
        <v>#REF!</v>
      </c>
      <c r="AA12" s="24" t="e">
        <f>#REF!/Deseason_VA!#REF!*100</f>
        <v>#REF!</v>
      </c>
      <c r="AB12" s="24" t="e">
        <f>#REF!/Deseason_VA!#REF!*100</f>
        <v>#REF!</v>
      </c>
      <c r="AC12" s="24" t="e">
        <f>#REF!/Deseason_VA!#REF!*100</f>
        <v>#REF!</v>
      </c>
      <c r="AD12" s="24" t="e">
        <f>#REF!/Deseason_VA!#REF!*100</f>
        <v>#REF!</v>
      </c>
      <c r="AE12" s="24" t="e">
        <f>#REF!/Deseason_VA!#REF!*100</f>
        <v>#REF!</v>
      </c>
      <c r="AF12" s="16" t="e">
        <f>#REF!/Deseason_VA!#REF!*100</f>
        <v>#REF!</v>
      </c>
      <c r="AG12" s="16" t="e">
        <f>#REF!/Deseason_VA!#REF!*100</f>
        <v>#REF!</v>
      </c>
      <c r="AH12" s="16" t="e">
        <f>#REF!/Deseason_VA!B12*100</f>
        <v>#REF!</v>
      </c>
      <c r="AI12" s="16" t="e">
        <f>#REF!/Deseason_VA!C12*100</f>
        <v>#REF!</v>
      </c>
      <c r="AJ12" s="16" t="e">
        <f>#REF!/Deseason_VA!D12*100</f>
        <v>#REF!</v>
      </c>
      <c r="AK12" s="16" t="e">
        <f>#REF!/Deseason_VA!E12*100</f>
        <v>#REF!</v>
      </c>
      <c r="AL12" s="16" t="e">
        <f>#REF!/Deseason_VA!F12*100</f>
        <v>#REF!</v>
      </c>
      <c r="AM12" s="16" t="e">
        <f>#REF!/Deseason_VA!G12*100</f>
        <v>#REF!</v>
      </c>
      <c r="AN12" s="16" t="e">
        <f>#REF!/Deseason_VA!H12*100</f>
        <v>#REF!</v>
      </c>
      <c r="AO12" s="16" t="e">
        <f>#REF!/Deseason_VA!I12*100</f>
        <v>#REF!</v>
      </c>
      <c r="AP12" s="16" t="e">
        <f>#REF!/Deseason_VA!J12*100</f>
        <v>#REF!</v>
      </c>
      <c r="AQ12" s="16" t="e">
        <f>#REF!/Deseason_VA!K12*100</f>
        <v>#REF!</v>
      </c>
    </row>
    <row r="13" spans="1:43" s="9" customFormat="1" ht="24.75" customHeight="1" x14ac:dyDescent="0.2">
      <c r="A13" s="2" t="s">
        <v>93</v>
      </c>
      <c r="B13" s="21" t="e">
        <f>#REF!/Deseason_VA!#REF!*100</f>
        <v>#REF!</v>
      </c>
      <c r="C13" s="21" t="e">
        <f>#REF!/Deseason_VA!#REF!*100</f>
        <v>#REF!</v>
      </c>
      <c r="D13" s="21" t="e">
        <f>#REF!/Deseason_VA!#REF!*100</f>
        <v>#REF!</v>
      </c>
      <c r="E13" s="21" t="e">
        <f>#REF!/Deseason_VA!#REF!*100</f>
        <v>#REF!</v>
      </c>
      <c r="F13" s="21" t="e">
        <f>#REF!/Deseason_VA!#REF!*100</f>
        <v>#REF!</v>
      </c>
      <c r="G13" s="21" t="e">
        <f>#REF!/Deseason_VA!#REF!*100</f>
        <v>#REF!</v>
      </c>
      <c r="H13" s="21" t="e">
        <f>#REF!/Deseason_VA!#REF!*100</f>
        <v>#REF!</v>
      </c>
      <c r="I13" s="21" t="e">
        <f>#REF!/Deseason_VA!#REF!*100</f>
        <v>#REF!</v>
      </c>
      <c r="J13" s="21" t="e">
        <f>#REF!/Deseason_VA!#REF!*100</f>
        <v>#REF!</v>
      </c>
      <c r="K13" s="21" t="e">
        <f>#REF!/Deseason_VA!#REF!*100</f>
        <v>#REF!</v>
      </c>
      <c r="L13" s="21" t="e">
        <f>#REF!/Deseason_VA!#REF!*100</f>
        <v>#REF!</v>
      </c>
      <c r="M13" s="21" t="e">
        <f>#REF!/Deseason_VA!#REF!*100</f>
        <v>#REF!</v>
      </c>
      <c r="N13" s="21" t="e">
        <f>#REF!/Deseason_VA!#REF!*100</f>
        <v>#REF!</v>
      </c>
      <c r="O13" s="21" t="e">
        <f>#REF!/Deseason_VA!#REF!*100</f>
        <v>#REF!</v>
      </c>
      <c r="P13" s="21" t="e">
        <f>#REF!/Deseason_VA!#REF!*100</f>
        <v>#REF!</v>
      </c>
      <c r="Q13" s="21" t="e">
        <f>#REF!/Deseason_VA!#REF!*100</f>
        <v>#REF!</v>
      </c>
      <c r="R13" s="21" t="e">
        <f>#REF!/Deseason_VA!#REF!*100</f>
        <v>#REF!</v>
      </c>
      <c r="S13" s="21" t="e">
        <f>#REF!/Deseason_VA!#REF!*100</f>
        <v>#REF!</v>
      </c>
      <c r="T13" s="21" t="e">
        <f>#REF!/Deseason_VA!#REF!*100</f>
        <v>#REF!</v>
      </c>
      <c r="U13" s="21" t="e">
        <f>#REF!/Deseason_VA!#REF!*100</f>
        <v>#REF!</v>
      </c>
      <c r="V13" s="21" t="e">
        <f>#REF!/Deseason_VA!#REF!*100</f>
        <v>#REF!</v>
      </c>
      <c r="W13" s="21" t="e">
        <f>#REF!/Deseason_VA!#REF!*100</f>
        <v>#REF!</v>
      </c>
      <c r="X13" s="21" t="e">
        <f>#REF!/Deseason_VA!#REF!*100</f>
        <v>#REF!</v>
      </c>
      <c r="Y13" s="21" t="e">
        <f>#REF!/Deseason_VA!#REF!*100</f>
        <v>#REF!</v>
      </c>
      <c r="Z13" s="21" t="e">
        <f>#REF!/Deseason_VA!#REF!*100</f>
        <v>#REF!</v>
      </c>
      <c r="AA13" s="21" t="e">
        <f>#REF!/Deseason_VA!#REF!*100</f>
        <v>#REF!</v>
      </c>
      <c r="AB13" s="21" t="e">
        <f>#REF!/Deseason_VA!#REF!*100</f>
        <v>#REF!</v>
      </c>
      <c r="AC13" s="21" t="e">
        <f>#REF!/Deseason_VA!#REF!*100</f>
        <v>#REF!</v>
      </c>
      <c r="AD13" s="21" t="e">
        <f>#REF!/Deseason_VA!#REF!*100</f>
        <v>#REF!</v>
      </c>
      <c r="AE13" s="21" t="e">
        <f>#REF!/Deseason_VA!#REF!*100</f>
        <v>#REF!</v>
      </c>
      <c r="AF13" s="19" t="e">
        <f>#REF!/Deseason_VA!#REF!*100</f>
        <v>#REF!</v>
      </c>
      <c r="AG13" s="19" t="e">
        <f>#REF!/Deseason_VA!#REF!*100</f>
        <v>#REF!</v>
      </c>
      <c r="AH13" s="19" t="e">
        <f>#REF!/Deseason_VA!B13*100</f>
        <v>#REF!</v>
      </c>
      <c r="AI13" s="19" t="e">
        <f>#REF!/Deseason_VA!C13*100</f>
        <v>#REF!</v>
      </c>
      <c r="AJ13" s="19" t="e">
        <f>#REF!/Deseason_VA!D13*100</f>
        <v>#REF!</v>
      </c>
      <c r="AK13" s="19" t="e">
        <f>#REF!/Deseason_VA!E13*100</f>
        <v>#REF!</v>
      </c>
      <c r="AL13" s="19" t="e">
        <f>#REF!/Deseason_VA!F13*100</f>
        <v>#REF!</v>
      </c>
      <c r="AM13" s="19" t="e">
        <f>#REF!/Deseason_VA!G13*100</f>
        <v>#REF!</v>
      </c>
      <c r="AN13" s="19" t="e">
        <f>#REF!/Deseason_VA!H13*100</f>
        <v>#REF!</v>
      </c>
      <c r="AO13" s="19" t="e">
        <f>#REF!/Deseason_VA!I13*100</f>
        <v>#REF!</v>
      </c>
      <c r="AP13" s="19" t="e">
        <f>#REF!/Deseason_VA!J13*100</f>
        <v>#REF!</v>
      </c>
      <c r="AQ13" s="19" t="e">
        <f>#REF!/Deseason_VA!K13*100</f>
        <v>#REF!</v>
      </c>
    </row>
    <row r="14" spans="1:43" s="8" customFormat="1" ht="18" customHeight="1" x14ac:dyDescent="0.2">
      <c r="A14" s="17" t="s">
        <v>8</v>
      </c>
      <c r="B14" s="24" t="e">
        <f>#REF!/Deseason_VA!#REF!*100</f>
        <v>#REF!</v>
      </c>
      <c r="C14" s="24" t="e">
        <f>#REF!/Deseason_VA!#REF!*100</f>
        <v>#REF!</v>
      </c>
      <c r="D14" s="24" t="e">
        <f>#REF!/Deseason_VA!#REF!*100</f>
        <v>#REF!</v>
      </c>
      <c r="E14" s="24" t="e">
        <f>#REF!/Deseason_VA!#REF!*100</f>
        <v>#REF!</v>
      </c>
      <c r="F14" s="24" t="e">
        <f>#REF!/Deseason_VA!#REF!*100</f>
        <v>#REF!</v>
      </c>
      <c r="G14" s="24" t="e">
        <f>#REF!/Deseason_VA!#REF!*100</f>
        <v>#REF!</v>
      </c>
      <c r="H14" s="24" t="e">
        <f>#REF!/Deseason_VA!#REF!*100</f>
        <v>#REF!</v>
      </c>
      <c r="I14" s="24" t="e">
        <f>#REF!/Deseason_VA!#REF!*100</f>
        <v>#REF!</v>
      </c>
      <c r="J14" s="24" t="e">
        <f>#REF!/Deseason_VA!#REF!*100</f>
        <v>#REF!</v>
      </c>
      <c r="K14" s="24" t="e">
        <f>#REF!/Deseason_VA!#REF!*100</f>
        <v>#REF!</v>
      </c>
      <c r="L14" s="24" t="e">
        <f>#REF!/Deseason_VA!#REF!*100</f>
        <v>#REF!</v>
      </c>
      <c r="M14" s="24" t="e">
        <f>#REF!/Deseason_VA!#REF!*100</f>
        <v>#REF!</v>
      </c>
      <c r="N14" s="24" t="e">
        <f>#REF!/Deseason_VA!#REF!*100</f>
        <v>#REF!</v>
      </c>
      <c r="O14" s="24" t="e">
        <f>#REF!/Deseason_VA!#REF!*100</f>
        <v>#REF!</v>
      </c>
      <c r="P14" s="24" t="e">
        <f>#REF!/Deseason_VA!#REF!*100</f>
        <v>#REF!</v>
      </c>
      <c r="Q14" s="24" t="e">
        <f>#REF!/Deseason_VA!#REF!*100</f>
        <v>#REF!</v>
      </c>
      <c r="R14" s="24" t="e">
        <f>#REF!/Deseason_VA!#REF!*100</f>
        <v>#REF!</v>
      </c>
      <c r="S14" s="24" t="e">
        <f>#REF!/Deseason_VA!#REF!*100</f>
        <v>#REF!</v>
      </c>
      <c r="T14" s="24" t="e">
        <f>#REF!/Deseason_VA!#REF!*100</f>
        <v>#REF!</v>
      </c>
      <c r="U14" s="24" t="e">
        <f>#REF!/Deseason_VA!#REF!*100</f>
        <v>#REF!</v>
      </c>
      <c r="V14" s="24" t="e">
        <f>#REF!/Deseason_VA!#REF!*100</f>
        <v>#REF!</v>
      </c>
      <c r="W14" s="24" t="e">
        <f>#REF!/Deseason_VA!#REF!*100</f>
        <v>#REF!</v>
      </c>
      <c r="X14" s="24" t="e">
        <f>#REF!/Deseason_VA!#REF!*100</f>
        <v>#REF!</v>
      </c>
      <c r="Y14" s="24" t="e">
        <f>#REF!/Deseason_VA!#REF!*100</f>
        <v>#REF!</v>
      </c>
      <c r="Z14" s="24" t="e">
        <f>#REF!/Deseason_VA!#REF!*100</f>
        <v>#REF!</v>
      </c>
      <c r="AA14" s="24" t="e">
        <f>#REF!/Deseason_VA!#REF!*100</f>
        <v>#REF!</v>
      </c>
      <c r="AB14" s="24" t="e">
        <f>#REF!/Deseason_VA!#REF!*100</f>
        <v>#REF!</v>
      </c>
      <c r="AC14" s="24" t="e">
        <f>#REF!/Deseason_VA!#REF!*100</f>
        <v>#REF!</v>
      </c>
      <c r="AD14" s="24" t="e">
        <f>#REF!/Deseason_VA!#REF!*100</f>
        <v>#REF!</v>
      </c>
      <c r="AE14" s="24" t="e">
        <f>#REF!/Deseason_VA!#REF!*100</f>
        <v>#REF!</v>
      </c>
      <c r="AF14" s="16" t="e">
        <f>#REF!/Deseason_VA!#REF!*100</f>
        <v>#REF!</v>
      </c>
      <c r="AG14" s="16" t="e">
        <f>#REF!/Deseason_VA!#REF!*100</f>
        <v>#REF!</v>
      </c>
      <c r="AH14" s="16" t="e">
        <f>#REF!/Deseason_VA!B14*100</f>
        <v>#REF!</v>
      </c>
      <c r="AI14" s="16" t="e">
        <f>#REF!/Deseason_VA!C14*100</f>
        <v>#REF!</v>
      </c>
      <c r="AJ14" s="16" t="e">
        <f>#REF!/Deseason_VA!D14*100</f>
        <v>#REF!</v>
      </c>
      <c r="AK14" s="16" t="e">
        <f>#REF!/Deseason_VA!E14*100</f>
        <v>#REF!</v>
      </c>
      <c r="AL14" s="16" t="e">
        <f>#REF!/Deseason_VA!F14*100</f>
        <v>#REF!</v>
      </c>
      <c r="AM14" s="16" t="e">
        <f>#REF!/Deseason_VA!G14*100</f>
        <v>#REF!</v>
      </c>
      <c r="AN14" s="16" t="e">
        <f>#REF!/Deseason_VA!H14*100</f>
        <v>#REF!</v>
      </c>
      <c r="AO14" s="16" t="e">
        <f>#REF!/Deseason_VA!I14*100</f>
        <v>#REF!</v>
      </c>
      <c r="AP14" s="16" t="e">
        <f>#REF!/Deseason_VA!J14*100</f>
        <v>#REF!</v>
      </c>
      <c r="AQ14" s="16" t="e">
        <f>#REF!/Deseason_VA!K14*100</f>
        <v>#REF!</v>
      </c>
    </row>
    <row r="15" spans="1:43" s="8" customFormat="1" ht="18" customHeight="1" x14ac:dyDescent="0.2">
      <c r="A15" s="4" t="s">
        <v>9</v>
      </c>
      <c r="B15" s="24" t="e">
        <f>#REF!/Deseason_VA!#REF!*100</f>
        <v>#REF!</v>
      </c>
      <c r="C15" s="24" t="e">
        <f>#REF!/Deseason_VA!#REF!*100</f>
        <v>#REF!</v>
      </c>
      <c r="D15" s="24" t="e">
        <f>#REF!/Deseason_VA!#REF!*100</f>
        <v>#REF!</v>
      </c>
      <c r="E15" s="24" t="e">
        <f>#REF!/Deseason_VA!#REF!*100</f>
        <v>#REF!</v>
      </c>
      <c r="F15" s="24" t="e">
        <f>#REF!/Deseason_VA!#REF!*100</f>
        <v>#REF!</v>
      </c>
      <c r="G15" s="24" t="e">
        <f>#REF!/Deseason_VA!#REF!*100</f>
        <v>#REF!</v>
      </c>
      <c r="H15" s="24" t="e">
        <f>#REF!/Deseason_VA!#REF!*100</f>
        <v>#REF!</v>
      </c>
      <c r="I15" s="24" t="e">
        <f>#REF!/Deseason_VA!#REF!*100</f>
        <v>#REF!</v>
      </c>
      <c r="J15" s="24" t="e">
        <f>#REF!/Deseason_VA!#REF!*100</f>
        <v>#REF!</v>
      </c>
      <c r="K15" s="24" t="e">
        <f>#REF!/Deseason_VA!#REF!*100</f>
        <v>#REF!</v>
      </c>
      <c r="L15" s="24" t="e">
        <f>#REF!/Deseason_VA!#REF!*100</f>
        <v>#REF!</v>
      </c>
      <c r="M15" s="24" t="e">
        <f>#REF!/Deseason_VA!#REF!*100</f>
        <v>#REF!</v>
      </c>
      <c r="N15" s="24" t="e">
        <f>#REF!/Deseason_VA!#REF!*100</f>
        <v>#REF!</v>
      </c>
      <c r="O15" s="24" t="e">
        <f>#REF!/Deseason_VA!#REF!*100</f>
        <v>#REF!</v>
      </c>
      <c r="P15" s="24" t="e">
        <f>#REF!/Deseason_VA!#REF!*100</f>
        <v>#REF!</v>
      </c>
      <c r="Q15" s="24" t="e">
        <f>#REF!/Deseason_VA!#REF!*100</f>
        <v>#REF!</v>
      </c>
      <c r="R15" s="24" t="e">
        <f>#REF!/Deseason_VA!#REF!*100</f>
        <v>#REF!</v>
      </c>
      <c r="S15" s="24" t="e">
        <f>#REF!/Deseason_VA!#REF!*100</f>
        <v>#REF!</v>
      </c>
      <c r="T15" s="24" t="e">
        <f>#REF!/Deseason_VA!#REF!*100</f>
        <v>#REF!</v>
      </c>
      <c r="U15" s="24" t="e">
        <f>#REF!/Deseason_VA!#REF!*100</f>
        <v>#REF!</v>
      </c>
      <c r="V15" s="24" t="e">
        <f>#REF!/Deseason_VA!#REF!*100</f>
        <v>#REF!</v>
      </c>
      <c r="W15" s="24" t="e">
        <f>#REF!/Deseason_VA!#REF!*100</f>
        <v>#REF!</v>
      </c>
      <c r="X15" s="24" t="e">
        <f>#REF!/Deseason_VA!#REF!*100</f>
        <v>#REF!</v>
      </c>
      <c r="Y15" s="24" t="e">
        <f>#REF!/Deseason_VA!#REF!*100</f>
        <v>#REF!</v>
      </c>
      <c r="Z15" s="24" t="e">
        <f>#REF!/Deseason_VA!#REF!*100</f>
        <v>#REF!</v>
      </c>
      <c r="AA15" s="24" t="e">
        <f>#REF!/Deseason_VA!#REF!*100</f>
        <v>#REF!</v>
      </c>
      <c r="AB15" s="24" t="e">
        <f>#REF!/Deseason_VA!#REF!*100</f>
        <v>#REF!</v>
      </c>
      <c r="AC15" s="24" t="e">
        <f>#REF!/Deseason_VA!#REF!*100</f>
        <v>#REF!</v>
      </c>
      <c r="AD15" s="24" t="e">
        <f>#REF!/Deseason_VA!#REF!*100</f>
        <v>#REF!</v>
      </c>
      <c r="AE15" s="24" t="e">
        <f>#REF!/Deseason_VA!#REF!*100</f>
        <v>#REF!</v>
      </c>
      <c r="AF15" s="16" t="e">
        <f>#REF!/Deseason_VA!#REF!*100</f>
        <v>#REF!</v>
      </c>
      <c r="AG15" s="16" t="e">
        <f>#REF!/Deseason_VA!#REF!*100</f>
        <v>#REF!</v>
      </c>
      <c r="AH15" s="16" t="e">
        <f>#REF!/Deseason_VA!B15*100</f>
        <v>#REF!</v>
      </c>
      <c r="AI15" s="16" t="e">
        <f>#REF!/Deseason_VA!C15*100</f>
        <v>#REF!</v>
      </c>
      <c r="AJ15" s="16" t="e">
        <f>#REF!/Deseason_VA!D15*100</f>
        <v>#REF!</v>
      </c>
      <c r="AK15" s="16" t="e">
        <f>#REF!/Deseason_VA!E15*100</f>
        <v>#REF!</v>
      </c>
      <c r="AL15" s="16" t="e">
        <f>#REF!/Deseason_VA!F15*100</f>
        <v>#REF!</v>
      </c>
      <c r="AM15" s="16" t="e">
        <f>#REF!/Deseason_VA!G15*100</f>
        <v>#REF!</v>
      </c>
      <c r="AN15" s="16" t="e">
        <f>#REF!/Deseason_VA!H15*100</f>
        <v>#REF!</v>
      </c>
      <c r="AO15" s="16" t="e">
        <f>#REF!/Deseason_VA!I15*100</f>
        <v>#REF!</v>
      </c>
      <c r="AP15" s="16" t="e">
        <f>#REF!/Deseason_VA!J15*100</f>
        <v>#REF!</v>
      </c>
      <c r="AQ15" s="16" t="e">
        <f>#REF!/Deseason_VA!K15*100</f>
        <v>#REF!</v>
      </c>
    </row>
    <row r="16" spans="1:43" s="8" customFormat="1" ht="18" customHeight="1" x14ac:dyDescent="0.2">
      <c r="A16" s="4" t="s">
        <v>10</v>
      </c>
      <c r="B16" s="24" t="e">
        <f>#REF!/Deseason_VA!#REF!*100</f>
        <v>#REF!</v>
      </c>
      <c r="C16" s="24" t="e">
        <f>#REF!/Deseason_VA!#REF!*100</f>
        <v>#REF!</v>
      </c>
      <c r="D16" s="24" t="e">
        <f>#REF!/Deseason_VA!#REF!*100</f>
        <v>#REF!</v>
      </c>
      <c r="E16" s="24" t="e">
        <f>#REF!/Deseason_VA!#REF!*100</f>
        <v>#REF!</v>
      </c>
      <c r="F16" s="24" t="e">
        <f>#REF!/Deseason_VA!#REF!*100</f>
        <v>#REF!</v>
      </c>
      <c r="G16" s="24" t="e">
        <f>#REF!/Deseason_VA!#REF!*100</f>
        <v>#REF!</v>
      </c>
      <c r="H16" s="24" t="e">
        <f>#REF!/Deseason_VA!#REF!*100</f>
        <v>#REF!</v>
      </c>
      <c r="I16" s="24" t="e">
        <f>#REF!/Deseason_VA!#REF!*100</f>
        <v>#REF!</v>
      </c>
      <c r="J16" s="24" t="e">
        <f>#REF!/Deseason_VA!#REF!*100</f>
        <v>#REF!</v>
      </c>
      <c r="K16" s="24" t="e">
        <f>#REF!/Deseason_VA!#REF!*100</f>
        <v>#REF!</v>
      </c>
      <c r="L16" s="24" t="e">
        <f>#REF!/Deseason_VA!#REF!*100</f>
        <v>#REF!</v>
      </c>
      <c r="M16" s="24" t="e">
        <f>#REF!/Deseason_VA!#REF!*100</f>
        <v>#REF!</v>
      </c>
      <c r="N16" s="24" t="e">
        <f>#REF!/Deseason_VA!#REF!*100</f>
        <v>#REF!</v>
      </c>
      <c r="O16" s="24" t="e">
        <f>#REF!/Deseason_VA!#REF!*100</f>
        <v>#REF!</v>
      </c>
      <c r="P16" s="24" t="e">
        <f>#REF!/Deseason_VA!#REF!*100</f>
        <v>#REF!</v>
      </c>
      <c r="Q16" s="24" t="e">
        <f>#REF!/Deseason_VA!#REF!*100</f>
        <v>#REF!</v>
      </c>
      <c r="R16" s="24" t="e">
        <f>#REF!/Deseason_VA!#REF!*100</f>
        <v>#REF!</v>
      </c>
      <c r="S16" s="24" t="e">
        <f>#REF!/Deseason_VA!#REF!*100</f>
        <v>#REF!</v>
      </c>
      <c r="T16" s="24" t="e">
        <f>#REF!/Deseason_VA!#REF!*100</f>
        <v>#REF!</v>
      </c>
      <c r="U16" s="24" t="e">
        <f>#REF!/Deseason_VA!#REF!*100</f>
        <v>#REF!</v>
      </c>
      <c r="V16" s="24" t="e">
        <f>#REF!/Deseason_VA!#REF!*100</f>
        <v>#REF!</v>
      </c>
      <c r="W16" s="24" t="e">
        <f>#REF!/Deseason_VA!#REF!*100</f>
        <v>#REF!</v>
      </c>
      <c r="X16" s="24" t="e">
        <f>#REF!/Deseason_VA!#REF!*100</f>
        <v>#REF!</v>
      </c>
      <c r="Y16" s="24" t="e">
        <f>#REF!/Deseason_VA!#REF!*100</f>
        <v>#REF!</v>
      </c>
      <c r="Z16" s="24" t="e">
        <f>#REF!/Deseason_VA!#REF!*100</f>
        <v>#REF!</v>
      </c>
      <c r="AA16" s="24" t="e">
        <f>#REF!/Deseason_VA!#REF!*100</f>
        <v>#REF!</v>
      </c>
      <c r="AB16" s="24" t="e">
        <f>#REF!/Deseason_VA!#REF!*100</f>
        <v>#REF!</v>
      </c>
      <c r="AC16" s="24" t="e">
        <f>#REF!/Deseason_VA!#REF!*100</f>
        <v>#REF!</v>
      </c>
      <c r="AD16" s="24" t="e">
        <f>#REF!/Deseason_VA!#REF!*100</f>
        <v>#REF!</v>
      </c>
      <c r="AE16" s="24" t="e">
        <f>#REF!/Deseason_VA!#REF!*100</f>
        <v>#REF!</v>
      </c>
      <c r="AF16" s="16" t="e">
        <f>#REF!/Deseason_VA!#REF!*100</f>
        <v>#REF!</v>
      </c>
      <c r="AG16" s="16" t="e">
        <f>#REF!/Deseason_VA!#REF!*100</f>
        <v>#REF!</v>
      </c>
      <c r="AH16" s="16" t="e">
        <f>#REF!/Deseason_VA!B16*100</f>
        <v>#REF!</v>
      </c>
      <c r="AI16" s="16" t="e">
        <f>#REF!/Deseason_VA!C16*100</f>
        <v>#REF!</v>
      </c>
      <c r="AJ16" s="16" t="e">
        <f>#REF!/Deseason_VA!D16*100</f>
        <v>#REF!</v>
      </c>
      <c r="AK16" s="16" t="e">
        <f>#REF!/Deseason_VA!E16*100</f>
        <v>#REF!</v>
      </c>
      <c r="AL16" s="16" t="e">
        <f>#REF!/Deseason_VA!F16*100</f>
        <v>#REF!</v>
      </c>
      <c r="AM16" s="16" t="e">
        <f>#REF!/Deseason_VA!G16*100</f>
        <v>#REF!</v>
      </c>
      <c r="AN16" s="16" t="e">
        <f>#REF!/Deseason_VA!H16*100</f>
        <v>#REF!</v>
      </c>
      <c r="AO16" s="16" t="e">
        <f>#REF!/Deseason_VA!I16*100</f>
        <v>#REF!</v>
      </c>
      <c r="AP16" s="16" t="e">
        <f>#REF!/Deseason_VA!J16*100</f>
        <v>#REF!</v>
      </c>
      <c r="AQ16" s="16" t="e">
        <f>#REF!/Deseason_VA!K16*100</f>
        <v>#REF!</v>
      </c>
    </row>
    <row r="17" spans="1:43" s="8" customFormat="1" ht="18" customHeight="1" x14ac:dyDescent="0.2">
      <c r="A17" s="4" t="s">
        <v>11</v>
      </c>
      <c r="B17" s="24" t="e">
        <f>#REF!/Deseason_VA!#REF!*100</f>
        <v>#REF!</v>
      </c>
      <c r="C17" s="24" t="e">
        <f>#REF!/Deseason_VA!#REF!*100</f>
        <v>#REF!</v>
      </c>
      <c r="D17" s="24" t="e">
        <f>#REF!/Deseason_VA!#REF!*100</f>
        <v>#REF!</v>
      </c>
      <c r="E17" s="24" t="e">
        <f>#REF!/Deseason_VA!#REF!*100</f>
        <v>#REF!</v>
      </c>
      <c r="F17" s="24" t="e">
        <f>#REF!/Deseason_VA!#REF!*100</f>
        <v>#REF!</v>
      </c>
      <c r="G17" s="24" t="e">
        <f>#REF!/Deseason_VA!#REF!*100</f>
        <v>#REF!</v>
      </c>
      <c r="H17" s="24" t="e">
        <f>#REF!/Deseason_VA!#REF!*100</f>
        <v>#REF!</v>
      </c>
      <c r="I17" s="24" t="e">
        <f>#REF!/Deseason_VA!#REF!*100</f>
        <v>#REF!</v>
      </c>
      <c r="J17" s="24" t="e">
        <f>#REF!/Deseason_VA!#REF!*100</f>
        <v>#REF!</v>
      </c>
      <c r="K17" s="24" t="e">
        <f>#REF!/Deseason_VA!#REF!*100</f>
        <v>#REF!</v>
      </c>
      <c r="L17" s="24" t="e">
        <f>#REF!/Deseason_VA!#REF!*100</f>
        <v>#REF!</v>
      </c>
      <c r="M17" s="24" t="e">
        <f>#REF!/Deseason_VA!#REF!*100</f>
        <v>#REF!</v>
      </c>
      <c r="N17" s="24" t="e">
        <f>#REF!/Deseason_VA!#REF!*100</f>
        <v>#REF!</v>
      </c>
      <c r="O17" s="24" t="e">
        <f>#REF!/Deseason_VA!#REF!*100</f>
        <v>#REF!</v>
      </c>
      <c r="P17" s="24" t="e">
        <f>#REF!/Deseason_VA!#REF!*100</f>
        <v>#REF!</v>
      </c>
      <c r="Q17" s="24" t="e">
        <f>#REF!/Deseason_VA!#REF!*100</f>
        <v>#REF!</v>
      </c>
      <c r="R17" s="24" t="e">
        <f>#REF!/Deseason_VA!#REF!*100</f>
        <v>#REF!</v>
      </c>
      <c r="S17" s="24" t="e">
        <f>#REF!/Deseason_VA!#REF!*100</f>
        <v>#REF!</v>
      </c>
      <c r="T17" s="24" t="e">
        <f>#REF!/Deseason_VA!#REF!*100</f>
        <v>#REF!</v>
      </c>
      <c r="U17" s="24" t="e">
        <f>#REF!/Deseason_VA!#REF!*100</f>
        <v>#REF!</v>
      </c>
      <c r="V17" s="24" t="e">
        <f>#REF!/Deseason_VA!#REF!*100</f>
        <v>#REF!</v>
      </c>
      <c r="W17" s="24" t="e">
        <f>#REF!/Deseason_VA!#REF!*100</f>
        <v>#REF!</v>
      </c>
      <c r="X17" s="24" t="e">
        <f>#REF!/Deseason_VA!#REF!*100</f>
        <v>#REF!</v>
      </c>
      <c r="Y17" s="24" t="e">
        <f>#REF!/Deseason_VA!#REF!*100</f>
        <v>#REF!</v>
      </c>
      <c r="Z17" s="24" t="e">
        <f>#REF!/Deseason_VA!#REF!*100</f>
        <v>#REF!</v>
      </c>
      <c r="AA17" s="24" t="e">
        <f>#REF!/Deseason_VA!#REF!*100</f>
        <v>#REF!</v>
      </c>
      <c r="AB17" s="24" t="e">
        <f>#REF!/Deseason_VA!#REF!*100</f>
        <v>#REF!</v>
      </c>
      <c r="AC17" s="24" t="e">
        <f>#REF!/Deseason_VA!#REF!*100</f>
        <v>#REF!</v>
      </c>
      <c r="AD17" s="24" t="e">
        <f>#REF!/Deseason_VA!#REF!*100</f>
        <v>#REF!</v>
      </c>
      <c r="AE17" s="24" t="e">
        <f>#REF!/Deseason_VA!#REF!*100</f>
        <v>#REF!</v>
      </c>
      <c r="AF17" s="16" t="e">
        <f>#REF!/Deseason_VA!#REF!*100</f>
        <v>#REF!</v>
      </c>
      <c r="AG17" s="16" t="e">
        <f>#REF!/Deseason_VA!#REF!*100</f>
        <v>#REF!</v>
      </c>
      <c r="AH17" s="16" t="e">
        <f>#REF!/Deseason_VA!B17*100</f>
        <v>#REF!</v>
      </c>
      <c r="AI17" s="16" t="e">
        <f>#REF!/Deseason_VA!C17*100</f>
        <v>#REF!</v>
      </c>
      <c r="AJ17" s="16" t="e">
        <f>#REF!/Deseason_VA!D17*100</f>
        <v>#REF!</v>
      </c>
      <c r="AK17" s="16" t="e">
        <f>#REF!/Deseason_VA!E17*100</f>
        <v>#REF!</v>
      </c>
      <c r="AL17" s="16" t="e">
        <f>#REF!/Deseason_VA!F17*100</f>
        <v>#REF!</v>
      </c>
      <c r="AM17" s="16" t="e">
        <f>#REF!/Deseason_VA!G17*100</f>
        <v>#REF!</v>
      </c>
      <c r="AN17" s="16" t="e">
        <f>#REF!/Deseason_VA!H17*100</f>
        <v>#REF!</v>
      </c>
      <c r="AO17" s="16" t="e">
        <f>#REF!/Deseason_VA!I17*100</f>
        <v>#REF!</v>
      </c>
      <c r="AP17" s="16" t="e">
        <f>#REF!/Deseason_VA!J17*100</f>
        <v>#REF!</v>
      </c>
      <c r="AQ17" s="16" t="e">
        <f>#REF!/Deseason_VA!K17*100</f>
        <v>#REF!</v>
      </c>
    </row>
    <row r="18" spans="1:43" s="8" customFormat="1" ht="18" customHeight="1" x14ac:dyDescent="0.2">
      <c r="A18" s="17" t="s">
        <v>12</v>
      </c>
      <c r="B18" s="24" t="e">
        <f>#REF!/Deseason_VA!#REF!*100</f>
        <v>#REF!</v>
      </c>
      <c r="C18" s="24" t="e">
        <f>#REF!/Deseason_VA!#REF!*100</f>
        <v>#REF!</v>
      </c>
      <c r="D18" s="24" t="e">
        <f>#REF!/Deseason_VA!#REF!*100</f>
        <v>#REF!</v>
      </c>
      <c r="E18" s="24" t="e">
        <f>#REF!/Deseason_VA!#REF!*100</f>
        <v>#REF!</v>
      </c>
      <c r="F18" s="24" t="e">
        <f>#REF!/Deseason_VA!#REF!*100</f>
        <v>#REF!</v>
      </c>
      <c r="G18" s="24" t="e">
        <f>#REF!/Deseason_VA!#REF!*100</f>
        <v>#REF!</v>
      </c>
      <c r="H18" s="24" t="e">
        <f>#REF!/Deseason_VA!#REF!*100</f>
        <v>#REF!</v>
      </c>
      <c r="I18" s="24" t="e">
        <f>#REF!/Deseason_VA!#REF!*100</f>
        <v>#REF!</v>
      </c>
      <c r="J18" s="24" t="e">
        <f>#REF!/Deseason_VA!#REF!*100</f>
        <v>#REF!</v>
      </c>
      <c r="K18" s="24" t="e">
        <f>#REF!/Deseason_VA!#REF!*100</f>
        <v>#REF!</v>
      </c>
      <c r="L18" s="24" t="e">
        <f>#REF!/Deseason_VA!#REF!*100</f>
        <v>#REF!</v>
      </c>
      <c r="M18" s="24" t="e">
        <f>#REF!/Deseason_VA!#REF!*100</f>
        <v>#REF!</v>
      </c>
      <c r="N18" s="24" t="e">
        <f>#REF!/Deseason_VA!#REF!*100</f>
        <v>#REF!</v>
      </c>
      <c r="O18" s="24" t="e">
        <f>#REF!/Deseason_VA!#REF!*100</f>
        <v>#REF!</v>
      </c>
      <c r="P18" s="24" t="e">
        <f>#REF!/Deseason_VA!#REF!*100</f>
        <v>#REF!</v>
      </c>
      <c r="Q18" s="24" t="e">
        <f>#REF!/Deseason_VA!#REF!*100</f>
        <v>#REF!</v>
      </c>
      <c r="R18" s="24" t="e">
        <f>#REF!/Deseason_VA!#REF!*100</f>
        <v>#REF!</v>
      </c>
      <c r="S18" s="24" t="e">
        <f>#REF!/Deseason_VA!#REF!*100</f>
        <v>#REF!</v>
      </c>
      <c r="T18" s="24" t="e">
        <f>#REF!/Deseason_VA!#REF!*100</f>
        <v>#REF!</v>
      </c>
      <c r="U18" s="24" t="e">
        <f>#REF!/Deseason_VA!#REF!*100</f>
        <v>#REF!</v>
      </c>
      <c r="V18" s="24" t="e">
        <f>#REF!/Deseason_VA!#REF!*100</f>
        <v>#REF!</v>
      </c>
      <c r="W18" s="24" t="e">
        <f>#REF!/Deseason_VA!#REF!*100</f>
        <v>#REF!</v>
      </c>
      <c r="X18" s="24" t="e">
        <f>#REF!/Deseason_VA!#REF!*100</f>
        <v>#REF!</v>
      </c>
      <c r="Y18" s="24" t="e">
        <f>#REF!/Deseason_VA!#REF!*100</f>
        <v>#REF!</v>
      </c>
      <c r="Z18" s="24" t="e">
        <f>#REF!/Deseason_VA!#REF!*100</f>
        <v>#REF!</v>
      </c>
      <c r="AA18" s="24" t="e">
        <f>#REF!/Deseason_VA!#REF!*100</f>
        <v>#REF!</v>
      </c>
      <c r="AB18" s="24" t="e">
        <f>#REF!/Deseason_VA!#REF!*100</f>
        <v>#REF!</v>
      </c>
      <c r="AC18" s="24" t="e">
        <f>#REF!/Deseason_VA!#REF!*100</f>
        <v>#REF!</v>
      </c>
      <c r="AD18" s="24" t="e">
        <f>#REF!/Deseason_VA!#REF!*100</f>
        <v>#REF!</v>
      </c>
      <c r="AE18" s="24" t="e">
        <f>#REF!/Deseason_VA!#REF!*100</f>
        <v>#REF!</v>
      </c>
      <c r="AF18" s="16" t="e">
        <f>#REF!/Deseason_VA!#REF!*100</f>
        <v>#REF!</v>
      </c>
      <c r="AG18" s="16" t="e">
        <f>#REF!/Deseason_VA!#REF!*100</f>
        <v>#REF!</v>
      </c>
      <c r="AH18" s="16" t="e">
        <f>#REF!/Deseason_VA!B18*100</f>
        <v>#REF!</v>
      </c>
      <c r="AI18" s="16" t="e">
        <f>#REF!/Deseason_VA!C18*100</f>
        <v>#REF!</v>
      </c>
      <c r="AJ18" s="16" t="e">
        <f>#REF!/Deseason_VA!D18*100</f>
        <v>#REF!</v>
      </c>
      <c r="AK18" s="16" t="e">
        <f>#REF!/Deseason_VA!E18*100</f>
        <v>#REF!</v>
      </c>
      <c r="AL18" s="16" t="e">
        <f>#REF!/Deseason_VA!F18*100</f>
        <v>#REF!</v>
      </c>
      <c r="AM18" s="16" t="e">
        <f>#REF!/Deseason_VA!G18*100</f>
        <v>#REF!</v>
      </c>
      <c r="AN18" s="16" t="e">
        <f>#REF!/Deseason_VA!H18*100</f>
        <v>#REF!</v>
      </c>
      <c r="AO18" s="16" t="e">
        <f>#REF!/Deseason_VA!I18*100</f>
        <v>#REF!</v>
      </c>
      <c r="AP18" s="16" t="e">
        <f>#REF!/Deseason_VA!J18*100</f>
        <v>#REF!</v>
      </c>
      <c r="AQ18" s="16" t="e">
        <f>#REF!/Deseason_VA!K18*100</f>
        <v>#REF!</v>
      </c>
    </row>
    <row r="19" spans="1:43" s="9" customFormat="1" ht="24.75" customHeight="1" x14ac:dyDescent="0.2">
      <c r="A19" s="2" t="s">
        <v>94</v>
      </c>
      <c r="B19" s="21" t="e">
        <f>#REF!/Deseason_VA!#REF!*100</f>
        <v>#REF!</v>
      </c>
      <c r="C19" s="21" t="e">
        <f>#REF!/Deseason_VA!#REF!*100</f>
        <v>#REF!</v>
      </c>
      <c r="D19" s="21" t="e">
        <f>#REF!/Deseason_VA!#REF!*100</f>
        <v>#REF!</v>
      </c>
      <c r="E19" s="21" t="e">
        <f>#REF!/Deseason_VA!#REF!*100</f>
        <v>#REF!</v>
      </c>
      <c r="F19" s="21" t="e">
        <f>#REF!/Deseason_VA!#REF!*100</f>
        <v>#REF!</v>
      </c>
      <c r="G19" s="21" t="e">
        <f>#REF!/Deseason_VA!#REF!*100</f>
        <v>#REF!</v>
      </c>
      <c r="H19" s="21" t="e">
        <f>#REF!/Deseason_VA!#REF!*100</f>
        <v>#REF!</v>
      </c>
      <c r="I19" s="21" t="e">
        <f>#REF!/Deseason_VA!#REF!*100</f>
        <v>#REF!</v>
      </c>
      <c r="J19" s="21" t="e">
        <f>#REF!/Deseason_VA!#REF!*100</f>
        <v>#REF!</v>
      </c>
      <c r="K19" s="21" t="e">
        <f>#REF!/Deseason_VA!#REF!*100</f>
        <v>#REF!</v>
      </c>
      <c r="L19" s="21" t="e">
        <f>#REF!/Deseason_VA!#REF!*100</f>
        <v>#REF!</v>
      </c>
      <c r="M19" s="21" t="e">
        <f>#REF!/Deseason_VA!#REF!*100</f>
        <v>#REF!</v>
      </c>
      <c r="N19" s="21" t="e">
        <f>#REF!/Deseason_VA!#REF!*100</f>
        <v>#REF!</v>
      </c>
      <c r="O19" s="21" t="e">
        <f>#REF!/Deseason_VA!#REF!*100</f>
        <v>#REF!</v>
      </c>
      <c r="P19" s="21" t="e">
        <f>#REF!/Deseason_VA!#REF!*100</f>
        <v>#REF!</v>
      </c>
      <c r="Q19" s="21" t="e">
        <f>#REF!/Deseason_VA!#REF!*100</f>
        <v>#REF!</v>
      </c>
      <c r="R19" s="21" t="e">
        <f>#REF!/Deseason_VA!#REF!*100</f>
        <v>#REF!</v>
      </c>
      <c r="S19" s="21" t="e">
        <f>#REF!/Deseason_VA!#REF!*100</f>
        <v>#REF!</v>
      </c>
      <c r="T19" s="21" t="e">
        <f>#REF!/Deseason_VA!#REF!*100</f>
        <v>#REF!</v>
      </c>
      <c r="U19" s="21" t="e">
        <f>#REF!/Deseason_VA!#REF!*100</f>
        <v>#REF!</v>
      </c>
      <c r="V19" s="21" t="e">
        <f>#REF!/Deseason_VA!#REF!*100</f>
        <v>#REF!</v>
      </c>
      <c r="W19" s="21" t="e">
        <f>#REF!/Deseason_VA!#REF!*100</f>
        <v>#REF!</v>
      </c>
      <c r="X19" s="21" t="e">
        <f>#REF!/Deseason_VA!#REF!*100</f>
        <v>#REF!</v>
      </c>
      <c r="Y19" s="21" t="e">
        <f>#REF!/Deseason_VA!#REF!*100</f>
        <v>#REF!</v>
      </c>
      <c r="Z19" s="21" t="e">
        <f>#REF!/Deseason_VA!#REF!*100</f>
        <v>#REF!</v>
      </c>
      <c r="AA19" s="21" t="e">
        <f>#REF!/Deseason_VA!#REF!*100</f>
        <v>#REF!</v>
      </c>
      <c r="AB19" s="21" t="e">
        <f>#REF!/Deseason_VA!#REF!*100</f>
        <v>#REF!</v>
      </c>
      <c r="AC19" s="21" t="e">
        <f>#REF!/Deseason_VA!#REF!*100</f>
        <v>#REF!</v>
      </c>
      <c r="AD19" s="21" t="e">
        <f>#REF!/Deseason_VA!#REF!*100</f>
        <v>#REF!</v>
      </c>
      <c r="AE19" s="21" t="e">
        <f>#REF!/Deseason_VA!#REF!*100</f>
        <v>#REF!</v>
      </c>
      <c r="AF19" s="19" t="e">
        <f>#REF!/Deseason_VA!#REF!*100</f>
        <v>#REF!</v>
      </c>
      <c r="AG19" s="19" t="e">
        <f>#REF!/Deseason_VA!#REF!*100</f>
        <v>#REF!</v>
      </c>
      <c r="AH19" s="19" t="e">
        <f>#REF!/Deseason_VA!B19*100</f>
        <v>#REF!</v>
      </c>
      <c r="AI19" s="19" t="e">
        <f>#REF!/Deseason_VA!C19*100</f>
        <v>#REF!</v>
      </c>
      <c r="AJ19" s="19" t="e">
        <f>#REF!/Deseason_VA!D19*100</f>
        <v>#REF!</v>
      </c>
      <c r="AK19" s="19" t="e">
        <f>#REF!/Deseason_VA!E19*100</f>
        <v>#REF!</v>
      </c>
      <c r="AL19" s="19" t="e">
        <f>#REF!/Deseason_VA!F19*100</f>
        <v>#REF!</v>
      </c>
      <c r="AM19" s="19" t="e">
        <f>#REF!/Deseason_VA!G19*100</f>
        <v>#REF!</v>
      </c>
      <c r="AN19" s="19" t="e">
        <f>#REF!/Deseason_VA!H19*100</f>
        <v>#REF!</v>
      </c>
      <c r="AO19" s="19" t="e">
        <f>#REF!/Deseason_VA!I19*100</f>
        <v>#REF!</v>
      </c>
      <c r="AP19" s="19" t="e">
        <f>#REF!/Deseason_VA!J19*100</f>
        <v>#REF!</v>
      </c>
      <c r="AQ19" s="19" t="e">
        <f>#REF!/Deseason_VA!K19*100</f>
        <v>#REF!</v>
      </c>
    </row>
    <row r="20" spans="1:43" s="9" customFormat="1" ht="18" customHeight="1" x14ac:dyDescent="0.2">
      <c r="A20" s="59" t="s">
        <v>52</v>
      </c>
      <c r="B20" s="24" t="e">
        <f>#REF!/Deseason_VA!#REF!*100</f>
        <v>#REF!</v>
      </c>
      <c r="C20" s="24" t="e">
        <f>#REF!/Deseason_VA!#REF!*100</f>
        <v>#REF!</v>
      </c>
      <c r="D20" s="24" t="e">
        <f>#REF!/Deseason_VA!#REF!*100</f>
        <v>#REF!</v>
      </c>
      <c r="E20" s="24" t="e">
        <f>#REF!/Deseason_VA!#REF!*100</f>
        <v>#REF!</v>
      </c>
      <c r="F20" s="24" t="e">
        <f>#REF!/Deseason_VA!#REF!*100</f>
        <v>#REF!</v>
      </c>
      <c r="G20" s="24" t="e">
        <f>#REF!/Deseason_VA!#REF!*100</f>
        <v>#REF!</v>
      </c>
      <c r="H20" s="24" t="e">
        <f>#REF!/Deseason_VA!#REF!*100</f>
        <v>#REF!</v>
      </c>
      <c r="I20" s="24" t="e">
        <f>#REF!/Deseason_VA!#REF!*100</f>
        <v>#REF!</v>
      </c>
      <c r="J20" s="24" t="e">
        <f>#REF!/Deseason_VA!#REF!*100</f>
        <v>#REF!</v>
      </c>
      <c r="K20" s="24" t="e">
        <f>#REF!/Deseason_VA!#REF!*100</f>
        <v>#REF!</v>
      </c>
      <c r="L20" s="24" t="e">
        <f>#REF!/Deseason_VA!#REF!*100</f>
        <v>#REF!</v>
      </c>
      <c r="M20" s="24" t="e">
        <f>#REF!/Deseason_VA!#REF!*100</f>
        <v>#REF!</v>
      </c>
      <c r="N20" s="24" t="e">
        <f>#REF!/Deseason_VA!#REF!*100</f>
        <v>#REF!</v>
      </c>
      <c r="O20" s="24" t="e">
        <f>#REF!/Deseason_VA!#REF!*100</f>
        <v>#REF!</v>
      </c>
      <c r="P20" s="24" t="e">
        <f>#REF!/Deseason_VA!#REF!*100</f>
        <v>#REF!</v>
      </c>
      <c r="Q20" s="24" t="e">
        <f>#REF!/Deseason_VA!#REF!*100</f>
        <v>#REF!</v>
      </c>
      <c r="R20" s="24" t="e">
        <f>#REF!/Deseason_VA!#REF!*100</f>
        <v>#REF!</v>
      </c>
      <c r="S20" s="24" t="e">
        <f>#REF!/Deseason_VA!#REF!*100</f>
        <v>#REF!</v>
      </c>
      <c r="T20" s="24" t="e">
        <f>#REF!/Deseason_VA!#REF!*100</f>
        <v>#REF!</v>
      </c>
      <c r="U20" s="24" t="e">
        <f>#REF!/Deseason_VA!#REF!*100</f>
        <v>#REF!</v>
      </c>
      <c r="V20" s="24" t="e">
        <f>#REF!/Deseason_VA!#REF!*100</f>
        <v>#REF!</v>
      </c>
      <c r="W20" s="24" t="e">
        <f>#REF!/Deseason_VA!#REF!*100</f>
        <v>#REF!</v>
      </c>
      <c r="X20" s="24" t="e">
        <f>#REF!/Deseason_VA!#REF!*100</f>
        <v>#REF!</v>
      </c>
      <c r="Y20" s="24" t="e">
        <f>#REF!/Deseason_VA!#REF!*100</f>
        <v>#REF!</v>
      </c>
      <c r="Z20" s="24" t="e">
        <f>#REF!/Deseason_VA!#REF!*100</f>
        <v>#REF!</v>
      </c>
      <c r="AA20" s="24" t="e">
        <f>#REF!/Deseason_VA!#REF!*100</f>
        <v>#REF!</v>
      </c>
      <c r="AB20" s="24" t="e">
        <f>#REF!/Deseason_VA!#REF!*100</f>
        <v>#REF!</v>
      </c>
      <c r="AC20" s="24" t="e">
        <f>#REF!/Deseason_VA!#REF!*100</f>
        <v>#REF!</v>
      </c>
      <c r="AD20" s="24" t="e">
        <f>#REF!/Deseason_VA!#REF!*100</f>
        <v>#REF!</v>
      </c>
      <c r="AE20" s="24" t="e">
        <f>#REF!/Deseason_VA!#REF!*100</f>
        <v>#REF!</v>
      </c>
      <c r="AF20" s="16" t="e">
        <f>#REF!/Deseason_VA!#REF!*100</f>
        <v>#REF!</v>
      </c>
      <c r="AG20" s="16" t="e">
        <f>#REF!/Deseason_VA!#REF!*100</f>
        <v>#REF!</v>
      </c>
      <c r="AH20" s="16" t="e">
        <f>#REF!/Deseason_VA!B20*100</f>
        <v>#REF!</v>
      </c>
      <c r="AI20" s="16" t="e">
        <f>#REF!/Deseason_VA!C20*100</f>
        <v>#REF!</v>
      </c>
      <c r="AJ20" s="16" t="e">
        <f>#REF!/Deseason_VA!D20*100</f>
        <v>#REF!</v>
      </c>
      <c r="AK20" s="16" t="e">
        <f>#REF!/Deseason_VA!E20*100</f>
        <v>#REF!</v>
      </c>
      <c r="AL20" s="16" t="e">
        <f>#REF!/Deseason_VA!F20*100</f>
        <v>#REF!</v>
      </c>
      <c r="AM20" s="16" t="e">
        <f>#REF!/Deseason_VA!G20*100</f>
        <v>#REF!</v>
      </c>
      <c r="AN20" s="16" t="e">
        <f>#REF!/Deseason_VA!H20*100</f>
        <v>#REF!</v>
      </c>
      <c r="AO20" s="16" t="e">
        <f>#REF!/Deseason_VA!I20*100</f>
        <v>#REF!</v>
      </c>
      <c r="AP20" s="16" t="e">
        <f>#REF!/Deseason_VA!J20*100</f>
        <v>#REF!</v>
      </c>
      <c r="AQ20" s="16" t="e">
        <f>#REF!/Deseason_VA!K20*100</f>
        <v>#REF!</v>
      </c>
    </row>
    <row r="21" spans="1:43" s="9" customFormat="1" ht="18" customHeight="1" x14ac:dyDescent="0.2">
      <c r="A21" s="59" t="s">
        <v>53</v>
      </c>
      <c r="B21" s="24" t="e">
        <f>#REF!/Deseason_VA!#REF!*100</f>
        <v>#REF!</v>
      </c>
      <c r="C21" s="24" t="e">
        <f>#REF!/Deseason_VA!#REF!*100</f>
        <v>#REF!</v>
      </c>
      <c r="D21" s="24" t="e">
        <f>#REF!/Deseason_VA!#REF!*100</f>
        <v>#REF!</v>
      </c>
      <c r="E21" s="24" t="e">
        <f>#REF!/Deseason_VA!#REF!*100</f>
        <v>#REF!</v>
      </c>
      <c r="F21" s="24" t="e">
        <f>#REF!/Deseason_VA!#REF!*100</f>
        <v>#REF!</v>
      </c>
      <c r="G21" s="24" t="e">
        <f>#REF!/Deseason_VA!#REF!*100</f>
        <v>#REF!</v>
      </c>
      <c r="H21" s="24" t="e">
        <f>#REF!/Deseason_VA!#REF!*100</f>
        <v>#REF!</v>
      </c>
      <c r="I21" s="24" t="e">
        <f>#REF!/Deseason_VA!#REF!*100</f>
        <v>#REF!</v>
      </c>
      <c r="J21" s="24" t="e">
        <f>#REF!/Deseason_VA!#REF!*100</f>
        <v>#REF!</v>
      </c>
      <c r="K21" s="24" t="e">
        <f>#REF!/Deseason_VA!#REF!*100</f>
        <v>#REF!</v>
      </c>
      <c r="L21" s="24" t="e">
        <f>#REF!/Deseason_VA!#REF!*100</f>
        <v>#REF!</v>
      </c>
      <c r="M21" s="24" t="e">
        <f>#REF!/Deseason_VA!#REF!*100</f>
        <v>#REF!</v>
      </c>
      <c r="N21" s="24" t="e">
        <f>#REF!/Deseason_VA!#REF!*100</f>
        <v>#REF!</v>
      </c>
      <c r="O21" s="24" t="e">
        <f>#REF!/Deseason_VA!#REF!*100</f>
        <v>#REF!</v>
      </c>
      <c r="P21" s="24" t="e">
        <f>#REF!/Deseason_VA!#REF!*100</f>
        <v>#REF!</v>
      </c>
      <c r="Q21" s="24" t="e">
        <f>#REF!/Deseason_VA!#REF!*100</f>
        <v>#REF!</v>
      </c>
      <c r="R21" s="24" t="e">
        <f>#REF!/Deseason_VA!#REF!*100</f>
        <v>#REF!</v>
      </c>
      <c r="S21" s="24" t="e">
        <f>#REF!/Deseason_VA!#REF!*100</f>
        <v>#REF!</v>
      </c>
      <c r="T21" s="24" t="e">
        <f>#REF!/Deseason_VA!#REF!*100</f>
        <v>#REF!</v>
      </c>
      <c r="U21" s="24" t="e">
        <f>#REF!/Deseason_VA!#REF!*100</f>
        <v>#REF!</v>
      </c>
      <c r="V21" s="24" t="e">
        <f>#REF!/Deseason_VA!#REF!*100</f>
        <v>#REF!</v>
      </c>
      <c r="W21" s="24" t="e">
        <f>#REF!/Deseason_VA!#REF!*100</f>
        <v>#REF!</v>
      </c>
      <c r="X21" s="24" t="e">
        <f>#REF!/Deseason_VA!#REF!*100</f>
        <v>#REF!</v>
      </c>
      <c r="Y21" s="24" t="e">
        <f>#REF!/Deseason_VA!#REF!*100</f>
        <v>#REF!</v>
      </c>
      <c r="Z21" s="24" t="e">
        <f>#REF!/Deseason_VA!#REF!*100</f>
        <v>#REF!</v>
      </c>
      <c r="AA21" s="24" t="e">
        <f>#REF!/Deseason_VA!#REF!*100</f>
        <v>#REF!</v>
      </c>
      <c r="AB21" s="24" t="e">
        <f>#REF!/Deseason_VA!#REF!*100</f>
        <v>#REF!</v>
      </c>
      <c r="AC21" s="24" t="e">
        <f>#REF!/Deseason_VA!#REF!*100</f>
        <v>#REF!</v>
      </c>
      <c r="AD21" s="24" t="e">
        <f>#REF!/Deseason_VA!#REF!*100</f>
        <v>#REF!</v>
      </c>
      <c r="AE21" s="24" t="e">
        <f>#REF!/Deseason_VA!#REF!*100</f>
        <v>#REF!</v>
      </c>
      <c r="AF21" s="16" t="e">
        <f>#REF!/Deseason_VA!#REF!*100</f>
        <v>#REF!</v>
      </c>
      <c r="AG21" s="16" t="e">
        <f>#REF!/Deseason_VA!#REF!*100</f>
        <v>#REF!</v>
      </c>
      <c r="AH21" s="16" t="e">
        <f>#REF!/Deseason_VA!B21*100</f>
        <v>#REF!</v>
      </c>
      <c r="AI21" s="16" t="e">
        <f>#REF!/Deseason_VA!C21*100</f>
        <v>#REF!</v>
      </c>
      <c r="AJ21" s="16" t="e">
        <f>#REF!/Deseason_VA!D21*100</f>
        <v>#REF!</v>
      </c>
      <c r="AK21" s="16" t="e">
        <f>#REF!/Deseason_VA!E21*100</f>
        <v>#REF!</v>
      </c>
      <c r="AL21" s="16" t="e">
        <f>#REF!/Deseason_VA!F21*100</f>
        <v>#REF!</v>
      </c>
      <c r="AM21" s="16" t="e">
        <f>#REF!/Deseason_VA!G21*100</f>
        <v>#REF!</v>
      </c>
      <c r="AN21" s="16" t="e">
        <f>#REF!/Deseason_VA!H21*100</f>
        <v>#REF!</v>
      </c>
      <c r="AO21" s="16" t="e">
        <f>#REF!/Deseason_VA!I21*100</f>
        <v>#REF!</v>
      </c>
      <c r="AP21" s="16" t="e">
        <f>#REF!/Deseason_VA!J21*100</f>
        <v>#REF!</v>
      </c>
      <c r="AQ21" s="16" t="e">
        <f>#REF!/Deseason_VA!K21*100</f>
        <v>#REF!</v>
      </c>
    </row>
    <row r="22" spans="1:43" s="9" customFormat="1" ht="18" customHeight="1" x14ac:dyDescent="0.2">
      <c r="A22" s="59" t="s">
        <v>55</v>
      </c>
      <c r="B22" s="24" t="e">
        <f>#REF!/Deseason_VA!#REF!*100</f>
        <v>#REF!</v>
      </c>
      <c r="C22" s="24" t="e">
        <f>#REF!/Deseason_VA!#REF!*100</f>
        <v>#REF!</v>
      </c>
      <c r="D22" s="24" t="e">
        <f>#REF!/Deseason_VA!#REF!*100</f>
        <v>#REF!</v>
      </c>
      <c r="E22" s="24" t="e">
        <f>#REF!/Deseason_VA!#REF!*100</f>
        <v>#REF!</v>
      </c>
      <c r="F22" s="24" t="e">
        <f>#REF!/Deseason_VA!#REF!*100</f>
        <v>#REF!</v>
      </c>
      <c r="G22" s="24" t="e">
        <f>#REF!/Deseason_VA!#REF!*100</f>
        <v>#REF!</v>
      </c>
      <c r="H22" s="24" t="e">
        <f>#REF!/Deseason_VA!#REF!*100</f>
        <v>#REF!</v>
      </c>
      <c r="I22" s="24" t="e">
        <f>#REF!/Deseason_VA!#REF!*100</f>
        <v>#REF!</v>
      </c>
      <c r="J22" s="24" t="e">
        <f>#REF!/Deseason_VA!#REF!*100</f>
        <v>#REF!</v>
      </c>
      <c r="K22" s="24" t="e">
        <f>#REF!/Deseason_VA!#REF!*100</f>
        <v>#REF!</v>
      </c>
      <c r="L22" s="24" t="e">
        <f>#REF!/Deseason_VA!#REF!*100</f>
        <v>#REF!</v>
      </c>
      <c r="M22" s="24" t="e">
        <f>#REF!/Deseason_VA!#REF!*100</f>
        <v>#REF!</v>
      </c>
      <c r="N22" s="24" t="e">
        <f>#REF!/Deseason_VA!#REF!*100</f>
        <v>#REF!</v>
      </c>
      <c r="O22" s="24" t="e">
        <f>#REF!/Deseason_VA!#REF!*100</f>
        <v>#REF!</v>
      </c>
      <c r="P22" s="24" t="e">
        <f>#REF!/Deseason_VA!#REF!*100</f>
        <v>#REF!</v>
      </c>
      <c r="Q22" s="24" t="e">
        <f>#REF!/Deseason_VA!#REF!*100</f>
        <v>#REF!</v>
      </c>
      <c r="R22" s="24" t="e">
        <f>#REF!/Deseason_VA!#REF!*100</f>
        <v>#REF!</v>
      </c>
      <c r="S22" s="24" t="e">
        <f>#REF!/Deseason_VA!#REF!*100</f>
        <v>#REF!</v>
      </c>
      <c r="T22" s="24" t="e">
        <f>#REF!/Deseason_VA!#REF!*100</f>
        <v>#REF!</v>
      </c>
      <c r="U22" s="24" t="e">
        <f>#REF!/Deseason_VA!#REF!*100</f>
        <v>#REF!</v>
      </c>
      <c r="V22" s="24" t="e">
        <f>#REF!/Deseason_VA!#REF!*100</f>
        <v>#REF!</v>
      </c>
      <c r="W22" s="24" t="e">
        <f>#REF!/Deseason_VA!#REF!*100</f>
        <v>#REF!</v>
      </c>
      <c r="X22" s="24" t="e">
        <f>#REF!/Deseason_VA!#REF!*100</f>
        <v>#REF!</v>
      </c>
      <c r="Y22" s="24" t="e">
        <f>#REF!/Deseason_VA!#REF!*100</f>
        <v>#REF!</v>
      </c>
      <c r="Z22" s="24" t="e">
        <f>#REF!/Deseason_VA!#REF!*100</f>
        <v>#REF!</v>
      </c>
      <c r="AA22" s="24" t="e">
        <f>#REF!/Deseason_VA!#REF!*100</f>
        <v>#REF!</v>
      </c>
      <c r="AB22" s="24" t="e">
        <f>#REF!/Deseason_VA!#REF!*100</f>
        <v>#REF!</v>
      </c>
      <c r="AC22" s="24" t="e">
        <f>#REF!/Deseason_VA!#REF!*100</f>
        <v>#REF!</v>
      </c>
      <c r="AD22" s="24" t="e">
        <f>#REF!/Deseason_VA!#REF!*100</f>
        <v>#REF!</v>
      </c>
      <c r="AE22" s="24" t="e">
        <f>#REF!/Deseason_VA!#REF!*100</f>
        <v>#REF!</v>
      </c>
      <c r="AF22" s="16" t="e">
        <f>#REF!/Deseason_VA!#REF!*100</f>
        <v>#REF!</v>
      </c>
      <c r="AG22" s="16" t="e">
        <f>#REF!/Deseason_VA!#REF!*100</f>
        <v>#REF!</v>
      </c>
      <c r="AH22" s="16" t="e">
        <f>#REF!/Deseason_VA!B22*100</f>
        <v>#REF!</v>
      </c>
      <c r="AI22" s="16" t="e">
        <f>#REF!/Deseason_VA!C22*100</f>
        <v>#REF!</v>
      </c>
      <c r="AJ22" s="16" t="e">
        <f>#REF!/Deseason_VA!D22*100</f>
        <v>#REF!</v>
      </c>
      <c r="AK22" s="16" t="e">
        <f>#REF!/Deseason_VA!E22*100</f>
        <v>#REF!</v>
      </c>
      <c r="AL22" s="16" t="e">
        <f>#REF!/Deseason_VA!F22*100</f>
        <v>#REF!</v>
      </c>
      <c r="AM22" s="16" t="e">
        <f>#REF!/Deseason_VA!G22*100</f>
        <v>#REF!</v>
      </c>
      <c r="AN22" s="16" t="e">
        <f>#REF!/Deseason_VA!H22*100</f>
        <v>#REF!</v>
      </c>
      <c r="AO22" s="16" t="e">
        <f>#REF!/Deseason_VA!I22*100</f>
        <v>#REF!</v>
      </c>
      <c r="AP22" s="16" t="e">
        <f>#REF!/Deseason_VA!J22*100</f>
        <v>#REF!</v>
      </c>
      <c r="AQ22" s="16" t="e">
        <f>#REF!/Deseason_VA!K22*100</f>
        <v>#REF!</v>
      </c>
    </row>
    <row r="23" spans="1:43" s="9" customFormat="1" ht="18" customHeight="1" x14ac:dyDescent="0.2">
      <c r="A23" s="59" t="s">
        <v>54</v>
      </c>
      <c r="B23" s="24" t="e">
        <f>#REF!/Deseason_VA!#REF!*100</f>
        <v>#REF!</v>
      </c>
      <c r="C23" s="24" t="e">
        <f>#REF!/Deseason_VA!#REF!*100</f>
        <v>#REF!</v>
      </c>
      <c r="D23" s="24" t="e">
        <f>#REF!/Deseason_VA!#REF!*100</f>
        <v>#REF!</v>
      </c>
      <c r="E23" s="24" t="e">
        <f>#REF!/Deseason_VA!#REF!*100</f>
        <v>#REF!</v>
      </c>
      <c r="F23" s="24" t="e">
        <f>#REF!/Deseason_VA!#REF!*100</f>
        <v>#REF!</v>
      </c>
      <c r="G23" s="24" t="e">
        <f>#REF!/Deseason_VA!#REF!*100</f>
        <v>#REF!</v>
      </c>
      <c r="H23" s="24" t="e">
        <f>#REF!/Deseason_VA!#REF!*100</f>
        <v>#REF!</v>
      </c>
      <c r="I23" s="24" t="e">
        <f>#REF!/Deseason_VA!#REF!*100</f>
        <v>#REF!</v>
      </c>
      <c r="J23" s="24" t="e">
        <f>#REF!/Deseason_VA!#REF!*100</f>
        <v>#REF!</v>
      </c>
      <c r="K23" s="24" t="e">
        <f>#REF!/Deseason_VA!#REF!*100</f>
        <v>#REF!</v>
      </c>
      <c r="L23" s="24" t="e">
        <f>#REF!/Deseason_VA!#REF!*100</f>
        <v>#REF!</v>
      </c>
      <c r="M23" s="24" t="e">
        <f>#REF!/Deseason_VA!#REF!*100</f>
        <v>#REF!</v>
      </c>
      <c r="N23" s="24" t="e">
        <f>#REF!/Deseason_VA!#REF!*100</f>
        <v>#REF!</v>
      </c>
      <c r="O23" s="24" t="e">
        <f>#REF!/Deseason_VA!#REF!*100</f>
        <v>#REF!</v>
      </c>
      <c r="P23" s="24" t="e">
        <f>#REF!/Deseason_VA!#REF!*100</f>
        <v>#REF!</v>
      </c>
      <c r="Q23" s="24" t="e">
        <f>#REF!/Deseason_VA!#REF!*100</f>
        <v>#REF!</v>
      </c>
      <c r="R23" s="24" t="e">
        <f>#REF!/Deseason_VA!#REF!*100</f>
        <v>#REF!</v>
      </c>
      <c r="S23" s="24" t="e">
        <f>#REF!/Deseason_VA!#REF!*100</f>
        <v>#REF!</v>
      </c>
      <c r="T23" s="24" t="e">
        <f>#REF!/Deseason_VA!#REF!*100</f>
        <v>#REF!</v>
      </c>
      <c r="U23" s="24" t="e">
        <f>#REF!/Deseason_VA!#REF!*100</f>
        <v>#REF!</v>
      </c>
      <c r="V23" s="24" t="e">
        <f>#REF!/Deseason_VA!#REF!*100</f>
        <v>#REF!</v>
      </c>
      <c r="W23" s="24" t="e">
        <f>#REF!/Deseason_VA!#REF!*100</f>
        <v>#REF!</v>
      </c>
      <c r="X23" s="24" t="e">
        <f>#REF!/Deseason_VA!#REF!*100</f>
        <v>#REF!</v>
      </c>
      <c r="Y23" s="24" t="e">
        <f>#REF!/Deseason_VA!#REF!*100</f>
        <v>#REF!</v>
      </c>
      <c r="Z23" s="24" t="e">
        <f>#REF!/Deseason_VA!#REF!*100</f>
        <v>#REF!</v>
      </c>
      <c r="AA23" s="24" t="e">
        <f>#REF!/Deseason_VA!#REF!*100</f>
        <v>#REF!</v>
      </c>
      <c r="AB23" s="24" t="e">
        <f>#REF!/Deseason_VA!#REF!*100</f>
        <v>#REF!</v>
      </c>
      <c r="AC23" s="24" t="e">
        <f>#REF!/Deseason_VA!#REF!*100</f>
        <v>#REF!</v>
      </c>
      <c r="AD23" s="24" t="e">
        <f>#REF!/Deseason_VA!#REF!*100</f>
        <v>#REF!</v>
      </c>
      <c r="AE23" s="24" t="e">
        <f>#REF!/Deseason_VA!#REF!*100</f>
        <v>#REF!</v>
      </c>
      <c r="AF23" s="16" t="e">
        <f>#REF!/Deseason_VA!#REF!*100</f>
        <v>#REF!</v>
      </c>
      <c r="AG23" s="16" t="e">
        <f>#REF!/Deseason_VA!#REF!*100</f>
        <v>#REF!</v>
      </c>
      <c r="AH23" s="16" t="e">
        <f>#REF!/Deseason_VA!B23*100</f>
        <v>#REF!</v>
      </c>
      <c r="AI23" s="16" t="e">
        <f>#REF!/Deseason_VA!C23*100</f>
        <v>#REF!</v>
      </c>
      <c r="AJ23" s="16" t="e">
        <f>#REF!/Deseason_VA!D23*100</f>
        <v>#REF!</v>
      </c>
      <c r="AK23" s="16" t="e">
        <f>#REF!/Deseason_VA!E23*100</f>
        <v>#REF!</v>
      </c>
      <c r="AL23" s="16" t="e">
        <f>#REF!/Deseason_VA!F23*100</f>
        <v>#REF!</v>
      </c>
      <c r="AM23" s="16" t="e">
        <f>#REF!/Deseason_VA!G23*100</f>
        <v>#REF!</v>
      </c>
      <c r="AN23" s="16" t="e">
        <f>#REF!/Deseason_VA!H23*100</f>
        <v>#REF!</v>
      </c>
      <c r="AO23" s="16" t="e">
        <f>#REF!/Deseason_VA!I23*100</f>
        <v>#REF!</v>
      </c>
      <c r="AP23" s="16" t="e">
        <f>#REF!/Deseason_VA!J23*100</f>
        <v>#REF!</v>
      </c>
      <c r="AQ23" s="16" t="e">
        <f>#REF!/Deseason_VA!K23*100</f>
        <v>#REF!</v>
      </c>
    </row>
    <row r="24" spans="1:43" s="9" customFormat="1" ht="18" customHeight="1" x14ac:dyDescent="0.2">
      <c r="A24" s="59" t="s">
        <v>72</v>
      </c>
      <c r="B24" s="24" t="e">
        <f>#REF!/Deseason_VA!#REF!*100</f>
        <v>#REF!</v>
      </c>
      <c r="C24" s="24" t="e">
        <f>#REF!/Deseason_VA!#REF!*100</f>
        <v>#REF!</v>
      </c>
      <c r="D24" s="24" t="e">
        <f>#REF!/Deseason_VA!#REF!*100</f>
        <v>#REF!</v>
      </c>
      <c r="E24" s="24" t="e">
        <f>#REF!/Deseason_VA!#REF!*100</f>
        <v>#REF!</v>
      </c>
      <c r="F24" s="24" t="e">
        <f>#REF!/Deseason_VA!#REF!*100</f>
        <v>#REF!</v>
      </c>
      <c r="G24" s="24" t="e">
        <f>#REF!/Deseason_VA!#REF!*100</f>
        <v>#REF!</v>
      </c>
      <c r="H24" s="24" t="e">
        <f>#REF!/Deseason_VA!#REF!*100</f>
        <v>#REF!</v>
      </c>
      <c r="I24" s="24" t="e">
        <f>#REF!/Deseason_VA!#REF!*100</f>
        <v>#REF!</v>
      </c>
      <c r="J24" s="24" t="e">
        <f>#REF!/Deseason_VA!#REF!*100</f>
        <v>#REF!</v>
      </c>
      <c r="K24" s="24" t="e">
        <f>#REF!/Deseason_VA!#REF!*100</f>
        <v>#REF!</v>
      </c>
      <c r="L24" s="24" t="e">
        <f>#REF!/Deseason_VA!#REF!*100</f>
        <v>#REF!</v>
      </c>
      <c r="M24" s="24" t="e">
        <f>#REF!/Deseason_VA!#REF!*100</f>
        <v>#REF!</v>
      </c>
      <c r="N24" s="24" t="e">
        <f>#REF!/Deseason_VA!#REF!*100</f>
        <v>#REF!</v>
      </c>
      <c r="O24" s="24" t="e">
        <f>#REF!/Deseason_VA!#REF!*100</f>
        <v>#REF!</v>
      </c>
      <c r="P24" s="24" t="e">
        <f>#REF!/Deseason_VA!#REF!*100</f>
        <v>#REF!</v>
      </c>
      <c r="Q24" s="24" t="e">
        <f>#REF!/Deseason_VA!#REF!*100</f>
        <v>#REF!</v>
      </c>
      <c r="R24" s="24" t="e">
        <f>#REF!/Deseason_VA!#REF!*100</f>
        <v>#REF!</v>
      </c>
      <c r="S24" s="24" t="e">
        <f>#REF!/Deseason_VA!#REF!*100</f>
        <v>#REF!</v>
      </c>
      <c r="T24" s="24" t="e">
        <f>#REF!/Deseason_VA!#REF!*100</f>
        <v>#REF!</v>
      </c>
      <c r="U24" s="24" t="e">
        <f>#REF!/Deseason_VA!#REF!*100</f>
        <v>#REF!</v>
      </c>
      <c r="V24" s="24" t="e">
        <f>#REF!/Deseason_VA!#REF!*100</f>
        <v>#REF!</v>
      </c>
      <c r="W24" s="24" t="e">
        <f>#REF!/Deseason_VA!#REF!*100</f>
        <v>#REF!</v>
      </c>
      <c r="X24" s="24" t="e">
        <f>#REF!/Deseason_VA!#REF!*100</f>
        <v>#REF!</v>
      </c>
      <c r="Y24" s="24" t="e">
        <f>#REF!/Deseason_VA!#REF!*100</f>
        <v>#REF!</v>
      </c>
      <c r="Z24" s="24" t="e">
        <f>#REF!/Deseason_VA!#REF!*100</f>
        <v>#REF!</v>
      </c>
      <c r="AA24" s="24" t="e">
        <f>#REF!/Deseason_VA!#REF!*100</f>
        <v>#REF!</v>
      </c>
      <c r="AB24" s="24" t="e">
        <f>#REF!/Deseason_VA!#REF!*100</f>
        <v>#REF!</v>
      </c>
      <c r="AC24" s="24" t="e">
        <f>#REF!/Deseason_VA!#REF!*100</f>
        <v>#REF!</v>
      </c>
      <c r="AD24" s="24" t="e">
        <f>#REF!/Deseason_VA!#REF!*100</f>
        <v>#REF!</v>
      </c>
      <c r="AE24" s="24" t="e">
        <f>#REF!/Deseason_VA!#REF!*100</f>
        <v>#REF!</v>
      </c>
      <c r="AF24" s="16" t="e">
        <f>#REF!/Deseason_VA!#REF!*100</f>
        <v>#REF!</v>
      </c>
      <c r="AG24" s="16" t="e">
        <f>#REF!/Deseason_VA!#REF!*100</f>
        <v>#REF!</v>
      </c>
      <c r="AH24" s="16" t="e">
        <f>#REF!/Deseason_VA!B24*100</f>
        <v>#REF!</v>
      </c>
      <c r="AI24" s="16" t="e">
        <f>#REF!/Deseason_VA!C24*100</f>
        <v>#REF!</v>
      </c>
      <c r="AJ24" s="16" t="e">
        <f>#REF!/Deseason_VA!D24*100</f>
        <v>#REF!</v>
      </c>
      <c r="AK24" s="16" t="e">
        <f>#REF!/Deseason_VA!E24*100</f>
        <v>#REF!</v>
      </c>
      <c r="AL24" s="16" t="e">
        <f>#REF!/Deseason_VA!F24*100</f>
        <v>#REF!</v>
      </c>
      <c r="AM24" s="16" t="e">
        <f>#REF!/Deseason_VA!G24*100</f>
        <v>#REF!</v>
      </c>
      <c r="AN24" s="16" t="e">
        <f>#REF!/Deseason_VA!H24*100</f>
        <v>#REF!</v>
      </c>
      <c r="AO24" s="16" t="e">
        <f>#REF!/Deseason_VA!I24*100</f>
        <v>#REF!</v>
      </c>
      <c r="AP24" s="16" t="e">
        <f>#REF!/Deseason_VA!J24*100</f>
        <v>#REF!</v>
      </c>
      <c r="AQ24" s="16" t="e">
        <f>#REF!/Deseason_VA!K24*100</f>
        <v>#REF!</v>
      </c>
    </row>
    <row r="25" spans="1:43" s="9" customFormat="1" ht="18" customHeight="1" x14ac:dyDescent="0.2">
      <c r="A25" s="59" t="s">
        <v>14</v>
      </c>
      <c r="B25" s="24" t="e">
        <f>#REF!/Deseason_VA!#REF!*100</f>
        <v>#REF!</v>
      </c>
      <c r="C25" s="24" t="e">
        <f>#REF!/Deseason_VA!#REF!*100</f>
        <v>#REF!</v>
      </c>
      <c r="D25" s="24" t="e">
        <f>#REF!/Deseason_VA!#REF!*100</f>
        <v>#REF!</v>
      </c>
      <c r="E25" s="24" t="e">
        <f>#REF!/Deseason_VA!#REF!*100</f>
        <v>#REF!</v>
      </c>
      <c r="F25" s="24" t="e">
        <f>#REF!/Deseason_VA!#REF!*100</f>
        <v>#REF!</v>
      </c>
      <c r="G25" s="24" t="e">
        <f>#REF!/Deseason_VA!#REF!*100</f>
        <v>#REF!</v>
      </c>
      <c r="H25" s="24" t="e">
        <f>#REF!/Deseason_VA!#REF!*100</f>
        <v>#REF!</v>
      </c>
      <c r="I25" s="24" t="e">
        <f>#REF!/Deseason_VA!#REF!*100</f>
        <v>#REF!</v>
      </c>
      <c r="J25" s="24" t="e">
        <f>#REF!/Deseason_VA!#REF!*100</f>
        <v>#REF!</v>
      </c>
      <c r="K25" s="24" t="e">
        <f>#REF!/Deseason_VA!#REF!*100</f>
        <v>#REF!</v>
      </c>
      <c r="L25" s="24" t="e">
        <f>#REF!/Deseason_VA!#REF!*100</f>
        <v>#REF!</v>
      </c>
      <c r="M25" s="24" t="e">
        <f>#REF!/Deseason_VA!#REF!*100</f>
        <v>#REF!</v>
      </c>
      <c r="N25" s="24" t="e">
        <f>#REF!/Deseason_VA!#REF!*100</f>
        <v>#REF!</v>
      </c>
      <c r="O25" s="24" t="e">
        <f>#REF!/Deseason_VA!#REF!*100</f>
        <v>#REF!</v>
      </c>
      <c r="P25" s="24" t="e">
        <f>#REF!/Deseason_VA!#REF!*100</f>
        <v>#REF!</v>
      </c>
      <c r="Q25" s="24" t="e">
        <f>#REF!/Deseason_VA!#REF!*100</f>
        <v>#REF!</v>
      </c>
      <c r="R25" s="24" t="e">
        <f>#REF!/Deseason_VA!#REF!*100</f>
        <v>#REF!</v>
      </c>
      <c r="S25" s="24" t="e">
        <f>#REF!/Deseason_VA!#REF!*100</f>
        <v>#REF!</v>
      </c>
      <c r="T25" s="24" t="e">
        <f>#REF!/Deseason_VA!#REF!*100</f>
        <v>#REF!</v>
      </c>
      <c r="U25" s="24" t="e">
        <f>#REF!/Deseason_VA!#REF!*100</f>
        <v>#REF!</v>
      </c>
      <c r="V25" s="24" t="e">
        <f>#REF!/Deseason_VA!#REF!*100</f>
        <v>#REF!</v>
      </c>
      <c r="W25" s="24" t="e">
        <f>#REF!/Deseason_VA!#REF!*100</f>
        <v>#REF!</v>
      </c>
      <c r="X25" s="24" t="e">
        <f>#REF!/Deseason_VA!#REF!*100</f>
        <v>#REF!</v>
      </c>
      <c r="Y25" s="24" t="e">
        <f>#REF!/Deseason_VA!#REF!*100</f>
        <v>#REF!</v>
      </c>
      <c r="Z25" s="24" t="e">
        <f>#REF!/Deseason_VA!#REF!*100</f>
        <v>#REF!</v>
      </c>
      <c r="AA25" s="24" t="e">
        <f>#REF!/Deseason_VA!#REF!*100</f>
        <v>#REF!</v>
      </c>
      <c r="AB25" s="24" t="e">
        <f>#REF!/Deseason_VA!#REF!*100</f>
        <v>#REF!</v>
      </c>
      <c r="AC25" s="24" t="e">
        <f>#REF!/Deseason_VA!#REF!*100</f>
        <v>#REF!</v>
      </c>
      <c r="AD25" s="24" t="e">
        <f>#REF!/Deseason_VA!#REF!*100</f>
        <v>#REF!</v>
      </c>
      <c r="AE25" s="24" t="e">
        <f>#REF!/Deseason_VA!#REF!*100</f>
        <v>#REF!</v>
      </c>
      <c r="AF25" s="16" t="e">
        <f>#REF!/Deseason_VA!#REF!*100</f>
        <v>#REF!</v>
      </c>
      <c r="AG25" s="16" t="e">
        <f>#REF!/Deseason_VA!#REF!*100</f>
        <v>#REF!</v>
      </c>
      <c r="AH25" s="16" t="e">
        <f>#REF!/Deseason_VA!B25*100</f>
        <v>#REF!</v>
      </c>
      <c r="AI25" s="16" t="e">
        <f>#REF!/Deseason_VA!C25*100</f>
        <v>#REF!</v>
      </c>
      <c r="AJ25" s="16" t="e">
        <f>#REF!/Deseason_VA!D25*100</f>
        <v>#REF!</v>
      </c>
      <c r="AK25" s="16" t="e">
        <f>#REF!/Deseason_VA!E25*100</f>
        <v>#REF!</v>
      </c>
      <c r="AL25" s="16" t="e">
        <f>#REF!/Deseason_VA!F25*100</f>
        <v>#REF!</v>
      </c>
      <c r="AM25" s="16" t="e">
        <f>#REF!/Deseason_VA!G25*100</f>
        <v>#REF!</v>
      </c>
      <c r="AN25" s="16" t="e">
        <f>#REF!/Deseason_VA!H25*100</f>
        <v>#REF!</v>
      </c>
      <c r="AO25" s="16" t="e">
        <f>#REF!/Deseason_VA!I25*100</f>
        <v>#REF!</v>
      </c>
      <c r="AP25" s="16" t="e">
        <f>#REF!/Deseason_VA!J25*100</f>
        <v>#REF!</v>
      </c>
      <c r="AQ25" s="16" t="e">
        <f>#REF!/Deseason_VA!K25*100</f>
        <v>#REF!</v>
      </c>
    </row>
    <row r="26" spans="1:43" s="9" customFormat="1" ht="18" customHeight="1" x14ac:dyDescent="0.2">
      <c r="A26" s="59" t="s">
        <v>56</v>
      </c>
      <c r="B26" s="24" t="e">
        <f>#REF!/Deseason_VA!#REF!*100</f>
        <v>#REF!</v>
      </c>
      <c r="C26" s="24" t="e">
        <f>#REF!/Deseason_VA!#REF!*100</f>
        <v>#REF!</v>
      </c>
      <c r="D26" s="24" t="e">
        <f>#REF!/Deseason_VA!#REF!*100</f>
        <v>#REF!</v>
      </c>
      <c r="E26" s="24" t="e">
        <f>#REF!/Deseason_VA!#REF!*100</f>
        <v>#REF!</v>
      </c>
      <c r="F26" s="24" t="e">
        <f>#REF!/Deseason_VA!#REF!*100</f>
        <v>#REF!</v>
      </c>
      <c r="G26" s="24" t="e">
        <f>#REF!/Deseason_VA!#REF!*100</f>
        <v>#REF!</v>
      </c>
      <c r="H26" s="24" t="e">
        <f>#REF!/Deseason_VA!#REF!*100</f>
        <v>#REF!</v>
      </c>
      <c r="I26" s="24" t="e">
        <f>#REF!/Deseason_VA!#REF!*100</f>
        <v>#REF!</v>
      </c>
      <c r="J26" s="24" t="e">
        <f>#REF!/Deseason_VA!#REF!*100</f>
        <v>#REF!</v>
      </c>
      <c r="K26" s="24" t="e">
        <f>#REF!/Deseason_VA!#REF!*100</f>
        <v>#REF!</v>
      </c>
      <c r="L26" s="24" t="e">
        <f>#REF!/Deseason_VA!#REF!*100</f>
        <v>#REF!</v>
      </c>
      <c r="M26" s="24" t="e">
        <f>#REF!/Deseason_VA!#REF!*100</f>
        <v>#REF!</v>
      </c>
      <c r="N26" s="24" t="e">
        <f>#REF!/Deseason_VA!#REF!*100</f>
        <v>#REF!</v>
      </c>
      <c r="O26" s="24" t="e">
        <f>#REF!/Deseason_VA!#REF!*100</f>
        <v>#REF!</v>
      </c>
      <c r="P26" s="24" t="e">
        <f>#REF!/Deseason_VA!#REF!*100</f>
        <v>#REF!</v>
      </c>
      <c r="Q26" s="24" t="e">
        <f>#REF!/Deseason_VA!#REF!*100</f>
        <v>#REF!</v>
      </c>
      <c r="R26" s="24" t="e">
        <f>#REF!/Deseason_VA!#REF!*100</f>
        <v>#REF!</v>
      </c>
      <c r="S26" s="24" t="e">
        <f>#REF!/Deseason_VA!#REF!*100</f>
        <v>#REF!</v>
      </c>
      <c r="T26" s="24" t="e">
        <f>#REF!/Deseason_VA!#REF!*100</f>
        <v>#REF!</v>
      </c>
      <c r="U26" s="24" t="e">
        <f>#REF!/Deseason_VA!#REF!*100</f>
        <v>#REF!</v>
      </c>
      <c r="V26" s="24" t="e">
        <f>#REF!/Deseason_VA!#REF!*100</f>
        <v>#REF!</v>
      </c>
      <c r="W26" s="24" t="e">
        <f>#REF!/Deseason_VA!#REF!*100</f>
        <v>#REF!</v>
      </c>
      <c r="X26" s="24" t="e">
        <f>#REF!/Deseason_VA!#REF!*100</f>
        <v>#REF!</v>
      </c>
      <c r="Y26" s="24" t="e">
        <f>#REF!/Deseason_VA!#REF!*100</f>
        <v>#REF!</v>
      </c>
      <c r="Z26" s="24" t="e">
        <f>#REF!/Deseason_VA!#REF!*100</f>
        <v>#REF!</v>
      </c>
      <c r="AA26" s="24" t="e">
        <f>#REF!/Deseason_VA!#REF!*100</f>
        <v>#REF!</v>
      </c>
      <c r="AB26" s="24" t="e">
        <f>#REF!/Deseason_VA!#REF!*100</f>
        <v>#REF!</v>
      </c>
      <c r="AC26" s="24" t="e">
        <f>#REF!/Deseason_VA!#REF!*100</f>
        <v>#REF!</v>
      </c>
      <c r="AD26" s="24" t="e">
        <f>#REF!/Deseason_VA!#REF!*100</f>
        <v>#REF!</v>
      </c>
      <c r="AE26" s="24" t="e">
        <f>#REF!/Deseason_VA!#REF!*100</f>
        <v>#REF!</v>
      </c>
      <c r="AF26" s="16" t="e">
        <f>#REF!/Deseason_VA!#REF!*100</f>
        <v>#REF!</v>
      </c>
      <c r="AG26" s="16" t="e">
        <f>#REF!/Deseason_VA!#REF!*100</f>
        <v>#REF!</v>
      </c>
      <c r="AH26" s="16" t="e">
        <f>#REF!/Deseason_VA!B26*100</f>
        <v>#REF!</v>
      </c>
      <c r="AI26" s="16" t="e">
        <f>#REF!/Deseason_VA!C26*100</f>
        <v>#REF!</v>
      </c>
      <c r="AJ26" s="16" t="e">
        <f>#REF!/Deseason_VA!D26*100</f>
        <v>#REF!</v>
      </c>
      <c r="AK26" s="16" t="e">
        <f>#REF!/Deseason_VA!E26*100</f>
        <v>#REF!</v>
      </c>
      <c r="AL26" s="16" t="e">
        <f>#REF!/Deseason_VA!F26*100</f>
        <v>#REF!</v>
      </c>
      <c r="AM26" s="16" t="e">
        <f>#REF!/Deseason_VA!G26*100</f>
        <v>#REF!</v>
      </c>
      <c r="AN26" s="16" t="e">
        <f>#REF!/Deseason_VA!H26*100</f>
        <v>#REF!</v>
      </c>
      <c r="AO26" s="16" t="e">
        <f>#REF!/Deseason_VA!I26*100</f>
        <v>#REF!</v>
      </c>
      <c r="AP26" s="16" t="e">
        <f>#REF!/Deseason_VA!J26*100</f>
        <v>#REF!</v>
      </c>
      <c r="AQ26" s="16" t="e">
        <f>#REF!/Deseason_VA!K26*100</f>
        <v>#REF!</v>
      </c>
    </row>
    <row r="27" spans="1:43" s="9" customFormat="1" ht="18" customHeight="1" x14ac:dyDescent="0.2">
      <c r="A27" s="59" t="s">
        <v>57</v>
      </c>
      <c r="B27" s="24" t="e">
        <f>#REF!/Deseason_VA!#REF!*100</f>
        <v>#REF!</v>
      </c>
      <c r="C27" s="24" t="e">
        <f>#REF!/Deseason_VA!#REF!*100</f>
        <v>#REF!</v>
      </c>
      <c r="D27" s="24" t="e">
        <f>#REF!/Deseason_VA!#REF!*100</f>
        <v>#REF!</v>
      </c>
      <c r="E27" s="24" t="e">
        <f>#REF!/Deseason_VA!#REF!*100</f>
        <v>#REF!</v>
      </c>
      <c r="F27" s="24" t="e">
        <f>#REF!/Deseason_VA!#REF!*100</f>
        <v>#REF!</v>
      </c>
      <c r="G27" s="24" t="e">
        <f>#REF!/Deseason_VA!#REF!*100</f>
        <v>#REF!</v>
      </c>
      <c r="H27" s="24" t="e">
        <f>#REF!/Deseason_VA!#REF!*100</f>
        <v>#REF!</v>
      </c>
      <c r="I27" s="24" t="e">
        <f>#REF!/Deseason_VA!#REF!*100</f>
        <v>#REF!</v>
      </c>
      <c r="J27" s="24" t="e">
        <f>#REF!/Deseason_VA!#REF!*100</f>
        <v>#REF!</v>
      </c>
      <c r="K27" s="24" t="e">
        <f>#REF!/Deseason_VA!#REF!*100</f>
        <v>#REF!</v>
      </c>
      <c r="L27" s="24" t="e">
        <f>#REF!/Deseason_VA!#REF!*100</f>
        <v>#REF!</v>
      </c>
      <c r="M27" s="24" t="e">
        <f>#REF!/Deseason_VA!#REF!*100</f>
        <v>#REF!</v>
      </c>
      <c r="N27" s="24" t="e">
        <f>#REF!/Deseason_VA!#REF!*100</f>
        <v>#REF!</v>
      </c>
      <c r="O27" s="24" t="e">
        <f>#REF!/Deseason_VA!#REF!*100</f>
        <v>#REF!</v>
      </c>
      <c r="P27" s="24" t="e">
        <f>#REF!/Deseason_VA!#REF!*100</f>
        <v>#REF!</v>
      </c>
      <c r="Q27" s="24" t="e">
        <f>#REF!/Deseason_VA!#REF!*100</f>
        <v>#REF!</v>
      </c>
      <c r="R27" s="24" t="e">
        <f>#REF!/Deseason_VA!#REF!*100</f>
        <v>#REF!</v>
      </c>
      <c r="S27" s="24" t="e">
        <f>#REF!/Deseason_VA!#REF!*100</f>
        <v>#REF!</v>
      </c>
      <c r="T27" s="24" t="e">
        <f>#REF!/Deseason_VA!#REF!*100</f>
        <v>#REF!</v>
      </c>
      <c r="U27" s="24" t="e">
        <f>#REF!/Deseason_VA!#REF!*100</f>
        <v>#REF!</v>
      </c>
      <c r="V27" s="24" t="e">
        <f>#REF!/Deseason_VA!#REF!*100</f>
        <v>#REF!</v>
      </c>
      <c r="W27" s="24" t="e">
        <f>#REF!/Deseason_VA!#REF!*100</f>
        <v>#REF!</v>
      </c>
      <c r="X27" s="24" t="e">
        <f>#REF!/Deseason_VA!#REF!*100</f>
        <v>#REF!</v>
      </c>
      <c r="Y27" s="24" t="e">
        <f>#REF!/Deseason_VA!#REF!*100</f>
        <v>#REF!</v>
      </c>
      <c r="Z27" s="24" t="e">
        <f>#REF!/Deseason_VA!#REF!*100</f>
        <v>#REF!</v>
      </c>
      <c r="AA27" s="24" t="e">
        <f>#REF!/Deseason_VA!#REF!*100</f>
        <v>#REF!</v>
      </c>
      <c r="AB27" s="24" t="e">
        <f>#REF!/Deseason_VA!#REF!*100</f>
        <v>#REF!</v>
      </c>
      <c r="AC27" s="24" t="e">
        <f>#REF!/Deseason_VA!#REF!*100</f>
        <v>#REF!</v>
      </c>
      <c r="AD27" s="24" t="e">
        <f>#REF!/Deseason_VA!#REF!*100</f>
        <v>#REF!</v>
      </c>
      <c r="AE27" s="24" t="e">
        <f>#REF!/Deseason_VA!#REF!*100</f>
        <v>#REF!</v>
      </c>
      <c r="AF27" s="16" t="e">
        <f>#REF!/Deseason_VA!#REF!*100</f>
        <v>#REF!</v>
      </c>
      <c r="AG27" s="16" t="e">
        <f>#REF!/Deseason_VA!#REF!*100</f>
        <v>#REF!</v>
      </c>
      <c r="AH27" s="16" t="e">
        <f>#REF!/Deseason_VA!B27*100</f>
        <v>#REF!</v>
      </c>
      <c r="AI27" s="16" t="e">
        <f>#REF!/Deseason_VA!C27*100</f>
        <v>#REF!</v>
      </c>
      <c r="AJ27" s="16" t="e">
        <f>#REF!/Deseason_VA!D27*100</f>
        <v>#REF!</v>
      </c>
      <c r="AK27" s="16" t="e">
        <f>#REF!/Deseason_VA!E27*100</f>
        <v>#REF!</v>
      </c>
      <c r="AL27" s="16" t="e">
        <f>#REF!/Deseason_VA!F27*100</f>
        <v>#REF!</v>
      </c>
      <c r="AM27" s="16" t="e">
        <f>#REF!/Deseason_VA!G27*100</f>
        <v>#REF!</v>
      </c>
      <c r="AN27" s="16" t="e">
        <f>#REF!/Deseason_VA!H27*100</f>
        <v>#REF!</v>
      </c>
      <c r="AO27" s="16" t="e">
        <f>#REF!/Deseason_VA!I27*100</f>
        <v>#REF!</v>
      </c>
      <c r="AP27" s="16" t="e">
        <f>#REF!/Deseason_VA!J27*100</f>
        <v>#REF!</v>
      </c>
      <c r="AQ27" s="16" t="e">
        <f>#REF!/Deseason_VA!K27*100</f>
        <v>#REF!</v>
      </c>
    </row>
    <row r="28" spans="1:43" s="9" customFormat="1" ht="18" customHeight="1" x14ac:dyDescent="0.2">
      <c r="A28" s="59" t="s">
        <v>15</v>
      </c>
      <c r="B28" s="24" t="e">
        <f>#REF!/Deseason_VA!#REF!*100</f>
        <v>#REF!</v>
      </c>
      <c r="C28" s="24" t="e">
        <f>#REF!/Deseason_VA!#REF!*100</f>
        <v>#REF!</v>
      </c>
      <c r="D28" s="24" t="e">
        <f>#REF!/Deseason_VA!#REF!*100</f>
        <v>#REF!</v>
      </c>
      <c r="E28" s="24" t="e">
        <f>#REF!/Deseason_VA!#REF!*100</f>
        <v>#REF!</v>
      </c>
      <c r="F28" s="24" t="e">
        <f>#REF!/Deseason_VA!#REF!*100</f>
        <v>#REF!</v>
      </c>
      <c r="G28" s="24" t="e">
        <f>#REF!/Deseason_VA!#REF!*100</f>
        <v>#REF!</v>
      </c>
      <c r="H28" s="24" t="e">
        <f>#REF!/Deseason_VA!#REF!*100</f>
        <v>#REF!</v>
      </c>
      <c r="I28" s="24" t="e">
        <f>#REF!/Deseason_VA!#REF!*100</f>
        <v>#REF!</v>
      </c>
      <c r="J28" s="24" t="e">
        <f>#REF!/Deseason_VA!#REF!*100</f>
        <v>#REF!</v>
      </c>
      <c r="K28" s="24" t="e">
        <f>#REF!/Deseason_VA!#REF!*100</f>
        <v>#REF!</v>
      </c>
      <c r="L28" s="24" t="e">
        <f>#REF!/Deseason_VA!#REF!*100</f>
        <v>#REF!</v>
      </c>
      <c r="M28" s="24" t="e">
        <f>#REF!/Deseason_VA!#REF!*100</f>
        <v>#REF!</v>
      </c>
      <c r="N28" s="24" t="e">
        <f>#REF!/Deseason_VA!#REF!*100</f>
        <v>#REF!</v>
      </c>
      <c r="O28" s="24" t="e">
        <f>#REF!/Deseason_VA!#REF!*100</f>
        <v>#REF!</v>
      </c>
      <c r="P28" s="24" t="e">
        <f>#REF!/Deseason_VA!#REF!*100</f>
        <v>#REF!</v>
      </c>
      <c r="Q28" s="24" t="e">
        <f>#REF!/Deseason_VA!#REF!*100</f>
        <v>#REF!</v>
      </c>
      <c r="R28" s="24" t="e">
        <f>#REF!/Deseason_VA!#REF!*100</f>
        <v>#REF!</v>
      </c>
      <c r="S28" s="24" t="e">
        <f>#REF!/Deseason_VA!#REF!*100</f>
        <v>#REF!</v>
      </c>
      <c r="T28" s="24" t="e">
        <f>#REF!/Deseason_VA!#REF!*100</f>
        <v>#REF!</v>
      </c>
      <c r="U28" s="24" t="e">
        <f>#REF!/Deseason_VA!#REF!*100</f>
        <v>#REF!</v>
      </c>
      <c r="V28" s="24" t="e">
        <f>#REF!/Deseason_VA!#REF!*100</f>
        <v>#REF!</v>
      </c>
      <c r="W28" s="24" t="e">
        <f>#REF!/Deseason_VA!#REF!*100</f>
        <v>#REF!</v>
      </c>
      <c r="X28" s="24" t="e">
        <f>#REF!/Deseason_VA!#REF!*100</f>
        <v>#REF!</v>
      </c>
      <c r="Y28" s="24" t="e">
        <f>#REF!/Deseason_VA!#REF!*100</f>
        <v>#REF!</v>
      </c>
      <c r="Z28" s="24" t="e">
        <f>#REF!/Deseason_VA!#REF!*100</f>
        <v>#REF!</v>
      </c>
      <c r="AA28" s="24" t="e">
        <f>#REF!/Deseason_VA!#REF!*100</f>
        <v>#REF!</v>
      </c>
      <c r="AB28" s="24" t="e">
        <f>#REF!/Deseason_VA!#REF!*100</f>
        <v>#REF!</v>
      </c>
      <c r="AC28" s="24" t="e">
        <f>#REF!/Deseason_VA!#REF!*100</f>
        <v>#REF!</v>
      </c>
      <c r="AD28" s="24" t="e">
        <f>#REF!/Deseason_VA!#REF!*100</f>
        <v>#REF!</v>
      </c>
      <c r="AE28" s="24" t="e">
        <f>#REF!/Deseason_VA!#REF!*100</f>
        <v>#REF!</v>
      </c>
      <c r="AF28" s="16" t="e">
        <f>#REF!/Deseason_VA!#REF!*100</f>
        <v>#REF!</v>
      </c>
      <c r="AG28" s="16" t="e">
        <f>#REF!/Deseason_VA!#REF!*100</f>
        <v>#REF!</v>
      </c>
      <c r="AH28" s="16" t="e">
        <f>#REF!/Deseason_VA!B28*100</f>
        <v>#REF!</v>
      </c>
      <c r="AI28" s="16" t="e">
        <f>#REF!/Deseason_VA!C28*100</f>
        <v>#REF!</v>
      </c>
      <c r="AJ28" s="16" t="e">
        <f>#REF!/Deseason_VA!D28*100</f>
        <v>#REF!</v>
      </c>
      <c r="AK28" s="16" t="e">
        <f>#REF!/Deseason_VA!E28*100</f>
        <v>#REF!</v>
      </c>
      <c r="AL28" s="16" t="e">
        <f>#REF!/Deseason_VA!F28*100</f>
        <v>#REF!</v>
      </c>
      <c r="AM28" s="16" t="e">
        <f>#REF!/Deseason_VA!G28*100</f>
        <v>#REF!</v>
      </c>
      <c r="AN28" s="16" t="e">
        <f>#REF!/Deseason_VA!H28*100</f>
        <v>#REF!</v>
      </c>
      <c r="AO28" s="16" t="e">
        <f>#REF!/Deseason_VA!I28*100</f>
        <v>#REF!</v>
      </c>
      <c r="AP28" s="16" t="e">
        <f>#REF!/Deseason_VA!J28*100</f>
        <v>#REF!</v>
      </c>
      <c r="AQ28" s="16" t="e">
        <f>#REF!/Deseason_VA!K28*100</f>
        <v>#REF!</v>
      </c>
    </row>
    <row r="29" spans="1:43" s="9" customFormat="1" ht="18" customHeight="1" x14ac:dyDescent="0.2">
      <c r="A29" s="59" t="s">
        <v>16</v>
      </c>
      <c r="B29" s="24" t="e">
        <f>#REF!/Deseason_VA!#REF!*100</f>
        <v>#REF!</v>
      </c>
      <c r="C29" s="24" t="e">
        <f>#REF!/Deseason_VA!#REF!*100</f>
        <v>#REF!</v>
      </c>
      <c r="D29" s="24" t="e">
        <f>#REF!/Deseason_VA!#REF!*100</f>
        <v>#REF!</v>
      </c>
      <c r="E29" s="24" t="e">
        <f>#REF!/Deseason_VA!#REF!*100</f>
        <v>#REF!</v>
      </c>
      <c r="F29" s="24" t="e">
        <f>#REF!/Deseason_VA!#REF!*100</f>
        <v>#REF!</v>
      </c>
      <c r="G29" s="24" t="e">
        <f>#REF!/Deseason_VA!#REF!*100</f>
        <v>#REF!</v>
      </c>
      <c r="H29" s="24" t="e">
        <f>#REF!/Deseason_VA!#REF!*100</f>
        <v>#REF!</v>
      </c>
      <c r="I29" s="24" t="e">
        <f>#REF!/Deseason_VA!#REF!*100</f>
        <v>#REF!</v>
      </c>
      <c r="J29" s="24" t="e">
        <f>#REF!/Deseason_VA!#REF!*100</f>
        <v>#REF!</v>
      </c>
      <c r="K29" s="24" t="e">
        <f>#REF!/Deseason_VA!#REF!*100</f>
        <v>#REF!</v>
      </c>
      <c r="L29" s="24" t="e">
        <f>#REF!/Deseason_VA!#REF!*100</f>
        <v>#REF!</v>
      </c>
      <c r="M29" s="24" t="e">
        <f>#REF!/Deseason_VA!#REF!*100</f>
        <v>#REF!</v>
      </c>
      <c r="N29" s="24" t="e">
        <f>#REF!/Deseason_VA!#REF!*100</f>
        <v>#REF!</v>
      </c>
      <c r="O29" s="24" t="e">
        <f>#REF!/Deseason_VA!#REF!*100</f>
        <v>#REF!</v>
      </c>
      <c r="P29" s="24" t="e">
        <f>#REF!/Deseason_VA!#REF!*100</f>
        <v>#REF!</v>
      </c>
      <c r="Q29" s="24" t="e">
        <f>#REF!/Deseason_VA!#REF!*100</f>
        <v>#REF!</v>
      </c>
      <c r="R29" s="24" t="e">
        <f>#REF!/Deseason_VA!#REF!*100</f>
        <v>#REF!</v>
      </c>
      <c r="S29" s="24" t="e">
        <f>#REF!/Deseason_VA!#REF!*100</f>
        <v>#REF!</v>
      </c>
      <c r="T29" s="24" t="e">
        <f>#REF!/Deseason_VA!#REF!*100</f>
        <v>#REF!</v>
      </c>
      <c r="U29" s="24" t="e">
        <f>#REF!/Deseason_VA!#REF!*100</f>
        <v>#REF!</v>
      </c>
      <c r="V29" s="24" t="e">
        <f>#REF!/Deseason_VA!#REF!*100</f>
        <v>#REF!</v>
      </c>
      <c r="W29" s="24" t="e">
        <f>#REF!/Deseason_VA!#REF!*100</f>
        <v>#REF!</v>
      </c>
      <c r="X29" s="24" t="e">
        <f>#REF!/Deseason_VA!#REF!*100</f>
        <v>#REF!</v>
      </c>
      <c r="Y29" s="24" t="e">
        <f>#REF!/Deseason_VA!#REF!*100</f>
        <v>#REF!</v>
      </c>
      <c r="Z29" s="24" t="e">
        <f>#REF!/Deseason_VA!#REF!*100</f>
        <v>#REF!</v>
      </c>
      <c r="AA29" s="24" t="e">
        <f>#REF!/Deseason_VA!#REF!*100</f>
        <v>#REF!</v>
      </c>
      <c r="AB29" s="24" t="e">
        <f>#REF!/Deseason_VA!#REF!*100</f>
        <v>#REF!</v>
      </c>
      <c r="AC29" s="24" t="e">
        <f>#REF!/Deseason_VA!#REF!*100</f>
        <v>#REF!</v>
      </c>
      <c r="AD29" s="24" t="e">
        <f>#REF!/Deseason_VA!#REF!*100</f>
        <v>#REF!</v>
      </c>
      <c r="AE29" s="24" t="e">
        <f>#REF!/Deseason_VA!#REF!*100</f>
        <v>#REF!</v>
      </c>
      <c r="AF29" s="16" t="e">
        <f>#REF!/Deseason_VA!#REF!*100</f>
        <v>#REF!</v>
      </c>
      <c r="AG29" s="16" t="e">
        <f>#REF!/Deseason_VA!#REF!*100</f>
        <v>#REF!</v>
      </c>
      <c r="AH29" s="16" t="e">
        <f>#REF!/Deseason_VA!B29*100</f>
        <v>#REF!</v>
      </c>
      <c r="AI29" s="16" t="e">
        <f>#REF!/Deseason_VA!C29*100</f>
        <v>#REF!</v>
      </c>
      <c r="AJ29" s="16" t="e">
        <f>#REF!/Deseason_VA!D29*100</f>
        <v>#REF!</v>
      </c>
      <c r="AK29" s="16" t="e">
        <f>#REF!/Deseason_VA!E29*100</f>
        <v>#REF!</v>
      </c>
      <c r="AL29" s="16" t="e">
        <f>#REF!/Deseason_VA!F29*100</f>
        <v>#REF!</v>
      </c>
      <c r="AM29" s="16" t="e">
        <f>#REF!/Deseason_VA!G29*100</f>
        <v>#REF!</v>
      </c>
      <c r="AN29" s="16" t="e">
        <f>#REF!/Deseason_VA!H29*100</f>
        <v>#REF!</v>
      </c>
      <c r="AO29" s="16" t="e">
        <f>#REF!/Deseason_VA!I29*100</f>
        <v>#REF!</v>
      </c>
      <c r="AP29" s="16" t="e">
        <f>#REF!/Deseason_VA!J29*100</f>
        <v>#REF!</v>
      </c>
      <c r="AQ29" s="16" t="e">
        <f>#REF!/Deseason_VA!K29*100</f>
        <v>#REF!</v>
      </c>
    </row>
    <row r="30" spans="1:43" s="9" customFormat="1" ht="18" customHeight="1" x14ac:dyDescent="0.2">
      <c r="A30" s="59" t="s">
        <v>58</v>
      </c>
      <c r="B30" s="24" t="e">
        <f>#REF!/Deseason_VA!#REF!*100</f>
        <v>#REF!</v>
      </c>
      <c r="C30" s="24" t="e">
        <f>#REF!/Deseason_VA!#REF!*100</f>
        <v>#REF!</v>
      </c>
      <c r="D30" s="24" t="e">
        <f>#REF!/Deseason_VA!#REF!*100</f>
        <v>#REF!</v>
      </c>
      <c r="E30" s="24" t="e">
        <f>#REF!/Deseason_VA!#REF!*100</f>
        <v>#REF!</v>
      </c>
      <c r="F30" s="24" t="e">
        <f>#REF!/Deseason_VA!#REF!*100</f>
        <v>#REF!</v>
      </c>
      <c r="G30" s="24" t="e">
        <f>#REF!/Deseason_VA!#REF!*100</f>
        <v>#REF!</v>
      </c>
      <c r="H30" s="24" t="e">
        <f>#REF!/Deseason_VA!#REF!*100</f>
        <v>#REF!</v>
      </c>
      <c r="I30" s="24" t="e">
        <f>#REF!/Deseason_VA!#REF!*100</f>
        <v>#REF!</v>
      </c>
      <c r="J30" s="24" t="e">
        <f>#REF!/Deseason_VA!#REF!*100</f>
        <v>#REF!</v>
      </c>
      <c r="K30" s="24" t="e">
        <f>#REF!/Deseason_VA!#REF!*100</f>
        <v>#REF!</v>
      </c>
      <c r="L30" s="24" t="e">
        <f>#REF!/Deseason_VA!#REF!*100</f>
        <v>#REF!</v>
      </c>
      <c r="M30" s="24" t="e">
        <f>#REF!/Deseason_VA!#REF!*100</f>
        <v>#REF!</v>
      </c>
      <c r="N30" s="24" t="e">
        <f>#REF!/Deseason_VA!#REF!*100</f>
        <v>#REF!</v>
      </c>
      <c r="O30" s="24" t="e">
        <f>#REF!/Deseason_VA!#REF!*100</f>
        <v>#REF!</v>
      </c>
      <c r="P30" s="24" t="e">
        <f>#REF!/Deseason_VA!#REF!*100</f>
        <v>#REF!</v>
      </c>
      <c r="Q30" s="24" t="e">
        <f>#REF!/Deseason_VA!#REF!*100</f>
        <v>#REF!</v>
      </c>
      <c r="R30" s="24" t="e">
        <f>#REF!/Deseason_VA!#REF!*100</f>
        <v>#REF!</v>
      </c>
      <c r="S30" s="24" t="e">
        <f>#REF!/Deseason_VA!#REF!*100</f>
        <v>#REF!</v>
      </c>
      <c r="T30" s="24" t="e">
        <f>#REF!/Deseason_VA!#REF!*100</f>
        <v>#REF!</v>
      </c>
      <c r="U30" s="24" t="e">
        <f>#REF!/Deseason_VA!#REF!*100</f>
        <v>#REF!</v>
      </c>
      <c r="V30" s="24" t="e">
        <f>#REF!/Deseason_VA!#REF!*100</f>
        <v>#REF!</v>
      </c>
      <c r="W30" s="24" t="e">
        <f>#REF!/Deseason_VA!#REF!*100</f>
        <v>#REF!</v>
      </c>
      <c r="X30" s="24" t="e">
        <f>#REF!/Deseason_VA!#REF!*100</f>
        <v>#REF!</v>
      </c>
      <c r="Y30" s="24" t="e">
        <f>#REF!/Deseason_VA!#REF!*100</f>
        <v>#REF!</v>
      </c>
      <c r="Z30" s="24" t="e">
        <f>#REF!/Deseason_VA!#REF!*100</f>
        <v>#REF!</v>
      </c>
      <c r="AA30" s="24" t="e">
        <f>#REF!/Deseason_VA!#REF!*100</f>
        <v>#REF!</v>
      </c>
      <c r="AB30" s="24" t="e">
        <f>#REF!/Deseason_VA!#REF!*100</f>
        <v>#REF!</v>
      </c>
      <c r="AC30" s="24" t="e">
        <f>#REF!/Deseason_VA!#REF!*100</f>
        <v>#REF!</v>
      </c>
      <c r="AD30" s="24" t="e">
        <f>#REF!/Deseason_VA!#REF!*100</f>
        <v>#REF!</v>
      </c>
      <c r="AE30" s="24" t="e">
        <f>#REF!/Deseason_VA!#REF!*100</f>
        <v>#REF!</v>
      </c>
      <c r="AF30" s="16" t="e">
        <f>#REF!/Deseason_VA!#REF!*100</f>
        <v>#REF!</v>
      </c>
      <c r="AG30" s="16" t="e">
        <f>#REF!/Deseason_VA!#REF!*100</f>
        <v>#REF!</v>
      </c>
      <c r="AH30" s="16" t="e">
        <f>#REF!/Deseason_VA!B30*100</f>
        <v>#REF!</v>
      </c>
      <c r="AI30" s="16" t="e">
        <f>#REF!/Deseason_VA!C30*100</f>
        <v>#REF!</v>
      </c>
      <c r="AJ30" s="16" t="e">
        <f>#REF!/Deseason_VA!D30*100</f>
        <v>#REF!</v>
      </c>
      <c r="AK30" s="16" t="e">
        <f>#REF!/Deseason_VA!E30*100</f>
        <v>#REF!</v>
      </c>
      <c r="AL30" s="16" t="e">
        <f>#REF!/Deseason_VA!F30*100</f>
        <v>#REF!</v>
      </c>
      <c r="AM30" s="16" t="e">
        <f>#REF!/Deseason_VA!G30*100</f>
        <v>#REF!</v>
      </c>
      <c r="AN30" s="16" t="e">
        <f>#REF!/Deseason_VA!H30*100</f>
        <v>#REF!</v>
      </c>
      <c r="AO30" s="16" t="e">
        <f>#REF!/Deseason_VA!I30*100</f>
        <v>#REF!</v>
      </c>
      <c r="AP30" s="16" t="e">
        <f>#REF!/Deseason_VA!J30*100</f>
        <v>#REF!</v>
      </c>
      <c r="AQ30" s="16" t="e">
        <f>#REF!/Deseason_VA!K30*100</f>
        <v>#REF!</v>
      </c>
    </row>
    <row r="31" spans="1:43" s="9" customFormat="1" ht="18" customHeight="1" x14ac:dyDescent="0.2">
      <c r="A31" s="59" t="s">
        <v>71</v>
      </c>
      <c r="B31" s="24" t="e">
        <f>#REF!/Deseason_VA!#REF!*100</f>
        <v>#REF!</v>
      </c>
      <c r="C31" s="24" t="e">
        <f>#REF!/Deseason_VA!#REF!*100</f>
        <v>#REF!</v>
      </c>
      <c r="D31" s="24" t="e">
        <f>#REF!/Deseason_VA!#REF!*100</f>
        <v>#REF!</v>
      </c>
      <c r="E31" s="24" t="e">
        <f>#REF!/Deseason_VA!#REF!*100</f>
        <v>#REF!</v>
      </c>
      <c r="F31" s="24" t="e">
        <f>#REF!/Deseason_VA!#REF!*100</f>
        <v>#REF!</v>
      </c>
      <c r="G31" s="24" t="e">
        <f>#REF!/Deseason_VA!#REF!*100</f>
        <v>#REF!</v>
      </c>
      <c r="H31" s="24" t="e">
        <f>#REF!/Deseason_VA!#REF!*100</f>
        <v>#REF!</v>
      </c>
      <c r="I31" s="24" t="e">
        <f>#REF!/Deseason_VA!#REF!*100</f>
        <v>#REF!</v>
      </c>
      <c r="J31" s="24" t="e">
        <f>#REF!/Deseason_VA!#REF!*100</f>
        <v>#REF!</v>
      </c>
      <c r="K31" s="24" t="e">
        <f>#REF!/Deseason_VA!#REF!*100</f>
        <v>#REF!</v>
      </c>
      <c r="L31" s="24" t="e">
        <f>#REF!/Deseason_VA!#REF!*100</f>
        <v>#REF!</v>
      </c>
      <c r="M31" s="24" t="e">
        <f>#REF!/Deseason_VA!#REF!*100</f>
        <v>#REF!</v>
      </c>
      <c r="N31" s="24" t="e">
        <f>#REF!/Deseason_VA!#REF!*100</f>
        <v>#REF!</v>
      </c>
      <c r="O31" s="24" t="e">
        <f>#REF!/Deseason_VA!#REF!*100</f>
        <v>#REF!</v>
      </c>
      <c r="P31" s="24" t="e">
        <f>#REF!/Deseason_VA!#REF!*100</f>
        <v>#REF!</v>
      </c>
      <c r="Q31" s="24" t="s">
        <v>79</v>
      </c>
      <c r="R31" s="24" t="e">
        <f>#REF!/Deseason_VA!#REF!*100</f>
        <v>#REF!</v>
      </c>
      <c r="S31" s="24" t="e">
        <f>#REF!/Deseason_VA!#REF!*100</f>
        <v>#REF!</v>
      </c>
      <c r="T31" s="24" t="e">
        <f>#REF!/Deseason_VA!#REF!*100</f>
        <v>#REF!</v>
      </c>
      <c r="U31" s="24" t="e">
        <f>#REF!/Deseason_VA!#REF!*100</f>
        <v>#REF!</v>
      </c>
      <c r="V31" s="24" t="e">
        <f>#REF!/Deseason_VA!#REF!*100</f>
        <v>#REF!</v>
      </c>
      <c r="W31" s="24" t="e">
        <f>#REF!/Deseason_VA!#REF!*100</f>
        <v>#REF!</v>
      </c>
      <c r="X31" s="24" t="e">
        <f>#REF!/Deseason_VA!#REF!*100</f>
        <v>#REF!</v>
      </c>
      <c r="Y31" s="24" t="e">
        <f>#REF!/Deseason_VA!#REF!*100</f>
        <v>#REF!</v>
      </c>
      <c r="Z31" s="24" t="e">
        <f>#REF!/Deseason_VA!#REF!*100</f>
        <v>#REF!</v>
      </c>
      <c r="AA31" s="24" t="e">
        <f>#REF!/Deseason_VA!#REF!*100</f>
        <v>#REF!</v>
      </c>
      <c r="AB31" s="24" t="e">
        <f>#REF!/Deseason_VA!#REF!*100</f>
        <v>#REF!</v>
      </c>
      <c r="AC31" s="24" t="e">
        <f>#REF!/Deseason_VA!#REF!*100</f>
        <v>#REF!</v>
      </c>
      <c r="AD31" s="24" t="e">
        <f>#REF!/Deseason_VA!#REF!*100</f>
        <v>#REF!</v>
      </c>
      <c r="AE31" s="24" t="e">
        <f>#REF!/Deseason_VA!#REF!*100</f>
        <v>#REF!</v>
      </c>
      <c r="AF31" s="16" t="e">
        <f>#REF!/Deseason_VA!#REF!*100</f>
        <v>#REF!</v>
      </c>
      <c r="AG31" s="16" t="e">
        <f>#REF!/Deseason_VA!#REF!*100</f>
        <v>#REF!</v>
      </c>
      <c r="AH31" s="16" t="e">
        <f>#REF!/Deseason_VA!B31*100</f>
        <v>#REF!</v>
      </c>
      <c r="AI31" s="16" t="e">
        <f>#REF!/Deseason_VA!C31*100</f>
        <v>#REF!</v>
      </c>
      <c r="AJ31" s="16" t="e">
        <f>#REF!/Deseason_VA!D31*100</f>
        <v>#REF!</v>
      </c>
      <c r="AK31" s="16" t="e">
        <f>#REF!/Deseason_VA!E31*100</f>
        <v>#REF!</v>
      </c>
      <c r="AL31" s="16" t="e">
        <f>#REF!/Deseason_VA!F31*100</f>
        <v>#REF!</v>
      </c>
      <c r="AM31" s="16" t="e">
        <f>#REF!/Deseason_VA!G31*100</f>
        <v>#REF!</v>
      </c>
      <c r="AN31" s="16" t="e">
        <f>#REF!/Deseason_VA!H31*100</f>
        <v>#REF!</v>
      </c>
      <c r="AO31" s="16" t="e">
        <f>#REF!/Deseason_VA!I31*100</f>
        <v>#REF!</v>
      </c>
      <c r="AP31" s="16" t="e">
        <f>#REF!/Deseason_VA!J31*100</f>
        <v>#REF!</v>
      </c>
      <c r="AQ31" s="16" t="e">
        <f>#REF!/Deseason_VA!K31*100</f>
        <v>#REF!</v>
      </c>
    </row>
    <row r="32" spans="1:43" s="9" customFormat="1" ht="18" customHeight="1" x14ac:dyDescent="0.2">
      <c r="A32" s="59" t="s">
        <v>17</v>
      </c>
      <c r="B32" s="24" t="e">
        <f>#REF!/Deseason_VA!#REF!*100</f>
        <v>#REF!</v>
      </c>
      <c r="C32" s="24" t="e">
        <f>#REF!/Deseason_VA!#REF!*100</f>
        <v>#REF!</v>
      </c>
      <c r="D32" s="24" t="e">
        <f>#REF!/Deseason_VA!#REF!*100</f>
        <v>#REF!</v>
      </c>
      <c r="E32" s="24" t="e">
        <f>#REF!/Deseason_VA!#REF!*100</f>
        <v>#REF!</v>
      </c>
      <c r="F32" s="24" t="e">
        <f>#REF!/Deseason_VA!#REF!*100</f>
        <v>#REF!</v>
      </c>
      <c r="G32" s="24" t="e">
        <f>#REF!/Deseason_VA!#REF!*100</f>
        <v>#REF!</v>
      </c>
      <c r="H32" s="24" t="e">
        <f>#REF!/Deseason_VA!#REF!*100</f>
        <v>#REF!</v>
      </c>
      <c r="I32" s="24" t="e">
        <f>#REF!/Deseason_VA!#REF!*100</f>
        <v>#REF!</v>
      </c>
      <c r="J32" s="24" t="e">
        <f>#REF!/Deseason_VA!#REF!*100</f>
        <v>#REF!</v>
      </c>
      <c r="K32" s="24" t="e">
        <f>#REF!/Deseason_VA!#REF!*100</f>
        <v>#REF!</v>
      </c>
      <c r="L32" s="24" t="e">
        <f>#REF!/Deseason_VA!#REF!*100</f>
        <v>#REF!</v>
      </c>
      <c r="M32" s="24" t="e">
        <f>#REF!/Deseason_VA!#REF!*100</f>
        <v>#REF!</v>
      </c>
      <c r="N32" s="24" t="e">
        <f>#REF!/Deseason_VA!#REF!*100</f>
        <v>#REF!</v>
      </c>
      <c r="O32" s="24" t="e">
        <f>#REF!/Deseason_VA!#REF!*100</f>
        <v>#REF!</v>
      </c>
      <c r="P32" s="24" t="e">
        <f>#REF!/Deseason_VA!#REF!*100</f>
        <v>#REF!</v>
      </c>
      <c r="Q32" s="24" t="e">
        <f>#REF!/Deseason_VA!#REF!*100</f>
        <v>#REF!</v>
      </c>
      <c r="R32" s="24" t="e">
        <f>#REF!/Deseason_VA!#REF!*100</f>
        <v>#REF!</v>
      </c>
      <c r="S32" s="24" t="e">
        <f>#REF!/Deseason_VA!#REF!*100</f>
        <v>#REF!</v>
      </c>
      <c r="T32" s="24" t="e">
        <f>#REF!/Deseason_VA!#REF!*100</f>
        <v>#REF!</v>
      </c>
      <c r="U32" s="24" t="e">
        <f>#REF!/Deseason_VA!#REF!*100</f>
        <v>#REF!</v>
      </c>
      <c r="V32" s="24" t="e">
        <f>#REF!/Deseason_VA!#REF!*100</f>
        <v>#REF!</v>
      </c>
      <c r="W32" s="24" t="e">
        <f>#REF!/Deseason_VA!#REF!*100</f>
        <v>#REF!</v>
      </c>
      <c r="X32" s="24" t="e">
        <f>#REF!/Deseason_VA!#REF!*100</f>
        <v>#REF!</v>
      </c>
      <c r="Y32" s="24" t="e">
        <f>#REF!/Deseason_VA!#REF!*100</f>
        <v>#REF!</v>
      </c>
      <c r="Z32" s="24" t="e">
        <f>#REF!/Deseason_VA!#REF!*100</f>
        <v>#REF!</v>
      </c>
      <c r="AA32" s="24" t="e">
        <f>#REF!/Deseason_VA!#REF!*100</f>
        <v>#REF!</v>
      </c>
      <c r="AB32" s="24" t="e">
        <f>#REF!/Deseason_VA!#REF!*100</f>
        <v>#REF!</v>
      </c>
      <c r="AC32" s="24" t="e">
        <f>#REF!/Deseason_VA!#REF!*100</f>
        <v>#REF!</v>
      </c>
      <c r="AD32" s="24" t="e">
        <f>#REF!/Deseason_VA!#REF!*100</f>
        <v>#REF!</v>
      </c>
      <c r="AE32" s="24" t="e">
        <f>#REF!/Deseason_VA!#REF!*100</f>
        <v>#REF!</v>
      </c>
      <c r="AF32" s="16" t="e">
        <f>#REF!/Deseason_VA!#REF!*100</f>
        <v>#REF!</v>
      </c>
      <c r="AG32" s="16" t="e">
        <f>#REF!/Deseason_VA!#REF!*100</f>
        <v>#REF!</v>
      </c>
      <c r="AH32" s="16" t="e">
        <f>#REF!/Deseason_VA!B32*100</f>
        <v>#REF!</v>
      </c>
      <c r="AI32" s="16" t="e">
        <f>#REF!/Deseason_VA!C32*100</f>
        <v>#REF!</v>
      </c>
      <c r="AJ32" s="16" t="e">
        <f>#REF!/Deseason_VA!D32*100</f>
        <v>#REF!</v>
      </c>
      <c r="AK32" s="16" t="e">
        <f>#REF!/Deseason_VA!E32*100</f>
        <v>#REF!</v>
      </c>
      <c r="AL32" s="16" t="e">
        <f>#REF!/Deseason_VA!F32*100</f>
        <v>#REF!</v>
      </c>
      <c r="AM32" s="16" t="e">
        <f>#REF!/Deseason_VA!G32*100</f>
        <v>#REF!</v>
      </c>
      <c r="AN32" s="16" t="e">
        <f>#REF!/Deseason_VA!H32*100</f>
        <v>#REF!</v>
      </c>
      <c r="AO32" s="16" t="e">
        <f>#REF!/Deseason_VA!I32*100</f>
        <v>#REF!</v>
      </c>
      <c r="AP32" s="16" t="e">
        <f>#REF!/Deseason_VA!J32*100</f>
        <v>#REF!</v>
      </c>
      <c r="AQ32" s="16" t="e">
        <f>#REF!/Deseason_VA!K32*100</f>
        <v>#REF!</v>
      </c>
    </row>
    <row r="33" spans="1:43" s="9" customFormat="1" ht="18" customHeight="1" x14ac:dyDescent="0.2">
      <c r="A33" s="59" t="s">
        <v>59</v>
      </c>
      <c r="B33" s="24" t="e">
        <f>#REF!/Deseason_VA!#REF!*100</f>
        <v>#REF!</v>
      </c>
      <c r="C33" s="24" t="e">
        <f>#REF!/Deseason_VA!#REF!*100</f>
        <v>#REF!</v>
      </c>
      <c r="D33" s="24" t="e">
        <f>#REF!/Deseason_VA!#REF!*100</f>
        <v>#REF!</v>
      </c>
      <c r="E33" s="24" t="e">
        <f>#REF!/Deseason_VA!#REF!*100</f>
        <v>#REF!</v>
      </c>
      <c r="F33" s="24" t="e">
        <f>#REF!/Deseason_VA!#REF!*100</f>
        <v>#REF!</v>
      </c>
      <c r="G33" s="24" t="e">
        <f>#REF!/Deseason_VA!#REF!*100</f>
        <v>#REF!</v>
      </c>
      <c r="H33" s="24" t="e">
        <f>#REF!/Deseason_VA!#REF!*100</f>
        <v>#REF!</v>
      </c>
      <c r="I33" s="24" t="e">
        <f>#REF!/Deseason_VA!#REF!*100</f>
        <v>#REF!</v>
      </c>
      <c r="J33" s="24" t="e">
        <f>#REF!/Deseason_VA!#REF!*100</f>
        <v>#REF!</v>
      </c>
      <c r="K33" s="24" t="e">
        <f>#REF!/Deseason_VA!#REF!*100</f>
        <v>#REF!</v>
      </c>
      <c r="L33" s="24" t="e">
        <f>#REF!/Deseason_VA!#REF!*100</f>
        <v>#REF!</v>
      </c>
      <c r="M33" s="24" t="e">
        <f>#REF!/Deseason_VA!#REF!*100</f>
        <v>#REF!</v>
      </c>
      <c r="N33" s="24" t="e">
        <f>#REF!/Deseason_VA!#REF!*100</f>
        <v>#REF!</v>
      </c>
      <c r="O33" s="24" t="e">
        <f>#REF!/Deseason_VA!#REF!*100</f>
        <v>#REF!</v>
      </c>
      <c r="P33" s="24" t="e">
        <f>#REF!/Deseason_VA!#REF!*100</f>
        <v>#REF!</v>
      </c>
      <c r="Q33" s="24" t="e">
        <f>#REF!/Deseason_VA!#REF!*100</f>
        <v>#REF!</v>
      </c>
      <c r="R33" s="24" t="e">
        <f>#REF!/Deseason_VA!#REF!*100</f>
        <v>#REF!</v>
      </c>
      <c r="S33" s="24" t="e">
        <f>#REF!/Deseason_VA!#REF!*100</f>
        <v>#REF!</v>
      </c>
      <c r="T33" s="24" t="e">
        <f>#REF!/Deseason_VA!#REF!*100</f>
        <v>#REF!</v>
      </c>
      <c r="U33" s="24" t="e">
        <f>#REF!/Deseason_VA!#REF!*100</f>
        <v>#REF!</v>
      </c>
      <c r="V33" s="24" t="e">
        <f>#REF!/Deseason_VA!#REF!*100</f>
        <v>#REF!</v>
      </c>
      <c r="W33" s="24" t="e">
        <f>#REF!/Deseason_VA!#REF!*100</f>
        <v>#REF!</v>
      </c>
      <c r="X33" s="24" t="e">
        <f>#REF!/Deseason_VA!#REF!*100</f>
        <v>#REF!</v>
      </c>
      <c r="Y33" s="24" t="e">
        <f>#REF!/Deseason_VA!#REF!*100</f>
        <v>#REF!</v>
      </c>
      <c r="Z33" s="24" t="e">
        <f>#REF!/Deseason_VA!#REF!*100</f>
        <v>#REF!</v>
      </c>
      <c r="AA33" s="24" t="e">
        <f>#REF!/Deseason_VA!#REF!*100</f>
        <v>#REF!</v>
      </c>
      <c r="AB33" s="24" t="e">
        <f>#REF!/Deseason_VA!#REF!*100</f>
        <v>#REF!</v>
      </c>
      <c r="AC33" s="24" t="e">
        <f>#REF!/Deseason_VA!#REF!*100</f>
        <v>#REF!</v>
      </c>
      <c r="AD33" s="24" t="e">
        <f>#REF!/Deseason_VA!#REF!*100</f>
        <v>#REF!</v>
      </c>
      <c r="AE33" s="24" t="e">
        <f>#REF!/Deseason_VA!#REF!*100</f>
        <v>#REF!</v>
      </c>
      <c r="AF33" s="16" t="e">
        <f>#REF!/Deseason_VA!#REF!*100</f>
        <v>#REF!</v>
      </c>
      <c r="AG33" s="16" t="e">
        <f>#REF!/Deseason_VA!#REF!*100</f>
        <v>#REF!</v>
      </c>
      <c r="AH33" s="16" t="e">
        <f>#REF!/Deseason_VA!B33*100</f>
        <v>#REF!</v>
      </c>
      <c r="AI33" s="16" t="e">
        <f>#REF!/Deseason_VA!C33*100</f>
        <v>#REF!</v>
      </c>
      <c r="AJ33" s="16" t="e">
        <f>#REF!/Deseason_VA!D33*100</f>
        <v>#REF!</v>
      </c>
      <c r="AK33" s="16" t="e">
        <f>#REF!/Deseason_VA!E33*100</f>
        <v>#REF!</v>
      </c>
      <c r="AL33" s="16" t="e">
        <f>#REF!/Deseason_VA!F33*100</f>
        <v>#REF!</v>
      </c>
      <c r="AM33" s="16" t="e">
        <f>#REF!/Deseason_VA!G33*100</f>
        <v>#REF!</v>
      </c>
      <c r="AN33" s="16" t="e">
        <f>#REF!/Deseason_VA!H33*100</f>
        <v>#REF!</v>
      </c>
      <c r="AO33" s="16" t="e">
        <f>#REF!/Deseason_VA!I33*100</f>
        <v>#REF!</v>
      </c>
      <c r="AP33" s="16" t="e">
        <f>#REF!/Deseason_VA!J33*100</f>
        <v>#REF!</v>
      </c>
      <c r="AQ33" s="16" t="e">
        <f>#REF!/Deseason_VA!K33*100</f>
        <v>#REF!</v>
      </c>
    </row>
    <row r="34" spans="1:43" s="8" customFormat="1" ht="18" customHeight="1" x14ac:dyDescent="0.2">
      <c r="A34" s="18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</row>
    <row r="35" spans="1:43" s="8" customFormat="1" ht="18" customHeight="1" x14ac:dyDescent="0.2">
      <c r="A35" s="2" t="s">
        <v>95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</row>
    <row r="36" spans="1:43" s="12" customFormat="1" ht="18" customHeight="1" thickBot="1" x14ac:dyDescent="0.25">
      <c r="A36" s="25" t="s">
        <v>76</v>
      </c>
      <c r="B36" s="25" t="e">
        <f>#REF!/Deseason_VA!#REF!*100</f>
        <v>#REF!</v>
      </c>
      <c r="C36" s="25" t="e">
        <f>#REF!/Deseason_VA!#REF!*100</f>
        <v>#REF!</v>
      </c>
      <c r="D36" s="25" t="e">
        <f>#REF!/Deseason_VA!#REF!*100</f>
        <v>#REF!</v>
      </c>
      <c r="E36" s="25" t="e">
        <f>#REF!/Deseason_VA!#REF!*100</f>
        <v>#REF!</v>
      </c>
      <c r="F36" s="25" t="e">
        <f>#REF!/Deseason_VA!#REF!*100</f>
        <v>#REF!</v>
      </c>
      <c r="G36" s="25" t="e">
        <f>#REF!/Deseason_VA!#REF!*100</f>
        <v>#REF!</v>
      </c>
      <c r="H36" s="25" t="e">
        <f>#REF!/Deseason_VA!#REF!*100</f>
        <v>#REF!</v>
      </c>
      <c r="I36" s="25" t="e">
        <f>#REF!/Deseason_VA!#REF!*100</f>
        <v>#REF!</v>
      </c>
      <c r="J36" s="25" t="e">
        <f>#REF!/Deseason_VA!#REF!*100</f>
        <v>#REF!</v>
      </c>
      <c r="K36" s="25" t="e">
        <f>#REF!/Deseason_VA!#REF!*100</f>
        <v>#REF!</v>
      </c>
      <c r="L36" s="25" t="e">
        <f>#REF!/Deseason_VA!#REF!*100</f>
        <v>#REF!</v>
      </c>
      <c r="M36" s="25" t="e">
        <f>#REF!/Deseason_VA!#REF!*100</f>
        <v>#REF!</v>
      </c>
      <c r="N36" s="25" t="e">
        <f>#REF!/Deseason_VA!#REF!*100</f>
        <v>#REF!</v>
      </c>
      <c r="O36" s="25" t="e">
        <f>#REF!/Deseason_VA!#REF!*100</f>
        <v>#REF!</v>
      </c>
      <c r="P36" s="25" t="e">
        <f>#REF!/Deseason_VA!#REF!*100</f>
        <v>#REF!</v>
      </c>
      <c r="Q36" s="25" t="e">
        <f>#REF!/Deseason_VA!#REF!*100</f>
        <v>#REF!</v>
      </c>
      <c r="R36" s="25" t="e">
        <f>#REF!/Deseason_VA!#REF!*100</f>
        <v>#REF!</v>
      </c>
      <c r="S36" s="25" t="e">
        <f>#REF!/Deseason_VA!#REF!*100</f>
        <v>#REF!</v>
      </c>
      <c r="T36" s="25" t="e">
        <f>#REF!/Deseason_VA!#REF!*100</f>
        <v>#REF!</v>
      </c>
      <c r="U36" s="25" t="e">
        <f>#REF!/Deseason_VA!#REF!*100</f>
        <v>#REF!</v>
      </c>
      <c r="V36" s="25" t="e">
        <f>#REF!/Deseason_VA!#REF!*100</f>
        <v>#REF!</v>
      </c>
      <c r="W36" s="25" t="e">
        <f>#REF!/Deseason_VA!#REF!*100</f>
        <v>#REF!</v>
      </c>
      <c r="X36" s="25" t="e">
        <f>#REF!/Deseason_VA!#REF!*100</f>
        <v>#REF!</v>
      </c>
      <c r="Y36" s="25" t="e">
        <f>#REF!/Deseason_VA!#REF!*100</f>
        <v>#REF!</v>
      </c>
      <c r="Z36" s="25" t="e">
        <f>#REF!/Deseason_VA!#REF!*100</f>
        <v>#REF!</v>
      </c>
      <c r="AA36" s="25" t="e">
        <f>#REF!/Deseason_VA!#REF!*100</f>
        <v>#REF!</v>
      </c>
      <c r="AB36" s="25" t="e">
        <f>#REF!/Deseason_VA!#REF!*100</f>
        <v>#REF!</v>
      </c>
      <c r="AC36" s="25" t="e">
        <f>#REF!/Deseason_VA!#REF!*100</f>
        <v>#REF!</v>
      </c>
      <c r="AD36" s="25" t="e">
        <f>#REF!/Deseason_VA!#REF!*100</f>
        <v>#REF!</v>
      </c>
      <c r="AE36" s="25" t="e">
        <f>#REF!/Deseason_VA!#REF!*100</f>
        <v>#REF!</v>
      </c>
      <c r="AF36" s="20" t="e">
        <f>#REF!/Deseason_VA!#REF!*100</f>
        <v>#REF!</v>
      </c>
      <c r="AG36" s="20" t="e">
        <f>#REF!/Deseason_VA!#REF!*100</f>
        <v>#REF!</v>
      </c>
      <c r="AH36" s="20" t="e">
        <f>#REF!/Deseason_VA!B36*100</f>
        <v>#REF!</v>
      </c>
      <c r="AI36" s="20" t="e">
        <f>#REF!/Deseason_VA!C36*100</f>
        <v>#REF!</v>
      </c>
      <c r="AJ36" s="20" t="e">
        <f>#REF!/Deseason_VA!D36*100</f>
        <v>#REF!</v>
      </c>
      <c r="AK36" s="20" t="e">
        <f>#REF!/Deseason_VA!E36*100</f>
        <v>#REF!</v>
      </c>
      <c r="AL36" s="20" t="e">
        <f>#REF!/Deseason_VA!F36*100</f>
        <v>#REF!</v>
      </c>
      <c r="AM36" s="20" t="e">
        <f>#REF!/Deseason_VA!G36*100</f>
        <v>#REF!</v>
      </c>
      <c r="AN36" s="20" t="e">
        <f>#REF!/Deseason_VA!H36*100</f>
        <v>#REF!</v>
      </c>
      <c r="AO36" s="20" t="e">
        <f>#REF!/Deseason_VA!I36*100</f>
        <v>#REF!</v>
      </c>
      <c r="AP36" s="20" t="e">
        <f>#REF!/Deseason_VA!J36*100</f>
        <v>#REF!</v>
      </c>
      <c r="AQ36" s="20" t="e">
        <f>#REF!/Deseason_VA!K36*100</f>
        <v>#REF!</v>
      </c>
    </row>
    <row r="37" spans="1:43" x14ac:dyDescent="0.2">
      <c r="A37" s="14" t="s">
        <v>50</v>
      </c>
      <c r="B37" s="6"/>
    </row>
    <row r="38" spans="1:43" x14ac:dyDescent="0.2">
      <c r="Z38" s="1">
        <v>8.5</v>
      </c>
    </row>
  </sheetData>
  <mergeCells count="11">
    <mergeCell ref="AN3:AQ3"/>
    <mergeCell ref="B3:C3"/>
    <mergeCell ref="D3:G3"/>
    <mergeCell ref="H3:K3"/>
    <mergeCell ref="L3:O3"/>
    <mergeCell ref="P3:S3"/>
    <mergeCell ref="U3:W3"/>
    <mergeCell ref="AF3:AI3"/>
    <mergeCell ref="AB3:AE3"/>
    <mergeCell ref="X3:AA3"/>
    <mergeCell ref="AJ3:AM3"/>
  </mergeCells>
  <pageMargins left="0.5" right="0" top="0.5" bottom="0" header="0" footer="0"/>
  <pageSetup paperSize="9" scale="8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V37"/>
  <sheetViews>
    <sheetView showGridLines="0" view="pageBreakPreview" zoomScaleSheetLayoutView="100" workbookViewId="0">
      <pane xSplit="1" ySplit="4" topLeftCell="B5" activePane="bottomRight" state="frozen"/>
      <selection sqref="A1:AG1048576"/>
      <selection pane="topRight" sqref="A1:AG1048576"/>
      <selection pane="bottomLeft" sqref="A1:AG1048576"/>
      <selection pane="bottomRight" activeCell="B2" sqref="B2"/>
    </sheetView>
  </sheetViews>
  <sheetFormatPr defaultRowHeight="11.25" x14ac:dyDescent="0.2"/>
  <cols>
    <col min="1" max="1" width="26.42578125" style="93" customWidth="1"/>
    <col min="2" max="5" width="6.7109375" style="93" customWidth="1"/>
    <col min="6" max="10" width="6.85546875" style="93" bestFit="1" customWidth="1"/>
    <col min="11" max="13" width="6.85546875" style="93" customWidth="1"/>
    <col min="14" max="22" width="6.85546875" style="93" bestFit="1" customWidth="1"/>
    <col min="23" max="16384" width="9.140625" style="93"/>
  </cols>
  <sheetData>
    <row r="1" spans="1:22" ht="15.75" customHeight="1" x14ac:dyDescent="0.2">
      <c r="B1" s="125" t="s">
        <v>148</v>
      </c>
    </row>
    <row r="2" spans="1:22" ht="1.5" customHeight="1" thickBot="1" x14ac:dyDescent="0.25"/>
    <row r="3" spans="1:22" s="96" customFormat="1" ht="12" customHeight="1" x14ac:dyDescent="0.2">
      <c r="A3" s="94"/>
      <c r="B3" s="95" t="s">
        <v>77</v>
      </c>
      <c r="C3" s="95"/>
      <c r="D3" s="194" t="s">
        <v>80</v>
      </c>
      <c r="E3" s="194"/>
      <c r="F3" s="194"/>
      <c r="G3" s="194"/>
      <c r="H3" s="194" t="s">
        <v>92</v>
      </c>
      <c r="I3" s="194"/>
      <c r="J3" s="194"/>
      <c r="K3" s="194"/>
      <c r="L3" s="194" t="s">
        <v>135</v>
      </c>
      <c r="M3" s="194"/>
      <c r="N3" s="194"/>
      <c r="O3" s="194"/>
      <c r="P3" s="194" t="s">
        <v>137</v>
      </c>
      <c r="Q3" s="194"/>
      <c r="R3" s="194"/>
      <c r="S3" s="194"/>
      <c r="T3" s="188" t="s">
        <v>138</v>
      </c>
      <c r="U3" s="188"/>
      <c r="V3" s="188"/>
    </row>
    <row r="4" spans="1:22" s="100" customFormat="1" ht="14.25" customHeight="1" x14ac:dyDescent="0.2">
      <c r="A4" s="97"/>
      <c r="B4" s="98" t="s">
        <v>48</v>
      </c>
      <c r="C4" s="98" t="s">
        <v>49</v>
      </c>
      <c r="D4" s="98" t="s">
        <v>46</v>
      </c>
      <c r="E4" s="98" t="s">
        <v>47</v>
      </c>
      <c r="F4" s="98" t="s">
        <v>48</v>
      </c>
      <c r="G4" s="98" t="s">
        <v>49</v>
      </c>
      <c r="H4" s="99" t="s">
        <v>46</v>
      </c>
      <c r="I4" s="98" t="s">
        <v>47</v>
      </c>
      <c r="J4" s="99" t="s">
        <v>48</v>
      </c>
      <c r="K4" s="99" t="s">
        <v>49</v>
      </c>
      <c r="L4" s="99" t="s">
        <v>46</v>
      </c>
      <c r="M4" s="99" t="s">
        <v>47</v>
      </c>
      <c r="N4" s="99" t="s">
        <v>48</v>
      </c>
      <c r="O4" s="99" t="s">
        <v>49</v>
      </c>
      <c r="P4" s="99" t="s">
        <v>46</v>
      </c>
      <c r="Q4" s="99" t="s">
        <v>47</v>
      </c>
      <c r="R4" s="99" t="s">
        <v>48</v>
      </c>
      <c r="S4" s="99" t="s">
        <v>49</v>
      </c>
      <c r="T4" s="99" t="s">
        <v>46</v>
      </c>
      <c r="U4" s="99" t="s">
        <v>47</v>
      </c>
      <c r="V4" s="99" t="s">
        <v>48</v>
      </c>
    </row>
    <row r="5" spans="1:22" s="84" customFormat="1" ht="17.100000000000001" customHeight="1" x14ac:dyDescent="0.2">
      <c r="A5" s="82" t="s">
        <v>97</v>
      </c>
      <c r="B5" s="83">
        <v>26149.630130462567</v>
      </c>
      <c r="C5" s="83">
        <v>26112.434520347866</v>
      </c>
      <c r="D5" s="83">
        <v>26439.754697132576</v>
      </c>
      <c r="E5" s="83">
        <v>26907.911180345112</v>
      </c>
      <c r="F5" s="83">
        <v>27449.293464332008</v>
      </c>
      <c r="G5" s="83">
        <v>27929.904183062663</v>
      </c>
      <c r="H5" s="83">
        <v>28271.891630115209</v>
      </c>
      <c r="I5" s="83">
        <v>28606.288725551563</v>
      </c>
      <c r="J5" s="83">
        <v>29052.810137133394</v>
      </c>
      <c r="K5" s="83">
        <v>29546.945350209822</v>
      </c>
      <c r="L5" s="83">
        <v>29954.898923294058</v>
      </c>
      <c r="M5" s="83">
        <v>30444.518627515652</v>
      </c>
      <c r="N5" s="83">
        <v>31077.977892073701</v>
      </c>
      <c r="O5" s="83">
        <v>31707.866817373579</v>
      </c>
      <c r="P5" s="83">
        <v>32290.19867789013</v>
      </c>
      <c r="Q5" s="83">
        <v>32534.952513830522</v>
      </c>
      <c r="R5" s="83">
        <v>31888.583499319684</v>
      </c>
      <c r="S5" s="83">
        <v>31905.261797524825</v>
      </c>
      <c r="T5" s="83">
        <v>32227.154516083352</v>
      </c>
      <c r="U5" s="83">
        <v>32899.533586205245</v>
      </c>
      <c r="V5" s="83">
        <v>33287.955468452194</v>
      </c>
    </row>
    <row r="6" spans="1:22" s="169" customFormat="1" ht="17.100000000000001" customHeight="1" x14ac:dyDescent="0.2">
      <c r="A6" s="166" t="s">
        <v>96</v>
      </c>
      <c r="B6" s="167">
        <v>6174.5884232718399</v>
      </c>
      <c r="C6" s="167">
        <v>6169.1378279529672</v>
      </c>
      <c r="D6" s="167">
        <v>6208.4096424395393</v>
      </c>
      <c r="E6" s="167">
        <v>6339.1157965060847</v>
      </c>
      <c r="F6" s="167">
        <v>6482.7237439188366</v>
      </c>
      <c r="G6" s="167">
        <v>6572.503084404264</v>
      </c>
      <c r="H6" s="167">
        <v>6604.0989502131652</v>
      </c>
      <c r="I6" s="167">
        <v>6612.8667844980546</v>
      </c>
      <c r="J6" s="167">
        <v>6654.6883739297446</v>
      </c>
      <c r="K6" s="167">
        <v>6716.8860770046012</v>
      </c>
      <c r="L6" s="167">
        <v>6824.2318361410953</v>
      </c>
      <c r="M6" s="167">
        <v>6975.9929604203753</v>
      </c>
      <c r="N6" s="167">
        <v>7173.7544930373306</v>
      </c>
      <c r="O6" s="167">
        <v>7314.5601889915251</v>
      </c>
      <c r="P6" s="167">
        <v>7341.4273734865264</v>
      </c>
      <c r="Q6" s="167">
        <v>7328.8559238215748</v>
      </c>
      <c r="R6" s="167">
        <v>7349.0157642398344</v>
      </c>
      <c r="S6" s="167">
        <v>7430.5219178454054</v>
      </c>
      <c r="T6" s="167">
        <v>7565.2859343233185</v>
      </c>
      <c r="U6" s="167">
        <v>7351.8748031405967</v>
      </c>
      <c r="V6" s="167">
        <v>6914.5066763339164</v>
      </c>
    </row>
    <row r="7" spans="1:22" s="81" customFormat="1" ht="17.100000000000001" customHeight="1" x14ac:dyDescent="0.2">
      <c r="A7" s="77" t="s">
        <v>1</v>
      </c>
      <c r="B7" s="85">
        <v>575.13061685468301</v>
      </c>
      <c r="C7" s="85">
        <v>583.18695995652797</v>
      </c>
      <c r="D7" s="85">
        <v>597.07982219042799</v>
      </c>
      <c r="E7" s="85">
        <v>625.633195978912</v>
      </c>
      <c r="F7" s="85">
        <v>659.35982159774301</v>
      </c>
      <c r="G7" s="85">
        <v>690.54940338576205</v>
      </c>
      <c r="H7" s="85">
        <v>698.38518983464098</v>
      </c>
      <c r="I7" s="85">
        <v>682.38059883507799</v>
      </c>
      <c r="J7" s="85">
        <v>661.08254462676496</v>
      </c>
      <c r="K7" s="85">
        <v>669.99368111009096</v>
      </c>
      <c r="L7" s="85">
        <v>696.48867102060899</v>
      </c>
      <c r="M7" s="85">
        <v>705.58111076061596</v>
      </c>
      <c r="N7" s="85">
        <v>702.40554699919198</v>
      </c>
      <c r="O7" s="85">
        <v>714.138897633733</v>
      </c>
      <c r="P7" s="85">
        <v>738.84334130324896</v>
      </c>
      <c r="Q7" s="85">
        <v>765.19177228410695</v>
      </c>
      <c r="R7" s="85">
        <v>770.64754717292703</v>
      </c>
      <c r="S7" s="85">
        <v>755.03655575750702</v>
      </c>
      <c r="T7" s="85">
        <v>781.32342301049198</v>
      </c>
      <c r="U7" s="85">
        <v>842.90110259711901</v>
      </c>
      <c r="V7" s="85">
        <v>899.303352735202</v>
      </c>
    </row>
    <row r="8" spans="1:22" s="81" customFormat="1" ht="17.100000000000001" customHeight="1" x14ac:dyDescent="0.2">
      <c r="A8" s="77" t="s">
        <v>2</v>
      </c>
      <c r="B8" s="85">
        <v>3320.6504214671199</v>
      </c>
      <c r="C8" s="85">
        <v>3276.5632609981099</v>
      </c>
      <c r="D8" s="85">
        <v>3260.3298848168101</v>
      </c>
      <c r="E8" s="85">
        <v>3322.4729935444202</v>
      </c>
      <c r="F8" s="85">
        <v>3429.22648833842</v>
      </c>
      <c r="G8" s="85">
        <v>3520.2377607347998</v>
      </c>
      <c r="H8" s="85">
        <v>3590.0614600865702</v>
      </c>
      <c r="I8" s="85">
        <v>3640.8178821322299</v>
      </c>
      <c r="J8" s="85">
        <v>3667.65408183408</v>
      </c>
      <c r="K8" s="85">
        <v>3646.7377667699998</v>
      </c>
      <c r="L8" s="85">
        <v>3652.2293414472001</v>
      </c>
      <c r="M8" s="85">
        <v>3715.1278080413499</v>
      </c>
      <c r="N8" s="85">
        <v>3827.5846338401302</v>
      </c>
      <c r="O8" s="85">
        <v>3893.8379067011901</v>
      </c>
      <c r="P8" s="85">
        <v>3868.6642271678502</v>
      </c>
      <c r="Q8" s="85">
        <v>3829.3810155402398</v>
      </c>
      <c r="R8" s="85">
        <v>3877.6966999035599</v>
      </c>
      <c r="S8" s="85">
        <v>4008.0765921873899</v>
      </c>
      <c r="T8" s="85">
        <v>4100.5087800669598</v>
      </c>
      <c r="U8" s="85">
        <v>3770.6788190692</v>
      </c>
      <c r="V8" s="85">
        <v>3224.85717418898</v>
      </c>
    </row>
    <row r="9" spans="1:22" s="81" customFormat="1" ht="17.100000000000001" customHeight="1" x14ac:dyDescent="0.2">
      <c r="A9" s="77" t="s">
        <v>3</v>
      </c>
      <c r="B9" s="85">
        <v>775.838436305247</v>
      </c>
      <c r="C9" s="85">
        <v>789.89645898200297</v>
      </c>
      <c r="D9" s="85">
        <v>805.19983198373598</v>
      </c>
      <c r="E9" s="85">
        <v>820.50522897681299</v>
      </c>
      <c r="F9" s="85">
        <v>835.15008443857801</v>
      </c>
      <c r="G9" s="85">
        <v>849.43850975633404</v>
      </c>
      <c r="H9" s="85">
        <v>863.75794601751397</v>
      </c>
      <c r="I9" s="85">
        <v>878.20836444424799</v>
      </c>
      <c r="J9" s="85">
        <v>892.69044212940696</v>
      </c>
      <c r="K9" s="85">
        <v>908.36080547007896</v>
      </c>
      <c r="L9" s="85">
        <v>924.94961831528599</v>
      </c>
      <c r="M9" s="85">
        <v>941.59382875864105</v>
      </c>
      <c r="N9" s="85">
        <v>959.28694768176297</v>
      </c>
      <c r="O9" s="85">
        <v>978.09547741519998</v>
      </c>
      <c r="P9" s="85">
        <v>997.04928961093697</v>
      </c>
      <c r="Q9" s="85">
        <v>1017.01662860692</v>
      </c>
      <c r="R9" s="85">
        <v>1037.1360830015699</v>
      </c>
      <c r="S9" s="85">
        <v>1056.17722877592</v>
      </c>
      <c r="T9" s="85">
        <v>1077.1446286258199</v>
      </c>
      <c r="U9" s="85">
        <v>1098.6091964177799</v>
      </c>
      <c r="V9" s="85">
        <v>1118.25389552448</v>
      </c>
    </row>
    <row r="10" spans="1:22" s="81" customFormat="1" ht="17.100000000000001" customHeight="1" x14ac:dyDescent="0.2">
      <c r="A10" s="77" t="s">
        <v>4</v>
      </c>
      <c r="B10" s="85">
        <v>3.91245333551747</v>
      </c>
      <c r="C10" s="85">
        <v>3.9779540206025001</v>
      </c>
      <c r="D10" s="85">
        <v>4.0617363448603303</v>
      </c>
      <c r="E10" s="85">
        <v>4.1181879787463398</v>
      </c>
      <c r="F10" s="85">
        <v>4.1526033069305202</v>
      </c>
      <c r="G10" s="85">
        <v>4.1522321835818703</v>
      </c>
      <c r="H10" s="85">
        <v>4.0922260924384801</v>
      </c>
      <c r="I10" s="85">
        <v>4.0423811140320396</v>
      </c>
      <c r="J10" s="85">
        <v>4.0865249816985498</v>
      </c>
      <c r="K10" s="85">
        <v>4.1835109800967398</v>
      </c>
      <c r="L10" s="85">
        <v>4.2756019800418796</v>
      </c>
      <c r="M10" s="85">
        <v>4.3744784844550697</v>
      </c>
      <c r="N10" s="85">
        <v>4.5405944338518802</v>
      </c>
      <c r="O10" s="85">
        <v>4.7957972478236899</v>
      </c>
      <c r="P10" s="85">
        <v>5.0513550116992496</v>
      </c>
      <c r="Q10" s="85">
        <v>5.1828574349605496</v>
      </c>
      <c r="R10" s="85">
        <v>4.3002523291724</v>
      </c>
      <c r="S10" s="85">
        <v>4.1998292912921196</v>
      </c>
      <c r="T10" s="85">
        <v>4.1710438407818398</v>
      </c>
      <c r="U10" s="85">
        <v>4.3161918499063603</v>
      </c>
      <c r="V10" s="85">
        <v>4.5236634405876703</v>
      </c>
    </row>
    <row r="11" spans="1:22" s="81" customFormat="1" ht="17.100000000000001" customHeight="1" x14ac:dyDescent="0.2">
      <c r="A11" s="77" t="s">
        <v>5</v>
      </c>
      <c r="B11" s="85">
        <v>905.82420325918304</v>
      </c>
      <c r="C11" s="85">
        <v>928.39088122754799</v>
      </c>
      <c r="D11" s="85">
        <v>965.27577466943706</v>
      </c>
      <c r="E11" s="85">
        <v>1000.30324354009</v>
      </c>
      <c r="F11" s="85">
        <v>1011.99708519977</v>
      </c>
      <c r="G11" s="85">
        <v>1014.13678978046</v>
      </c>
      <c r="H11" s="85">
        <v>1010.2654173326</v>
      </c>
      <c r="I11" s="85">
        <v>1018.19364386781</v>
      </c>
      <c r="J11" s="85">
        <v>1042.7521727223</v>
      </c>
      <c r="K11" s="85">
        <v>1059.1553396602601</v>
      </c>
      <c r="L11" s="85">
        <v>1057.2270723440399</v>
      </c>
      <c r="M11" s="85">
        <v>1056.3748164098499</v>
      </c>
      <c r="N11" s="85">
        <v>1073.53596902002</v>
      </c>
      <c r="O11" s="85">
        <v>1097.6604354644001</v>
      </c>
      <c r="P11" s="85">
        <v>1121.84487125942</v>
      </c>
      <c r="Q11" s="85">
        <v>1128.99071745383</v>
      </c>
      <c r="R11" s="85">
        <v>1107.71813701469</v>
      </c>
      <c r="S11" s="85">
        <v>1071.84274631792</v>
      </c>
      <c r="T11" s="85">
        <v>1067.5894115004601</v>
      </c>
      <c r="U11" s="85">
        <v>1100.78131201883</v>
      </c>
      <c r="V11" s="85">
        <v>1141.5477162050599</v>
      </c>
    </row>
    <row r="12" spans="1:22" s="129" customFormat="1" ht="17.100000000000001" customHeight="1" x14ac:dyDescent="0.2">
      <c r="A12" s="77" t="s">
        <v>6</v>
      </c>
      <c r="B12" s="85">
        <v>593.23229205008897</v>
      </c>
      <c r="C12" s="85">
        <v>587.12231276817602</v>
      </c>
      <c r="D12" s="85">
        <v>576.462592434268</v>
      </c>
      <c r="E12" s="85">
        <v>566.08294648710296</v>
      </c>
      <c r="F12" s="85">
        <v>542.83766103739504</v>
      </c>
      <c r="G12" s="85">
        <v>493.988388563326</v>
      </c>
      <c r="H12" s="85">
        <v>437.53671084940203</v>
      </c>
      <c r="I12" s="85">
        <v>389.22391410465701</v>
      </c>
      <c r="J12" s="85">
        <v>386.42260763549399</v>
      </c>
      <c r="K12" s="85">
        <v>428.45497301407403</v>
      </c>
      <c r="L12" s="85">
        <v>489.06153103391898</v>
      </c>
      <c r="M12" s="85">
        <v>552.940917965464</v>
      </c>
      <c r="N12" s="85">
        <v>606.40080106237303</v>
      </c>
      <c r="O12" s="85">
        <v>626.03167452917796</v>
      </c>
      <c r="P12" s="85">
        <v>609.97428913337103</v>
      </c>
      <c r="Q12" s="85">
        <v>583.09293250151802</v>
      </c>
      <c r="R12" s="85">
        <v>551.51704481791501</v>
      </c>
      <c r="S12" s="85">
        <v>535.18896551537603</v>
      </c>
      <c r="T12" s="85">
        <v>534.54864727880499</v>
      </c>
      <c r="U12" s="85">
        <v>534.58818118776105</v>
      </c>
      <c r="V12" s="85">
        <v>526.020874239607</v>
      </c>
    </row>
    <row r="13" spans="1:22" s="169" customFormat="1" ht="17.100000000000001" customHeight="1" x14ac:dyDescent="0.2">
      <c r="A13" s="166" t="s">
        <v>93</v>
      </c>
      <c r="B13" s="167">
        <v>6525.1835046110955</v>
      </c>
      <c r="C13" s="167">
        <v>6527.8976193711887</v>
      </c>
      <c r="D13" s="167">
        <v>6788.8788650833085</v>
      </c>
      <c r="E13" s="167">
        <v>7076.5215049475119</v>
      </c>
      <c r="F13" s="167">
        <v>7199.6902076940041</v>
      </c>
      <c r="G13" s="167">
        <v>7187.306482702561</v>
      </c>
      <c r="H13" s="167">
        <v>7158.419232721777</v>
      </c>
      <c r="I13" s="167">
        <v>7257.7297366555285</v>
      </c>
      <c r="J13" s="167">
        <v>7479.4525436826389</v>
      </c>
      <c r="K13" s="167">
        <v>7701.9037886151727</v>
      </c>
      <c r="L13" s="167">
        <v>7835.0899623658115</v>
      </c>
      <c r="M13" s="167">
        <v>7995.0555041047319</v>
      </c>
      <c r="N13" s="167">
        <v>8172.1092999869334</v>
      </c>
      <c r="O13" s="167">
        <v>8328.7644146828006</v>
      </c>
      <c r="P13" s="167">
        <v>8557.0976542707231</v>
      </c>
      <c r="Q13" s="167">
        <v>8709.3705570268648</v>
      </c>
      <c r="R13" s="167">
        <v>8721.5916888966713</v>
      </c>
      <c r="S13" s="167">
        <v>8839.8515151624943</v>
      </c>
      <c r="T13" s="167">
        <v>9118.8767191514016</v>
      </c>
      <c r="U13" s="167">
        <v>9292.2250617082645</v>
      </c>
      <c r="V13" s="167">
        <v>9391.5519361651805</v>
      </c>
    </row>
    <row r="14" spans="1:22" s="81" customFormat="1" ht="17.100000000000001" customHeight="1" x14ac:dyDescent="0.2">
      <c r="A14" s="77" t="s">
        <v>8</v>
      </c>
      <c r="B14" s="85">
        <v>236.555043703785</v>
      </c>
      <c r="C14" s="85">
        <v>231.496984083239</v>
      </c>
      <c r="D14" s="85">
        <v>282.72776346184997</v>
      </c>
      <c r="E14" s="85">
        <v>330.68701517568701</v>
      </c>
      <c r="F14" s="85">
        <v>357.838045236364</v>
      </c>
      <c r="G14" s="85">
        <v>356.02818520836598</v>
      </c>
      <c r="H14" s="85">
        <v>317.327045212531</v>
      </c>
      <c r="I14" s="85">
        <v>283.52347011708702</v>
      </c>
      <c r="J14" s="85">
        <v>318.45240266120197</v>
      </c>
      <c r="K14" s="85">
        <v>371.651396516055</v>
      </c>
      <c r="L14" s="85">
        <v>360.11588240110302</v>
      </c>
      <c r="M14" s="85">
        <v>358.21580185196098</v>
      </c>
      <c r="N14" s="85">
        <v>386.685198288457</v>
      </c>
      <c r="O14" s="85">
        <v>415.66339154619601</v>
      </c>
      <c r="P14" s="85">
        <v>485.76015859006799</v>
      </c>
      <c r="Q14" s="85">
        <v>536.26480148792803</v>
      </c>
      <c r="R14" s="85">
        <v>472.21117608633398</v>
      </c>
      <c r="S14" s="85">
        <v>458.48612223518597</v>
      </c>
      <c r="T14" s="85">
        <v>587.32954782959598</v>
      </c>
      <c r="U14" s="85">
        <v>627.33950197018999</v>
      </c>
      <c r="V14" s="85">
        <v>575.61553219337804</v>
      </c>
    </row>
    <row r="15" spans="1:22" s="81" customFormat="1" ht="17.100000000000001" customHeight="1" x14ac:dyDescent="0.2">
      <c r="A15" s="86" t="s">
        <v>9</v>
      </c>
      <c r="B15" s="85">
        <v>3977.24208612353</v>
      </c>
      <c r="C15" s="85">
        <v>3938.1993297764898</v>
      </c>
      <c r="D15" s="85">
        <v>4047.576545374</v>
      </c>
      <c r="E15" s="85">
        <v>4211.6525982284502</v>
      </c>
      <c r="F15" s="85">
        <v>4306.7635657054898</v>
      </c>
      <c r="G15" s="85">
        <v>4293.7079209594203</v>
      </c>
      <c r="H15" s="85">
        <v>4268.9577926697102</v>
      </c>
      <c r="I15" s="85">
        <v>4346.57832408795</v>
      </c>
      <c r="J15" s="85">
        <v>4454.2686308566399</v>
      </c>
      <c r="K15" s="85">
        <v>4541.8466639373801</v>
      </c>
      <c r="L15" s="85">
        <v>4624.2033629480102</v>
      </c>
      <c r="M15" s="85">
        <v>4723.7173330148798</v>
      </c>
      <c r="N15" s="85">
        <v>4794.2983246334297</v>
      </c>
      <c r="O15" s="85">
        <v>4881.9463418885698</v>
      </c>
      <c r="P15" s="85">
        <v>5021.6919881476597</v>
      </c>
      <c r="Q15" s="85">
        <v>5075.0373742113297</v>
      </c>
      <c r="R15" s="85">
        <v>5096.1784702980003</v>
      </c>
      <c r="S15" s="85">
        <v>5172.4475369244401</v>
      </c>
      <c r="T15" s="85">
        <v>5236.6737285385898</v>
      </c>
      <c r="U15" s="85">
        <v>5271.1470296907401</v>
      </c>
      <c r="V15" s="85">
        <v>5334.5836954902798</v>
      </c>
    </row>
    <row r="16" spans="1:22" s="81" customFormat="1" ht="17.100000000000001" customHeight="1" x14ac:dyDescent="0.2">
      <c r="A16" s="86" t="s">
        <v>10</v>
      </c>
      <c r="B16" s="85">
        <v>315.24171519956701</v>
      </c>
      <c r="C16" s="85">
        <v>321.15495498399099</v>
      </c>
      <c r="D16" s="85">
        <v>329.129707782602</v>
      </c>
      <c r="E16" s="85">
        <v>339.944937129697</v>
      </c>
      <c r="F16" s="85">
        <v>351.65249001098101</v>
      </c>
      <c r="G16" s="85">
        <v>358.99002409209902</v>
      </c>
      <c r="H16" s="85">
        <v>363.50633196261401</v>
      </c>
      <c r="I16" s="85">
        <v>366.28886460137397</v>
      </c>
      <c r="J16" s="85">
        <v>364.383191177463</v>
      </c>
      <c r="K16" s="85">
        <v>360.88453708574599</v>
      </c>
      <c r="L16" s="85">
        <v>360.644042364754</v>
      </c>
      <c r="M16" s="85">
        <v>364.69990120658002</v>
      </c>
      <c r="N16" s="85">
        <v>373.76774461927101</v>
      </c>
      <c r="O16" s="85">
        <v>390.80722492700602</v>
      </c>
      <c r="P16" s="85">
        <v>410.20780559031402</v>
      </c>
      <c r="Q16" s="85">
        <v>427.26209576206799</v>
      </c>
      <c r="R16" s="85">
        <v>440.30433904358301</v>
      </c>
      <c r="S16" s="85">
        <v>447.82069198958999</v>
      </c>
      <c r="T16" s="85">
        <v>452.32198877864897</v>
      </c>
      <c r="U16" s="85">
        <v>455.28040958454102</v>
      </c>
      <c r="V16" s="85">
        <v>457.046707007073</v>
      </c>
    </row>
    <row r="17" spans="1:22" s="81" customFormat="1" ht="17.100000000000001" customHeight="1" x14ac:dyDescent="0.2">
      <c r="A17" s="86" t="s">
        <v>11</v>
      </c>
      <c r="B17" s="85">
        <v>614.41489724576297</v>
      </c>
      <c r="C17" s="85">
        <v>622.81655902781995</v>
      </c>
      <c r="D17" s="85">
        <v>631.95813969939604</v>
      </c>
      <c r="E17" s="85">
        <v>640.96727736961805</v>
      </c>
      <c r="F17" s="85">
        <v>648.93973646508903</v>
      </c>
      <c r="G17" s="85">
        <v>655.57341994643502</v>
      </c>
      <c r="H17" s="85">
        <v>661.328951366811</v>
      </c>
      <c r="I17" s="85">
        <v>666.745384186347</v>
      </c>
      <c r="J17" s="85">
        <v>673.27016121539395</v>
      </c>
      <c r="K17" s="85">
        <v>680.956171654032</v>
      </c>
      <c r="L17" s="85">
        <v>689.98277190154499</v>
      </c>
      <c r="M17" s="85">
        <v>698.39947088596102</v>
      </c>
      <c r="N17" s="85">
        <v>706.18404635453498</v>
      </c>
      <c r="O17" s="85">
        <v>713.647010640438</v>
      </c>
      <c r="P17" s="85">
        <v>720.14691755556998</v>
      </c>
      <c r="Q17" s="85">
        <v>726.95058716905805</v>
      </c>
      <c r="R17" s="85">
        <v>734.52747179908397</v>
      </c>
      <c r="S17" s="85">
        <v>742.52487378375895</v>
      </c>
      <c r="T17" s="85">
        <v>750.77870574177598</v>
      </c>
      <c r="U17" s="85">
        <v>758.89870160230203</v>
      </c>
      <c r="V17" s="85">
        <v>766.22388876907996</v>
      </c>
    </row>
    <row r="18" spans="1:22" s="81" customFormat="1" ht="17.100000000000001" customHeight="1" x14ac:dyDescent="0.2">
      <c r="A18" s="77" t="s">
        <v>12</v>
      </c>
      <c r="B18" s="85">
        <v>1381.72976233845</v>
      </c>
      <c r="C18" s="85">
        <v>1414.22979149965</v>
      </c>
      <c r="D18" s="85">
        <v>1497.48670876546</v>
      </c>
      <c r="E18" s="85">
        <v>1553.26967704406</v>
      </c>
      <c r="F18" s="85">
        <v>1534.4963702760799</v>
      </c>
      <c r="G18" s="85">
        <v>1523.0069324962401</v>
      </c>
      <c r="H18" s="85">
        <v>1547.2991115101099</v>
      </c>
      <c r="I18" s="85">
        <v>1594.59369366277</v>
      </c>
      <c r="J18" s="85">
        <v>1669.0781577719399</v>
      </c>
      <c r="K18" s="85">
        <v>1746.56501942196</v>
      </c>
      <c r="L18" s="85">
        <v>1800.1439027504</v>
      </c>
      <c r="M18" s="85">
        <v>1850.02299714535</v>
      </c>
      <c r="N18" s="85">
        <v>1911.1739860912401</v>
      </c>
      <c r="O18" s="85">
        <v>1926.7004456805901</v>
      </c>
      <c r="P18" s="85">
        <v>1919.2907843871101</v>
      </c>
      <c r="Q18" s="85">
        <v>1943.85569839648</v>
      </c>
      <c r="R18" s="85">
        <v>1978.3702316696699</v>
      </c>
      <c r="S18" s="85">
        <v>2018.5722902295199</v>
      </c>
      <c r="T18" s="85">
        <v>2091.7727482627902</v>
      </c>
      <c r="U18" s="85">
        <v>2179.55941886049</v>
      </c>
      <c r="V18" s="85">
        <v>2258.08211270537</v>
      </c>
    </row>
    <row r="19" spans="1:22" s="169" customFormat="1" ht="17.100000000000001" customHeight="1" x14ac:dyDescent="0.2">
      <c r="A19" s="166" t="s">
        <v>94</v>
      </c>
      <c r="B19" s="167">
        <v>11737.632163642664</v>
      </c>
      <c r="C19" s="167">
        <v>11650.426624638332</v>
      </c>
      <c r="D19" s="167">
        <v>11607.881171096114</v>
      </c>
      <c r="E19" s="167">
        <v>11615.461516438934</v>
      </c>
      <c r="F19" s="167">
        <v>11830.250009923284</v>
      </c>
      <c r="G19" s="167">
        <v>12177.779627258038</v>
      </c>
      <c r="H19" s="167">
        <v>12513.985284396327</v>
      </c>
      <c r="I19" s="167">
        <v>12753.954683814713</v>
      </c>
      <c r="J19" s="167">
        <v>12936.28837305522</v>
      </c>
      <c r="K19" s="167">
        <v>13125.36149072612</v>
      </c>
      <c r="L19" s="167">
        <v>13284.384630010201</v>
      </c>
      <c r="M19" s="167">
        <v>13417.407849681766</v>
      </c>
      <c r="N19" s="167">
        <v>13608.733101926535</v>
      </c>
      <c r="O19" s="167">
        <v>13909.426690203742</v>
      </c>
      <c r="P19" s="167">
        <v>14214.161561742472</v>
      </c>
      <c r="Q19" s="167">
        <v>14339.191994271481</v>
      </c>
      <c r="R19" s="167">
        <v>13775.120688205017</v>
      </c>
      <c r="S19" s="167">
        <v>13635.172972902677</v>
      </c>
      <c r="T19" s="167">
        <v>13408.051790445934</v>
      </c>
      <c r="U19" s="167">
        <v>13988.803377406834</v>
      </c>
      <c r="V19" s="167">
        <v>14655.761614012034</v>
      </c>
    </row>
    <row r="20" spans="1:22" s="81" customFormat="1" ht="17.100000000000001" customHeight="1" x14ac:dyDescent="0.2">
      <c r="A20" s="87" t="s">
        <v>52</v>
      </c>
      <c r="B20" s="85">
        <v>2449.98896004272</v>
      </c>
      <c r="C20" s="85">
        <v>2400.3708748548702</v>
      </c>
      <c r="D20" s="85">
        <v>2398.6607623115901</v>
      </c>
      <c r="E20" s="85">
        <v>2421.8935915472698</v>
      </c>
      <c r="F20" s="85">
        <v>2482.59667857367</v>
      </c>
      <c r="G20" s="85">
        <v>2528.6561067974399</v>
      </c>
      <c r="H20" s="85">
        <v>2574.3842988883098</v>
      </c>
      <c r="I20" s="85">
        <v>2634.7353893683899</v>
      </c>
      <c r="J20" s="85">
        <v>2680.9514316957302</v>
      </c>
      <c r="K20" s="85">
        <v>2712.6160751570301</v>
      </c>
      <c r="L20" s="85">
        <v>2743.1174227675901</v>
      </c>
      <c r="M20" s="85">
        <v>2775.1588812874202</v>
      </c>
      <c r="N20" s="85">
        <v>2791.0478777328799</v>
      </c>
      <c r="O20" s="85">
        <v>2789.6770209876099</v>
      </c>
      <c r="P20" s="85">
        <v>2793.2869085816301</v>
      </c>
      <c r="Q20" s="85">
        <v>2794.6455157763698</v>
      </c>
      <c r="R20" s="85">
        <v>2756.9803431933801</v>
      </c>
      <c r="S20" s="85">
        <v>2778.6785680447301</v>
      </c>
      <c r="T20" s="85">
        <v>2903.1062792175398</v>
      </c>
      <c r="U20" s="85">
        <v>3037.5968172928401</v>
      </c>
      <c r="V20" s="85">
        <v>3146.4117297191301</v>
      </c>
    </row>
    <row r="21" spans="1:22" s="81" customFormat="1" ht="17.100000000000001" customHeight="1" x14ac:dyDescent="0.2">
      <c r="A21" s="87" t="s">
        <v>53</v>
      </c>
      <c r="B21" s="85">
        <v>886.18808172540798</v>
      </c>
      <c r="C21" s="85">
        <v>875.41212086461201</v>
      </c>
      <c r="D21" s="85">
        <v>877.51798938999798</v>
      </c>
      <c r="E21" s="85">
        <v>890.08197708850605</v>
      </c>
      <c r="F21" s="85">
        <v>911.23474397175596</v>
      </c>
      <c r="G21" s="85">
        <v>942.25730895583899</v>
      </c>
      <c r="H21" s="85">
        <v>974.01282921895404</v>
      </c>
      <c r="I21" s="85">
        <v>998.79497882765804</v>
      </c>
      <c r="J21" s="85">
        <v>1021.98891940525</v>
      </c>
      <c r="K21" s="85">
        <v>1027.80296666975</v>
      </c>
      <c r="L21" s="85">
        <v>1012.86265154999</v>
      </c>
      <c r="M21" s="85">
        <v>1007.00449727794</v>
      </c>
      <c r="N21" s="85">
        <v>1018.93701016088</v>
      </c>
      <c r="O21" s="85">
        <v>1032.0987230257199</v>
      </c>
      <c r="P21" s="85">
        <v>1034.5333498903101</v>
      </c>
      <c r="Q21" s="85">
        <v>1017.57319706858</v>
      </c>
      <c r="R21" s="85">
        <v>985.34392486674301</v>
      </c>
      <c r="S21" s="85">
        <v>972.52534363709105</v>
      </c>
      <c r="T21" s="85">
        <v>994.60312980757794</v>
      </c>
      <c r="U21" s="85">
        <v>1041.43998632783</v>
      </c>
      <c r="V21" s="85">
        <v>1090.2610464243801</v>
      </c>
    </row>
    <row r="22" spans="1:22" s="81" customFormat="1" ht="17.100000000000001" customHeight="1" x14ac:dyDescent="0.2">
      <c r="A22" s="87" t="s">
        <v>55</v>
      </c>
      <c r="B22" s="85">
        <v>685.25178387848302</v>
      </c>
      <c r="C22" s="85">
        <v>711.62914272569503</v>
      </c>
      <c r="D22" s="85">
        <v>750.67530800088696</v>
      </c>
      <c r="E22" s="85">
        <v>786.23547246029204</v>
      </c>
      <c r="F22" s="85">
        <v>818.20065433248897</v>
      </c>
      <c r="G22" s="85">
        <v>860.74208332255205</v>
      </c>
      <c r="H22" s="85">
        <v>889.12206115295601</v>
      </c>
      <c r="I22" s="85">
        <v>886.38420335713499</v>
      </c>
      <c r="J22" s="85">
        <v>884.25692790125004</v>
      </c>
      <c r="K22" s="85">
        <v>894.90643934631703</v>
      </c>
      <c r="L22" s="85">
        <v>891.37886821663199</v>
      </c>
      <c r="M22" s="85">
        <v>877.05074871669206</v>
      </c>
      <c r="N22" s="85">
        <v>884.35129230979499</v>
      </c>
      <c r="O22" s="85">
        <v>917.13415061082196</v>
      </c>
      <c r="P22" s="85">
        <v>949.89461255428205</v>
      </c>
      <c r="Q22" s="85">
        <v>935.19835851251503</v>
      </c>
      <c r="R22" s="85">
        <v>865.92776566426301</v>
      </c>
      <c r="S22" s="85">
        <v>777.98470990374005</v>
      </c>
      <c r="T22" s="85">
        <v>743.23368432360098</v>
      </c>
      <c r="U22" s="85">
        <v>801.73045040608599</v>
      </c>
      <c r="V22" s="85">
        <v>901.61494114171296</v>
      </c>
    </row>
    <row r="23" spans="1:22" s="81" customFormat="1" ht="17.100000000000001" customHeight="1" x14ac:dyDescent="0.2">
      <c r="A23" s="87" t="s">
        <v>54</v>
      </c>
      <c r="B23" s="85">
        <v>483.058726845173</v>
      </c>
      <c r="C23" s="85">
        <v>508.454874695542</v>
      </c>
      <c r="D23" s="85">
        <v>515.67060749872405</v>
      </c>
      <c r="E23" s="85">
        <v>527.79751118900504</v>
      </c>
      <c r="F23" s="85">
        <v>548.28007967039002</v>
      </c>
      <c r="G23" s="85">
        <v>558.97519525415805</v>
      </c>
      <c r="H23" s="85">
        <v>566.70293349474298</v>
      </c>
      <c r="I23" s="85">
        <v>585.36122776643697</v>
      </c>
      <c r="J23" s="85">
        <v>604.52971280169902</v>
      </c>
      <c r="K23" s="85">
        <v>592.79486613357597</v>
      </c>
      <c r="L23" s="85">
        <v>556.12699084614201</v>
      </c>
      <c r="M23" s="85">
        <v>530.52728910231497</v>
      </c>
      <c r="N23" s="85">
        <v>536.24228993941904</v>
      </c>
      <c r="O23" s="85">
        <v>580.30578314748004</v>
      </c>
      <c r="P23" s="85">
        <v>644.72892756301906</v>
      </c>
      <c r="Q23" s="85">
        <v>671.799762717043</v>
      </c>
      <c r="R23" s="85">
        <v>653.96097402748899</v>
      </c>
      <c r="S23" s="85">
        <v>655.94680287483902</v>
      </c>
      <c r="T23" s="85">
        <v>705.36631775682099</v>
      </c>
      <c r="U23" s="85">
        <v>789.61114112274799</v>
      </c>
      <c r="V23" s="85">
        <v>883.25732138723197</v>
      </c>
    </row>
    <row r="24" spans="1:22" s="81" customFormat="1" ht="17.100000000000001" customHeight="1" x14ac:dyDescent="0.2">
      <c r="A24" s="87" t="s">
        <v>72</v>
      </c>
      <c r="B24" s="85">
        <v>747.53573228294897</v>
      </c>
      <c r="C24" s="85">
        <v>727.16765919082195</v>
      </c>
      <c r="D24" s="85">
        <v>700.00065457306903</v>
      </c>
      <c r="E24" s="85">
        <v>700.10467893278599</v>
      </c>
      <c r="F24" s="85">
        <v>727.48987078961898</v>
      </c>
      <c r="G24" s="85">
        <v>741.36792775204799</v>
      </c>
      <c r="H24" s="85">
        <v>739.33150186490798</v>
      </c>
      <c r="I24" s="85">
        <v>735.48736871300002</v>
      </c>
      <c r="J24" s="85">
        <v>737.33769013218</v>
      </c>
      <c r="K24" s="85">
        <v>747.93106162207596</v>
      </c>
      <c r="L24" s="85">
        <v>769.46903374890496</v>
      </c>
      <c r="M24" s="85">
        <v>794.85874271945897</v>
      </c>
      <c r="N24" s="85">
        <v>831.17896423842399</v>
      </c>
      <c r="O24" s="85">
        <v>872.45278179131799</v>
      </c>
      <c r="P24" s="85">
        <v>911.60842347431503</v>
      </c>
      <c r="Q24" s="85">
        <v>927.41359801613896</v>
      </c>
      <c r="R24" s="85">
        <v>912.44604428759396</v>
      </c>
      <c r="S24" s="85">
        <v>897.27242874509795</v>
      </c>
      <c r="T24" s="85">
        <v>910.79852991905705</v>
      </c>
      <c r="U24" s="85">
        <v>970.80488276565995</v>
      </c>
      <c r="V24" s="85">
        <v>1049.02425772214</v>
      </c>
    </row>
    <row r="25" spans="1:22" s="81" customFormat="1" ht="17.100000000000001" customHeight="1" x14ac:dyDescent="0.2">
      <c r="A25" s="87" t="s">
        <v>14</v>
      </c>
      <c r="B25" s="85">
        <v>1601.6125815007099</v>
      </c>
      <c r="C25" s="85">
        <v>1600.1927678823499</v>
      </c>
      <c r="D25" s="85">
        <v>1589.9690721770301</v>
      </c>
      <c r="E25" s="85">
        <v>1598.91436738077</v>
      </c>
      <c r="F25" s="85">
        <v>1639.73241725709</v>
      </c>
      <c r="G25" s="85">
        <v>1687.13612100454</v>
      </c>
      <c r="H25" s="85">
        <v>1746.2847928733199</v>
      </c>
      <c r="I25" s="85">
        <v>1800.72458400708</v>
      </c>
      <c r="J25" s="85">
        <v>1840.66043544943</v>
      </c>
      <c r="K25" s="85">
        <v>1895.90052474238</v>
      </c>
      <c r="L25" s="85">
        <v>1970.46777338728</v>
      </c>
      <c r="M25" s="85">
        <v>2014.95833615728</v>
      </c>
      <c r="N25" s="85">
        <v>2015.8681159107</v>
      </c>
      <c r="O25" s="85">
        <v>2009.75844705494</v>
      </c>
      <c r="P25" s="85">
        <v>2015.94312133329</v>
      </c>
      <c r="Q25" s="85">
        <v>2064.2059727998699</v>
      </c>
      <c r="R25" s="85">
        <v>2137.3367826908502</v>
      </c>
      <c r="S25" s="85">
        <v>2190.18452641774</v>
      </c>
      <c r="T25" s="85">
        <v>2206.8315291614099</v>
      </c>
      <c r="U25" s="85">
        <v>2209.8325556807699</v>
      </c>
      <c r="V25" s="85">
        <v>2210.27060484503</v>
      </c>
    </row>
    <row r="26" spans="1:22" s="81" customFormat="1" ht="17.100000000000001" customHeight="1" x14ac:dyDescent="0.2">
      <c r="A26" s="87" t="s">
        <v>56</v>
      </c>
      <c r="B26" s="85">
        <v>717.49369663095695</v>
      </c>
      <c r="C26" s="85">
        <v>674.36426602268102</v>
      </c>
      <c r="D26" s="85">
        <v>646.26323674713797</v>
      </c>
      <c r="E26" s="85">
        <v>588.83446109724605</v>
      </c>
      <c r="F26" s="85">
        <v>544.36405952148596</v>
      </c>
      <c r="G26" s="85">
        <v>560.01099909489096</v>
      </c>
      <c r="H26" s="85">
        <v>604.72151152142305</v>
      </c>
      <c r="I26" s="85">
        <v>627.81331954536097</v>
      </c>
      <c r="J26" s="85">
        <v>633.78775780428498</v>
      </c>
      <c r="K26" s="85">
        <v>629.32686027111401</v>
      </c>
      <c r="L26" s="85">
        <v>601.73480572386904</v>
      </c>
      <c r="M26" s="85">
        <v>604.13359130551396</v>
      </c>
      <c r="N26" s="85">
        <v>680.00270209173596</v>
      </c>
      <c r="O26" s="85">
        <v>793.28447089547205</v>
      </c>
      <c r="P26" s="85">
        <v>864.25454726727105</v>
      </c>
      <c r="Q26" s="85">
        <v>870.00160353962997</v>
      </c>
      <c r="R26" s="85">
        <v>479.99202916328397</v>
      </c>
      <c r="S26" s="85">
        <v>411.76651177672699</v>
      </c>
      <c r="T26" s="85">
        <v>361.10182198168201</v>
      </c>
      <c r="U26" s="85">
        <v>378.06661659311999</v>
      </c>
      <c r="V26" s="85">
        <v>421.99873363530799</v>
      </c>
    </row>
    <row r="27" spans="1:22" s="81" customFormat="1" ht="17.100000000000001" customHeight="1" x14ac:dyDescent="0.2">
      <c r="A27" s="87" t="s">
        <v>57</v>
      </c>
      <c r="B27" s="85">
        <v>442.47853039971602</v>
      </c>
      <c r="C27" s="85">
        <v>455.93243054216401</v>
      </c>
      <c r="D27" s="85">
        <v>467.21085655171601</v>
      </c>
      <c r="E27" s="85">
        <v>474.02958815097702</v>
      </c>
      <c r="F27" s="85">
        <v>478.13877276804402</v>
      </c>
      <c r="G27" s="85">
        <v>482.00173201872201</v>
      </c>
      <c r="H27" s="85">
        <v>484.26330665922399</v>
      </c>
      <c r="I27" s="85">
        <v>488.02375274627201</v>
      </c>
      <c r="J27" s="85">
        <v>501.403685594948</v>
      </c>
      <c r="K27" s="85">
        <v>525.53843605400596</v>
      </c>
      <c r="L27" s="85">
        <v>550.34833957480805</v>
      </c>
      <c r="M27" s="85">
        <v>572.07489290323394</v>
      </c>
      <c r="N27" s="85">
        <v>596.27922642530302</v>
      </c>
      <c r="O27" s="85">
        <v>622.91496259285998</v>
      </c>
      <c r="P27" s="85">
        <v>646.89773105689198</v>
      </c>
      <c r="Q27" s="85">
        <v>665.88013495138603</v>
      </c>
      <c r="R27" s="85">
        <v>602.52877415199498</v>
      </c>
      <c r="S27" s="85">
        <v>604.52271891841804</v>
      </c>
      <c r="T27" s="85">
        <v>607.72921004904197</v>
      </c>
      <c r="U27" s="85">
        <v>614.43346589749001</v>
      </c>
      <c r="V27" s="85">
        <v>620.11676609803396</v>
      </c>
    </row>
    <row r="28" spans="1:22" s="81" customFormat="1" ht="17.100000000000001" customHeight="1" x14ac:dyDescent="0.2">
      <c r="A28" s="87" t="s">
        <v>15</v>
      </c>
      <c r="B28" s="85">
        <v>565.65089985083398</v>
      </c>
      <c r="C28" s="85">
        <v>596.154135294247</v>
      </c>
      <c r="D28" s="85">
        <v>622.41851873014105</v>
      </c>
      <c r="E28" s="85">
        <v>644.08704022036898</v>
      </c>
      <c r="F28" s="85">
        <v>686.51933880418596</v>
      </c>
      <c r="G28" s="85">
        <v>725.66140504502903</v>
      </c>
      <c r="H28" s="85">
        <v>740.43103210801598</v>
      </c>
      <c r="I28" s="85">
        <v>739.36364525579995</v>
      </c>
      <c r="J28" s="85">
        <v>733.69120391500599</v>
      </c>
      <c r="K28" s="85">
        <v>733.97580569086699</v>
      </c>
      <c r="L28" s="85">
        <v>744.15019061624901</v>
      </c>
      <c r="M28" s="85">
        <v>757.21095762117102</v>
      </c>
      <c r="N28" s="85">
        <v>770.83533978412902</v>
      </c>
      <c r="O28" s="85">
        <v>805.50632068787104</v>
      </c>
      <c r="P28" s="85">
        <v>847.83843589605999</v>
      </c>
      <c r="Q28" s="85">
        <v>876.48921706944896</v>
      </c>
      <c r="R28" s="85">
        <v>893.94373072402698</v>
      </c>
      <c r="S28" s="85">
        <v>927.22800880564205</v>
      </c>
      <c r="T28" s="85">
        <v>988.00996560207705</v>
      </c>
      <c r="U28" s="85">
        <v>1087.8690305738601</v>
      </c>
      <c r="V28" s="85">
        <v>1206.4124687308499</v>
      </c>
    </row>
    <row r="29" spans="1:22" s="81" customFormat="1" ht="17.100000000000001" customHeight="1" x14ac:dyDescent="0.2">
      <c r="A29" s="87" t="s">
        <v>16</v>
      </c>
      <c r="B29" s="85">
        <v>1314.86538989269</v>
      </c>
      <c r="C29" s="85">
        <v>1277.81902909617</v>
      </c>
      <c r="D29" s="85">
        <v>1235.40049018424</v>
      </c>
      <c r="E29" s="85">
        <v>1183.8425803039099</v>
      </c>
      <c r="F29" s="85">
        <v>1165.6520772599699</v>
      </c>
      <c r="G29" s="85">
        <v>1203.0645340393501</v>
      </c>
      <c r="H29" s="85">
        <v>1246.6683831205</v>
      </c>
      <c r="I29" s="85">
        <v>1266.4639777544501</v>
      </c>
      <c r="J29" s="85">
        <v>1281.0210680709699</v>
      </c>
      <c r="K29" s="85">
        <v>1321.1955317945899</v>
      </c>
      <c r="L29" s="85">
        <v>1378.2970695239001</v>
      </c>
      <c r="M29" s="85">
        <v>1405.2905135506501</v>
      </c>
      <c r="N29" s="85">
        <v>1396.8669645960799</v>
      </c>
      <c r="O29" s="85">
        <v>1386.0004009056599</v>
      </c>
      <c r="P29" s="85">
        <v>1393.48029485089</v>
      </c>
      <c r="Q29" s="85">
        <v>1397.3157829955201</v>
      </c>
      <c r="R29" s="85">
        <v>1363.9726046944199</v>
      </c>
      <c r="S29" s="85">
        <v>1296.1855904228601</v>
      </c>
      <c r="T29" s="85">
        <v>812.24358095685</v>
      </c>
      <c r="U29" s="85">
        <v>848.25028148007402</v>
      </c>
      <c r="V29" s="85">
        <v>907.90932228688905</v>
      </c>
    </row>
    <row r="30" spans="1:22" s="81" customFormat="1" ht="17.100000000000001" customHeight="1" x14ac:dyDescent="0.2">
      <c r="A30" s="87" t="s">
        <v>58</v>
      </c>
      <c r="B30" s="85">
        <v>821.254035558449</v>
      </c>
      <c r="C30" s="85">
        <v>808.10991001400305</v>
      </c>
      <c r="D30" s="85">
        <v>800.36469419118305</v>
      </c>
      <c r="E30" s="85">
        <v>802.94318618218006</v>
      </c>
      <c r="F30" s="85">
        <v>831.02297557896895</v>
      </c>
      <c r="G30" s="85">
        <v>886.642618519091</v>
      </c>
      <c r="H30" s="85">
        <v>940.94629613743905</v>
      </c>
      <c r="I30" s="85">
        <v>973.45742301685095</v>
      </c>
      <c r="J30" s="85">
        <v>989.40000380879599</v>
      </c>
      <c r="K30" s="85">
        <v>1002.8296983694501</v>
      </c>
      <c r="L30" s="85">
        <v>1010.93734510638</v>
      </c>
      <c r="M30" s="85">
        <v>1011.09230128178</v>
      </c>
      <c r="N30" s="85">
        <v>1009.61906490193</v>
      </c>
      <c r="O30" s="85">
        <v>1011.5755886712</v>
      </c>
      <c r="P30" s="85">
        <v>1014.952158965</v>
      </c>
      <c r="Q30" s="85">
        <v>1023.66133651799</v>
      </c>
      <c r="R30" s="85">
        <v>1034.1101428853699</v>
      </c>
      <c r="S30" s="85">
        <v>1067.8886558760901</v>
      </c>
      <c r="T30" s="85">
        <v>1129.6689965968201</v>
      </c>
      <c r="U30" s="85">
        <v>1167.6569874976699</v>
      </c>
      <c r="V30" s="85">
        <v>1174.66927538749</v>
      </c>
    </row>
    <row r="31" spans="1:22" s="81" customFormat="1" ht="17.100000000000001" customHeight="1" x14ac:dyDescent="0.2">
      <c r="A31" s="87" t="s">
        <v>71</v>
      </c>
      <c r="B31" s="85">
        <v>25.542596315065399</v>
      </c>
      <c r="C31" s="85">
        <v>22.713435072617301</v>
      </c>
      <c r="D31" s="85">
        <v>22.3090658456371</v>
      </c>
      <c r="E31" s="85">
        <v>25.8456683001092</v>
      </c>
      <c r="F31" s="85">
        <v>33.180933255859898</v>
      </c>
      <c r="G31" s="85">
        <v>41.8642075687142</v>
      </c>
      <c r="H31" s="85">
        <v>49.263458623167203</v>
      </c>
      <c r="I31" s="85">
        <v>55.4604929349617</v>
      </c>
      <c r="J31" s="85">
        <v>59.393613731708598</v>
      </c>
      <c r="K31" s="85">
        <v>62.341135620877999</v>
      </c>
      <c r="L31" s="85">
        <v>63.898457970823898</v>
      </c>
      <c r="M31" s="85">
        <v>65.883715279939196</v>
      </c>
      <c r="N31" s="85">
        <v>66.993148714957997</v>
      </c>
      <c r="O31" s="85">
        <v>69.324660127564499</v>
      </c>
      <c r="P31" s="85">
        <v>70.870544214779599</v>
      </c>
      <c r="Q31" s="85">
        <v>68.721579566157203</v>
      </c>
      <c r="R31" s="85">
        <v>64.837137847114306</v>
      </c>
      <c r="S31" s="85">
        <v>37.660954171840601</v>
      </c>
      <c r="T31" s="85">
        <v>35.588557803643603</v>
      </c>
      <c r="U31" s="85">
        <v>32.832632318811797</v>
      </c>
      <c r="V31" s="85">
        <v>31.1364820200628</v>
      </c>
    </row>
    <row r="32" spans="1:22" s="81" customFormat="1" ht="17.100000000000001" customHeight="1" x14ac:dyDescent="0.2">
      <c r="A32" s="87" t="s">
        <v>17</v>
      </c>
      <c r="B32" s="85">
        <v>779.40950512375105</v>
      </c>
      <c r="C32" s="85">
        <v>773.29437014069504</v>
      </c>
      <c r="D32" s="85">
        <v>760.99748988063504</v>
      </c>
      <c r="E32" s="85">
        <v>748.79914909549495</v>
      </c>
      <c r="F32" s="85">
        <v>740.18783144853796</v>
      </c>
      <c r="G32" s="85">
        <v>734.18938491156905</v>
      </c>
      <c r="H32" s="85">
        <v>731.095006539466</v>
      </c>
      <c r="I32" s="85">
        <v>733.570553438101</v>
      </c>
      <c r="J32" s="85">
        <v>737.98197495456395</v>
      </c>
      <c r="K32" s="85">
        <v>746.73244209160896</v>
      </c>
      <c r="L32" s="85">
        <v>758.52432219745799</v>
      </c>
      <c r="M32" s="85">
        <v>767.482455391842</v>
      </c>
      <c r="N32" s="85">
        <v>774.21825313976399</v>
      </c>
      <c r="O32" s="85">
        <v>781.48291244308996</v>
      </c>
      <c r="P32" s="85">
        <v>786.33719266609296</v>
      </c>
      <c r="Q32" s="85">
        <v>785.12025554044703</v>
      </c>
      <c r="R32" s="85">
        <v>780.93772217066396</v>
      </c>
      <c r="S32" s="85">
        <v>772.88025242224899</v>
      </c>
      <c r="T32" s="85">
        <v>763.66358316676894</v>
      </c>
      <c r="U32" s="85">
        <v>760.88932170274495</v>
      </c>
      <c r="V32" s="85">
        <v>763.19576567279205</v>
      </c>
    </row>
    <row r="33" spans="1:22" s="81" customFormat="1" ht="17.100000000000001" customHeight="1" x14ac:dyDescent="0.2">
      <c r="A33" s="87" t="s">
        <v>59</v>
      </c>
      <c r="B33" s="85">
        <v>217.30164359576</v>
      </c>
      <c r="C33" s="85">
        <v>218.81160824186199</v>
      </c>
      <c r="D33" s="85">
        <v>220.422425014125</v>
      </c>
      <c r="E33" s="85">
        <v>222.05224449001801</v>
      </c>
      <c r="F33" s="85">
        <v>223.649576691216</v>
      </c>
      <c r="G33" s="85">
        <v>225.210002974095</v>
      </c>
      <c r="H33" s="85">
        <v>226.7578721939</v>
      </c>
      <c r="I33" s="85">
        <v>228.31376708321301</v>
      </c>
      <c r="J33" s="85">
        <v>229.88394778940301</v>
      </c>
      <c r="K33" s="85">
        <v>231.469647162477</v>
      </c>
      <c r="L33" s="85">
        <v>233.07135878017701</v>
      </c>
      <c r="M33" s="85">
        <v>234.68092708652799</v>
      </c>
      <c r="N33" s="85">
        <v>236.29285198053299</v>
      </c>
      <c r="O33" s="85">
        <v>237.91046726213401</v>
      </c>
      <c r="P33" s="85">
        <v>239.535313428639</v>
      </c>
      <c r="Q33" s="85">
        <v>241.16567920038699</v>
      </c>
      <c r="R33" s="85">
        <v>242.80271183782099</v>
      </c>
      <c r="S33" s="85">
        <v>244.44790088561399</v>
      </c>
      <c r="T33" s="85">
        <v>246.10660410304399</v>
      </c>
      <c r="U33" s="85">
        <v>247.78920774712699</v>
      </c>
      <c r="V33" s="85">
        <v>249.48289894098099</v>
      </c>
    </row>
    <row r="34" spans="1:22" s="81" customFormat="1" ht="17.100000000000001" customHeight="1" x14ac:dyDescent="0.2">
      <c r="A34" s="88"/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</row>
    <row r="35" spans="1:22" s="100" customFormat="1" ht="17.100000000000001" customHeight="1" x14ac:dyDescent="0.2">
      <c r="A35" s="166" t="s">
        <v>95</v>
      </c>
      <c r="B35" s="177"/>
      <c r="C35" s="177"/>
      <c r="D35" s="177"/>
      <c r="E35" s="177"/>
      <c r="F35" s="177"/>
      <c r="G35" s="177"/>
      <c r="H35" s="177"/>
      <c r="I35" s="177"/>
      <c r="J35" s="177"/>
      <c r="K35" s="177"/>
      <c r="L35" s="177"/>
      <c r="M35" s="177"/>
      <c r="N35" s="177"/>
      <c r="O35" s="177"/>
      <c r="P35" s="177"/>
      <c r="Q35" s="177"/>
      <c r="R35" s="177"/>
      <c r="S35" s="177"/>
      <c r="T35" s="177"/>
      <c r="U35" s="177"/>
      <c r="V35" s="177"/>
    </row>
    <row r="36" spans="1:22" s="91" customFormat="1" ht="17.100000000000001" customHeight="1" thickBot="1" x14ac:dyDescent="0.25">
      <c r="A36" s="89" t="s">
        <v>19</v>
      </c>
      <c r="B36" s="90">
        <v>1712.2260389369701</v>
      </c>
      <c r="C36" s="90">
        <v>1764.9724483853799</v>
      </c>
      <c r="D36" s="90">
        <v>1834.5850185136101</v>
      </c>
      <c r="E36" s="90">
        <v>1876.8123624525799</v>
      </c>
      <c r="F36" s="90">
        <v>1936.6295027958799</v>
      </c>
      <c r="G36" s="90">
        <v>1992.3149886977999</v>
      </c>
      <c r="H36" s="90">
        <v>1995.3881627839401</v>
      </c>
      <c r="I36" s="90">
        <v>1981.73752058327</v>
      </c>
      <c r="J36" s="90">
        <v>1982.38084646579</v>
      </c>
      <c r="K36" s="90">
        <v>2002.7939938639299</v>
      </c>
      <c r="L36" s="90">
        <v>2011.1924947769501</v>
      </c>
      <c r="M36" s="90">
        <v>2056.0623133087802</v>
      </c>
      <c r="N36" s="90">
        <v>2123.3809971229002</v>
      </c>
      <c r="O36" s="90">
        <v>2155.1155234955099</v>
      </c>
      <c r="P36" s="90">
        <v>2177.5120883904101</v>
      </c>
      <c r="Q36" s="90">
        <v>2157.5340387105998</v>
      </c>
      <c r="R36" s="90">
        <v>2042.8553579781601</v>
      </c>
      <c r="S36" s="90">
        <v>1999.7153916142499</v>
      </c>
      <c r="T36" s="90">
        <v>2134.9400721626998</v>
      </c>
      <c r="U36" s="90">
        <v>2266.63034394955</v>
      </c>
      <c r="V36" s="90">
        <v>2326.13524194106</v>
      </c>
    </row>
    <row r="37" spans="1:22" x14ac:dyDescent="0.2">
      <c r="A37" s="92" t="s">
        <v>50</v>
      </c>
    </row>
  </sheetData>
  <mergeCells count="4">
    <mergeCell ref="P3:S3"/>
    <mergeCell ref="L3:O3"/>
    <mergeCell ref="H3:K3"/>
    <mergeCell ref="D3:G3"/>
  </mergeCells>
  <pageMargins left="0.51181102362204722" right="0" top="0.51181102362204722" bottom="0" header="0" footer="0"/>
  <pageSetup paperSize="9" scale="83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X37"/>
  <sheetViews>
    <sheetView showGridLines="0" tabSelected="1" view="pageBreakPreview" zoomScaleSheetLayoutView="100" workbookViewId="0">
      <pane xSplit="1" ySplit="4" topLeftCell="B5" activePane="bottomRight" state="frozen"/>
      <selection sqref="A1:AG1048576"/>
      <selection pane="topRight" sqref="A1:AG1048576"/>
      <selection pane="bottomLeft" sqref="A1:AG1048576"/>
      <selection pane="bottomRight" activeCell="X34" sqref="X34:X35"/>
    </sheetView>
  </sheetViews>
  <sheetFormatPr defaultRowHeight="11.25" x14ac:dyDescent="0.2"/>
  <cols>
    <col min="1" max="1" width="26.140625" style="93" customWidth="1"/>
    <col min="2" max="2" width="6.7109375" style="93" customWidth="1"/>
    <col min="3" max="3" width="6.28515625" style="93" customWidth="1"/>
    <col min="4" max="4" width="6" style="93" customWidth="1"/>
    <col min="5" max="6" width="6.7109375" style="93" customWidth="1"/>
    <col min="7" max="7" width="6.42578125" style="93" customWidth="1"/>
    <col min="8" max="8" width="6.140625" style="93" customWidth="1"/>
    <col min="9" max="10" width="6.7109375" style="93" customWidth="1"/>
    <col min="11" max="11" width="7.28515625" style="93" customWidth="1"/>
    <col min="12" max="12" width="6.7109375" style="93" customWidth="1"/>
    <col min="13" max="14" width="7.140625" style="93" customWidth="1"/>
    <col min="15" max="16" width="6.28515625" style="93" customWidth="1"/>
    <col min="17" max="17" width="6.5703125" style="93" customWidth="1"/>
    <col min="18" max="19" width="5.42578125" style="93" customWidth="1"/>
    <col min="20" max="20" width="6.7109375" style="93" customWidth="1"/>
    <col min="21" max="21" width="6.42578125" style="93" customWidth="1"/>
    <col min="22" max="23" width="5.5703125" style="93" customWidth="1"/>
    <col min="24" max="24" width="6.42578125" style="93" customWidth="1"/>
    <col min="25" max="16384" width="9.140625" style="93"/>
  </cols>
  <sheetData>
    <row r="1" spans="1:24" ht="16.5" customHeight="1" x14ac:dyDescent="0.2">
      <c r="B1" s="125" t="s">
        <v>142</v>
      </c>
    </row>
    <row r="2" spans="1:24" ht="2.25" customHeight="1" thickBot="1" x14ac:dyDescent="0.25">
      <c r="B2" s="93" t="s">
        <v>78</v>
      </c>
    </row>
    <row r="3" spans="1:24" s="96" customFormat="1" ht="12" customHeight="1" x14ac:dyDescent="0.2">
      <c r="A3" s="94"/>
      <c r="B3" s="194" t="s">
        <v>77</v>
      </c>
      <c r="C3" s="194"/>
      <c r="D3" s="194"/>
      <c r="E3" s="194"/>
      <c r="F3" s="194" t="s">
        <v>80</v>
      </c>
      <c r="G3" s="194"/>
      <c r="H3" s="194"/>
      <c r="I3" s="194"/>
      <c r="J3" s="194" t="s">
        <v>92</v>
      </c>
      <c r="K3" s="194"/>
      <c r="L3" s="194"/>
      <c r="M3" s="194"/>
      <c r="N3" s="194" t="s">
        <v>135</v>
      </c>
      <c r="O3" s="194"/>
      <c r="P3" s="194"/>
      <c r="Q3" s="194"/>
      <c r="R3" s="194" t="s">
        <v>137</v>
      </c>
      <c r="S3" s="194"/>
      <c r="T3" s="194"/>
      <c r="U3" s="194"/>
      <c r="V3" s="193" t="s">
        <v>138</v>
      </c>
      <c r="W3" s="193"/>
      <c r="X3" s="193"/>
    </row>
    <row r="4" spans="1:24" s="100" customFormat="1" ht="12" customHeight="1" x14ac:dyDescent="0.2">
      <c r="A4" s="97"/>
      <c r="B4" s="98" t="s">
        <v>46</v>
      </c>
      <c r="C4" s="98" t="s">
        <v>47</v>
      </c>
      <c r="D4" s="98" t="s">
        <v>48</v>
      </c>
      <c r="E4" s="98" t="s">
        <v>49</v>
      </c>
      <c r="F4" s="98" t="s">
        <v>46</v>
      </c>
      <c r="G4" s="98" t="s">
        <v>47</v>
      </c>
      <c r="H4" s="98" t="s">
        <v>48</v>
      </c>
      <c r="I4" s="98" t="s">
        <v>49</v>
      </c>
      <c r="J4" s="99" t="s">
        <v>46</v>
      </c>
      <c r="K4" s="98" t="s">
        <v>47</v>
      </c>
      <c r="L4" s="99" t="s">
        <v>48</v>
      </c>
      <c r="M4" s="99" t="s">
        <v>49</v>
      </c>
      <c r="N4" s="99" t="s">
        <v>46</v>
      </c>
      <c r="O4" s="99" t="s">
        <v>47</v>
      </c>
      <c r="P4" s="99" t="s">
        <v>48</v>
      </c>
      <c r="Q4" s="99" t="s">
        <v>49</v>
      </c>
      <c r="R4" s="99" t="s">
        <v>46</v>
      </c>
      <c r="S4" s="99" t="s">
        <v>47</v>
      </c>
      <c r="T4" s="99" t="s">
        <v>48</v>
      </c>
      <c r="U4" s="99" t="s">
        <v>49</v>
      </c>
      <c r="V4" s="99" t="s">
        <v>46</v>
      </c>
      <c r="W4" s="99" t="s">
        <v>47</v>
      </c>
      <c r="X4" s="99" t="s">
        <v>48</v>
      </c>
    </row>
    <row r="5" spans="1:24" s="84" customFormat="1" ht="17.100000000000001" customHeight="1" x14ac:dyDescent="0.2">
      <c r="A5" s="82" t="s">
        <v>97</v>
      </c>
      <c r="B5" s="126">
        <v>1.607715669904608</v>
      </c>
      <c r="C5" s="126">
        <v>-1.6804970501049787E-2</v>
      </c>
      <c r="D5" s="126">
        <v>-1.5046285566075013</v>
      </c>
      <c r="E5" s="126">
        <v>-0.1422414387091897</v>
      </c>
      <c r="F5" s="126">
        <v>1.2535031022467447</v>
      </c>
      <c r="G5" s="126">
        <v>1.7706536561147068</v>
      </c>
      <c r="H5" s="126">
        <v>2.0119818307648751</v>
      </c>
      <c r="I5" s="126">
        <v>1.7509037868503441</v>
      </c>
      <c r="J5" s="126">
        <v>1.224449052209553</v>
      </c>
      <c r="K5" s="126">
        <v>1.1827899590565627</v>
      </c>
      <c r="L5" s="126">
        <v>1.5609204530715237</v>
      </c>
      <c r="M5" s="126">
        <v>1.7008172729042093</v>
      </c>
      <c r="N5" s="126">
        <v>1.3806962724874028</v>
      </c>
      <c r="O5" s="126">
        <v>1.6345229722703136</v>
      </c>
      <c r="P5" s="126">
        <v>2.0807005435307779</v>
      </c>
      <c r="Q5" s="126">
        <v>2.0268015103406256</v>
      </c>
      <c r="R5" s="126">
        <v>1.8365532562331754</v>
      </c>
      <c r="S5" s="126">
        <v>0.75798182099133804</v>
      </c>
      <c r="T5" s="126">
        <v>-1.9866911262159337</v>
      </c>
      <c r="U5" s="126">
        <v>5.2301784447394972E-2</v>
      </c>
      <c r="V5" s="126">
        <v>1.0089016683245022</v>
      </c>
      <c r="W5" s="126">
        <v>2.0863743021008352</v>
      </c>
      <c r="X5" s="126">
        <f>(Trend_VA!V5/Trend_VA!U5-1)*100</f>
        <v>1.1806303613064451</v>
      </c>
    </row>
    <row r="6" spans="1:24" s="169" customFormat="1" ht="17.100000000000001" customHeight="1" x14ac:dyDescent="0.2">
      <c r="A6" s="166" t="s">
        <v>96</v>
      </c>
      <c r="B6" s="183">
        <v>0.54051659928882057</v>
      </c>
      <c r="C6" s="183">
        <v>1.103694528302146</v>
      </c>
      <c r="D6" s="183">
        <v>0.34117319103990074</v>
      </c>
      <c r="E6" s="183">
        <v>-8.8274633793072876E-2</v>
      </c>
      <c r="F6" s="183">
        <v>0.63658513688293894</v>
      </c>
      <c r="G6" s="183">
        <v>2.1053081480491009</v>
      </c>
      <c r="H6" s="183">
        <v>2.2654255265679879</v>
      </c>
      <c r="I6" s="183">
        <v>1.3849015326257819</v>
      </c>
      <c r="J6" s="183">
        <v>0.48072804840326722</v>
      </c>
      <c r="K6" s="183">
        <v>0.1327635208222766</v>
      </c>
      <c r="L6" s="183">
        <v>0.63242752038690231</v>
      </c>
      <c r="M6" s="183">
        <v>0.93464486359002841</v>
      </c>
      <c r="N6" s="183">
        <v>1.5981476819145968</v>
      </c>
      <c r="O6" s="183">
        <v>2.223856514890854</v>
      </c>
      <c r="P6" s="183">
        <v>2.8348872158987737</v>
      </c>
      <c r="Q6" s="183">
        <v>1.9627894443677629</v>
      </c>
      <c r="R6" s="183">
        <v>0.36731100436409037</v>
      </c>
      <c r="S6" s="183">
        <v>-0.17123985603062497</v>
      </c>
      <c r="T6" s="183">
        <v>0.27507486335940357</v>
      </c>
      <c r="U6" s="183">
        <v>1.1090757758634551</v>
      </c>
      <c r="V6" s="183">
        <v>1.8136547872129816</v>
      </c>
      <c r="W6" s="183">
        <v>-2.820926175631866</v>
      </c>
      <c r="X6" s="183">
        <f>(Trend_VA!V6/Trend_VA!U6-1)*100</f>
        <v>-5.9490692988929066</v>
      </c>
    </row>
    <row r="7" spans="1:24" s="81" customFormat="1" ht="17.100000000000001" customHeight="1" x14ac:dyDescent="0.2">
      <c r="A7" s="77" t="s">
        <v>1</v>
      </c>
      <c r="B7" s="127">
        <v>0.30002371485542412</v>
      </c>
      <c r="C7" s="127">
        <v>-2.1449565916929814</v>
      </c>
      <c r="D7" s="127">
        <v>-0.96978388170070318</v>
      </c>
      <c r="E7" s="127">
        <v>1.4007849461925792</v>
      </c>
      <c r="F7" s="127">
        <v>2.3822312890767749</v>
      </c>
      <c r="G7" s="127">
        <v>4.7821702772895547</v>
      </c>
      <c r="H7" s="127">
        <v>5.3907986078104209</v>
      </c>
      <c r="I7" s="127">
        <v>4.7302824294694235</v>
      </c>
      <c r="J7" s="127">
        <v>1.1347177204788172</v>
      </c>
      <c r="K7" s="127">
        <v>-2.2916567007030153</v>
      </c>
      <c r="L7" s="127">
        <v>-3.1211400565420377</v>
      </c>
      <c r="M7" s="127">
        <v>1.3479612426247067</v>
      </c>
      <c r="N7" s="127">
        <v>3.954513401771087</v>
      </c>
      <c r="O7" s="127">
        <v>1.3054684330591204</v>
      </c>
      <c r="P7" s="127">
        <v>-0.45006360190124051</v>
      </c>
      <c r="Q7" s="127">
        <v>1.6704524451249148</v>
      </c>
      <c r="R7" s="127">
        <v>3.4593331565292207</v>
      </c>
      <c r="S7" s="127">
        <v>3.5661728959188954</v>
      </c>
      <c r="T7" s="127">
        <v>0.71299445268921957</v>
      </c>
      <c r="U7" s="127">
        <v>-2.0256979306153555</v>
      </c>
      <c r="V7" s="127">
        <v>3.4815357021504845</v>
      </c>
      <c r="W7" s="127">
        <v>7.881202300241319</v>
      </c>
      <c r="X7" s="127">
        <f>(Trend_VA!V7/Trend_VA!U7-1)*100</f>
        <v>6.6914433928604744</v>
      </c>
    </row>
    <row r="8" spans="1:24" s="81" customFormat="1" ht="17.100000000000001" customHeight="1" x14ac:dyDescent="0.2">
      <c r="A8" s="77" t="s">
        <v>2</v>
      </c>
      <c r="B8" s="127">
        <v>1.0833885316068104</v>
      </c>
      <c r="C8" s="127">
        <v>2.203700469938541</v>
      </c>
      <c r="D8" s="127">
        <v>-1.903814401517101E-2</v>
      </c>
      <c r="E8" s="127">
        <v>-1.327666416916351</v>
      </c>
      <c r="F8" s="127">
        <v>-0.49543911984030187</v>
      </c>
      <c r="G8" s="127">
        <v>1.9060374539707547</v>
      </c>
      <c r="H8" s="127">
        <v>3.2130733643711329</v>
      </c>
      <c r="I8" s="127">
        <v>2.6539883762672689</v>
      </c>
      <c r="J8" s="127">
        <v>1.9834938460860041</v>
      </c>
      <c r="K8" s="127">
        <v>1.4138037080968502</v>
      </c>
      <c r="L8" s="127">
        <v>0.73709261409509175</v>
      </c>
      <c r="M8" s="127">
        <v>-0.57029137964997867</v>
      </c>
      <c r="N8" s="127">
        <v>0.1505886912747334</v>
      </c>
      <c r="O8" s="127">
        <v>1.7221937812160082</v>
      </c>
      <c r="P8" s="127">
        <v>3.0269974980502434</v>
      </c>
      <c r="Q8" s="127">
        <v>1.7309420744170412</v>
      </c>
      <c r="R8" s="127">
        <v>-0.6465004485681547</v>
      </c>
      <c r="S8" s="127">
        <v>-1.0154205514074421</v>
      </c>
      <c r="T8" s="127">
        <v>1.2617100300870376</v>
      </c>
      <c r="U8" s="127">
        <v>3.3623024793835166</v>
      </c>
      <c r="V8" s="127">
        <v>2.306148242270134</v>
      </c>
      <c r="W8" s="127">
        <v>-8.0436350386835169</v>
      </c>
      <c r="X8" s="127">
        <f>(Trend_VA!V8/Trend_VA!U8-1)*100</f>
        <v>-14.475421298676327</v>
      </c>
    </row>
    <row r="9" spans="1:24" s="81" customFormat="1" ht="17.100000000000001" customHeight="1" x14ac:dyDescent="0.2">
      <c r="A9" s="77" t="s">
        <v>3</v>
      </c>
      <c r="B9" s="127">
        <v>0.28691627898935756</v>
      </c>
      <c r="C9" s="127">
        <v>0.66027222825593146</v>
      </c>
      <c r="D9" s="127">
        <v>1.398756790151845</v>
      </c>
      <c r="E9" s="127">
        <v>1.8119781154055881</v>
      </c>
      <c r="F9" s="127">
        <v>1.937389746177054</v>
      </c>
      <c r="G9" s="127">
        <v>1.9008196953257839</v>
      </c>
      <c r="H9" s="127">
        <v>1.7848582732406859</v>
      </c>
      <c r="I9" s="127">
        <v>1.7108811438798277</v>
      </c>
      <c r="J9" s="127">
        <v>1.6857531294746098</v>
      </c>
      <c r="K9" s="127">
        <v>1.6729708239860308</v>
      </c>
      <c r="L9" s="127">
        <v>1.6490480245338501</v>
      </c>
      <c r="M9" s="127">
        <v>1.7554084373629264</v>
      </c>
      <c r="N9" s="127">
        <v>1.8262360887117079</v>
      </c>
      <c r="O9" s="127">
        <v>1.7994721132672087</v>
      </c>
      <c r="P9" s="127">
        <v>1.879060629193785</v>
      </c>
      <c r="Q9" s="127">
        <v>1.9606781660993278</v>
      </c>
      <c r="R9" s="127">
        <v>1.9378284260986423</v>
      </c>
      <c r="S9" s="127">
        <v>2.0026431194564598</v>
      </c>
      <c r="T9" s="127">
        <v>1.9782817535843877</v>
      </c>
      <c r="U9" s="127">
        <v>1.8359351377731592</v>
      </c>
      <c r="V9" s="127">
        <v>1.9852160488444293</v>
      </c>
      <c r="W9" s="127">
        <v>1.992728480607453</v>
      </c>
      <c r="X9" s="127">
        <f>(Trend_VA!V9/Trend_VA!U9-1)*100</f>
        <v>1.7881426052826832</v>
      </c>
    </row>
    <row r="10" spans="1:24" s="81" customFormat="1" ht="17.100000000000001" customHeight="1" x14ac:dyDescent="0.2">
      <c r="A10" s="77" t="s">
        <v>4</v>
      </c>
      <c r="B10" s="127">
        <v>-3.7609074635330142</v>
      </c>
      <c r="C10" s="127">
        <v>-2.9129787699675114</v>
      </c>
      <c r="D10" s="127">
        <v>-0.19708219801739535</v>
      </c>
      <c r="E10" s="127">
        <v>1.6741588836449717</v>
      </c>
      <c r="F10" s="127">
        <v>2.1061662307786166</v>
      </c>
      <c r="G10" s="127">
        <v>1.3898399377262116</v>
      </c>
      <c r="H10" s="127">
        <v>0.83569104571707964</v>
      </c>
      <c r="I10" s="127">
        <v>-8.9371250085568121E-3</v>
      </c>
      <c r="J10" s="127">
        <v>-1.4451525948056876</v>
      </c>
      <c r="K10" s="127">
        <v>-1.2180406771400754</v>
      </c>
      <c r="L10" s="127">
        <v>1.0920263681540643</v>
      </c>
      <c r="M10" s="127">
        <v>2.3733122599896239</v>
      </c>
      <c r="N10" s="127">
        <v>2.2012850063802158</v>
      </c>
      <c r="O10" s="127">
        <v>2.3125750449816573</v>
      </c>
      <c r="P10" s="127">
        <v>3.7973886484323094</v>
      </c>
      <c r="Q10" s="127">
        <v>5.6204714534549671</v>
      </c>
      <c r="R10" s="127">
        <v>5.3287858237028418</v>
      </c>
      <c r="S10" s="127">
        <v>2.6033098635263707</v>
      </c>
      <c r="T10" s="127">
        <v>-17.029314752796555</v>
      </c>
      <c r="U10" s="127">
        <v>-2.3352824484047741</v>
      </c>
      <c r="V10" s="127">
        <v>-0.68539572715403674</v>
      </c>
      <c r="W10" s="127">
        <v>3.4798965118840286</v>
      </c>
      <c r="X10" s="127">
        <f>(Trend_VA!V10/Trend_VA!U10-1)*100</f>
        <v>4.8068204078048904</v>
      </c>
    </row>
    <row r="11" spans="1:24" s="81" customFormat="1" ht="17.100000000000001" customHeight="1" x14ac:dyDescent="0.2">
      <c r="A11" s="77" t="s">
        <v>5</v>
      </c>
      <c r="B11" s="127">
        <v>-2.0824605210109648</v>
      </c>
      <c r="C11" s="127">
        <v>-1.6835328821085405E-2</v>
      </c>
      <c r="D11" s="127">
        <v>1.740797595486443</v>
      </c>
      <c r="E11" s="127">
        <v>2.4912867074173395</v>
      </c>
      <c r="F11" s="127">
        <v>3.9729917847877383</v>
      </c>
      <c r="G11" s="127">
        <v>3.6287525067795423</v>
      </c>
      <c r="H11" s="127">
        <v>1.1690296652738352</v>
      </c>
      <c r="I11" s="127">
        <v>0.211433867941202</v>
      </c>
      <c r="J11" s="127">
        <v>-0.38174065736221729</v>
      </c>
      <c r="K11" s="127">
        <v>0.78476669587907999</v>
      </c>
      <c r="L11" s="127">
        <v>2.4119703557762939</v>
      </c>
      <c r="M11" s="127">
        <v>1.5730647575767254</v>
      </c>
      <c r="N11" s="127">
        <v>-0.18205708303737911</v>
      </c>
      <c r="O11" s="127">
        <v>-8.0612382759026602E-2</v>
      </c>
      <c r="P11" s="127">
        <v>1.6245325374655728</v>
      </c>
      <c r="Q11" s="127">
        <v>2.2471968467346448</v>
      </c>
      <c r="R11" s="127">
        <v>2.2032711586974507</v>
      </c>
      <c r="S11" s="127">
        <v>0.63697275599146064</v>
      </c>
      <c r="T11" s="127">
        <v>-1.8842121649250809</v>
      </c>
      <c r="U11" s="127">
        <v>-3.2386750291418354</v>
      </c>
      <c r="V11" s="127">
        <v>-0.39682451852861567</v>
      </c>
      <c r="W11" s="127">
        <v>3.1090511165448698</v>
      </c>
      <c r="X11" s="127">
        <f>(Trend_VA!V11/Trend_VA!U11-1)*100</f>
        <v>3.7034062752631991</v>
      </c>
    </row>
    <row r="12" spans="1:24" s="81" customFormat="1" ht="17.100000000000001" customHeight="1" x14ac:dyDescent="0.2">
      <c r="A12" s="77" t="s">
        <v>6</v>
      </c>
      <c r="B12" s="127">
        <v>2.2651711647259321</v>
      </c>
      <c r="C12" s="127">
        <v>0.60162844447289032</v>
      </c>
      <c r="D12" s="127">
        <v>0.17992176308305741</v>
      </c>
      <c r="E12" s="127">
        <v>-1.0299471832185825</v>
      </c>
      <c r="F12" s="127">
        <v>-1.8155876726349107</v>
      </c>
      <c r="G12" s="127">
        <v>-1.8005758020367302</v>
      </c>
      <c r="H12" s="127">
        <v>-4.1063391140749523</v>
      </c>
      <c r="I12" s="127">
        <v>-8.9988731402156574</v>
      </c>
      <c r="J12" s="127">
        <v>-11.427733732386558</v>
      </c>
      <c r="K12" s="127">
        <v>-11.041998430475486</v>
      </c>
      <c r="L12" s="127">
        <v>-0.71971591869089968</v>
      </c>
      <c r="M12" s="127">
        <v>10.877304937145006</v>
      </c>
      <c r="N12" s="127">
        <v>14.145373921906646</v>
      </c>
      <c r="O12" s="127">
        <v>13.061625762406305</v>
      </c>
      <c r="P12" s="127">
        <v>9.6682812503031457</v>
      </c>
      <c r="Q12" s="127">
        <v>3.2372769680404367</v>
      </c>
      <c r="R12" s="127">
        <v>-2.564947757297309</v>
      </c>
      <c r="S12" s="127">
        <v>-4.4069655247346624</v>
      </c>
      <c r="T12" s="127">
        <v>-5.415241023097261</v>
      </c>
      <c r="U12" s="127">
        <v>-2.9605756442087405</v>
      </c>
      <c r="V12" s="127">
        <v>-0.1196433928630114</v>
      </c>
      <c r="W12" s="127">
        <v>7.3957551211201178E-3</v>
      </c>
      <c r="X12" s="127">
        <f>(Trend_VA!V12/Trend_VA!U12-1)*100</f>
        <v>-1.6025993932598737</v>
      </c>
    </row>
    <row r="13" spans="1:24" s="169" customFormat="1" ht="17.100000000000001" customHeight="1" x14ac:dyDescent="0.2">
      <c r="A13" s="166" t="s">
        <v>93</v>
      </c>
      <c r="B13" s="183">
        <v>2.1364245564533091</v>
      </c>
      <c r="C13" s="183">
        <v>-1.5762537804014154</v>
      </c>
      <c r="D13" s="183">
        <v>-3.1879970200622831</v>
      </c>
      <c r="E13" s="183">
        <v>4.1594458733240636E-2</v>
      </c>
      <c r="F13" s="183">
        <v>3.9979371756332593</v>
      </c>
      <c r="G13" s="183">
        <v>4.2369682178837076</v>
      </c>
      <c r="H13" s="183">
        <v>1.7405260855969829</v>
      </c>
      <c r="I13" s="183">
        <v>-0.17200358118477643</v>
      </c>
      <c r="J13" s="183">
        <v>-0.40192038631309268</v>
      </c>
      <c r="K13" s="183">
        <v>1.3873245014736524</v>
      </c>
      <c r="L13" s="183">
        <v>3.0549884753532153</v>
      </c>
      <c r="M13" s="183">
        <v>2.9741648019469435</v>
      </c>
      <c r="N13" s="183">
        <v>1.7292630160806732</v>
      </c>
      <c r="O13" s="183">
        <v>2.0416554565075851</v>
      </c>
      <c r="P13" s="183">
        <v>2.214541172244533</v>
      </c>
      <c r="Q13" s="183">
        <v>1.9169483537881504</v>
      </c>
      <c r="R13" s="183">
        <v>2.7415019589867695</v>
      </c>
      <c r="S13" s="183">
        <v>1.7794924039477911</v>
      </c>
      <c r="T13" s="183">
        <v>0.14032164310595618</v>
      </c>
      <c r="U13" s="183">
        <v>1.3559431636358088</v>
      </c>
      <c r="V13" s="183">
        <v>3.1564467288880405</v>
      </c>
      <c r="W13" s="183">
        <v>1.9009835081200022</v>
      </c>
      <c r="X13" s="183">
        <f>(Trend_VA!V13/Trend_VA!U13-1)*100</f>
        <v>1.0689245449534646</v>
      </c>
    </row>
    <row r="14" spans="1:24" s="81" customFormat="1" ht="17.100000000000001" customHeight="1" x14ac:dyDescent="0.2">
      <c r="A14" s="77" t="s">
        <v>8</v>
      </c>
      <c r="B14" s="127">
        <v>7.7272594642733949</v>
      </c>
      <c r="C14" s="127">
        <v>-2.2704421431484545</v>
      </c>
      <c r="D14" s="127">
        <v>-13.670782880276311</v>
      </c>
      <c r="E14" s="127">
        <v>-2.1382167724479872</v>
      </c>
      <c r="F14" s="127">
        <v>22.130214603655496</v>
      </c>
      <c r="G14" s="127">
        <v>16.963049941258568</v>
      </c>
      <c r="H14" s="127">
        <v>8.2104917383140084</v>
      </c>
      <c r="I14" s="127">
        <v>-0.50577630078505464</v>
      </c>
      <c r="J14" s="127">
        <v>-10.870246121998761</v>
      </c>
      <c r="K14" s="127">
        <v>-10.652598196540076</v>
      </c>
      <c r="L14" s="127">
        <v>12.31959122456081</v>
      </c>
      <c r="M14" s="127">
        <v>16.705477305332451</v>
      </c>
      <c r="N14" s="127">
        <v>-3.1038532945358299</v>
      </c>
      <c r="O14" s="127">
        <v>-0.52763031068585597</v>
      </c>
      <c r="P14" s="127">
        <v>7.9475545995766783</v>
      </c>
      <c r="Q14" s="127">
        <v>7.4940011632206316</v>
      </c>
      <c r="R14" s="127">
        <v>16.863829836715748</v>
      </c>
      <c r="S14" s="127">
        <v>10.397032775279701</v>
      </c>
      <c r="T14" s="127">
        <v>-11.944402322112124</v>
      </c>
      <c r="U14" s="127">
        <v>-2.9065499814935891</v>
      </c>
      <c r="V14" s="127">
        <v>28.101924866619665</v>
      </c>
      <c r="W14" s="127">
        <v>6.8121813875099413</v>
      </c>
      <c r="X14" s="127">
        <f>(Trend_VA!V14/Trend_VA!U14-1)*100</f>
        <v>-8.2449725570238002</v>
      </c>
    </row>
    <row r="15" spans="1:24" s="81" customFormat="1" ht="17.100000000000001" customHeight="1" x14ac:dyDescent="0.2">
      <c r="A15" s="86" t="s">
        <v>9</v>
      </c>
      <c r="B15" s="127">
        <v>1.8723530708016911</v>
      </c>
      <c r="C15" s="127">
        <v>-2.9671601536651271</v>
      </c>
      <c r="D15" s="127">
        <v>-4.8515947435657569</v>
      </c>
      <c r="E15" s="127">
        <v>-0.9816540080187508</v>
      </c>
      <c r="F15" s="127">
        <v>2.7773407701970676</v>
      </c>
      <c r="G15" s="127">
        <v>4.0536862247107841</v>
      </c>
      <c r="H15" s="127">
        <v>2.2582814051910649</v>
      </c>
      <c r="I15" s="127">
        <v>-0.30314282516065161</v>
      </c>
      <c r="J15" s="127">
        <v>-0.57642785083014125</v>
      </c>
      <c r="K15" s="127">
        <v>1.8182548338033122</v>
      </c>
      <c r="L15" s="127">
        <v>2.4775880874362555</v>
      </c>
      <c r="M15" s="127">
        <v>1.9661596625324629</v>
      </c>
      <c r="N15" s="127">
        <v>1.8132866453759666</v>
      </c>
      <c r="O15" s="127">
        <v>2.1520240840668281</v>
      </c>
      <c r="P15" s="127">
        <v>1.4941832172142622</v>
      </c>
      <c r="Q15" s="127">
        <v>1.8281719517702744</v>
      </c>
      <c r="R15" s="127">
        <v>2.8624986116711382</v>
      </c>
      <c r="S15" s="127">
        <v>1.0622990456120585</v>
      </c>
      <c r="T15" s="127">
        <v>0.41657025412460413</v>
      </c>
      <c r="U15" s="127">
        <v>1.4965933212692129</v>
      </c>
      <c r="V15" s="127">
        <v>1.2416982706090263</v>
      </c>
      <c r="W15" s="127">
        <v>0.65830530865955694</v>
      </c>
      <c r="X15" s="127">
        <f>(Trend_VA!V15/Trend_VA!U15-1)*100</f>
        <v>1.2034698603969884</v>
      </c>
    </row>
    <row r="16" spans="1:24" s="81" customFormat="1" ht="17.100000000000001" customHeight="1" x14ac:dyDescent="0.2">
      <c r="A16" s="86" t="s">
        <v>10</v>
      </c>
      <c r="B16" s="127">
        <v>1.078020444492811</v>
      </c>
      <c r="C16" s="127">
        <v>1.1646157070625662</v>
      </c>
      <c r="D16" s="127">
        <v>1.3113292873372373</v>
      </c>
      <c r="E16" s="127">
        <v>1.8757796000064664</v>
      </c>
      <c r="F16" s="127">
        <v>2.4831479866186612</v>
      </c>
      <c r="G16" s="127">
        <v>3.2860082488326281</v>
      </c>
      <c r="H16" s="127">
        <v>3.4439556535643678</v>
      </c>
      <c r="I16" s="127">
        <v>2.0865866983876158</v>
      </c>
      <c r="J16" s="127">
        <v>1.2580594354778984</v>
      </c>
      <c r="K16" s="127">
        <v>0.76547019792936322</v>
      </c>
      <c r="L16" s="127">
        <v>-0.52026518086616402</v>
      </c>
      <c r="M16" s="127">
        <v>-0.96015792616874762</v>
      </c>
      <c r="N16" s="127">
        <v>-6.6640350660096548E-2</v>
      </c>
      <c r="O16" s="127">
        <v>1.1246155115253398</v>
      </c>
      <c r="P16" s="127">
        <v>2.486384938052022</v>
      </c>
      <c r="Q16" s="127">
        <v>4.5588418350791082</v>
      </c>
      <c r="R16" s="127">
        <v>4.9642328559641236</v>
      </c>
      <c r="S16" s="127">
        <v>4.1574757816253083</v>
      </c>
      <c r="T16" s="127">
        <v>3.0525158704407751</v>
      </c>
      <c r="U16" s="127">
        <v>1.7070812798106294</v>
      </c>
      <c r="V16" s="127">
        <v>1.0051560523165026</v>
      </c>
      <c r="W16" s="127">
        <v>0.65405195398091642</v>
      </c>
      <c r="X16" s="127">
        <f>(Trend_VA!V16/Trend_VA!U16-1)*100</f>
        <v>0.38795814301426645</v>
      </c>
    </row>
    <row r="17" spans="1:24" s="81" customFormat="1" ht="17.100000000000001" customHeight="1" x14ac:dyDescent="0.2">
      <c r="A17" s="86" t="s">
        <v>11</v>
      </c>
      <c r="B17" s="127">
        <v>1.4972121658943793</v>
      </c>
      <c r="C17" s="127">
        <v>1.4800303436804274</v>
      </c>
      <c r="D17" s="127">
        <v>1.3514217637350168</v>
      </c>
      <c r="E17" s="127">
        <v>1.367424816637608</v>
      </c>
      <c r="F17" s="127">
        <v>1.4677806071575095</v>
      </c>
      <c r="G17" s="127">
        <v>1.4255908903250125</v>
      </c>
      <c r="H17" s="127">
        <v>1.2438168650649617</v>
      </c>
      <c r="I17" s="127">
        <v>1.0222341318596229</v>
      </c>
      <c r="J17" s="127">
        <v>0.87793849556105918</v>
      </c>
      <c r="K17" s="127">
        <v>0.81902248621379403</v>
      </c>
      <c r="L17" s="127">
        <v>0.97860100479125744</v>
      </c>
      <c r="M17" s="127">
        <v>1.1415938031121398</v>
      </c>
      <c r="N17" s="127">
        <v>1.3255772725559556</v>
      </c>
      <c r="O17" s="127">
        <v>1.2198419043449649</v>
      </c>
      <c r="P17" s="127">
        <v>1.1146307798169941</v>
      </c>
      <c r="Q17" s="127">
        <v>1.0568015978877465</v>
      </c>
      <c r="R17" s="127">
        <v>0.91080139315637965</v>
      </c>
      <c r="S17" s="127">
        <v>0.94476133239340676</v>
      </c>
      <c r="T17" s="127">
        <v>1.0422833083514549</v>
      </c>
      <c r="U17" s="127">
        <v>1.088781875657685</v>
      </c>
      <c r="V17" s="127">
        <v>1.1115899614186908</v>
      </c>
      <c r="W17" s="127">
        <v>1.0815431762283945</v>
      </c>
      <c r="X17" s="127">
        <f>(Trend_VA!V17/Trend_VA!U17-1)*100</f>
        <v>0.96523912233765774</v>
      </c>
    </row>
    <row r="18" spans="1:24" s="81" customFormat="1" ht="17.100000000000001" customHeight="1" x14ac:dyDescent="0.2">
      <c r="A18" s="77" t="s">
        <v>12</v>
      </c>
      <c r="B18" s="127">
        <v>2.4084296102250269</v>
      </c>
      <c r="C18" s="127">
        <v>1.020204713441264</v>
      </c>
      <c r="D18" s="127">
        <v>0.95811137214576458</v>
      </c>
      <c r="E18" s="127">
        <v>2.3521263019041339</v>
      </c>
      <c r="F18" s="127">
        <v>5.8870855193571048</v>
      </c>
      <c r="G18" s="127">
        <v>3.7251060695281835</v>
      </c>
      <c r="H18" s="127">
        <v>-1.2086315110268919</v>
      </c>
      <c r="I18" s="127">
        <v>-0.74874323604771087</v>
      </c>
      <c r="J18" s="127">
        <v>1.5950143427157171</v>
      </c>
      <c r="K18" s="127">
        <v>3.0565894984908359</v>
      </c>
      <c r="L18" s="127">
        <v>4.6710622527347256</v>
      </c>
      <c r="M18" s="127">
        <v>4.6424944984875705</v>
      </c>
      <c r="N18" s="127">
        <v>3.0676718434548889</v>
      </c>
      <c r="O18" s="127">
        <v>2.7708392822785255</v>
      </c>
      <c r="P18" s="127">
        <v>3.3054177726573153</v>
      </c>
      <c r="Q18" s="127">
        <v>0.81240429716735729</v>
      </c>
      <c r="R18" s="127">
        <v>-0.38457775364569846</v>
      </c>
      <c r="S18" s="127">
        <v>1.279895376417084</v>
      </c>
      <c r="T18" s="127">
        <v>1.7755707536141419</v>
      </c>
      <c r="U18" s="127">
        <v>2.0320796338469505</v>
      </c>
      <c r="V18" s="127">
        <v>3.626348106906141</v>
      </c>
      <c r="W18" s="127">
        <v>4.1967594553761423</v>
      </c>
      <c r="X18" s="127">
        <f>(Trend_VA!V18/Trend_VA!U18-1)*100</f>
        <v>3.6026865413897768</v>
      </c>
    </row>
    <row r="19" spans="1:24" s="169" customFormat="1" ht="17.100000000000001" customHeight="1" x14ac:dyDescent="0.2">
      <c r="A19" s="166" t="s">
        <v>94</v>
      </c>
      <c r="B19" s="183">
        <v>1.9888390766553687</v>
      </c>
      <c r="C19" s="183">
        <v>0.42309857920259653</v>
      </c>
      <c r="D19" s="183">
        <v>-1.6960185996557353</v>
      </c>
      <c r="E19" s="183">
        <v>-0.74295682287992548</v>
      </c>
      <c r="F19" s="183">
        <v>-0.36518365303672695</v>
      </c>
      <c r="G19" s="183">
        <v>6.5303436786501301E-2</v>
      </c>
      <c r="H19" s="183">
        <v>1.8491602178731137</v>
      </c>
      <c r="I19" s="183">
        <v>2.9376354434035079</v>
      </c>
      <c r="J19" s="183">
        <v>2.7608124586664839</v>
      </c>
      <c r="K19" s="183">
        <v>1.9176097299523187</v>
      </c>
      <c r="L19" s="183">
        <v>1.4296247223764658</v>
      </c>
      <c r="M19" s="183">
        <v>1.4615716055365269</v>
      </c>
      <c r="N19" s="183">
        <v>1.2115715014511474</v>
      </c>
      <c r="O19" s="183">
        <v>1.001350257286715</v>
      </c>
      <c r="P19" s="183">
        <v>1.4259479505149608</v>
      </c>
      <c r="Q19" s="183">
        <v>2.2095634180277823</v>
      </c>
      <c r="R19" s="183">
        <v>2.1908514155608794</v>
      </c>
      <c r="S19" s="183">
        <v>0.87961876601663214</v>
      </c>
      <c r="T19" s="183">
        <v>-3.9337732997215658</v>
      </c>
      <c r="U19" s="183">
        <v>-1.0159454749617547</v>
      </c>
      <c r="V19" s="183">
        <v>-1.6657007792134637</v>
      </c>
      <c r="W19" s="183">
        <v>4.331364437111751</v>
      </c>
      <c r="X19" s="183">
        <f>(Trend_VA!V19/Trend_VA!U19-1)*100</f>
        <v>4.7678004945183261</v>
      </c>
    </row>
    <row r="20" spans="1:24" s="81" customFormat="1" ht="17.100000000000001" customHeight="1" x14ac:dyDescent="0.2">
      <c r="A20" s="87" t="s">
        <v>52</v>
      </c>
      <c r="B20" s="127">
        <v>3.7049332346898556</v>
      </c>
      <c r="C20" s="127">
        <v>-0.67015764576436876</v>
      </c>
      <c r="D20" s="127">
        <v>-4.1897794680572193</v>
      </c>
      <c r="E20" s="127">
        <v>-2.0252370927820285</v>
      </c>
      <c r="F20" s="127">
        <v>-7.1243679932730952E-2</v>
      </c>
      <c r="G20" s="127">
        <v>0.96857503156428937</v>
      </c>
      <c r="H20" s="127">
        <v>2.5064308043203143</v>
      </c>
      <c r="I20" s="127">
        <v>1.8552924291444839</v>
      </c>
      <c r="J20" s="127">
        <v>1.8083990135291605</v>
      </c>
      <c r="K20" s="127">
        <v>2.3442922063400262</v>
      </c>
      <c r="L20" s="127">
        <v>1.7541056499954522</v>
      </c>
      <c r="M20" s="127">
        <v>1.1810972435734035</v>
      </c>
      <c r="N20" s="127">
        <v>1.1244255274419634</v>
      </c>
      <c r="O20" s="127">
        <v>1.1680673329508062</v>
      </c>
      <c r="P20" s="127">
        <v>0.57254366777330645</v>
      </c>
      <c r="Q20" s="127">
        <v>-4.9116203136700953E-2</v>
      </c>
      <c r="R20" s="127">
        <v>0.12940163204779864</v>
      </c>
      <c r="S20" s="127">
        <v>4.8638297432535005E-2</v>
      </c>
      <c r="T20" s="127">
        <v>-1.3477620818226121</v>
      </c>
      <c r="U20" s="127">
        <v>0.78702863823167934</v>
      </c>
      <c r="V20" s="127">
        <v>4.4779454739295677</v>
      </c>
      <c r="W20" s="127">
        <v>4.6326425952118111</v>
      </c>
      <c r="X20" s="127">
        <f>(Trend_VA!V20/Trend_VA!U20-1)*100</f>
        <v>3.5822697669030346</v>
      </c>
    </row>
    <row r="21" spans="1:24" s="81" customFormat="1" ht="17.100000000000001" customHeight="1" x14ac:dyDescent="0.2">
      <c r="A21" s="87" t="s">
        <v>53</v>
      </c>
      <c r="B21" s="127">
        <v>2.9621511862587546</v>
      </c>
      <c r="C21" s="127">
        <v>1.7678438944826569</v>
      </c>
      <c r="D21" s="127">
        <v>-0.467830533307656</v>
      </c>
      <c r="E21" s="127">
        <v>-1.215990271479972</v>
      </c>
      <c r="F21" s="127">
        <v>0.24055738722306153</v>
      </c>
      <c r="G21" s="127">
        <v>1.4317641177067797</v>
      </c>
      <c r="H21" s="127">
        <v>2.3764964832162283</v>
      </c>
      <c r="I21" s="127">
        <v>3.4044537029905619</v>
      </c>
      <c r="J21" s="127">
        <v>3.3701537744827759</v>
      </c>
      <c r="K21" s="127">
        <v>2.544335029814393</v>
      </c>
      <c r="L21" s="127">
        <v>2.3221923487056317</v>
      </c>
      <c r="M21" s="127">
        <v>0.56889533282644678</v>
      </c>
      <c r="N21" s="127">
        <v>-1.4536166565240705</v>
      </c>
      <c r="O21" s="127">
        <v>-0.57837597852830047</v>
      </c>
      <c r="P21" s="127">
        <v>1.1849513001376932</v>
      </c>
      <c r="Q21" s="127">
        <v>1.2917101580952162</v>
      </c>
      <c r="R21" s="127">
        <v>0.23589089011299968</v>
      </c>
      <c r="S21" s="127">
        <v>-1.6394012646888889</v>
      </c>
      <c r="T21" s="127">
        <v>-3.1672681920753232</v>
      </c>
      <c r="U21" s="127">
        <v>-1.3009245712237494</v>
      </c>
      <c r="V21" s="127">
        <v>2.2701502140725083</v>
      </c>
      <c r="W21" s="127">
        <v>4.7091000537383465</v>
      </c>
      <c r="X21" s="127">
        <f>(Trend_VA!V21/Trend_VA!U21-1)*100</f>
        <v>4.6878419051966436</v>
      </c>
    </row>
    <row r="22" spans="1:24" s="81" customFormat="1" ht="17.100000000000001" customHeight="1" x14ac:dyDescent="0.2">
      <c r="A22" s="87" t="s">
        <v>55</v>
      </c>
      <c r="B22" s="127">
        <v>3.3374011984776963E-2</v>
      </c>
      <c r="C22" s="127">
        <v>3.4300993829089022</v>
      </c>
      <c r="D22" s="127">
        <v>4.4540294605884601</v>
      </c>
      <c r="E22" s="127">
        <v>3.849294444432938</v>
      </c>
      <c r="F22" s="127">
        <v>5.4868699060913295</v>
      </c>
      <c r="G22" s="127">
        <v>4.7370899349420181</v>
      </c>
      <c r="H22" s="127">
        <v>4.0655990465771508</v>
      </c>
      <c r="I22" s="127">
        <v>5.1993882875551511</v>
      </c>
      <c r="J22" s="127">
        <v>3.2971523503131595</v>
      </c>
      <c r="K22" s="127">
        <v>-0.30792822666786401</v>
      </c>
      <c r="L22" s="127">
        <v>-0.23999473905649271</v>
      </c>
      <c r="M22" s="127">
        <v>1.2043458308371058</v>
      </c>
      <c r="N22" s="127">
        <v>-0.39418323241273701</v>
      </c>
      <c r="O22" s="127">
        <v>-1.607410721841096</v>
      </c>
      <c r="P22" s="127">
        <v>0.83239693983332419</v>
      </c>
      <c r="Q22" s="127">
        <v>3.7069950127401219</v>
      </c>
      <c r="R22" s="127">
        <v>3.5720468943001737</v>
      </c>
      <c r="S22" s="127">
        <v>-1.5471457409626299</v>
      </c>
      <c r="T22" s="127">
        <v>-7.4070481644590069</v>
      </c>
      <c r="U22" s="127">
        <v>-10.155934391716936</v>
      </c>
      <c r="V22" s="127">
        <v>-4.4668005858931048</v>
      </c>
      <c r="W22" s="127">
        <v>7.8705752061979606</v>
      </c>
      <c r="X22" s="127">
        <f>(Trend_VA!V22/Trend_VA!U22-1)*100</f>
        <v>12.458612577959883</v>
      </c>
    </row>
    <row r="23" spans="1:24" s="81" customFormat="1" ht="17.100000000000001" customHeight="1" x14ac:dyDescent="0.2">
      <c r="A23" s="87" t="s">
        <v>54</v>
      </c>
      <c r="B23" s="127">
        <v>4.5211153858838005</v>
      </c>
      <c r="C23" s="127">
        <v>5.7131863110057468</v>
      </c>
      <c r="D23" s="127">
        <v>7.5350970814375584</v>
      </c>
      <c r="E23" s="127">
        <v>5.2573623948851234</v>
      </c>
      <c r="F23" s="127">
        <v>1.4191491049235783</v>
      </c>
      <c r="G23" s="127">
        <v>2.351676344149789</v>
      </c>
      <c r="H23" s="127">
        <v>3.8807626120181071</v>
      </c>
      <c r="I23" s="127">
        <v>1.9506664532108475</v>
      </c>
      <c r="J23" s="127">
        <v>1.3824832132437015</v>
      </c>
      <c r="K23" s="127">
        <v>3.2924294491704975</v>
      </c>
      <c r="L23" s="127">
        <v>3.2746420715979552</v>
      </c>
      <c r="M23" s="127">
        <v>-1.9411530020150392</v>
      </c>
      <c r="N23" s="127">
        <v>-6.1855925856097898</v>
      </c>
      <c r="O23" s="127">
        <v>-4.6032115263597184</v>
      </c>
      <c r="P23" s="127">
        <v>1.0772303243390624</v>
      </c>
      <c r="Q23" s="127">
        <v>8.2170865735037513</v>
      </c>
      <c r="R23" s="127">
        <v>11.101585799493296</v>
      </c>
      <c r="S23" s="127">
        <v>4.1987933217682238</v>
      </c>
      <c r="T23" s="127">
        <v>-2.6553728773892948</v>
      </c>
      <c r="U23" s="127">
        <v>0.30366167496511665</v>
      </c>
      <c r="V23" s="127">
        <v>7.5340735964241956</v>
      </c>
      <c r="W23" s="127">
        <v>11.943414541516418</v>
      </c>
      <c r="X23" s="127">
        <f>(Trend_VA!V23/Trend_VA!U23-1)*100</f>
        <v>11.859784568303899</v>
      </c>
    </row>
    <row r="24" spans="1:24" s="81" customFormat="1" ht="17.100000000000001" customHeight="1" x14ac:dyDescent="0.2">
      <c r="A24" s="87" t="s">
        <v>72</v>
      </c>
      <c r="B24" s="127">
        <v>5.8898585136966775</v>
      </c>
      <c r="C24" s="127">
        <v>2.4169125216044307</v>
      </c>
      <c r="D24" s="127">
        <v>-1.6043303967914202</v>
      </c>
      <c r="E24" s="127">
        <v>-2.7246955847747389</v>
      </c>
      <c r="F24" s="127">
        <v>-3.7360028700924142</v>
      </c>
      <c r="G24" s="127">
        <v>1.4860608920486129E-2</v>
      </c>
      <c r="H24" s="127">
        <v>3.9115853215804686</v>
      </c>
      <c r="I24" s="127">
        <v>1.9076632568596041</v>
      </c>
      <c r="J24" s="127">
        <v>-0.27468491836635245</v>
      </c>
      <c r="K24" s="127">
        <v>-0.51994716067303992</v>
      </c>
      <c r="L24" s="127">
        <v>0.25157759302076865</v>
      </c>
      <c r="M24" s="127">
        <v>1.4367055464094003</v>
      </c>
      <c r="N24" s="127">
        <v>2.8796734394368473</v>
      </c>
      <c r="O24" s="127">
        <v>3.2996401228589489</v>
      </c>
      <c r="P24" s="127">
        <v>4.5693932225872258</v>
      </c>
      <c r="Q24" s="127">
        <v>4.9656956358022697</v>
      </c>
      <c r="R24" s="127">
        <v>4.4879955110696867</v>
      </c>
      <c r="S24" s="127">
        <v>1.733767935314523</v>
      </c>
      <c r="T24" s="127">
        <v>-1.6139027679303641</v>
      </c>
      <c r="U24" s="127">
        <v>-1.6629603073508914</v>
      </c>
      <c r="V24" s="127">
        <v>1.5074687174859935</v>
      </c>
      <c r="W24" s="127">
        <v>6.5883234190041717</v>
      </c>
      <c r="X24" s="127">
        <f>(Trend_VA!V24/Trend_VA!U24-1)*100</f>
        <v>8.0571674437448504</v>
      </c>
    </row>
    <row r="25" spans="1:24" s="81" customFormat="1" ht="17.100000000000001" customHeight="1" x14ac:dyDescent="0.2">
      <c r="A25" s="87" t="s">
        <v>14</v>
      </c>
      <c r="B25" s="127">
        <v>1.9286104698020612</v>
      </c>
      <c r="C25" s="127">
        <v>-2.5448082644219383E-2</v>
      </c>
      <c r="D25" s="127">
        <v>4.0848838156315459E-2</v>
      </c>
      <c r="E25" s="127">
        <v>-8.8649005056495866E-2</v>
      </c>
      <c r="F25" s="127">
        <v>-0.63890400647477197</v>
      </c>
      <c r="G25" s="127">
        <v>0.56260812617516809</v>
      </c>
      <c r="H25" s="127">
        <v>2.5528602850185989</v>
      </c>
      <c r="I25" s="127">
        <v>2.8909414273059264</v>
      </c>
      <c r="J25" s="127">
        <v>3.5058624572368302</v>
      </c>
      <c r="K25" s="127">
        <v>3.1174635062924283</v>
      </c>
      <c r="L25" s="127">
        <v>2.2177656592815786</v>
      </c>
      <c r="M25" s="127">
        <v>3.0011015736024271</v>
      </c>
      <c r="N25" s="127">
        <v>3.9330781162705053</v>
      </c>
      <c r="O25" s="127">
        <v>2.2578680743161605</v>
      </c>
      <c r="P25" s="127">
        <v>4.5151293557510463E-2</v>
      </c>
      <c r="Q25" s="127">
        <v>-0.30307879803931348</v>
      </c>
      <c r="R25" s="127">
        <v>0.30773221963131814</v>
      </c>
      <c r="S25" s="127">
        <v>2.3940581932023974</v>
      </c>
      <c r="T25" s="127">
        <v>3.5428058466368206</v>
      </c>
      <c r="U25" s="127">
        <v>2.4725978682852201</v>
      </c>
      <c r="V25" s="127">
        <v>0.76007306886136661</v>
      </c>
      <c r="W25" s="127">
        <v>0.13598802082097627</v>
      </c>
      <c r="X25" s="127">
        <f>(Trend_VA!V25/Trend_VA!U25-1)*100</f>
        <v>1.9822731054164322E-2</v>
      </c>
    </row>
    <row r="26" spans="1:24" s="81" customFormat="1" ht="17.100000000000001" customHeight="1" x14ac:dyDescent="0.2">
      <c r="A26" s="87" t="s">
        <v>56</v>
      </c>
      <c r="B26" s="127">
        <v>4.0804957216056037</v>
      </c>
      <c r="C26" s="127">
        <v>2.8796330342687915</v>
      </c>
      <c r="D26" s="127">
        <v>-4.6525038845883433</v>
      </c>
      <c r="E26" s="127">
        <v>-6.0111232768724321</v>
      </c>
      <c r="F26" s="127">
        <v>-4.1670400837339088</v>
      </c>
      <c r="G26" s="127">
        <v>-8.8862823048624033</v>
      </c>
      <c r="H26" s="127">
        <v>-7.5522756417640835</v>
      </c>
      <c r="I26" s="127">
        <v>2.8743520626911323</v>
      </c>
      <c r="J26" s="127">
        <v>7.9838632631849649</v>
      </c>
      <c r="K26" s="127">
        <v>3.8185855115094425</v>
      </c>
      <c r="L26" s="127">
        <v>0.95162655409262165</v>
      </c>
      <c r="M26" s="127">
        <v>-0.70384722302391234</v>
      </c>
      <c r="N26" s="127">
        <v>-4.3843757972380715</v>
      </c>
      <c r="O26" s="127">
        <v>0.39864497762585049</v>
      </c>
      <c r="P26" s="127">
        <v>12.55833343454238</v>
      </c>
      <c r="Q26" s="127">
        <v>16.659017450265033</v>
      </c>
      <c r="R26" s="127">
        <v>8.946358963977552</v>
      </c>
      <c r="S26" s="127">
        <v>0.66497263919880201</v>
      </c>
      <c r="T26" s="127">
        <v>-44.828604084128045</v>
      </c>
      <c r="U26" s="127">
        <v>-14.213885490033418</v>
      </c>
      <c r="V26" s="127">
        <v>-12.304227844181026</v>
      </c>
      <c r="W26" s="127">
        <v>4.698063974957889</v>
      </c>
      <c r="X26" s="127">
        <f>(Trend_VA!V26/Trend_VA!U26-1)*100</f>
        <v>11.620205306163879</v>
      </c>
    </row>
    <row r="27" spans="1:24" s="81" customFormat="1" ht="17.100000000000001" customHeight="1" x14ac:dyDescent="0.2">
      <c r="A27" s="87" t="s">
        <v>57</v>
      </c>
      <c r="B27" s="127">
        <v>-5.2414718975133612</v>
      </c>
      <c r="C27" s="127">
        <v>-2.1257281922274607</v>
      </c>
      <c r="D27" s="127">
        <v>-14.628706542962721</v>
      </c>
      <c r="E27" s="127">
        <v>3.040576936081929</v>
      </c>
      <c r="F27" s="127">
        <v>2.473705587501307</v>
      </c>
      <c r="G27" s="127">
        <v>1.45945487003174</v>
      </c>
      <c r="H27" s="127">
        <v>0.86686247436482677</v>
      </c>
      <c r="I27" s="127">
        <v>0.80791591702855658</v>
      </c>
      <c r="J27" s="127">
        <v>0.4692046709106279</v>
      </c>
      <c r="K27" s="127">
        <v>0.7765292218793407</v>
      </c>
      <c r="L27" s="127">
        <v>2.7416560717347549</v>
      </c>
      <c r="M27" s="127">
        <v>4.8134369874885286</v>
      </c>
      <c r="N27" s="127">
        <v>4.7208542361024453</v>
      </c>
      <c r="O27" s="127">
        <v>3.9477821165430527</v>
      </c>
      <c r="P27" s="127">
        <v>4.2309728712676131</v>
      </c>
      <c r="Q27" s="127">
        <v>4.4669904613713118</v>
      </c>
      <c r="R27" s="127">
        <v>3.8500870751610572</v>
      </c>
      <c r="S27" s="127">
        <v>2.9343747833959544</v>
      </c>
      <c r="T27" s="127">
        <v>-9.5139286298150605</v>
      </c>
      <c r="U27" s="127">
        <v>0.330929384945855</v>
      </c>
      <c r="V27" s="127">
        <v>0.5304169769435374</v>
      </c>
      <c r="W27" s="127">
        <v>1.1031649849292391</v>
      </c>
      <c r="X27" s="127">
        <f>(Trend_VA!V27/Trend_VA!U27-1)*100</f>
        <v>0.92496592649660148</v>
      </c>
    </row>
    <row r="28" spans="1:24" s="81" customFormat="1" ht="17.100000000000001" customHeight="1" x14ac:dyDescent="0.2">
      <c r="A28" s="87" t="s">
        <v>15</v>
      </c>
      <c r="B28" s="127">
        <v>0.81739609919042611</v>
      </c>
      <c r="C28" s="127">
        <v>2.2351355687622032</v>
      </c>
      <c r="D28" s="127">
        <v>4.2225320452084825</v>
      </c>
      <c r="E28" s="127">
        <v>5.3925902798805714</v>
      </c>
      <c r="F28" s="127">
        <v>4.4056363750509808</v>
      </c>
      <c r="G28" s="127">
        <v>3.4813426718787399</v>
      </c>
      <c r="H28" s="127">
        <v>6.5879758377531017</v>
      </c>
      <c r="I28" s="127">
        <v>5.7015242001809741</v>
      </c>
      <c r="J28" s="127">
        <v>2.0353331402640062</v>
      </c>
      <c r="K28" s="127">
        <v>-0.14415749825843482</v>
      </c>
      <c r="L28" s="127">
        <v>-0.76720587726915035</v>
      </c>
      <c r="M28" s="127">
        <v>3.8790403148136754E-2</v>
      </c>
      <c r="N28" s="127">
        <v>1.3862016767439922</v>
      </c>
      <c r="O28" s="127">
        <v>1.7551251306011428</v>
      </c>
      <c r="P28" s="127">
        <v>1.7992848658397564</v>
      </c>
      <c r="Q28" s="127">
        <v>4.4978452743813735</v>
      </c>
      <c r="R28" s="127">
        <v>5.2553424002978577</v>
      </c>
      <c r="S28" s="127">
        <v>3.379273687103912</v>
      </c>
      <c r="T28" s="127">
        <v>1.9914122518172483</v>
      </c>
      <c r="U28" s="127">
        <v>3.7233079597367214</v>
      </c>
      <c r="V28" s="127">
        <v>6.5552330407628645</v>
      </c>
      <c r="W28" s="127">
        <v>10.107090864304237</v>
      </c>
      <c r="X28" s="127">
        <f>(Trend_VA!V28/Trend_VA!U28-1)*100</f>
        <v>10.896848317711294</v>
      </c>
    </row>
    <row r="29" spans="1:24" s="81" customFormat="1" ht="17.100000000000001" customHeight="1" x14ac:dyDescent="0.2">
      <c r="A29" s="87" t="s">
        <v>16</v>
      </c>
      <c r="B29" s="127">
        <v>3.6290983970244106E-2</v>
      </c>
      <c r="C29" s="127">
        <v>-2.4696168007183439</v>
      </c>
      <c r="D29" s="127">
        <v>-3.0310467493086746</v>
      </c>
      <c r="E29" s="127">
        <v>-2.8175021626771657</v>
      </c>
      <c r="F29" s="127">
        <v>-3.3196045720131129</v>
      </c>
      <c r="G29" s="127">
        <v>-4.1733761877203897</v>
      </c>
      <c r="H29" s="127">
        <v>-1.5365643495666603</v>
      </c>
      <c r="I29" s="127">
        <v>3.209573208784855</v>
      </c>
      <c r="J29" s="127">
        <v>3.6243981804324088</v>
      </c>
      <c r="K29" s="127">
        <v>1.5878797362615549</v>
      </c>
      <c r="L29" s="127">
        <v>1.1494279010075603</v>
      </c>
      <c r="M29" s="127">
        <v>3.1361282593202588</v>
      </c>
      <c r="N29" s="127">
        <v>4.3219596460297272</v>
      </c>
      <c r="O29" s="127">
        <v>1.95846342734185</v>
      </c>
      <c r="P29" s="127">
        <v>-0.59941690869932396</v>
      </c>
      <c r="Q29" s="127">
        <v>-0.7779240232488549</v>
      </c>
      <c r="R29" s="127">
        <v>0.53967473172031877</v>
      </c>
      <c r="S29" s="127">
        <v>0.27524523732431749</v>
      </c>
      <c r="T29" s="127">
        <v>-2.3862307079663969</v>
      </c>
      <c r="U29" s="127">
        <v>-4.9698222704954276</v>
      </c>
      <c r="V29" s="127">
        <v>-37.335857846416246</v>
      </c>
      <c r="W29" s="127">
        <v>4.4329929306190285</v>
      </c>
      <c r="X29" s="127">
        <f>(Trend_VA!V29/Trend_VA!U29-1)*100</f>
        <v>7.0331884479565066</v>
      </c>
    </row>
    <row r="30" spans="1:24" s="81" customFormat="1" ht="17.100000000000001" customHeight="1" x14ac:dyDescent="0.2">
      <c r="A30" s="87" t="s">
        <v>58</v>
      </c>
      <c r="B30" s="127">
        <v>-0.54123116857763831</v>
      </c>
      <c r="C30" s="127">
        <v>-1.9239658572937079</v>
      </c>
      <c r="D30" s="127">
        <v>-2.033617247185926</v>
      </c>
      <c r="E30" s="127">
        <v>-1.6004944846947367</v>
      </c>
      <c r="F30" s="127">
        <v>-0.95843594130479159</v>
      </c>
      <c r="G30" s="127">
        <v>0.3221646344111484</v>
      </c>
      <c r="H30" s="127">
        <v>3.4971078751290241</v>
      </c>
      <c r="I30" s="127">
        <v>6.6929127803442734</v>
      </c>
      <c r="J30" s="127">
        <v>6.1246410316986966</v>
      </c>
      <c r="K30" s="127">
        <v>3.4551522241884847</v>
      </c>
      <c r="L30" s="127">
        <v>1.6377275898248556</v>
      </c>
      <c r="M30" s="127">
        <v>1.3573574397569343</v>
      </c>
      <c r="N30" s="127">
        <v>0.80847692784853376</v>
      </c>
      <c r="O30" s="127">
        <v>1.532797023970911E-2</v>
      </c>
      <c r="P30" s="127">
        <v>-0.14570740752178901</v>
      </c>
      <c r="Q30" s="127">
        <v>0.19378831455207912</v>
      </c>
      <c r="R30" s="127">
        <v>0.33379317686337284</v>
      </c>
      <c r="S30" s="127">
        <v>0.85808749467277678</v>
      </c>
      <c r="T30" s="127">
        <v>1.0207288284347804</v>
      </c>
      <c r="U30" s="127">
        <v>3.2664328092239181</v>
      </c>
      <c r="V30" s="127">
        <v>5.7852792405633124</v>
      </c>
      <c r="W30" s="127">
        <v>3.3627541355291113</v>
      </c>
      <c r="X30" s="127">
        <f>(Trend_VA!V30/Trend_VA!U30-1)*100</f>
        <v>0.60054347851312695</v>
      </c>
    </row>
    <row r="31" spans="1:24" s="81" customFormat="1" ht="17.100000000000001" customHeight="1" x14ac:dyDescent="0.2">
      <c r="A31" s="87" t="s">
        <v>71</v>
      </c>
      <c r="B31" s="127">
        <v>-0.23687268138975481</v>
      </c>
      <c r="C31" s="127">
        <v>-1.2751173206979938</v>
      </c>
      <c r="D31" s="127">
        <v>-5.4006051999034632</v>
      </c>
      <c r="E31" s="127">
        <v>-11.076247721847354</v>
      </c>
      <c r="F31" s="127">
        <v>-1.7803085516892914</v>
      </c>
      <c r="G31" s="127">
        <v>15.852759048464327</v>
      </c>
      <c r="H31" s="127">
        <v>28.381022578238802</v>
      </c>
      <c r="I31" s="127">
        <v>26.169469815381994</v>
      </c>
      <c r="J31" s="127">
        <v>17.674408484403227</v>
      </c>
      <c r="K31" s="127">
        <v>12.579373200728149</v>
      </c>
      <c r="L31" s="127">
        <v>7.091752324234224</v>
      </c>
      <c r="M31" s="127">
        <v>4.9626916161119139</v>
      </c>
      <c r="N31" s="127">
        <v>2.4980654176988581</v>
      </c>
      <c r="O31" s="127">
        <v>3.1068939253929617</v>
      </c>
      <c r="P31" s="127">
        <v>1.6839266430328514</v>
      </c>
      <c r="Q31" s="127">
        <v>3.4802236606710446</v>
      </c>
      <c r="R31" s="127">
        <v>2.2299194606515416</v>
      </c>
      <c r="S31" s="127">
        <v>-3.0322395184517958</v>
      </c>
      <c r="T31" s="127">
        <v>-5.6524336948678648</v>
      </c>
      <c r="U31" s="127">
        <v>-41.914533209894358</v>
      </c>
      <c r="V31" s="127">
        <v>-5.502771806420526</v>
      </c>
      <c r="W31" s="127">
        <v>-7.7438526732028778</v>
      </c>
      <c r="X31" s="127">
        <f>(Trend_VA!V31/Trend_VA!U31-1)*100</f>
        <v>-5.166050294959657</v>
      </c>
    </row>
    <row r="32" spans="1:24" s="81" customFormat="1" ht="17.100000000000001" customHeight="1" x14ac:dyDescent="0.2">
      <c r="A32" s="87" t="s">
        <v>17</v>
      </c>
      <c r="B32" s="127">
        <v>3.2606416904594981</v>
      </c>
      <c r="C32" s="127">
        <v>2.2117730373021782</v>
      </c>
      <c r="D32" s="127">
        <v>0.4416181420347387</v>
      </c>
      <c r="E32" s="127">
        <v>-0.78458563089823796</v>
      </c>
      <c r="F32" s="127">
        <v>-1.5901939461711923</v>
      </c>
      <c r="G32" s="127">
        <v>-1.602941001428726</v>
      </c>
      <c r="H32" s="127">
        <v>-1.1500170182296432</v>
      </c>
      <c r="I32" s="127">
        <v>-0.81039518377787889</v>
      </c>
      <c r="J32" s="127">
        <v>-0.42146868855584829</v>
      </c>
      <c r="K32" s="127">
        <v>0.33860809833083927</v>
      </c>
      <c r="L32" s="127">
        <v>0.60136294945147828</v>
      </c>
      <c r="M32" s="127">
        <v>1.1857291145334292</v>
      </c>
      <c r="N32" s="127">
        <v>1.5791305481277496</v>
      </c>
      <c r="O32" s="127">
        <v>1.1809948517447877</v>
      </c>
      <c r="P32" s="127">
        <v>0.87764843360269573</v>
      </c>
      <c r="Q32" s="127">
        <v>0.93832188454159304</v>
      </c>
      <c r="R32" s="127">
        <v>0.62116268260139496</v>
      </c>
      <c r="S32" s="127">
        <v>-0.15476021444691401</v>
      </c>
      <c r="T32" s="127">
        <v>-0.53272518958308313</v>
      </c>
      <c r="U32" s="127">
        <v>-1.0317685418011036</v>
      </c>
      <c r="V32" s="127">
        <v>-1.1925093475469883</v>
      </c>
      <c r="W32" s="127">
        <v>-0.36328319500579243</v>
      </c>
      <c r="X32" s="127">
        <f>(Trend_VA!V32/Trend_VA!U32-1)*100</f>
        <v>0.303124765226781</v>
      </c>
    </row>
    <row r="33" spans="1:24" s="81" customFormat="1" ht="17.100000000000001" customHeight="1" x14ac:dyDescent="0.2">
      <c r="A33" s="87" t="s">
        <v>59</v>
      </c>
      <c r="B33" s="127">
        <v>0.52185320030877502</v>
      </c>
      <c r="C33" s="127">
        <v>0.56006647498585416</v>
      </c>
      <c r="D33" s="127">
        <v>0.62760723307400124</v>
      </c>
      <c r="E33" s="127">
        <v>0.69487032914989921</v>
      </c>
      <c r="F33" s="127">
        <v>0.73616604950981213</v>
      </c>
      <c r="G33" s="127">
        <v>0.73940728843200354</v>
      </c>
      <c r="H33" s="127">
        <v>0.71934972099314543</v>
      </c>
      <c r="I33" s="127">
        <v>0.69771036724717295</v>
      </c>
      <c r="J33" s="127">
        <v>0.68730038602371479</v>
      </c>
      <c r="K33" s="127">
        <v>0.68614812542542314</v>
      </c>
      <c r="L33" s="127">
        <v>0.6877293149027297</v>
      </c>
      <c r="M33" s="127">
        <v>0.68978255694767121</v>
      </c>
      <c r="N33" s="127">
        <v>0.69197479554445884</v>
      </c>
      <c r="O33" s="127">
        <v>0.69059034742620096</v>
      </c>
      <c r="P33" s="127">
        <v>0.68685807322155235</v>
      </c>
      <c r="Q33" s="127">
        <v>0.68458070908310464</v>
      </c>
      <c r="R33" s="127">
        <v>0.68296539669048251</v>
      </c>
      <c r="S33" s="127">
        <v>0.68063691670818827</v>
      </c>
      <c r="T33" s="127">
        <v>0.67880000291160592</v>
      </c>
      <c r="U33" s="127">
        <v>0.67758264944417501</v>
      </c>
      <c r="V33" s="127">
        <v>0.67855081243106685</v>
      </c>
      <c r="W33" s="127">
        <v>0.68368894455936857</v>
      </c>
      <c r="X33" s="127">
        <f>(Trend_VA!V33/Trend_VA!U33-1)*100</f>
        <v>0.68352096899331194</v>
      </c>
    </row>
    <row r="34" spans="1:24" s="81" customFormat="1" ht="17.100000000000001" customHeight="1" x14ac:dyDescent="0.2">
      <c r="A34" s="88"/>
      <c r="B34" s="127"/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</row>
    <row r="35" spans="1:24" s="100" customFormat="1" ht="17.100000000000001" customHeight="1" x14ac:dyDescent="0.2">
      <c r="A35" s="166" t="s">
        <v>95</v>
      </c>
      <c r="B35" s="178"/>
      <c r="C35" s="178"/>
      <c r="D35" s="178"/>
      <c r="E35" s="178"/>
      <c r="F35" s="178"/>
      <c r="G35" s="178"/>
      <c r="H35" s="178"/>
      <c r="I35" s="178"/>
      <c r="J35" s="178"/>
      <c r="K35" s="178"/>
      <c r="L35" s="178"/>
      <c r="M35" s="178"/>
      <c r="N35" s="178"/>
      <c r="O35" s="178"/>
      <c r="P35" s="178"/>
      <c r="Q35" s="178"/>
      <c r="R35" s="178"/>
      <c r="S35" s="178"/>
      <c r="T35" s="178"/>
      <c r="U35" s="178"/>
      <c r="V35" s="178"/>
      <c r="W35" s="178"/>
      <c r="X35" s="178"/>
    </row>
    <row r="36" spans="1:24" s="91" customFormat="1" ht="17.100000000000001" customHeight="1" thickBot="1" x14ac:dyDescent="0.25">
      <c r="A36" s="89" t="s">
        <v>19</v>
      </c>
      <c r="B36" s="128">
        <v>0.71807654984419322</v>
      </c>
      <c r="C36" s="128">
        <v>-0.80966929864036974</v>
      </c>
      <c r="D36" s="128">
        <v>-0.17955451738069783</v>
      </c>
      <c r="E36" s="128">
        <v>3.0805751255340796</v>
      </c>
      <c r="F36" s="128">
        <v>3.9441165323522487</v>
      </c>
      <c r="G36" s="128">
        <v>2.3017381867198816</v>
      </c>
      <c r="H36" s="128">
        <v>3.1871667908843104</v>
      </c>
      <c r="I36" s="128">
        <v>2.8753814718575521</v>
      </c>
      <c r="J36" s="128">
        <v>0.1542514162456321</v>
      </c>
      <c r="K36" s="128">
        <v>-0.6841096111157019</v>
      </c>
      <c r="L36" s="128">
        <v>3.2462718994730189E-2</v>
      </c>
      <c r="M36" s="128">
        <v>1.0297288452182585</v>
      </c>
      <c r="N36" s="128">
        <v>0.41933923003318885</v>
      </c>
      <c r="O36" s="128">
        <v>2.2310056669541334</v>
      </c>
      <c r="P36" s="128">
        <v>3.274155816113633</v>
      </c>
      <c r="Q36" s="128">
        <v>1.4945281329920901</v>
      </c>
      <c r="R36" s="128">
        <v>1.0392280437279799</v>
      </c>
      <c r="S36" s="128">
        <v>-0.91747135578833516</v>
      </c>
      <c r="T36" s="128">
        <v>-5.3152663492148093</v>
      </c>
      <c r="U36" s="128">
        <v>-2.1117484502968575</v>
      </c>
      <c r="V36" s="128">
        <v>6.7621963163113419</v>
      </c>
      <c r="W36" s="128">
        <v>6.1683357534924932</v>
      </c>
      <c r="X36" s="128">
        <f>(Trend_VA!V36/Trend_VA!U36-1)*100</f>
        <v>2.6252581569089939</v>
      </c>
    </row>
    <row r="37" spans="1:24" x14ac:dyDescent="0.2">
      <c r="A37" s="92" t="s">
        <v>50</v>
      </c>
    </row>
  </sheetData>
  <mergeCells count="6">
    <mergeCell ref="R3:U3"/>
    <mergeCell ref="N3:Q3"/>
    <mergeCell ref="F3:I3"/>
    <mergeCell ref="B3:E3"/>
    <mergeCell ref="J3:M3"/>
    <mergeCell ref="V3:X3"/>
  </mergeCells>
  <conditionalFormatting sqref="B5:M36">
    <cfRule type="cellIs" dxfId="5" priority="7" operator="lessThan">
      <formula>0</formula>
    </cfRule>
  </conditionalFormatting>
  <conditionalFormatting sqref="N5:N36">
    <cfRule type="cellIs" dxfId="4" priority="5" operator="lessThan">
      <formula>0</formula>
    </cfRule>
  </conditionalFormatting>
  <conditionalFormatting sqref="O5:O36">
    <cfRule type="cellIs" dxfId="3" priority="4" operator="lessThan">
      <formula>0</formula>
    </cfRule>
  </conditionalFormatting>
  <conditionalFormatting sqref="P5:W36">
    <cfRule type="cellIs" dxfId="2" priority="3" operator="lessThan">
      <formula>0</formula>
    </cfRule>
  </conditionalFormatting>
  <conditionalFormatting sqref="X5:X36">
    <cfRule type="cellIs" dxfId="1" priority="1" operator="lessThan">
      <formula>0</formula>
    </cfRule>
  </conditionalFormatting>
  <pageMargins left="0.51181102362204722" right="0" top="0.51181102362204722" bottom="0" header="0" footer="0"/>
  <pageSetup paperSize="9" scale="81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Q57"/>
  <sheetViews>
    <sheetView view="pageBreakPreview" zoomScaleSheetLayoutView="100" workbookViewId="0">
      <pane xSplit="11" ySplit="4" topLeftCell="L5" activePane="bottomRight" state="frozen"/>
      <selection activeCell="AD23" sqref="AD23"/>
      <selection pane="topRight" activeCell="AD23" sqref="AD23"/>
      <selection pane="bottomLeft" activeCell="AD23" sqref="AD23"/>
      <selection pane="bottomRight" activeCell="AO6" sqref="AO6"/>
    </sheetView>
  </sheetViews>
  <sheetFormatPr defaultRowHeight="11.25" x14ac:dyDescent="0.2"/>
  <cols>
    <col min="1" max="1" width="26.28515625" style="1" customWidth="1"/>
    <col min="2" max="9" width="5.7109375" style="5" hidden="1" customWidth="1"/>
    <col min="10" max="15" width="6" style="5" hidden="1" customWidth="1"/>
    <col min="16" max="19" width="6.28515625" style="5" hidden="1" customWidth="1"/>
    <col min="20" max="23" width="6.7109375" style="5" hidden="1" customWidth="1"/>
    <col min="24" max="28" width="6.7109375" style="5" customWidth="1"/>
    <col min="29" max="40" width="6.7109375" style="1" customWidth="1"/>
    <col min="41" max="41" width="7.5703125" style="1" customWidth="1"/>
    <col min="42" max="43" width="6.28515625" style="1" customWidth="1"/>
    <col min="44" max="16384" width="9.140625" style="1"/>
  </cols>
  <sheetData>
    <row r="1" spans="1:43" ht="16.5" customHeight="1" x14ac:dyDescent="0.2">
      <c r="X1" s="33" t="s">
        <v>113</v>
      </c>
      <c r="AC1" s="5"/>
    </row>
    <row r="2" spans="1:43" ht="1.5" customHeight="1" thickBot="1" x14ac:dyDescent="0.25">
      <c r="B2" s="5" t="s">
        <v>20</v>
      </c>
      <c r="C2" s="5" t="s">
        <v>21</v>
      </c>
      <c r="D2" s="5" t="s">
        <v>22</v>
      </c>
      <c r="E2" s="5" t="s">
        <v>23</v>
      </c>
      <c r="F2" s="5" t="s">
        <v>24</v>
      </c>
      <c r="G2" s="5" t="s">
        <v>25</v>
      </c>
      <c r="H2" s="5" t="s">
        <v>26</v>
      </c>
      <c r="I2" s="5" t="s">
        <v>27</v>
      </c>
      <c r="J2" s="5" t="s">
        <v>28</v>
      </c>
      <c r="K2" s="5" t="s">
        <v>29</v>
      </c>
      <c r="L2" s="5" t="s">
        <v>30</v>
      </c>
      <c r="M2" s="5" t="s">
        <v>31</v>
      </c>
      <c r="N2" s="5" t="s">
        <v>32</v>
      </c>
      <c r="O2" s="5" t="s">
        <v>33</v>
      </c>
      <c r="P2" s="5" t="s">
        <v>34</v>
      </c>
      <c r="Q2" s="5" t="s">
        <v>35</v>
      </c>
      <c r="R2" s="5" t="s">
        <v>36</v>
      </c>
      <c r="S2" s="5" t="s">
        <v>37</v>
      </c>
      <c r="T2" s="5" t="s">
        <v>38</v>
      </c>
      <c r="U2" s="5" t="s">
        <v>39</v>
      </c>
      <c r="V2" s="5" t="s">
        <v>40</v>
      </c>
      <c r="W2" s="5" t="s">
        <v>41</v>
      </c>
      <c r="X2" s="5" t="s">
        <v>42</v>
      </c>
      <c r="Y2" s="5" t="s">
        <v>43</v>
      </c>
      <c r="Z2" s="5" t="s">
        <v>44</v>
      </c>
      <c r="AA2" s="5" t="s">
        <v>45</v>
      </c>
      <c r="AB2" s="5" t="s">
        <v>51</v>
      </c>
      <c r="AC2" s="5" t="s">
        <v>73</v>
      </c>
      <c r="AD2" s="1" t="s">
        <v>74</v>
      </c>
      <c r="AE2" s="1" t="s">
        <v>75</v>
      </c>
      <c r="AF2" s="1" t="s">
        <v>78</v>
      </c>
    </row>
    <row r="3" spans="1:43" s="7" customFormat="1" ht="15" customHeight="1" x14ac:dyDescent="0.2">
      <c r="B3" s="197" t="s">
        <v>67</v>
      </c>
      <c r="C3" s="197"/>
      <c r="D3" s="197" t="s">
        <v>66</v>
      </c>
      <c r="E3" s="197"/>
      <c r="F3" s="197"/>
      <c r="G3" s="197"/>
      <c r="H3" s="197" t="s">
        <v>60</v>
      </c>
      <c r="I3" s="197"/>
      <c r="J3" s="197"/>
      <c r="K3" s="197"/>
      <c r="L3" s="197" t="s">
        <v>61</v>
      </c>
      <c r="M3" s="197"/>
      <c r="N3" s="197"/>
      <c r="O3" s="197"/>
      <c r="P3" s="197" t="s">
        <v>62</v>
      </c>
      <c r="Q3" s="197"/>
      <c r="R3" s="197"/>
      <c r="S3" s="197"/>
      <c r="T3" s="197" t="s">
        <v>63</v>
      </c>
      <c r="U3" s="197"/>
      <c r="V3" s="197"/>
      <c r="W3" s="197"/>
      <c r="X3" s="197" t="s">
        <v>64</v>
      </c>
      <c r="Y3" s="197"/>
      <c r="Z3" s="197"/>
      <c r="AA3" s="197"/>
      <c r="AB3" s="197" t="s">
        <v>65</v>
      </c>
      <c r="AC3" s="197"/>
      <c r="AD3" s="197"/>
      <c r="AE3" s="197"/>
      <c r="AF3" s="196" t="s">
        <v>77</v>
      </c>
      <c r="AG3" s="196"/>
      <c r="AH3" s="196"/>
      <c r="AI3" s="196"/>
      <c r="AJ3" s="191" t="s">
        <v>80</v>
      </c>
      <c r="AK3" s="191"/>
      <c r="AL3" s="191"/>
      <c r="AM3" s="191"/>
      <c r="AN3" s="196" t="s">
        <v>92</v>
      </c>
      <c r="AO3" s="196"/>
      <c r="AP3" s="196"/>
      <c r="AQ3" s="196"/>
    </row>
    <row r="4" spans="1:43" s="8" customFormat="1" x14ac:dyDescent="0.2">
      <c r="A4" s="22" t="s">
        <v>68</v>
      </c>
      <c r="B4" s="23" t="s">
        <v>48</v>
      </c>
      <c r="C4" s="23" t="s">
        <v>49</v>
      </c>
      <c r="D4" s="23" t="s">
        <v>46</v>
      </c>
      <c r="E4" s="23" t="s">
        <v>47</v>
      </c>
      <c r="F4" s="23" t="s">
        <v>48</v>
      </c>
      <c r="G4" s="23" t="s">
        <v>49</v>
      </c>
      <c r="H4" s="23" t="s">
        <v>46</v>
      </c>
      <c r="I4" s="23" t="s">
        <v>47</v>
      </c>
      <c r="J4" s="23" t="s">
        <v>48</v>
      </c>
      <c r="K4" s="23" t="s">
        <v>49</v>
      </c>
      <c r="L4" s="23" t="s">
        <v>46</v>
      </c>
      <c r="M4" s="23" t="s">
        <v>47</v>
      </c>
      <c r="N4" s="23" t="s">
        <v>48</v>
      </c>
      <c r="O4" s="23" t="s">
        <v>49</v>
      </c>
      <c r="P4" s="23" t="s">
        <v>46</v>
      </c>
      <c r="Q4" s="23" t="s">
        <v>47</v>
      </c>
      <c r="R4" s="23" t="s">
        <v>48</v>
      </c>
      <c r="S4" s="23" t="s">
        <v>49</v>
      </c>
      <c r="T4" s="23" t="s">
        <v>46</v>
      </c>
      <c r="U4" s="23" t="s">
        <v>47</v>
      </c>
      <c r="V4" s="23" t="s">
        <v>48</v>
      </c>
      <c r="W4" s="23" t="s">
        <v>49</v>
      </c>
      <c r="X4" s="23" t="s">
        <v>46</v>
      </c>
      <c r="Y4" s="23" t="s">
        <v>47</v>
      </c>
      <c r="Z4" s="23" t="s">
        <v>48</v>
      </c>
      <c r="AA4" s="23" t="s">
        <v>49</v>
      </c>
      <c r="AB4" s="23" t="s">
        <v>46</v>
      </c>
      <c r="AC4" s="23" t="s">
        <v>47</v>
      </c>
      <c r="AD4" s="23" t="s">
        <v>48</v>
      </c>
      <c r="AE4" s="23" t="s">
        <v>49</v>
      </c>
      <c r="AF4" s="13" t="s">
        <v>46</v>
      </c>
      <c r="AG4" s="13" t="s">
        <v>47</v>
      </c>
      <c r="AH4" s="13" t="s">
        <v>48</v>
      </c>
      <c r="AI4" s="23" t="s">
        <v>49</v>
      </c>
      <c r="AJ4" s="39" t="s">
        <v>46</v>
      </c>
      <c r="AK4" s="39" t="s">
        <v>47</v>
      </c>
      <c r="AL4" s="39" t="s">
        <v>48</v>
      </c>
      <c r="AM4" s="39" t="s">
        <v>49</v>
      </c>
      <c r="AN4" s="60" t="s">
        <v>46</v>
      </c>
      <c r="AO4" s="39" t="s">
        <v>47</v>
      </c>
      <c r="AP4" s="60" t="s">
        <v>48</v>
      </c>
      <c r="AQ4" s="60" t="s">
        <v>49</v>
      </c>
    </row>
    <row r="5" spans="1:43" s="9" customFormat="1" ht="18" customHeight="1" x14ac:dyDescent="0.2">
      <c r="A5" s="2" t="s">
        <v>97</v>
      </c>
      <c r="B5" s="11" t="e">
        <f>#REF!/Trend_VA!#REF!*100</f>
        <v>#REF!</v>
      </c>
      <c r="C5" s="11" t="e">
        <f>#REF!/Trend_VA!#REF!*100</f>
        <v>#REF!</v>
      </c>
      <c r="D5" s="11" t="e">
        <f>#REF!/Trend_VA!#REF!*100</f>
        <v>#REF!</v>
      </c>
      <c r="E5" s="11" t="e">
        <f>#REF!/Trend_VA!#REF!*100</f>
        <v>#REF!</v>
      </c>
      <c r="F5" s="11" t="e">
        <f>#REF!/Trend_VA!#REF!*100</f>
        <v>#REF!</v>
      </c>
      <c r="G5" s="11" t="e">
        <f>#REF!/Trend_VA!#REF!*100</f>
        <v>#REF!</v>
      </c>
      <c r="H5" s="11" t="e">
        <f>#REF!/Trend_VA!#REF!*100</f>
        <v>#REF!</v>
      </c>
      <c r="I5" s="11" t="e">
        <f>#REF!/Trend_VA!#REF!*100</f>
        <v>#REF!</v>
      </c>
      <c r="J5" s="26" t="e">
        <f>#REF!/Trend_VA!#REF!*100</f>
        <v>#REF!</v>
      </c>
      <c r="K5" s="26" t="e">
        <f>#REF!/Trend_VA!#REF!*100</f>
        <v>#REF!</v>
      </c>
      <c r="L5" s="26" t="e">
        <f>#REF!/Trend_VA!#REF!*100</f>
        <v>#REF!</v>
      </c>
      <c r="M5" s="26" t="e">
        <f>#REF!/Trend_VA!#REF!*100</f>
        <v>#REF!</v>
      </c>
      <c r="N5" s="26" t="e">
        <f>#REF!/Trend_VA!#REF!*100</f>
        <v>#REF!</v>
      </c>
      <c r="O5" s="26" t="e">
        <f>#REF!/Trend_VA!#REF!*100</f>
        <v>#REF!</v>
      </c>
      <c r="P5" s="26" t="e">
        <f>#REF!/Trend_VA!#REF!*100</f>
        <v>#REF!</v>
      </c>
      <c r="Q5" s="26" t="e">
        <f>#REF!/Trend_VA!#REF!*100</f>
        <v>#REF!</v>
      </c>
      <c r="R5" s="26" t="e">
        <f>#REF!/Trend_VA!#REF!*100</f>
        <v>#REF!</v>
      </c>
      <c r="S5" s="26" t="e">
        <f>#REF!/Trend_VA!#REF!*100</f>
        <v>#REF!</v>
      </c>
      <c r="T5" s="26" t="e">
        <f>#REF!/Trend_VA!#REF!*100</f>
        <v>#REF!</v>
      </c>
      <c r="U5" s="26" t="e">
        <f>#REF!/Trend_VA!#REF!*100</f>
        <v>#REF!</v>
      </c>
      <c r="V5" s="26" t="e">
        <f>#REF!/Trend_VA!#REF!*100</f>
        <v>#REF!</v>
      </c>
      <c r="W5" s="26" t="e">
        <f>#REF!/Trend_VA!#REF!*100</f>
        <v>#REF!</v>
      </c>
      <c r="X5" s="26" t="e">
        <f>#REF!/Trend_VA!#REF!*100</f>
        <v>#REF!</v>
      </c>
      <c r="Y5" s="26" t="e">
        <f>#REF!/Trend_VA!#REF!*100</f>
        <v>#REF!</v>
      </c>
      <c r="Z5" s="26" t="e">
        <f>#REF!/Trend_VA!#REF!*100</f>
        <v>#REF!</v>
      </c>
      <c r="AA5" s="26" t="e">
        <f>#REF!/Trend_VA!#REF!*100</f>
        <v>#REF!</v>
      </c>
      <c r="AB5" s="26" t="e">
        <f>#REF!/Trend_VA!#REF!*100</f>
        <v>#REF!</v>
      </c>
      <c r="AC5" s="26" t="e">
        <f>#REF!/Trend_VA!#REF!*100</f>
        <v>#REF!</v>
      </c>
      <c r="AD5" s="26" t="e">
        <f>#REF!/Trend_VA!#REF!*100</f>
        <v>#REF!</v>
      </c>
      <c r="AE5" s="26" t="e">
        <f>#REF!/Trend_VA!#REF!*100</f>
        <v>#REF!</v>
      </c>
      <c r="AF5" s="26" t="e">
        <f>#REF!/Trend_VA!#REF!*100</f>
        <v>#REF!</v>
      </c>
      <c r="AG5" s="26" t="e">
        <f>#REF!/Trend_VA!#REF!*100</f>
        <v>#REF!</v>
      </c>
      <c r="AH5" s="26" t="e">
        <f>#REF!/Trend_VA!B5*100</f>
        <v>#REF!</v>
      </c>
      <c r="AI5" s="26" t="e">
        <f>#REF!/Trend_VA!C5*100</f>
        <v>#REF!</v>
      </c>
      <c r="AJ5" s="26" t="e">
        <f>#REF!/Trend_VA!D5*100</f>
        <v>#REF!</v>
      </c>
      <c r="AK5" s="26" t="e">
        <f>#REF!/Trend_VA!E5*100</f>
        <v>#REF!</v>
      </c>
      <c r="AL5" s="26" t="e">
        <f>#REF!/Trend_VA!F5*100</f>
        <v>#REF!</v>
      </c>
      <c r="AM5" s="26" t="e">
        <f>#REF!/Trend_VA!G5*100</f>
        <v>#REF!</v>
      </c>
      <c r="AN5" s="26" t="e">
        <f>#REF!/Trend_VA!H5*100</f>
        <v>#REF!</v>
      </c>
      <c r="AO5" s="26" t="e">
        <f>#REF!/Trend_VA!I5*100</f>
        <v>#REF!</v>
      </c>
      <c r="AP5" s="26" t="e">
        <f>#REF!/Trend_VA!J5*100</f>
        <v>#REF!</v>
      </c>
      <c r="AQ5" s="26" t="e">
        <f>#REF!/Trend_VA!K5*100</f>
        <v>#REF!</v>
      </c>
    </row>
    <row r="6" spans="1:43" s="9" customFormat="1" ht="24.75" customHeight="1" x14ac:dyDescent="0.2">
      <c r="A6" s="2" t="s">
        <v>96</v>
      </c>
      <c r="B6" s="11" t="e">
        <f>#REF!/Trend_VA!#REF!*100</f>
        <v>#REF!</v>
      </c>
      <c r="C6" s="11" t="e">
        <f>#REF!/Trend_VA!#REF!*100</f>
        <v>#REF!</v>
      </c>
      <c r="D6" s="11" t="e">
        <f>#REF!/Trend_VA!#REF!*100</f>
        <v>#REF!</v>
      </c>
      <c r="E6" s="11" t="e">
        <f>#REF!/Trend_VA!#REF!*100</f>
        <v>#REF!</v>
      </c>
      <c r="F6" s="11" t="e">
        <f>#REF!/Trend_VA!#REF!*100</f>
        <v>#REF!</v>
      </c>
      <c r="G6" s="11" t="e">
        <f>#REF!/Trend_VA!#REF!*100</f>
        <v>#REF!</v>
      </c>
      <c r="H6" s="11" t="e">
        <f>#REF!/Trend_VA!#REF!*100</f>
        <v>#REF!</v>
      </c>
      <c r="I6" s="11" t="e">
        <f>#REF!/Trend_VA!#REF!*100</f>
        <v>#REF!</v>
      </c>
      <c r="J6" s="26" t="e">
        <f>#REF!/Trend_VA!#REF!*100</f>
        <v>#REF!</v>
      </c>
      <c r="K6" s="26" t="e">
        <f>#REF!/Trend_VA!#REF!*100</f>
        <v>#REF!</v>
      </c>
      <c r="L6" s="26" t="e">
        <f>#REF!/Trend_VA!#REF!*100</f>
        <v>#REF!</v>
      </c>
      <c r="M6" s="26" t="e">
        <f>#REF!/Trend_VA!#REF!*100</f>
        <v>#REF!</v>
      </c>
      <c r="N6" s="26" t="e">
        <f>#REF!/Trend_VA!#REF!*100</f>
        <v>#REF!</v>
      </c>
      <c r="O6" s="26" t="e">
        <f>#REF!/Trend_VA!#REF!*100</f>
        <v>#REF!</v>
      </c>
      <c r="P6" s="26" t="e">
        <f>#REF!/Trend_VA!#REF!*100</f>
        <v>#REF!</v>
      </c>
      <c r="Q6" s="26" t="e">
        <f>#REF!/Trend_VA!#REF!*100</f>
        <v>#REF!</v>
      </c>
      <c r="R6" s="26" t="e">
        <f>#REF!/Trend_VA!#REF!*100</f>
        <v>#REF!</v>
      </c>
      <c r="S6" s="26" t="e">
        <f>#REF!/Trend_VA!#REF!*100</f>
        <v>#REF!</v>
      </c>
      <c r="T6" s="26" t="e">
        <f>#REF!/Trend_VA!#REF!*100</f>
        <v>#REF!</v>
      </c>
      <c r="U6" s="26" t="e">
        <f>#REF!/Trend_VA!#REF!*100</f>
        <v>#REF!</v>
      </c>
      <c r="V6" s="26" t="e">
        <f>#REF!/Trend_VA!#REF!*100</f>
        <v>#REF!</v>
      </c>
      <c r="W6" s="26" t="e">
        <f>#REF!/Trend_VA!#REF!*100</f>
        <v>#REF!</v>
      </c>
      <c r="X6" s="26" t="e">
        <f>#REF!/Trend_VA!#REF!*100</f>
        <v>#REF!</v>
      </c>
      <c r="Y6" s="26" t="e">
        <f>#REF!/Trend_VA!#REF!*100</f>
        <v>#REF!</v>
      </c>
      <c r="Z6" s="26" t="e">
        <f>#REF!/Trend_VA!#REF!*100</f>
        <v>#REF!</v>
      </c>
      <c r="AA6" s="26" t="e">
        <f>#REF!/Trend_VA!#REF!*100</f>
        <v>#REF!</v>
      </c>
      <c r="AB6" s="26" t="e">
        <f>#REF!/Trend_VA!#REF!*100</f>
        <v>#REF!</v>
      </c>
      <c r="AC6" s="26" t="e">
        <f>#REF!/Trend_VA!#REF!*100</f>
        <v>#REF!</v>
      </c>
      <c r="AD6" s="26" t="e">
        <f>#REF!/Trend_VA!#REF!*100</f>
        <v>#REF!</v>
      </c>
      <c r="AE6" s="26" t="e">
        <f>#REF!/Trend_VA!#REF!*100</f>
        <v>#REF!</v>
      </c>
      <c r="AF6" s="52" t="e">
        <f>#REF!/Trend_VA!#REF!*100</f>
        <v>#REF!</v>
      </c>
      <c r="AG6" s="52" t="e">
        <f>#REF!/Trend_VA!#REF!*100</f>
        <v>#REF!</v>
      </c>
      <c r="AH6" s="52" t="e">
        <f>#REF!/Trend_VA!B6*100</f>
        <v>#REF!</v>
      </c>
      <c r="AI6" s="52" t="e">
        <f>#REF!/Trend_VA!C6*100</f>
        <v>#REF!</v>
      </c>
      <c r="AJ6" s="52" t="e">
        <f>#REF!/Trend_VA!D6*100</f>
        <v>#REF!</v>
      </c>
      <c r="AK6" s="52" t="e">
        <f>#REF!/Trend_VA!E6*100</f>
        <v>#REF!</v>
      </c>
      <c r="AL6" s="52" t="e">
        <f>#REF!/Trend_VA!F6*100</f>
        <v>#REF!</v>
      </c>
      <c r="AM6" s="52" t="e">
        <f>#REF!/Trend_VA!G6*100</f>
        <v>#REF!</v>
      </c>
      <c r="AN6" s="52" t="e">
        <f>#REF!/Trend_VA!H6*100</f>
        <v>#REF!</v>
      </c>
      <c r="AO6" s="52" t="e">
        <f>#REF!/Trend_VA!I6*100</f>
        <v>#REF!</v>
      </c>
      <c r="AP6" s="52" t="e">
        <f>#REF!/Trend_VA!J6*100</f>
        <v>#REF!</v>
      </c>
      <c r="AQ6" s="52" t="e">
        <f>#REF!/Trend_VA!K6*100</f>
        <v>#REF!</v>
      </c>
    </row>
    <row r="7" spans="1:43" s="8" customFormat="1" ht="18" customHeight="1" x14ac:dyDescent="0.2">
      <c r="A7" s="17" t="s">
        <v>1</v>
      </c>
      <c r="B7" s="10" t="e">
        <f>#REF!/Trend_VA!#REF!*100</f>
        <v>#REF!</v>
      </c>
      <c r="C7" s="10" t="e">
        <f>#REF!/Trend_VA!#REF!*100</f>
        <v>#REF!</v>
      </c>
      <c r="D7" s="10" t="e">
        <f>#REF!/Trend_VA!#REF!*100</f>
        <v>#REF!</v>
      </c>
      <c r="E7" s="10" t="e">
        <f>#REF!/Trend_VA!#REF!*100</f>
        <v>#REF!</v>
      </c>
      <c r="F7" s="10" t="e">
        <f>#REF!/Trend_VA!#REF!*100</f>
        <v>#REF!</v>
      </c>
      <c r="G7" s="10" t="e">
        <f>#REF!/Trend_VA!#REF!*100</f>
        <v>#REF!</v>
      </c>
      <c r="H7" s="10" t="e">
        <f>#REF!/Trend_VA!#REF!*100</f>
        <v>#REF!</v>
      </c>
      <c r="I7" s="10" t="e">
        <f>#REF!/Trend_VA!#REF!*100</f>
        <v>#REF!</v>
      </c>
      <c r="J7" s="27" t="e">
        <f>#REF!/Trend_VA!#REF!*100</f>
        <v>#REF!</v>
      </c>
      <c r="K7" s="27" t="e">
        <f>#REF!/Trend_VA!#REF!*100</f>
        <v>#REF!</v>
      </c>
      <c r="L7" s="27" t="e">
        <f>#REF!/Trend_VA!#REF!*100</f>
        <v>#REF!</v>
      </c>
      <c r="M7" s="27" t="e">
        <f>#REF!/Trend_VA!#REF!*100</f>
        <v>#REF!</v>
      </c>
      <c r="N7" s="27" t="e">
        <f>#REF!/Trend_VA!#REF!*100</f>
        <v>#REF!</v>
      </c>
      <c r="O7" s="27" t="e">
        <f>#REF!/Trend_VA!#REF!*100</f>
        <v>#REF!</v>
      </c>
      <c r="P7" s="27" t="e">
        <f>#REF!/Trend_VA!#REF!*100</f>
        <v>#REF!</v>
      </c>
      <c r="Q7" s="27" t="e">
        <f>#REF!/Trend_VA!#REF!*100</f>
        <v>#REF!</v>
      </c>
      <c r="R7" s="27" t="e">
        <f>#REF!/Trend_VA!#REF!*100</f>
        <v>#REF!</v>
      </c>
      <c r="S7" s="27" t="e">
        <f>#REF!/Trend_VA!#REF!*100</f>
        <v>#REF!</v>
      </c>
      <c r="T7" s="27" t="e">
        <f>#REF!/Trend_VA!#REF!*100</f>
        <v>#REF!</v>
      </c>
      <c r="U7" s="27" t="e">
        <f>#REF!/Trend_VA!#REF!*100</f>
        <v>#REF!</v>
      </c>
      <c r="V7" s="27" t="e">
        <f>#REF!/Trend_VA!#REF!*100</f>
        <v>#REF!</v>
      </c>
      <c r="W7" s="27" t="e">
        <f>#REF!/Trend_VA!#REF!*100</f>
        <v>#REF!</v>
      </c>
      <c r="X7" s="27" t="e">
        <f>#REF!/Trend_VA!#REF!*100</f>
        <v>#REF!</v>
      </c>
      <c r="Y7" s="27" t="e">
        <f>#REF!/Trend_VA!#REF!*100</f>
        <v>#REF!</v>
      </c>
      <c r="Z7" s="27" t="e">
        <f>#REF!/Trend_VA!#REF!*100</f>
        <v>#REF!</v>
      </c>
      <c r="AA7" s="27" t="e">
        <f>#REF!/Trend_VA!#REF!*100</f>
        <v>#REF!</v>
      </c>
      <c r="AB7" s="27" t="e">
        <f>#REF!/Trend_VA!#REF!*100</f>
        <v>#REF!</v>
      </c>
      <c r="AC7" s="27" t="e">
        <f>#REF!/Trend_VA!#REF!*100</f>
        <v>#REF!</v>
      </c>
      <c r="AD7" s="27" t="e">
        <f>#REF!/Trend_VA!#REF!*100</f>
        <v>#REF!</v>
      </c>
      <c r="AE7" s="27" t="e">
        <f>#REF!/Trend_VA!#REF!*100</f>
        <v>#REF!</v>
      </c>
      <c r="AF7" s="34" t="e">
        <f>#REF!/Trend_VA!#REF!*100</f>
        <v>#REF!</v>
      </c>
      <c r="AG7" s="34" t="e">
        <f>#REF!/Trend_VA!#REF!*100</f>
        <v>#REF!</v>
      </c>
      <c r="AH7" s="34" t="e">
        <f>#REF!/Trend_VA!B7*100</f>
        <v>#REF!</v>
      </c>
      <c r="AI7" s="34" t="e">
        <f>#REF!/Trend_VA!C7*100</f>
        <v>#REF!</v>
      </c>
      <c r="AJ7" s="34" t="e">
        <f>#REF!/Trend_VA!D7*100</f>
        <v>#REF!</v>
      </c>
      <c r="AK7" s="34" t="e">
        <f>#REF!/Trend_VA!E7*100</f>
        <v>#REF!</v>
      </c>
      <c r="AL7" s="34" t="e">
        <f>#REF!/Trend_VA!F7*100</f>
        <v>#REF!</v>
      </c>
      <c r="AM7" s="34" t="e">
        <f>#REF!/Trend_VA!G7*100</f>
        <v>#REF!</v>
      </c>
      <c r="AN7" s="34" t="e">
        <f>#REF!/Trend_VA!H7*100</f>
        <v>#REF!</v>
      </c>
      <c r="AO7" s="34" t="e">
        <f>#REF!/Trend_VA!I7*100</f>
        <v>#REF!</v>
      </c>
      <c r="AP7" s="34" t="e">
        <f>#REF!/Trend_VA!J7*100</f>
        <v>#REF!</v>
      </c>
      <c r="AQ7" s="34" t="e">
        <f>#REF!/Trend_VA!K7*100</f>
        <v>#REF!</v>
      </c>
    </row>
    <row r="8" spans="1:43" s="8" customFormat="1" ht="18" customHeight="1" x14ac:dyDescent="0.2">
      <c r="A8" s="17" t="s">
        <v>2</v>
      </c>
      <c r="B8" s="10" t="e">
        <f>#REF!/Trend_VA!#REF!*100</f>
        <v>#REF!</v>
      </c>
      <c r="C8" s="10" t="e">
        <f>#REF!/Trend_VA!#REF!*100</f>
        <v>#REF!</v>
      </c>
      <c r="D8" s="10" t="e">
        <f>#REF!/Trend_VA!#REF!*100</f>
        <v>#REF!</v>
      </c>
      <c r="E8" s="10" t="e">
        <f>#REF!/Trend_VA!#REF!*100</f>
        <v>#REF!</v>
      </c>
      <c r="F8" s="10" t="e">
        <f>#REF!/Trend_VA!#REF!*100</f>
        <v>#REF!</v>
      </c>
      <c r="G8" s="10" t="e">
        <f>#REF!/Trend_VA!#REF!*100</f>
        <v>#REF!</v>
      </c>
      <c r="H8" s="10" t="e">
        <f>#REF!/Trend_VA!#REF!*100</f>
        <v>#REF!</v>
      </c>
      <c r="I8" s="10" t="e">
        <f>#REF!/Trend_VA!#REF!*100</f>
        <v>#REF!</v>
      </c>
      <c r="J8" s="27" t="e">
        <f>#REF!/Trend_VA!#REF!*100</f>
        <v>#REF!</v>
      </c>
      <c r="K8" s="27" t="e">
        <f>#REF!/Trend_VA!#REF!*100</f>
        <v>#REF!</v>
      </c>
      <c r="L8" s="27" t="e">
        <f>#REF!/Trend_VA!#REF!*100</f>
        <v>#REF!</v>
      </c>
      <c r="M8" s="27" t="e">
        <f>#REF!/Trend_VA!#REF!*100</f>
        <v>#REF!</v>
      </c>
      <c r="N8" s="27" t="e">
        <f>#REF!/Trend_VA!#REF!*100</f>
        <v>#REF!</v>
      </c>
      <c r="O8" s="27" t="e">
        <f>#REF!/Trend_VA!#REF!*100</f>
        <v>#REF!</v>
      </c>
      <c r="P8" s="27" t="e">
        <f>#REF!/Trend_VA!#REF!*100</f>
        <v>#REF!</v>
      </c>
      <c r="Q8" s="27" t="e">
        <f>#REF!/Trend_VA!#REF!*100</f>
        <v>#REF!</v>
      </c>
      <c r="R8" s="27" t="e">
        <f>#REF!/Trend_VA!#REF!*100</f>
        <v>#REF!</v>
      </c>
      <c r="S8" s="27" t="e">
        <f>#REF!/Trend_VA!#REF!*100</f>
        <v>#REF!</v>
      </c>
      <c r="T8" s="27" t="e">
        <f>#REF!/Trend_VA!#REF!*100</f>
        <v>#REF!</v>
      </c>
      <c r="U8" s="27" t="e">
        <f>#REF!/Trend_VA!#REF!*100</f>
        <v>#REF!</v>
      </c>
      <c r="V8" s="27" t="e">
        <f>#REF!/Trend_VA!#REF!*100</f>
        <v>#REF!</v>
      </c>
      <c r="W8" s="27" t="e">
        <f>#REF!/Trend_VA!#REF!*100</f>
        <v>#REF!</v>
      </c>
      <c r="X8" s="27" t="e">
        <f>#REF!/Trend_VA!#REF!*100</f>
        <v>#REF!</v>
      </c>
      <c r="Y8" s="27" t="e">
        <f>#REF!/Trend_VA!#REF!*100</f>
        <v>#REF!</v>
      </c>
      <c r="Z8" s="27" t="e">
        <f>#REF!/Trend_VA!#REF!*100</f>
        <v>#REF!</v>
      </c>
      <c r="AA8" s="27" t="e">
        <f>#REF!/Trend_VA!#REF!*100</f>
        <v>#REF!</v>
      </c>
      <c r="AB8" s="27" t="e">
        <f>#REF!/Trend_VA!#REF!*100</f>
        <v>#REF!</v>
      </c>
      <c r="AC8" s="27" t="e">
        <f>#REF!/Trend_VA!#REF!*100</f>
        <v>#REF!</v>
      </c>
      <c r="AD8" s="27" t="e">
        <f>#REF!/Trend_VA!#REF!*100</f>
        <v>#REF!</v>
      </c>
      <c r="AE8" s="27" t="e">
        <f>#REF!/Trend_VA!#REF!*100</f>
        <v>#REF!</v>
      </c>
      <c r="AF8" s="34" t="e">
        <f>#REF!/Trend_VA!#REF!*100</f>
        <v>#REF!</v>
      </c>
      <c r="AG8" s="34" t="e">
        <f>#REF!/Trend_VA!#REF!*100</f>
        <v>#REF!</v>
      </c>
      <c r="AH8" s="34" t="e">
        <f>#REF!/Trend_VA!B8*100</f>
        <v>#REF!</v>
      </c>
      <c r="AI8" s="34" t="e">
        <f>#REF!/Trend_VA!C8*100</f>
        <v>#REF!</v>
      </c>
      <c r="AJ8" s="34" t="e">
        <f>#REF!/Trend_VA!D8*100</f>
        <v>#REF!</v>
      </c>
      <c r="AK8" s="34" t="e">
        <f>#REF!/Trend_VA!E8*100</f>
        <v>#REF!</v>
      </c>
      <c r="AL8" s="34" t="e">
        <f>#REF!/Trend_VA!F8*100</f>
        <v>#REF!</v>
      </c>
      <c r="AM8" s="34" t="e">
        <f>#REF!/Trend_VA!G8*100</f>
        <v>#REF!</v>
      </c>
      <c r="AN8" s="34" t="e">
        <f>#REF!/Trend_VA!H8*100</f>
        <v>#REF!</v>
      </c>
      <c r="AO8" s="34" t="e">
        <f>#REF!/Trend_VA!I8*100</f>
        <v>#REF!</v>
      </c>
      <c r="AP8" s="34" t="e">
        <f>#REF!/Trend_VA!J8*100</f>
        <v>#REF!</v>
      </c>
      <c r="AQ8" s="34" t="e">
        <f>#REF!/Trend_VA!K8*100</f>
        <v>#REF!</v>
      </c>
    </row>
    <row r="9" spans="1:43" s="8" customFormat="1" ht="18" customHeight="1" x14ac:dyDescent="0.2">
      <c r="A9" s="17" t="s">
        <v>3</v>
      </c>
      <c r="B9" s="10" t="e">
        <f>#REF!/Trend_VA!#REF!*100</f>
        <v>#REF!</v>
      </c>
      <c r="C9" s="10" t="e">
        <f>#REF!/Trend_VA!#REF!*100</f>
        <v>#REF!</v>
      </c>
      <c r="D9" s="10" t="e">
        <f>#REF!/Trend_VA!#REF!*100</f>
        <v>#REF!</v>
      </c>
      <c r="E9" s="10" t="e">
        <f>#REF!/Trend_VA!#REF!*100</f>
        <v>#REF!</v>
      </c>
      <c r="F9" s="10" t="e">
        <f>#REF!/Trend_VA!#REF!*100</f>
        <v>#REF!</v>
      </c>
      <c r="G9" s="10" t="e">
        <f>#REF!/Trend_VA!#REF!*100</f>
        <v>#REF!</v>
      </c>
      <c r="H9" s="10" t="e">
        <f>#REF!/Trend_VA!#REF!*100</f>
        <v>#REF!</v>
      </c>
      <c r="I9" s="10" t="e">
        <f>#REF!/Trend_VA!#REF!*100</f>
        <v>#REF!</v>
      </c>
      <c r="J9" s="27" t="e">
        <f>#REF!/Trend_VA!#REF!*100</f>
        <v>#REF!</v>
      </c>
      <c r="K9" s="27" t="e">
        <f>#REF!/Trend_VA!#REF!*100</f>
        <v>#REF!</v>
      </c>
      <c r="L9" s="27" t="e">
        <f>#REF!/Trend_VA!#REF!*100</f>
        <v>#REF!</v>
      </c>
      <c r="M9" s="27" t="e">
        <f>#REF!/Trend_VA!#REF!*100</f>
        <v>#REF!</v>
      </c>
      <c r="N9" s="27" t="e">
        <f>#REF!/Trend_VA!#REF!*100</f>
        <v>#REF!</v>
      </c>
      <c r="O9" s="27" t="e">
        <f>#REF!/Trend_VA!#REF!*100</f>
        <v>#REF!</v>
      </c>
      <c r="P9" s="27" t="e">
        <f>#REF!/Trend_VA!#REF!*100</f>
        <v>#REF!</v>
      </c>
      <c r="Q9" s="27" t="e">
        <f>#REF!/Trend_VA!#REF!*100</f>
        <v>#REF!</v>
      </c>
      <c r="R9" s="27" t="e">
        <f>#REF!/Trend_VA!#REF!*100</f>
        <v>#REF!</v>
      </c>
      <c r="S9" s="27" t="e">
        <f>#REF!/Trend_VA!#REF!*100</f>
        <v>#REF!</v>
      </c>
      <c r="T9" s="27" t="e">
        <f>#REF!/Trend_VA!#REF!*100</f>
        <v>#REF!</v>
      </c>
      <c r="U9" s="27" t="e">
        <f>#REF!/Trend_VA!#REF!*100</f>
        <v>#REF!</v>
      </c>
      <c r="V9" s="27" t="e">
        <f>#REF!/Trend_VA!#REF!*100</f>
        <v>#REF!</v>
      </c>
      <c r="W9" s="27" t="e">
        <f>#REF!/Trend_VA!#REF!*100</f>
        <v>#REF!</v>
      </c>
      <c r="X9" s="27" t="e">
        <f>#REF!/Trend_VA!#REF!*100</f>
        <v>#REF!</v>
      </c>
      <c r="Y9" s="27" t="e">
        <f>#REF!/Trend_VA!#REF!*100</f>
        <v>#REF!</v>
      </c>
      <c r="Z9" s="27" t="e">
        <f>#REF!/Trend_VA!#REF!*100</f>
        <v>#REF!</v>
      </c>
      <c r="AA9" s="27" t="e">
        <f>#REF!/Trend_VA!#REF!*100</f>
        <v>#REF!</v>
      </c>
      <c r="AB9" s="27" t="e">
        <f>#REF!/Trend_VA!#REF!*100</f>
        <v>#REF!</v>
      </c>
      <c r="AC9" s="27" t="e">
        <f>#REF!/Trend_VA!#REF!*100</f>
        <v>#REF!</v>
      </c>
      <c r="AD9" s="27" t="e">
        <f>#REF!/Trend_VA!#REF!*100</f>
        <v>#REF!</v>
      </c>
      <c r="AE9" s="27" t="e">
        <f>#REF!/Trend_VA!#REF!*100</f>
        <v>#REF!</v>
      </c>
      <c r="AF9" s="34" t="e">
        <f>#REF!/Trend_VA!#REF!*100</f>
        <v>#REF!</v>
      </c>
      <c r="AG9" s="34" t="e">
        <f>#REF!/Trend_VA!#REF!*100</f>
        <v>#REF!</v>
      </c>
      <c r="AH9" s="34" t="e">
        <f>#REF!/Trend_VA!B9*100</f>
        <v>#REF!</v>
      </c>
      <c r="AI9" s="34" t="e">
        <f>#REF!/Trend_VA!C9*100</f>
        <v>#REF!</v>
      </c>
      <c r="AJ9" s="34" t="e">
        <f>#REF!/Trend_VA!D9*100</f>
        <v>#REF!</v>
      </c>
      <c r="AK9" s="34" t="e">
        <f>#REF!/Trend_VA!E9*100</f>
        <v>#REF!</v>
      </c>
      <c r="AL9" s="34" t="e">
        <f>#REF!/Trend_VA!F9*100</f>
        <v>#REF!</v>
      </c>
      <c r="AM9" s="34" t="e">
        <f>#REF!/Trend_VA!G9*100</f>
        <v>#REF!</v>
      </c>
      <c r="AN9" s="34" t="e">
        <f>#REF!/Trend_VA!H9*100</f>
        <v>#REF!</v>
      </c>
      <c r="AO9" s="34" t="e">
        <f>#REF!/Trend_VA!I9*100</f>
        <v>#REF!</v>
      </c>
      <c r="AP9" s="34" t="e">
        <f>#REF!/Trend_VA!J9*100</f>
        <v>#REF!</v>
      </c>
      <c r="AQ9" s="34" t="e">
        <f>#REF!/Trend_VA!K9*100</f>
        <v>#REF!</v>
      </c>
    </row>
    <row r="10" spans="1:43" s="8" customFormat="1" ht="18" customHeight="1" x14ac:dyDescent="0.2">
      <c r="A10" s="17" t="s">
        <v>4</v>
      </c>
      <c r="B10" s="10" t="e">
        <f>#REF!/Trend_VA!#REF!*100</f>
        <v>#REF!</v>
      </c>
      <c r="C10" s="10" t="e">
        <f>#REF!/Trend_VA!#REF!*100</f>
        <v>#REF!</v>
      </c>
      <c r="D10" s="10" t="e">
        <f>#REF!/Trend_VA!#REF!*100</f>
        <v>#REF!</v>
      </c>
      <c r="E10" s="10" t="e">
        <f>#REF!/Trend_VA!#REF!*100</f>
        <v>#REF!</v>
      </c>
      <c r="F10" s="10" t="e">
        <f>#REF!/Trend_VA!#REF!*100</f>
        <v>#REF!</v>
      </c>
      <c r="G10" s="10" t="e">
        <f>#REF!/Trend_VA!#REF!*100</f>
        <v>#REF!</v>
      </c>
      <c r="H10" s="10" t="e">
        <f>#REF!/Trend_VA!#REF!*100</f>
        <v>#REF!</v>
      </c>
      <c r="I10" s="10" t="e">
        <f>#REF!/Trend_VA!#REF!*100</f>
        <v>#REF!</v>
      </c>
      <c r="J10" s="27" t="e">
        <f>#REF!/Trend_VA!#REF!*100</f>
        <v>#REF!</v>
      </c>
      <c r="K10" s="27" t="e">
        <f>#REF!/Trend_VA!#REF!*100</f>
        <v>#REF!</v>
      </c>
      <c r="L10" s="27" t="e">
        <f>#REF!/Trend_VA!#REF!*100</f>
        <v>#REF!</v>
      </c>
      <c r="M10" s="27" t="e">
        <f>#REF!/Trend_VA!#REF!*100</f>
        <v>#REF!</v>
      </c>
      <c r="N10" s="27" t="e">
        <f>#REF!/Trend_VA!#REF!*100</f>
        <v>#REF!</v>
      </c>
      <c r="O10" s="27" t="e">
        <f>#REF!/Trend_VA!#REF!*100</f>
        <v>#REF!</v>
      </c>
      <c r="P10" s="27" t="e">
        <f>#REF!/Trend_VA!#REF!*100</f>
        <v>#REF!</v>
      </c>
      <c r="Q10" s="27" t="e">
        <f>#REF!/Trend_VA!#REF!*100</f>
        <v>#REF!</v>
      </c>
      <c r="R10" s="27" t="e">
        <f>#REF!/Trend_VA!#REF!*100</f>
        <v>#REF!</v>
      </c>
      <c r="S10" s="27" t="e">
        <f>#REF!/Trend_VA!#REF!*100</f>
        <v>#REF!</v>
      </c>
      <c r="T10" s="27" t="e">
        <f>#REF!/Trend_VA!#REF!*100</f>
        <v>#REF!</v>
      </c>
      <c r="U10" s="27" t="e">
        <f>#REF!/Trend_VA!#REF!*100</f>
        <v>#REF!</v>
      </c>
      <c r="V10" s="27" t="e">
        <f>#REF!/Trend_VA!#REF!*100</f>
        <v>#REF!</v>
      </c>
      <c r="W10" s="27" t="e">
        <f>#REF!/Trend_VA!#REF!*100</f>
        <v>#REF!</v>
      </c>
      <c r="X10" s="27" t="e">
        <f>#REF!/Trend_VA!#REF!*100</f>
        <v>#REF!</v>
      </c>
      <c r="Y10" s="27" t="e">
        <f>#REF!/Trend_VA!#REF!*100</f>
        <v>#REF!</v>
      </c>
      <c r="Z10" s="27" t="e">
        <f>#REF!/Trend_VA!#REF!*100</f>
        <v>#REF!</v>
      </c>
      <c r="AA10" s="27" t="e">
        <f>#REF!/Trend_VA!#REF!*100</f>
        <v>#REF!</v>
      </c>
      <c r="AB10" s="27" t="e">
        <f>#REF!/Trend_VA!#REF!*100</f>
        <v>#REF!</v>
      </c>
      <c r="AC10" s="27" t="e">
        <f>#REF!/Trend_VA!#REF!*100</f>
        <v>#REF!</v>
      </c>
      <c r="AD10" s="27" t="e">
        <f>#REF!/Trend_VA!#REF!*100</f>
        <v>#REF!</v>
      </c>
      <c r="AE10" s="27" t="e">
        <f>#REF!/Trend_VA!#REF!*100</f>
        <v>#REF!</v>
      </c>
      <c r="AF10" s="34" t="e">
        <f>#REF!/Trend_VA!#REF!*100</f>
        <v>#REF!</v>
      </c>
      <c r="AG10" s="34" t="e">
        <f>#REF!/Trend_VA!#REF!*100</f>
        <v>#REF!</v>
      </c>
      <c r="AH10" s="34" t="e">
        <f>#REF!/Trend_VA!B10*100</f>
        <v>#REF!</v>
      </c>
      <c r="AI10" s="34" t="e">
        <f>#REF!/Trend_VA!C10*100</f>
        <v>#REF!</v>
      </c>
      <c r="AJ10" s="34" t="e">
        <f>#REF!/Trend_VA!D10*100</f>
        <v>#REF!</v>
      </c>
      <c r="AK10" s="34" t="e">
        <f>#REF!/Trend_VA!E10*100</f>
        <v>#REF!</v>
      </c>
      <c r="AL10" s="34" t="e">
        <f>#REF!/Trend_VA!F10*100</f>
        <v>#REF!</v>
      </c>
      <c r="AM10" s="34" t="e">
        <f>#REF!/Trend_VA!G10*100</f>
        <v>#REF!</v>
      </c>
      <c r="AN10" s="34" t="e">
        <f>#REF!/Trend_VA!H10*100</f>
        <v>#REF!</v>
      </c>
      <c r="AO10" s="34" t="e">
        <f>#REF!/Trend_VA!I10*100</f>
        <v>#REF!</v>
      </c>
      <c r="AP10" s="34" t="e">
        <f>#REF!/Trend_VA!J10*100</f>
        <v>#REF!</v>
      </c>
      <c r="AQ10" s="34" t="e">
        <f>#REF!/Trend_VA!K10*100</f>
        <v>#REF!</v>
      </c>
    </row>
    <row r="11" spans="1:43" s="8" customFormat="1" ht="18" customHeight="1" x14ac:dyDescent="0.2">
      <c r="A11" s="17" t="s">
        <v>5</v>
      </c>
      <c r="B11" s="10" t="e">
        <f>#REF!/Trend_VA!#REF!*100</f>
        <v>#REF!</v>
      </c>
      <c r="C11" s="10" t="e">
        <f>#REF!/Trend_VA!#REF!*100</f>
        <v>#REF!</v>
      </c>
      <c r="D11" s="10" t="e">
        <f>#REF!/Trend_VA!#REF!*100</f>
        <v>#REF!</v>
      </c>
      <c r="E11" s="10" t="e">
        <f>#REF!/Trend_VA!#REF!*100</f>
        <v>#REF!</v>
      </c>
      <c r="F11" s="10" t="e">
        <f>#REF!/Trend_VA!#REF!*100</f>
        <v>#REF!</v>
      </c>
      <c r="G11" s="10" t="e">
        <f>#REF!/Trend_VA!#REF!*100</f>
        <v>#REF!</v>
      </c>
      <c r="H11" s="10" t="e">
        <f>#REF!/Trend_VA!#REF!*100</f>
        <v>#REF!</v>
      </c>
      <c r="I11" s="10" t="e">
        <f>#REF!/Trend_VA!#REF!*100</f>
        <v>#REF!</v>
      </c>
      <c r="J11" s="27" t="e">
        <f>#REF!/Trend_VA!#REF!*100</f>
        <v>#REF!</v>
      </c>
      <c r="K11" s="27" t="e">
        <f>#REF!/Trend_VA!#REF!*100</f>
        <v>#REF!</v>
      </c>
      <c r="L11" s="27" t="e">
        <f>#REF!/Trend_VA!#REF!*100</f>
        <v>#REF!</v>
      </c>
      <c r="M11" s="27" t="e">
        <f>#REF!/Trend_VA!#REF!*100</f>
        <v>#REF!</v>
      </c>
      <c r="N11" s="27" t="e">
        <f>#REF!/Trend_VA!#REF!*100</f>
        <v>#REF!</v>
      </c>
      <c r="O11" s="27" t="e">
        <f>#REF!/Trend_VA!#REF!*100</f>
        <v>#REF!</v>
      </c>
      <c r="P11" s="27" t="e">
        <f>#REF!/Trend_VA!#REF!*100</f>
        <v>#REF!</v>
      </c>
      <c r="Q11" s="27" t="e">
        <f>#REF!/Trend_VA!#REF!*100</f>
        <v>#REF!</v>
      </c>
      <c r="R11" s="27" t="e">
        <f>#REF!/Trend_VA!#REF!*100</f>
        <v>#REF!</v>
      </c>
      <c r="S11" s="27" t="e">
        <f>#REF!/Trend_VA!#REF!*100</f>
        <v>#REF!</v>
      </c>
      <c r="T11" s="27" t="e">
        <f>#REF!/Trend_VA!#REF!*100</f>
        <v>#REF!</v>
      </c>
      <c r="U11" s="27" t="e">
        <f>#REF!/Trend_VA!#REF!*100</f>
        <v>#REF!</v>
      </c>
      <c r="V11" s="27" t="e">
        <f>#REF!/Trend_VA!#REF!*100</f>
        <v>#REF!</v>
      </c>
      <c r="W11" s="27" t="e">
        <f>#REF!/Trend_VA!#REF!*100</f>
        <v>#REF!</v>
      </c>
      <c r="X11" s="27" t="e">
        <f>#REF!/Trend_VA!#REF!*100</f>
        <v>#REF!</v>
      </c>
      <c r="Y11" s="27" t="e">
        <f>#REF!/Trend_VA!#REF!*100</f>
        <v>#REF!</v>
      </c>
      <c r="Z11" s="27" t="e">
        <f>#REF!/Trend_VA!#REF!*100</f>
        <v>#REF!</v>
      </c>
      <c r="AA11" s="27" t="e">
        <f>#REF!/Trend_VA!#REF!*100</f>
        <v>#REF!</v>
      </c>
      <c r="AB11" s="27" t="e">
        <f>#REF!/Trend_VA!#REF!*100</f>
        <v>#REF!</v>
      </c>
      <c r="AC11" s="27" t="e">
        <f>#REF!/Trend_VA!#REF!*100</f>
        <v>#REF!</v>
      </c>
      <c r="AD11" s="27" t="e">
        <f>#REF!/Trend_VA!#REF!*100</f>
        <v>#REF!</v>
      </c>
      <c r="AE11" s="27" t="e">
        <f>#REF!/Trend_VA!#REF!*100</f>
        <v>#REF!</v>
      </c>
      <c r="AF11" s="34" t="e">
        <f>#REF!/Trend_VA!#REF!*100</f>
        <v>#REF!</v>
      </c>
      <c r="AG11" s="34" t="e">
        <f>#REF!/Trend_VA!#REF!*100</f>
        <v>#REF!</v>
      </c>
      <c r="AH11" s="34" t="e">
        <f>#REF!/Trend_VA!B11*100</f>
        <v>#REF!</v>
      </c>
      <c r="AI11" s="34" t="e">
        <f>#REF!/Trend_VA!C11*100</f>
        <v>#REF!</v>
      </c>
      <c r="AJ11" s="34" t="e">
        <f>#REF!/Trend_VA!D11*100</f>
        <v>#REF!</v>
      </c>
      <c r="AK11" s="34" t="e">
        <f>#REF!/Trend_VA!E11*100</f>
        <v>#REF!</v>
      </c>
      <c r="AL11" s="34" t="e">
        <f>#REF!/Trend_VA!F11*100</f>
        <v>#REF!</v>
      </c>
      <c r="AM11" s="34" t="e">
        <f>#REF!/Trend_VA!G11*100</f>
        <v>#REF!</v>
      </c>
      <c r="AN11" s="34" t="e">
        <f>#REF!/Trend_VA!H11*100</f>
        <v>#REF!</v>
      </c>
      <c r="AO11" s="34" t="e">
        <f>#REF!/Trend_VA!I11*100</f>
        <v>#REF!</v>
      </c>
      <c r="AP11" s="34" t="e">
        <f>#REF!/Trend_VA!J11*100</f>
        <v>#REF!</v>
      </c>
      <c r="AQ11" s="34" t="e">
        <f>#REF!/Trend_VA!K11*100</f>
        <v>#REF!</v>
      </c>
    </row>
    <row r="12" spans="1:43" s="8" customFormat="1" ht="18" customHeight="1" x14ac:dyDescent="0.2">
      <c r="A12" s="17" t="s">
        <v>6</v>
      </c>
      <c r="B12" s="10" t="e">
        <f>#REF!/Trend_VA!#REF!*100</f>
        <v>#REF!</v>
      </c>
      <c r="C12" s="10" t="e">
        <f>#REF!/Trend_VA!#REF!*100</f>
        <v>#REF!</v>
      </c>
      <c r="D12" s="10" t="e">
        <f>#REF!/Trend_VA!#REF!*100</f>
        <v>#REF!</v>
      </c>
      <c r="E12" s="10" t="e">
        <f>#REF!/Trend_VA!#REF!*100</f>
        <v>#REF!</v>
      </c>
      <c r="F12" s="10" t="e">
        <f>#REF!/Trend_VA!#REF!*100</f>
        <v>#REF!</v>
      </c>
      <c r="G12" s="10" t="e">
        <f>#REF!/Trend_VA!#REF!*100</f>
        <v>#REF!</v>
      </c>
      <c r="H12" s="10" t="e">
        <f>#REF!/Trend_VA!#REF!*100</f>
        <v>#REF!</v>
      </c>
      <c r="I12" s="10" t="e">
        <f>#REF!/Trend_VA!#REF!*100</f>
        <v>#REF!</v>
      </c>
      <c r="J12" s="27" t="e">
        <f>#REF!/Trend_VA!#REF!*100</f>
        <v>#REF!</v>
      </c>
      <c r="K12" s="27" t="e">
        <f>#REF!/Trend_VA!#REF!*100</f>
        <v>#REF!</v>
      </c>
      <c r="L12" s="27" t="e">
        <f>#REF!/Trend_VA!#REF!*100</f>
        <v>#REF!</v>
      </c>
      <c r="M12" s="27" t="e">
        <f>#REF!/Trend_VA!#REF!*100</f>
        <v>#REF!</v>
      </c>
      <c r="N12" s="27" t="e">
        <f>#REF!/Trend_VA!#REF!*100</f>
        <v>#REF!</v>
      </c>
      <c r="O12" s="27" t="e">
        <f>#REF!/Trend_VA!#REF!*100</f>
        <v>#REF!</v>
      </c>
      <c r="P12" s="27" t="e">
        <f>#REF!/Trend_VA!#REF!*100</f>
        <v>#REF!</v>
      </c>
      <c r="Q12" s="27" t="e">
        <f>#REF!/Trend_VA!#REF!*100</f>
        <v>#REF!</v>
      </c>
      <c r="R12" s="27" t="e">
        <f>#REF!/Trend_VA!#REF!*100</f>
        <v>#REF!</v>
      </c>
      <c r="S12" s="27" t="e">
        <f>#REF!/Trend_VA!#REF!*100</f>
        <v>#REF!</v>
      </c>
      <c r="T12" s="27" t="e">
        <f>#REF!/Trend_VA!#REF!*100</f>
        <v>#REF!</v>
      </c>
      <c r="U12" s="27" t="e">
        <f>#REF!/Trend_VA!#REF!*100</f>
        <v>#REF!</v>
      </c>
      <c r="V12" s="27" t="e">
        <f>#REF!/Trend_VA!#REF!*100</f>
        <v>#REF!</v>
      </c>
      <c r="W12" s="27" t="e">
        <f>#REF!/Trend_VA!#REF!*100</f>
        <v>#REF!</v>
      </c>
      <c r="X12" s="27" t="e">
        <f>#REF!/Trend_VA!#REF!*100</f>
        <v>#REF!</v>
      </c>
      <c r="Y12" s="27" t="e">
        <f>#REF!/Trend_VA!#REF!*100</f>
        <v>#REF!</v>
      </c>
      <c r="Z12" s="27" t="e">
        <f>#REF!/Trend_VA!#REF!*100</f>
        <v>#REF!</v>
      </c>
      <c r="AA12" s="27" t="e">
        <f>#REF!/Trend_VA!#REF!*100</f>
        <v>#REF!</v>
      </c>
      <c r="AB12" s="27" t="e">
        <f>#REF!/Trend_VA!#REF!*100</f>
        <v>#REF!</v>
      </c>
      <c r="AC12" s="27" t="e">
        <f>#REF!/Trend_VA!#REF!*100</f>
        <v>#REF!</v>
      </c>
      <c r="AD12" s="27" t="e">
        <f>#REF!/Trend_VA!#REF!*100</f>
        <v>#REF!</v>
      </c>
      <c r="AE12" s="27" t="e">
        <f>#REF!/Trend_VA!#REF!*100</f>
        <v>#REF!</v>
      </c>
      <c r="AF12" s="34" t="e">
        <f>#REF!/Trend_VA!#REF!*100</f>
        <v>#REF!</v>
      </c>
      <c r="AG12" s="34" t="e">
        <f>#REF!/Trend_VA!#REF!*100</f>
        <v>#REF!</v>
      </c>
      <c r="AH12" s="34" t="e">
        <f>#REF!/Trend_VA!B12*100</f>
        <v>#REF!</v>
      </c>
      <c r="AI12" s="34" t="e">
        <f>#REF!/Trend_VA!C12*100</f>
        <v>#REF!</v>
      </c>
      <c r="AJ12" s="34" t="e">
        <f>#REF!/Trend_VA!D12*100</f>
        <v>#REF!</v>
      </c>
      <c r="AK12" s="34" t="e">
        <f>#REF!/Trend_VA!E12*100</f>
        <v>#REF!</v>
      </c>
      <c r="AL12" s="34" t="e">
        <f>#REF!/Trend_VA!F12*100</f>
        <v>#REF!</v>
      </c>
      <c r="AM12" s="34" t="e">
        <f>#REF!/Trend_VA!G12*100</f>
        <v>#REF!</v>
      </c>
      <c r="AN12" s="34" t="e">
        <f>#REF!/Trend_VA!H12*100</f>
        <v>#REF!</v>
      </c>
      <c r="AO12" s="34" t="e">
        <f>#REF!/Trend_VA!I12*100</f>
        <v>#REF!</v>
      </c>
      <c r="AP12" s="34" t="e">
        <f>#REF!/Trend_VA!J12*100</f>
        <v>#REF!</v>
      </c>
      <c r="AQ12" s="34" t="e">
        <f>#REF!/Trend_VA!K12*100</f>
        <v>#REF!</v>
      </c>
    </row>
    <row r="13" spans="1:43" s="9" customFormat="1" ht="24.75" customHeight="1" x14ac:dyDescent="0.2">
      <c r="A13" s="2" t="s">
        <v>93</v>
      </c>
      <c r="B13" s="11" t="e">
        <f>#REF!/Trend_VA!#REF!*100</f>
        <v>#REF!</v>
      </c>
      <c r="C13" s="11" t="e">
        <f>#REF!/Trend_VA!#REF!*100</f>
        <v>#REF!</v>
      </c>
      <c r="D13" s="11" t="e">
        <f>#REF!/Trend_VA!#REF!*100</f>
        <v>#REF!</v>
      </c>
      <c r="E13" s="11" t="e">
        <f>#REF!/Trend_VA!#REF!*100</f>
        <v>#REF!</v>
      </c>
      <c r="F13" s="11" t="e">
        <f>#REF!/Trend_VA!#REF!*100</f>
        <v>#REF!</v>
      </c>
      <c r="G13" s="11" t="e">
        <f>#REF!/Trend_VA!#REF!*100</f>
        <v>#REF!</v>
      </c>
      <c r="H13" s="11" t="e">
        <f>#REF!/Trend_VA!#REF!*100</f>
        <v>#REF!</v>
      </c>
      <c r="I13" s="11" t="e">
        <f>#REF!/Trend_VA!#REF!*100</f>
        <v>#REF!</v>
      </c>
      <c r="J13" s="26" t="e">
        <f>#REF!/Trend_VA!#REF!*100</f>
        <v>#REF!</v>
      </c>
      <c r="K13" s="26" t="e">
        <f>#REF!/Trend_VA!#REF!*100</f>
        <v>#REF!</v>
      </c>
      <c r="L13" s="26" t="e">
        <f>#REF!/Trend_VA!#REF!*100</f>
        <v>#REF!</v>
      </c>
      <c r="M13" s="26" t="e">
        <f>#REF!/Trend_VA!#REF!*100</f>
        <v>#REF!</v>
      </c>
      <c r="N13" s="26" t="e">
        <f>#REF!/Trend_VA!#REF!*100</f>
        <v>#REF!</v>
      </c>
      <c r="O13" s="26" t="e">
        <f>#REF!/Trend_VA!#REF!*100</f>
        <v>#REF!</v>
      </c>
      <c r="P13" s="26" t="e">
        <f>#REF!/Trend_VA!#REF!*100</f>
        <v>#REF!</v>
      </c>
      <c r="Q13" s="26" t="e">
        <f>#REF!/Trend_VA!#REF!*100</f>
        <v>#REF!</v>
      </c>
      <c r="R13" s="26" t="e">
        <f>#REF!/Trend_VA!#REF!*100</f>
        <v>#REF!</v>
      </c>
      <c r="S13" s="26" t="e">
        <f>#REF!/Trend_VA!#REF!*100</f>
        <v>#REF!</v>
      </c>
      <c r="T13" s="26" t="e">
        <f>#REF!/Trend_VA!#REF!*100</f>
        <v>#REF!</v>
      </c>
      <c r="U13" s="26" t="e">
        <f>#REF!/Trend_VA!#REF!*100</f>
        <v>#REF!</v>
      </c>
      <c r="V13" s="26" t="e">
        <f>#REF!/Trend_VA!#REF!*100</f>
        <v>#REF!</v>
      </c>
      <c r="W13" s="26" t="e">
        <f>#REF!/Trend_VA!#REF!*100</f>
        <v>#REF!</v>
      </c>
      <c r="X13" s="26" t="e">
        <f>#REF!/Trend_VA!#REF!*100</f>
        <v>#REF!</v>
      </c>
      <c r="Y13" s="26" t="e">
        <f>#REF!/Trend_VA!#REF!*100</f>
        <v>#REF!</v>
      </c>
      <c r="Z13" s="26" t="e">
        <f>#REF!/Trend_VA!#REF!*100</f>
        <v>#REF!</v>
      </c>
      <c r="AA13" s="26" t="e">
        <f>#REF!/Trend_VA!#REF!*100</f>
        <v>#REF!</v>
      </c>
      <c r="AB13" s="26" t="e">
        <f>#REF!/Trend_VA!#REF!*100</f>
        <v>#REF!</v>
      </c>
      <c r="AC13" s="26" t="e">
        <f>#REF!/Trend_VA!#REF!*100</f>
        <v>#REF!</v>
      </c>
      <c r="AD13" s="26" t="e">
        <f>#REF!/Trend_VA!#REF!*100</f>
        <v>#REF!</v>
      </c>
      <c r="AE13" s="26" t="e">
        <f>#REF!/Trend_VA!#REF!*100</f>
        <v>#REF!</v>
      </c>
      <c r="AF13" s="52" t="e">
        <f>#REF!/Trend_VA!#REF!*100</f>
        <v>#REF!</v>
      </c>
      <c r="AG13" s="52" t="e">
        <f>#REF!/Trend_VA!#REF!*100</f>
        <v>#REF!</v>
      </c>
      <c r="AH13" s="52" t="e">
        <f>#REF!/Trend_VA!B13*100</f>
        <v>#REF!</v>
      </c>
      <c r="AI13" s="52" t="e">
        <f>#REF!/Trend_VA!C13*100</f>
        <v>#REF!</v>
      </c>
      <c r="AJ13" s="52" t="e">
        <f>#REF!/Trend_VA!D13*100</f>
        <v>#REF!</v>
      </c>
      <c r="AK13" s="52" t="e">
        <f>#REF!/Trend_VA!E13*100</f>
        <v>#REF!</v>
      </c>
      <c r="AL13" s="52" t="e">
        <f>#REF!/Trend_VA!F13*100</f>
        <v>#REF!</v>
      </c>
      <c r="AM13" s="52" t="e">
        <f>#REF!/Trend_VA!G13*100</f>
        <v>#REF!</v>
      </c>
      <c r="AN13" s="52" t="e">
        <f>#REF!/Trend_VA!H13*100</f>
        <v>#REF!</v>
      </c>
      <c r="AO13" s="52" t="e">
        <f>#REF!/Trend_VA!I13*100</f>
        <v>#REF!</v>
      </c>
      <c r="AP13" s="52" t="e">
        <f>#REF!/Trend_VA!J13*100</f>
        <v>#REF!</v>
      </c>
      <c r="AQ13" s="52" t="e">
        <f>#REF!/Trend_VA!K13*100</f>
        <v>#REF!</v>
      </c>
    </row>
    <row r="14" spans="1:43" s="8" customFormat="1" ht="18" customHeight="1" x14ac:dyDescent="0.2">
      <c r="A14" s="17" t="s">
        <v>8</v>
      </c>
      <c r="B14" s="10" t="e">
        <f>#REF!/Trend_VA!#REF!*100</f>
        <v>#REF!</v>
      </c>
      <c r="C14" s="10" t="e">
        <f>#REF!/Trend_VA!#REF!*100</f>
        <v>#REF!</v>
      </c>
      <c r="D14" s="10" t="e">
        <f>#REF!/Trend_VA!#REF!*100</f>
        <v>#REF!</v>
      </c>
      <c r="E14" s="10" t="e">
        <f>#REF!/Trend_VA!#REF!*100</f>
        <v>#REF!</v>
      </c>
      <c r="F14" s="10" t="e">
        <f>#REF!/Trend_VA!#REF!*100</f>
        <v>#REF!</v>
      </c>
      <c r="G14" s="10" t="e">
        <f>#REF!/Trend_VA!#REF!*100</f>
        <v>#REF!</v>
      </c>
      <c r="H14" s="10" t="e">
        <f>#REF!/Trend_VA!#REF!*100</f>
        <v>#REF!</v>
      </c>
      <c r="I14" s="10" t="e">
        <f>#REF!/Trend_VA!#REF!*100</f>
        <v>#REF!</v>
      </c>
      <c r="J14" s="27" t="e">
        <f>#REF!/Trend_VA!#REF!*100</f>
        <v>#REF!</v>
      </c>
      <c r="K14" s="27" t="e">
        <f>#REF!/Trend_VA!#REF!*100</f>
        <v>#REF!</v>
      </c>
      <c r="L14" s="27" t="e">
        <f>#REF!/Trend_VA!#REF!*100</f>
        <v>#REF!</v>
      </c>
      <c r="M14" s="27" t="e">
        <f>#REF!/Trend_VA!#REF!*100</f>
        <v>#REF!</v>
      </c>
      <c r="N14" s="27" t="e">
        <f>#REF!/Trend_VA!#REF!*100</f>
        <v>#REF!</v>
      </c>
      <c r="O14" s="27" t="e">
        <f>#REF!/Trend_VA!#REF!*100</f>
        <v>#REF!</v>
      </c>
      <c r="P14" s="27" t="e">
        <f>#REF!/Trend_VA!#REF!*100</f>
        <v>#REF!</v>
      </c>
      <c r="Q14" s="27" t="e">
        <f>#REF!/Trend_VA!#REF!*100</f>
        <v>#REF!</v>
      </c>
      <c r="R14" s="27" t="e">
        <f>#REF!/Trend_VA!#REF!*100</f>
        <v>#REF!</v>
      </c>
      <c r="S14" s="27" t="e">
        <f>#REF!/Trend_VA!#REF!*100</f>
        <v>#REF!</v>
      </c>
      <c r="T14" s="27" t="e">
        <f>#REF!/Trend_VA!#REF!*100</f>
        <v>#REF!</v>
      </c>
      <c r="U14" s="27" t="e">
        <f>#REF!/Trend_VA!#REF!*100</f>
        <v>#REF!</v>
      </c>
      <c r="V14" s="27" t="e">
        <f>#REF!/Trend_VA!#REF!*100</f>
        <v>#REF!</v>
      </c>
      <c r="W14" s="27" t="e">
        <f>#REF!/Trend_VA!#REF!*100</f>
        <v>#REF!</v>
      </c>
      <c r="X14" s="27" t="e">
        <f>#REF!/Trend_VA!#REF!*100</f>
        <v>#REF!</v>
      </c>
      <c r="Y14" s="27" t="e">
        <f>#REF!/Trend_VA!#REF!*100</f>
        <v>#REF!</v>
      </c>
      <c r="Z14" s="27" t="e">
        <f>#REF!/Trend_VA!#REF!*100</f>
        <v>#REF!</v>
      </c>
      <c r="AA14" s="27" t="e">
        <f>#REF!/Trend_VA!#REF!*100</f>
        <v>#REF!</v>
      </c>
      <c r="AB14" s="27" t="e">
        <f>#REF!/Trend_VA!#REF!*100</f>
        <v>#REF!</v>
      </c>
      <c r="AC14" s="27" t="e">
        <f>#REF!/Trend_VA!#REF!*100</f>
        <v>#REF!</v>
      </c>
      <c r="AD14" s="27" t="e">
        <f>#REF!/Trend_VA!#REF!*100</f>
        <v>#REF!</v>
      </c>
      <c r="AE14" s="27" t="e">
        <f>#REF!/Trend_VA!#REF!*100</f>
        <v>#REF!</v>
      </c>
      <c r="AF14" s="34" t="e">
        <f>#REF!/Trend_VA!#REF!*100</f>
        <v>#REF!</v>
      </c>
      <c r="AG14" s="34" t="e">
        <f>#REF!/Trend_VA!#REF!*100</f>
        <v>#REF!</v>
      </c>
      <c r="AH14" s="34" t="e">
        <f>#REF!/Trend_VA!B14*100</f>
        <v>#REF!</v>
      </c>
      <c r="AI14" s="34" t="e">
        <f>#REF!/Trend_VA!C14*100</f>
        <v>#REF!</v>
      </c>
      <c r="AJ14" s="34" t="e">
        <f>#REF!/Trend_VA!D14*100</f>
        <v>#REF!</v>
      </c>
      <c r="AK14" s="34" t="e">
        <f>#REF!/Trend_VA!E14*100</f>
        <v>#REF!</v>
      </c>
      <c r="AL14" s="34" t="e">
        <f>#REF!/Trend_VA!F14*100</f>
        <v>#REF!</v>
      </c>
      <c r="AM14" s="34" t="e">
        <f>#REF!/Trend_VA!G14*100</f>
        <v>#REF!</v>
      </c>
      <c r="AN14" s="34" t="e">
        <f>#REF!/Trend_VA!H14*100</f>
        <v>#REF!</v>
      </c>
      <c r="AO14" s="34" t="e">
        <f>#REF!/Trend_VA!I14*100</f>
        <v>#REF!</v>
      </c>
      <c r="AP14" s="34" t="e">
        <f>#REF!/Trend_VA!J14*100</f>
        <v>#REF!</v>
      </c>
      <c r="AQ14" s="34" t="e">
        <f>#REF!/Trend_VA!K14*100</f>
        <v>#REF!</v>
      </c>
    </row>
    <row r="15" spans="1:43" s="8" customFormat="1" ht="18" customHeight="1" x14ac:dyDescent="0.2">
      <c r="A15" s="4" t="s">
        <v>9</v>
      </c>
      <c r="B15" s="10" t="e">
        <f>#REF!/Trend_VA!#REF!*100</f>
        <v>#REF!</v>
      </c>
      <c r="C15" s="10" t="e">
        <f>#REF!/Trend_VA!#REF!*100</f>
        <v>#REF!</v>
      </c>
      <c r="D15" s="10" t="e">
        <f>#REF!/Trend_VA!#REF!*100</f>
        <v>#REF!</v>
      </c>
      <c r="E15" s="10" t="e">
        <f>#REF!/Trend_VA!#REF!*100</f>
        <v>#REF!</v>
      </c>
      <c r="F15" s="10" t="e">
        <f>#REF!/Trend_VA!#REF!*100</f>
        <v>#REF!</v>
      </c>
      <c r="G15" s="10" t="e">
        <f>#REF!/Trend_VA!#REF!*100</f>
        <v>#REF!</v>
      </c>
      <c r="H15" s="10" t="e">
        <f>#REF!/Trend_VA!#REF!*100</f>
        <v>#REF!</v>
      </c>
      <c r="I15" s="10" t="e">
        <f>#REF!/Trend_VA!#REF!*100</f>
        <v>#REF!</v>
      </c>
      <c r="J15" s="27" t="e">
        <f>#REF!/Trend_VA!#REF!*100</f>
        <v>#REF!</v>
      </c>
      <c r="K15" s="27" t="e">
        <f>#REF!/Trend_VA!#REF!*100</f>
        <v>#REF!</v>
      </c>
      <c r="L15" s="27" t="e">
        <f>#REF!/Trend_VA!#REF!*100</f>
        <v>#REF!</v>
      </c>
      <c r="M15" s="27" t="e">
        <f>#REF!/Trend_VA!#REF!*100</f>
        <v>#REF!</v>
      </c>
      <c r="N15" s="27" t="e">
        <f>#REF!/Trend_VA!#REF!*100</f>
        <v>#REF!</v>
      </c>
      <c r="O15" s="27" t="e">
        <f>#REF!/Trend_VA!#REF!*100</f>
        <v>#REF!</v>
      </c>
      <c r="P15" s="27" t="e">
        <f>#REF!/Trend_VA!#REF!*100</f>
        <v>#REF!</v>
      </c>
      <c r="Q15" s="27" t="e">
        <f>#REF!/Trend_VA!#REF!*100</f>
        <v>#REF!</v>
      </c>
      <c r="R15" s="27" t="e">
        <f>#REF!/Trend_VA!#REF!*100</f>
        <v>#REF!</v>
      </c>
      <c r="S15" s="27" t="e">
        <f>#REF!/Trend_VA!#REF!*100</f>
        <v>#REF!</v>
      </c>
      <c r="T15" s="27" t="e">
        <f>#REF!/Trend_VA!#REF!*100</f>
        <v>#REF!</v>
      </c>
      <c r="U15" s="27" t="e">
        <f>#REF!/Trend_VA!#REF!*100</f>
        <v>#REF!</v>
      </c>
      <c r="V15" s="27" t="e">
        <f>#REF!/Trend_VA!#REF!*100</f>
        <v>#REF!</v>
      </c>
      <c r="W15" s="27" t="e">
        <f>#REF!/Trend_VA!#REF!*100</f>
        <v>#REF!</v>
      </c>
      <c r="X15" s="27" t="e">
        <f>#REF!/Trend_VA!#REF!*100</f>
        <v>#REF!</v>
      </c>
      <c r="Y15" s="27" t="e">
        <f>#REF!/Trend_VA!#REF!*100</f>
        <v>#REF!</v>
      </c>
      <c r="Z15" s="27" t="e">
        <f>#REF!/Trend_VA!#REF!*100</f>
        <v>#REF!</v>
      </c>
      <c r="AA15" s="27" t="e">
        <f>#REF!/Trend_VA!#REF!*100</f>
        <v>#REF!</v>
      </c>
      <c r="AB15" s="27" t="e">
        <f>#REF!/Trend_VA!#REF!*100</f>
        <v>#REF!</v>
      </c>
      <c r="AC15" s="27" t="e">
        <f>#REF!/Trend_VA!#REF!*100</f>
        <v>#REF!</v>
      </c>
      <c r="AD15" s="27" t="e">
        <f>#REF!/Trend_VA!#REF!*100</f>
        <v>#REF!</v>
      </c>
      <c r="AE15" s="27" t="e">
        <f>#REF!/Trend_VA!#REF!*100</f>
        <v>#REF!</v>
      </c>
      <c r="AF15" s="34" t="e">
        <f>#REF!/Trend_VA!#REF!*100</f>
        <v>#REF!</v>
      </c>
      <c r="AG15" s="34" t="e">
        <f>#REF!/Trend_VA!#REF!*100</f>
        <v>#REF!</v>
      </c>
      <c r="AH15" s="34" t="e">
        <f>#REF!/Trend_VA!B15*100</f>
        <v>#REF!</v>
      </c>
      <c r="AI15" s="34" t="e">
        <f>#REF!/Trend_VA!C15*100</f>
        <v>#REF!</v>
      </c>
      <c r="AJ15" s="34" t="e">
        <f>#REF!/Trend_VA!D15*100</f>
        <v>#REF!</v>
      </c>
      <c r="AK15" s="34" t="e">
        <f>#REF!/Trend_VA!E15*100</f>
        <v>#REF!</v>
      </c>
      <c r="AL15" s="34" t="e">
        <f>#REF!/Trend_VA!F15*100</f>
        <v>#REF!</v>
      </c>
      <c r="AM15" s="34" t="e">
        <f>#REF!/Trend_VA!G15*100</f>
        <v>#REF!</v>
      </c>
      <c r="AN15" s="34" t="e">
        <f>#REF!/Trend_VA!H15*100</f>
        <v>#REF!</v>
      </c>
      <c r="AO15" s="34" t="e">
        <f>#REF!/Trend_VA!I15*100</f>
        <v>#REF!</v>
      </c>
      <c r="AP15" s="34" t="e">
        <f>#REF!/Trend_VA!J15*100</f>
        <v>#REF!</v>
      </c>
      <c r="AQ15" s="34" t="e">
        <f>#REF!/Trend_VA!K15*100</f>
        <v>#REF!</v>
      </c>
    </row>
    <row r="16" spans="1:43" s="8" customFormat="1" ht="18" customHeight="1" x14ac:dyDescent="0.2">
      <c r="A16" s="4" t="s">
        <v>10</v>
      </c>
      <c r="B16" s="10" t="e">
        <f>#REF!/Trend_VA!#REF!*100</f>
        <v>#REF!</v>
      </c>
      <c r="C16" s="10" t="e">
        <f>#REF!/Trend_VA!#REF!*100</f>
        <v>#REF!</v>
      </c>
      <c r="D16" s="10" t="e">
        <f>#REF!/Trend_VA!#REF!*100</f>
        <v>#REF!</v>
      </c>
      <c r="E16" s="10" t="e">
        <f>#REF!/Trend_VA!#REF!*100</f>
        <v>#REF!</v>
      </c>
      <c r="F16" s="10" t="e">
        <f>#REF!/Trend_VA!#REF!*100</f>
        <v>#REF!</v>
      </c>
      <c r="G16" s="10" t="e">
        <f>#REF!/Trend_VA!#REF!*100</f>
        <v>#REF!</v>
      </c>
      <c r="H16" s="10" t="e">
        <f>#REF!/Trend_VA!#REF!*100</f>
        <v>#REF!</v>
      </c>
      <c r="I16" s="10" t="e">
        <f>#REF!/Trend_VA!#REF!*100</f>
        <v>#REF!</v>
      </c>
      <c r="J16" s="27" t="e">
        <f>#REF!/Trend_VA!#REF!*100</f>
        <v>#REF!</v>
      </c>
      <c r="K16" s="27" t="e">
        <f>#REF!/Trend_VA!#REF!*100</f>
        <v>#REF!</v>
      </c>
      <c r="L16" s="27" t="e">
        <f>#REF!/Trend_VA!#REF!*100</f>
        <v>#REF!</v>
      </c>
      <c r="M16" s="27" t="e">
        <f>#REF!/Trend_VA!#REF!*100</f>
        <v>#REF!</v>
      </c>
      <c r="N16" s="27" t="e">
        <f>#REF!/Trend_VA!#REF!*100</f>
        <v>#REF!</v>
      </c>
      <c r="O16" s="27" t="e">
        <f>#REF!/Trend_VA!#REF!*100</f>
        <v>#REF!</v>
      </c>
      <c r="P16" s="27" t="e">
        <f>#REF!/Trend_VA!#REF!*100</f>
        <v>#REF!</v>
      </c>
      <c r="Q16" s="27" t="e">
        <f>#REF!/Trend_VA!#REF!*100</f>
        <v>#REF!</v>
      </c>
      <c r="R16" s="27" t="e">
        <f>#REF!/Trend_VA!#REF!*100</f>
        <v>#REF!</v>
      </c>
      <c r="S16" s="27" t="e">
        <f>#REF!/Trend_VA!#REF!*100</f>
        <v>#REF!</v>
      </c>
      <c r="T16" s="27" t="e">
        <f>#REF!/Trend_VA!#REF!*100</f>
        <v>#REF!</v>
      </c>
      <c r="U16" s="27" t="e">
        <f>#REF!/Trend_VA!#REF!*100</f>
        <v>#REF!</v>
      </c>
      <c r="V16" s="27" t="e">
        <f>#REF!/Trend_VA!#REF!*100</f>
        <v>#REF!</v>
      </c>
      <c r="W16" s="27" t="e">
        <f>#REF!/Trend_VA!#REF!*100</f>
        <v>#REF!</v>
      </c>
      <c r="X16" s="27" t="e">
        <f>#REF!/Trend_VA!#REF!*100</f>
        <v>#REF!</v>
      </c>
      <c r="Y16" s="27" t="e">
        <f>#REF!/Trend_VA!#REF!*100</f>
        <v>#REF!</v>
      </c>
      <c r="Z16" s="27" t="e">
        <f>#REF!/Trend_VA!#REF!*100</f>
        <v>#REF!</v>
      </c>
      <c r="AA16" s="27" t="e">
        <f>#REF!/Trend_VA!#REF!*100</f>
        <v>#REF!</v>
      </c>
      <c r="AB16" s="27" t="e">
        <f>#REF!/Trend_VA!#REF!*100</f>
        <v>#REF!</v>
      </c>
      <c r="AC16" s="27" t="e">
        <f>#REF!/Trend_VA!#REF!*100</f>
        <v>#REF!</v>
      </c>
      <c r="AD16" s="27" t="e">
        <f>#REF!/Trend_VA!#REF!*100</f>
        <v>#REF!</v>
      </c>
      <c r="AE16" s="27" t="e">
        <f>#REF!/Trend_VA!#REF!*100</f>
        <v>#REF!</v>
      </c>
      <c r="AF16" s="34" t="e">
        <f>#REF!/Trend_VA!#REF!*100</f>
        <v>#REF!</v>
      </c>
      <c r="AG16" s="34" t="e">
        <f>#REF!/Trend_VA!#REF!*100</f>
        <v>#REF!</v>
      </c>
      <c r="AH16" s="34" t="e">
        <f>#REF!/Trend_VA!B16*100</f>
        <v>#REF!</v>
      </c>
      <c r="AI16" s="34" t="e">
        <f>#REF!/Trend_VA!C16*100</f>
        <v>#REF!</v>
      </c>
      <c r="AJ16" s="34" t="e">
        <f>#REF!/Trend_VA!D16*100</f>
        <v>#REF!</v>
      </c>
      <c r="AK16" s="34" t="e">
        <f>#REF!/Trend_VA!E16*100</f>
        <v>#REF!</v>
      </c>
      <c r="AL16" s="34" t="e">
        <f>#REF!/Trend_VA!F16*100</f>
        <v>#REF!</v>
      </c>
      <c r="AM16" s="34" t="e">
        <f>#REF!/Trend_VA!G16*100</f>
        <v>#REF!</v>
      </c>
      <c r="AN16" s="34" t="e">
        <f>#REF!/Trend_VA!H16*100</f>
        <v>#REF!</v>
      </c>
      <c r="AO16" s="34" t="e">
        <f>#REF!/Trend_VA!I16*100</f>
        <v>#REF!</v>
      </c>
      <c r="AP16" s="34" t="e">
        <f>#REF!/Trend_VA!J16*100</f>
        <v>#REF!</v>
      </c>
      <c r="AQ16" s="34" t="e">
        <f>#REF!/Trend_VA!K16*100</f>
        <v>#REF!</v>
      </c>
    </row>
    <row r="17" spans="1:43" s="8" customFormat="1" ht="18" customHeight="1" x14ac:dyDescent="0.2">
      <c r="A17" s="4" t="s">
        <v>11</v>
      </c>
      <c r="B17" s="10" t="e">
        <f>#REF!/Trend_VA!#REF!*100</f>
        <v>#REF!</v>
      </c>
      <c r="C17" s="10" t="e">
        <f>#REF!/Trend_VA!#REF!*100</f>
        <v>#REF!</v>
      </c>
      <c r="D17" s="10" t="e">
        <f>#REF!/Trend_VA!#REF!*100</f>
        <v>#REF!</v>
      </c>
      <c r="E17" s="10" t="e">
        <f>#REF!/Trend_VA!#REF!*100</f>
        <v>#REF!</v>
      </c>
      <c r="F17" s="10" t="e">
        <f>#REF!/Trend_VA!#REF!*100</f>
        <v>#REF!</v>
      </c>
      <c r="G17" s="10" t="e">
        <f>#REF!/Trend_VA!#REF!*100</f>
        <v>#REF!</v>
      </c>
      <c r="H17" s="10" t="e">
        <f>#REF!/Trend_VA!#REF!*100</f>
        <v>#REF!</v>
      </c>
      <c r="I17" s="10" t="e">
        <f>#REF!/Trend_VA!#REF!*100</f>
        <v>#REF!</v>
      </c>
      <c r="J17" s="27" t="e">
        <f>#REF!/Trend_VA!#REF!*100</f>
        <v>#REF!</v>
      </c>
      <c r="K17" s="27" t="e">
        <f>#REF!/Trend_VA!#REF!*100</f>
        <v>#REF!</v>
      </c>
      <c r="L17" s="27" t="e">
        <f>#REF!/Trend_VA!#REF!*100</f>
        <v>#REF!</v>
      </c>
      <c r="M17" s="27" t="e">
        <f>#REF!/Trend_VA!#REF!*100</f>
        <v>#REF!</v>
      </c>
      <c r="N17" s="27" t="e">
        <f>#REF!/Trend_VA!#REF!*100</f>
        <v>#REF!</v>
      </c>
      <c r="O17" s="27" t="e">
        <f>#REF!/Trend_VA!#REF!*100</f>
        <v>#REF!</v>
      </c>
      <c r="P17" s="27" t="e">
        <f>#REF!/Trend_VA!#REF!*100</f>
        <v>#REF!</v>
      </c>
      <c r="Q17" s="27" t="e">
        <f>#REF!/Trend_VA!#REF!*100</f>
        <v>#REF!</v>
      </c>
      <c r="R17" s="27" t="e">
        <f>#REF!/Trend_VA!#REF!*100</f>
        <v>#REF!</v>
      </c>
      <c r="S17" s="27" t="e">
        <f>#REF!/Trend_VA!#REF!*100</f>
        <v>#REF!</v>
      </c>
      <c r="T17" s="27" t="e">
        <f>#REF!/Trend_VA!#REF!*100</f>
        <v>#REF!</v>
      </c>
      <c r="U17" s="27" t="e">
        <f>#REF!/Trend_VA!#REF!*100</f>
        <v>#REF!</v>
      </c>
      <c r="V17" s="27" t="e">
        <f>#REF!/Trend_VA!#REF!*100</f>
        <v>#REF!</v>
      </c>
      <c r="W17" s="27" t="e">
        <f>#REF!/Trend_VA!#REF!*100</f>
        <v>#REF!</v>
      </c>
      <c r="X17" s="27" t="e">
        <f>#REF!/Trend_VA!#REF!*100</f>
        <v>#REF!</v>
      </c>
      <c r="Y17" s="27" t="e">
        <f>#REF!/Trend_VA!#REF!*100</f>
        <v>#REF!</v>
      </c>
      <c r="Z17" s="27" t="e">
        <f>#REF!/Trend_VA!#REF!*100</f>
        <v>#REF!</v>
      </c>
      <c r="AA17" s="27" t="e">
        <f>#REF!/Trend_VA!#REF!*100</f>
        <v>#REF!</v>
      </c>
      <c r="AB17" s="27" t="e">
        <f>#REF!/Trend_VA!#REF!*100</f>
        <v>#REF!</v>
      </c>
      <c r="AC17" s="27" t="e">
        <f>#REF!/Trend_VA!#REF!*100</f>
        <v>#REF!</v>
      </c>
      <c r="AD17" s="27" t="e">
        <f>#REF!/Trend_VA!#REF!*100</f>
        <v>#REF!</v>
      </c>
      <c r="AE17" s="27" t="e">
        <f>#REF!/Trend_VA!#REF!*100</f>
        <v>#REF!</v>
      </c>
      <c r="AF17" s="34" t="e">
        <f>#REF!/Trend_VA!#REF!*100</f>
        <v>#REF!</v>
      </c>
      <c r="AG17" s="34" t="e">
        <f>#REF!/Trend_VA!#REF!*100</f>
        <v>#REF!</v>
      </c>
      <c r="AH17" s="34" t="e">
        <f>#REF!/Trend_VA!B17*100</f>
        <v>#REF!</v>
      </c>
      <c r="AI17" s="34" t="e">
        <f>#REF!/Trend_VA!C17*100</f>
        <v>#REF!</v>
      </c>
      <c r="AJ17" s="34" t="e">
        <f>#REF!/Trend_VA!D17*100</f>
        <v>#REF!</v>
      </c>
      <c r="AK17" s="34" t="e">
        <f>#REF!/Trend_VA!E17*100</f>
        <v>#REF!</v>
      </c>
      <c r="AL17" s="34" t="e">
        <f>#REF!/Trend_VA!F17*100</f>
        <v>#REF!</v>
      </c>
      <c r="AM17" s="34" t="e">
        <f>#REF!/Trend_VA!G17*100</f>
        <v>#REF!</v>
      </c>
      <c r="AN17" s="34" t="e">
        <f>#REF!/Trend_VA!H17*100</f>
        <v>#REF!</v>
      </c>
      <c r="AO17" s="34" t="e">
        <f>#REF!/Trend_VA!I17*100</f>
        <v>#REF!</v>
      </c>
      <c r="AP17" s="34" t="e">
        <f>#REF!/Trend_VA!J17*100</f>
        <v>#REF!</v>
      </c>
      <c r="AQ17" s="34" t="e">
        <f>#REF!/Trend_VA!K17*100</f>
        <v>#REF!</v>
      </c>
    </row>
    <row r="18" spans="1:43" s="8" customFormat="1" ht="18" customHeight="1" x14ac:dyDescent="0.2">
      <c r="A18" s="17" t="s">
        <v>12</v>
      </c>
      <c r="B18" s="10" t="e">
        <f>#REF!/Trend_VA!#REF!*100</f>
        <v>#REF!</v>
      </c>
      <c r="C18" s="10" t="e">
        <f>#REF!/Trend_VA!#REF!*100</f>
        <v>#REF!</v>
      </c>
      <c r="D18" s="10" t="e">
        <f>#REF!/Trend_VA!#REF!*100</f>
        <v>#REF!</v>
      </c>
      <c r="E18" s="10" t="e">
        <f>#REF!/Trend_VA!#REF!*100</f>
        <v>#REF!</v>
      </c>
      <c r="F18" s="10" t="e">
        <f>#REF!/Trend_VA!#REF!*100</f>
        <v>#REF!</v>
      </c>
      <c r="G18" s="10" t="e">
        <f>#REF!/Trend_VA!#REF!*100</f>
        <v>#REF!</v>
      </c>
      <c r="H18" s="10" t="e">
        <f>#REF!/Trend_VA!#REF!*100</f>
        <v>#REF!</v>
      </c>
      <c r="I18" s="10" t="e">
        <f>#REF!/Trend_VA!#REF!*100</f>
        <v>#REF!</v>
      </c>
      <c r="J18" s="27" t="e">
        <f>#REF!/Trend_VA!#REF!*100</f>
        <v>#REF!</v>
      </c>
      <c r="K18" s="27" t="e">
        <f>#REF!/Trend_VA!#REF!*100</f>
        <v>#REF!</v>
      </c>
      <c r="L18" s="27" t="e">
        <f>#REF!/Trend_VA!#REF!*100</f>
        <v>#REF!</v>
      </c>
      <c r="M18" s="27" t="e">
        <f>#REF!/Trend_VA!#REF!*100</f>
        <v>#REF!</v>
      </c>
      <c r="N18" s="27" t="e">
        <f>#REF!/Trend_VA!#REF!*100</f>
        <v>#REF!</v>
      </c>
      <c r="O18" s="27" t="e">
        <f>#REF!/Trend_VA!#REF!*100</f>
        <v>#REF!</v>
      </c>
      <c r="P18" s="27" t="e">
        <f>#REF!/Trend_VA!#REF!*100</f>
        <v>#REF!</v>
      </c>
      <c r="Q18" s="27" t="e">
        <f>#REF!/Trend_VA!#REF!*100</f>
        <v>#REF!</v>
      </c>
      <c r="R18" s="27" t="e">
        <f>#REF!/Trend_VA!#REF!*100</f>
        <v>#REF!</v>
      </c>
      <c r="S18" s="27" t="e">
        <f>#REF!/Trend_VA!#REF!*100</f>
        <v>#REF!</v>
      </c>
      <c r="T18" s="27" t="e">
        <f>#REF!/Trend_VA!#REF!*100</f>
        <v>#REF!</v>
      </c>
      <c r="U18" s="27" t="e">
        <f>#REF!/Trend_VA!#REF!*100</f>
        <v>#REF!</v>
      </c>
      <c r="V18" s="27" t="e">
        <f>#REF!/Trend_VA!#REF!*100</f>
        <v>#REF!</v>
      </c>
      <c r="W18" s="27" t="e">
        <f>#REF!/Trend_VA!#REF!*100</f>
        <v>#REF!</v>
      </c>
      <c r="X18" s="27" t="e">
        <f>#REF!/Trend_VA!#REF!*100</f>
        <v>#REF!</v>
      </c>
      <c r="Y18" s="27" t="e">
        <f>#REF!/Trend_VA!#REF!*100</f>
        <v>#REF!</v>
      </c>
      <c r="Z18" s="27" t="e">
        <f>#REF!/Trend_VA!#REF!*100</f>
        <v>#REF!</v>
      </c>
      <c r="AA18" s="27" t="e">
        <f>#REF!/Trend_VA!#REF!*100</f>
        <v>#REF!</v>
      </c>
      <c r="AB18" s="27" t="e">
        <f>#REF!/Trend_VA!#REF!*100</f>
        <v>#REF!</v>
      </c>
      <c r="AC18" s="27" t="e">
        <f>#REF!/Trend_VA!#REF!*100</f>
        <v>#REF!</v>
      </c>
      <c r="AD18" s="27" t="e">
        <f>#REF!/Trend_VA!#REF!*100</f>
        <v>#REF!</v>
      </c>
      <c r="AE18" s="27" t="e">
        <f>#REF!/Trend_VA!#REF!*100</f>
        <v>#REF!</v>
      </c>
      <c r="AF18" s="34" t="e">
        <f>#REF!/Trend_VA!#REF!*100</f>
        <v>#REF!</v>
      </c>
      <c r="AG18" s="34" t="e">
        <f>#REF!/Trend_VA!#REF!*100</f>
        <v>#REF!</v>
      </c>
      <c r="AH18" s="34" t="e">
        <f>#REF!/Trend_VA!B18*100</f>
        <v>#REF!</v>
      </c>
      <c r="AI18" s="34" t="e">
        <f>#REF!/Trend_VA!C18*100</f>
        <v>#REF!</v>
      </c>
      <c r="AJ18" s="34" t="e">
        <f>#REF!/Trend_VA!D18*100</f>
        <v>#REF!</v>
      </c>
      <c r="AK18" s="34" t="e">
        <f>#REF!/Trend_VA!E18*100</f>
        <v>#REF!</v>
      </c>
      <c r="AL18" s="34" t="e">
        <f>#REF!/Trend_VA!F18*100</f>
        <v>#REF!</v>
      </c>
      <c r="AM18" s="34" t="e">
        <f>#REF!/Trend_VA!G18*100</f>
        <v>#REF!</v>
      </c>
      <c r="AN18" s="34" t="e">
        <f>#REF!/Trend_VA!H18*100</f>
        <v>#REF!</v>
      </c>
      <c r="AO18" s="34" t="e">
        <f>#REF!/Trend_VA!I18*100</f>
        <v>#REF!</v>
      </c>
      <c r="AP18" s="34" t="e">
        <f>#REF!/Trend_VA!J18*100</f>
        <v>#REF!</v>
      </c>
      <c r="AQ18" s="34" t="e">
        <f>#REF!/Trend_VA!K18*100</f>
        <v>#REF!</v>
      </c>
    </row>
    <row r="19" spans="1:43" s="9" customFormat="1" ht="24.75" customHeight="1" x14ac:dyDescent="0.2">
      <c r="A19" s="2" t="s">
        <v>94</v>
      </c>
      <c r="B19" s="11" t="e">
        <f>#REF!/Trend_VA!#REF!*100</f>
        <v>#REF!</v>
      </c>
      <c r="C19" s="11" t="e">
        <f>#REF!/Trend_VA!#REF!*100</f>
        <v>#REF!</v>
      </c>
      <c r="D19" s="11" t="e">
        <f>#REF!/Trend_VA!#REF!*100</f>
        <v>#REF!</v>
      </c>
      <c r="E19" s="11" t="e">
        <f>#REF!/Trend_VA!#REF!*100</f>
        <v>#REF!</v>
      </c>
      <c r="F19" s="11" t="e">
        <f>#REF!/Trend_VA!#REF!*100</f>
        <v>#REF!</v>
      </c>
      <c r="G19" s="11" t="e">
        <f>#REF!/Trend_VA!#REF!*100</f>
        <v>#REF!</v>
      </c>
      <c r="H19" s="11" t="e">
        <f>#REF!/Trend_VA!#REF!*100</f>
        <v>#REF!</v>
      </c>
      <c r="I19" s="11" t="e">
        <f>#REF!/Trend_VA!#REF!*100</f>
        <v>#REF!</v>
      </c>
      <c r="J19" s="26" t="e">
        <f>#REF!/Trend_VA!#REF!*100</f>
        <v>#REF!</v>
      </c>
      <c r="K19" s="26" t="e">
        <f>#REF!/Trend_VA!#REF!*100</f>
        <v>#REF!</v>
      </c>
      <c r="L19" s="26" t="e">
        <f>#REF!/Trend_VA!#REF!*100</f>
        <v>#REF!</v>
      </c>
      <c r="M19" s="26" t="e">
        <f>#REF!/Trend_VA!#REF!*100</f>
        <v>#REF!</v>
      </c>
      <c r="N19" s="26" t="e">
        <f>#REF!/Trend_VA!#REF!*100</f>
        <v>#REF!</v>
      </c>
      <c r="O19" s="26" t="e">
        <f>#REF!/Trend_VA!#REF!*100</f>
        <v>#REF!</v>
      </c>
      <c r="P19" s="26" t="e">
        <f>#REF!/Trend_VA!#REF!*100</f>
        <v>#REF!</v>
      </c>
      <c r="Q19" s="26" t="e">
        <f>#REF!/Trend_VA!#REF!*100</f>
        <v>#REF!</v>
      </c>
      <c r="R19" s="26" t="e">
        <f>#REF!/Trend_VA!#REF!*100</f>
        <v>#REF!</v>
      </c>
      <c r="S19" s="26" t="e">
        <f>#REF!/Trend_VA!#REF!*100</f>
        <v>#REF!</v>
      </c>
      <c r="T19" s="26" t="e">
        <f>#REF!/Trend_VA!#REF!*100</f>
        <v>#REF!</v>
      </c>
      <c r="U19" s="26" t="e">
        <f>#REF!/Trend_VA!#REF!*100</f>
        <v>#REF!</v>
      </c>
      <c r="V19" s="26" t="e">
        <f>#REF!/Trend_VA!#REF!*100</f>
        <v>#REF!</v>
      </c>
      <c r="W19" s="26" t="e">
        <f>#REF!/Trend_VA!#REF!*100</f>
        <v>#REF!</v>
      </c>
      <c r="X19" s="26" t="e">
        <f>#REF!/Trend_VA!#REF!*100</f>
        <v>#REF!</v>
      </c>
      <c r="Y19" s="26" t="e">
        <f>#REF!/Trend_VA!#REF!*100</f>
        <v>#REF!</v>
      </c>
      <c r="Z19" s="26" t="e">
        <f>#REF!/Trend_VA!#REF!*100</f>
        <v>#REF!</v>
      </c>
      <c r="AA19" s="26" t="e">
        <f>#REF!/Trend_VA!#REF!*100</f>
        <v>#REF!</v>
      </c>
      <c r="AB19" s="26" t="e">
        <f>#REF!/Trend_VA!#REF!*100</f>
        <v>#REF!</v>
      </c>
      <c r="AC19" s="26" t="e">
        <f>#REF!/Trend_VA!#REF!*100</f>
        <v>#REF!</v>
      </c>
      <c r="AD19" s="26" t="e">
        <f>#REF!/Trend_VA!#REF!*100</f>
        <v>#REF!</v>
      </c>
      <c r="AE19" s="26" t="e">
        <f>#REF!/Trend_VA!#REF!*100</f>
        <v>#REF!</v>
      </c>
      <c r="AF19" s="52" t="e">
        <f>#REF!/Trend_VA!#REF!*100</f>
        <v>#REF!</v>
      </c>
      <c r="AG19" s="52" t="e">
        <f>#REF!/Trend_VA!#REF!*100</f>
        <v>#REF!</v>
      </c>
      <c r="AH19" s="52" t="e">
        <f>#REF!/Trend_VA!B19*100</f>
        <v>#REF!</v>
      </c>
      <c r="AI19" s="52" t="e">
        <f>#REF!/Trend_VA!C19*100</f>
        <v>#REF!</v>
      </c>
      <c r="AJ19" s="52" t="e">
        <f>#REF!/Trend_VA!D19*100</f>
        <v>#REF!</v>
      </c>
      <c r="AK19" s="52" t="e">
        <f>#REF!/Trend_VA!E19*100</f>
        <v>#REF!</v>
      </c>
      <c r="AL19" s="52" t="e">
        <f>#REF!/Trend_VA!F19*100</f>
        <v>#REF!</v>
      </c>
      <c r="AM19" s="52" t="e">
        <f>#REF!/Trend_VA!G19*100</f>
        <v>#REF!</v>
      </c>
      <c r="AN19" s="52" t="e">
        <f>#REF!/Trend_VA!H19*100</f>
        <v>#REF!</v>
      </c>
      <c r="AO19" s="52" t="e">
        <f>#REF!/Trend_VA!I19*100</f>
        <v>#REF!</v>
      </c>
      <c r="AP19" s="52" t="e">
        <f>#REF!/Trend_VA!J19*100</f>
        <v>#REF!</v>
      </c>
      <c r="AQ19" s="52" t="e">
        <f>#REF!/Trend_VA!K19*100</f>
        <v>#REF!</v>
      </c>
    </row>
    <row r="20" spans="1:43" s="8" customFormat="1" ht="18" customHeight="1" x14ac:dyDescent="0.2">
      <c r="A20" s="59" t="s">
        <v>52</v>
      </c>
      <c r="B20" s="10" t="e">
        <f>#REF!/Trend_VA!#REF!*100</f>
        <v>#REF!</v>
      </c>
      <c r="C20" s="10" t="e">
        <f>#REF!/Trend_VA!#REF!*100</f>
        <v>#REF!</v>
      </c>
      <c r="D20" s="10" t="e">
        <f>#REF!/Trend_VA!#REF!*100</f>
        <v>#REF!</v>
      </c>
      <c r="E20" s="10" t="e">
        <f>#REF!/Trend_VA!#REF!*100</f>
        <v>#REF!</v>
      </c>
      <c r="F20" s="10" t="e">
        <f>#REF!/Trend_VA!#REF!*100</f>
        <v>#REF!</v>
      </c>
      <c r="G20" s="10" t="e">
        <f>#REF!/Trend_VA!#REF!*100</f>
        <v>#REF!</v>
      </c>
      <c r="H20" s="10" t="e">
        <f>#REF!/Trend_VA!#REF!*100</f>
        <v>#REF!</v>
      </c>
      <c r="I20" s="10" t="e">
        <f>#REF!/Trend_VA!#REF!*100</f>
        <v>#REF!</v>
      </c>
      <c r="J20" s="27" t="e">
        <f>#REF!/Trend_VA!#REF!*100</f>
        <v>#REF!</v>
      </c>
      <c r="K20" s="27" t="e">
        <f>#REF!/Trend_VA!#REF!*100</f>
        <v>#REF!</v>
      </c>
      <c r="L20" s="27" t="e">
        <f>#REF!/Trend_VA!#REF!*100</f>
        <v>#REF!</v>
      </c>
      <c r="M20" s="27" t="e">
        <f>#REF!/Trend_VA!#REF!*100</f>
        <v>#REF!</v>
      </c>
      <c r="N20" s="27" t="e">
        <f>#REF!/Trend_VA!#REF!*100</f>
        <v>#REF!</v>
      </c>
      <c r="O20" s="27" t="e">
        <f>#REF!/Trend_VA!#REF!*100</f>
        <v>#REF!</v>
      </c>
      <c r="P20" s="27" t="e">
        <f>#REF!/Trend_VA!#REF!*100</f>
        <v>#REF!</v>
      </c>
      <c r="Q20" s="27" t="e">
        <f>#REF!/Trend_VA!#REF!*100</f>
        <v>#REF!</v>
      </c>
      <c r="R20" s="27" t="e">
        <f>#REF!/Trend_VA!#REF!*100</f>
        <v>#REF!</v>
      </c>
      <c r="S20" s="27" t="e">
        <f>#REF!/Trend_VA!#REF!*100</f>
        <v>#REF!</v>
      </c>
      <c r="T20" s="27" t="e">
        <f>#REF!/Trend_VA!#REF!*100</f>
        <v>#REF!</v>
      </c>
      <c r="U20" s="27" t="e">
        <f>#REF!/Trend_VA!#REF!*100</f>
        <v>#REF!</v>
      </c>
      <c r="V20" s="27" t="e">
        <f>#REF!/Trend_VA!#REF!*100</f>
        <v>#REF!</v>
      </c>
      <c r="W20" s="27" t="e">
        <f>#REF!/Trend_VA!#REF!*100</f>
        <v>#REF!</v>
      </c>
      <c r="X20" s="27" t="e">
        <f>#REF!/Trend_VA!#REF!*100</f>
        <v>#REF!</v>
      </c>
      <c r="Y20" s="27" t="e">
        <f>#REF!/Trend_VA!#REF!*100</f>
        <v>#REF!</v>
      </c>
      <c r="Z20" s="27" t="e">
        <f>#REF!/Trend_VA!#REF!*100</f>
        <v>#REF!</v>
      </c>
      <c r="AA20" s="27" t="e">
        <f>#REF!/Trend_VA!#REF!*100</f>
        <v>#REF!</v>
      </c>
      <c r="AB20" s="27" t="e">
        <f>#REF!/Trend_VA!#REF!*100</f>
        <v>#REF!</v>
      </c>
      <c r="AC20" s="27" t="e">
        <f>#REF!/Trend_VA!#REF!*100</f>
        <v>#REF!</v>
      </c>
      <c r="AD20" s="27" t="e">
        <f>#REF!/Trend_VA!#REF!*100</f>
        <v>#REF!</v>
      </c>
      <c r="AE20" s="27" t="e">
        <f>#REF!/Trend_VA!#REF!*100</f>
        <v>#REF!</v>
      </c>
      <c r="AF20" s="34" t="e">
        <f>#REF!/Trend_VA!#REF!*100</f>
        <v>#REF!</v>
      </c>
      <c r="AG20" s="34" t="e">
        <f>#REF!/Trend_VA!#REF!*100</f>
        <v>#REF!</v>
      </c>
      <c r="AH20" s="34" t="e">
        <f>#REF!/Trend_VA!B20*100</f>
        <v>#REF!</v>
      </c>
      <c r="AI20" s="34" t="e">
        <f>#REF!/Trend_VA!C20*100</f>
        <v>#REF!</v>
      </c>
      <c r="AJ20" s="34" t="e">
        <f>#REF!/Trend_VA!D20*100</f>
        <v>#REF!</v>
      </c>
      <c r="AK20" s="34" t="e">
        <f>#REF!/Trend_VA!E20*100</f>
        <v>#REF!</v>
      </c>
      <c r="AL20" s="34" t="e">
        <f>#REF!/Trend_VA!F20*100</f>
        <v>#REF!</v>
      </c>
      <c r="AM20" s="34" t="e">
        <f>#REF!/Trend_VA!G20*100</f>
        <v>#REF!</v>
      </c>
      <c r="AN20" s="34" t="e">
        <f>#REF!/Trend_VA!H20*100</f>
        <v>#REF!</v>
      </c>
      <c r="AO20" s="34" t="e">
        <f>#REF!/Trend_VA!I20*100</f>
        <v>#REF!</v>
      </c>
      <c r="AP20" s="34" t="e">
        <f>#REF!/Trend_VA!J20*100</f>
        <v>#REF!</v>
      </c>
      <c r="AQ20" s="34" t="e">
        <f>#REF!/Trend_VA!K20*100</f>
        <v>#REF!</v>
      </c>
    </row>
    <row r="21" spans="1:43" s="8" customFormat="1" ht="18" customHeight="1" x14ac:dyDescent="0.2">
      <c r="A21" s="59" t="s">
        <v>53</v>
      </c>
      <c r="B21" s="10" t="e">
        <f>#REF!/Trend_VA!#REF!*100</f>
        <v>#REF!</v>
      </c>
      <c r="C21" s="10" t="e">
        <f>#REF!/Trend_VA!#REF!*100</f>
        <v>#REF!</v>
      </c>
      <c r="D21" s="10" t="e">
        <f>#REF!/Trend_VA!#REF!*100</f>
        <v>#REF!</v>
      </c>
      <c r="E21" s="10" t="e">
        <f>#REF!/Trend_VA!#REF!*100</f>
        <v>#REF!</v>
      </c>
      <c r="F21" s="10" t="e">
        <f>#REF!/Trend_VA!#REF!*100</f>
        <v>#REF!</v>
      </c>
      <c r="G21" s="10" t="e">
        <f>#REF!/Trend_VA!#REF!*100</f>
        <v>#REF!</v>
      </c>
      <c r="H21" s="10" t="e">
        <f>#REF!/Trend_VA!#REF!*100</f>
        <v>#REF!</v>
      </c>
      <c r="I21" s="10" t="e">
        <f>#REF!/Trend_VA!#REF!*100</f>
        <v>#REF!</v>
      </c>
      <c r="J21" s="27" t="e">
        <f>#REF!/Trend_VA!#REF!*100</f>
        <v>#REF!</v>
      </c>
      <c r="K21" s="27" t="e">
        <f>#REF!/Trend_VA!#REF!*100</f>
        <v>#REF!</v>
      </c>
      <c r="L21" s="27" t="e">
        <f>#REF!/Trend_VA!#REF!*100</f>
        <v>#REF!</v>
      </c>
      <c r="M21" s="27" t="e">
        <f>#REF!/Trend_VA!#REF!*100</f>
        <v>#REF!</v>
      </c>
      <c r="N21" s="27" t="e">
        <f>#REF!/Trend_VA!#REF!*100</f>
        <v>#REF!</v>
      </c>
      <c r="O21" s="27" t="e">
        <f>#REF!/Trend_VA!#REF!*100</f>
        <v>#REF!</v>
      </c>
      <c r="P21" s="27" t="e">
        <f>#REF!/Trend_VA!#REF!*100</f>
        <v>#REF!</v>
      </c>
      <c r="Q21" s="27" t="e">
        <f>#REF!/Trend_VA!#REF!*100</f>
        <v>#REF!</v>
      </c>
      <c r="R21" s="27" t="e">
        <f>#REF!/Trend_VA!#REF!*100</f>
        <v>#REF!</v>
      </c>
      <c r="S21" s="27" t="e">
        <f>#REF!/Trend_VA!#REF!*100</f>
        <v>#REF!</v>
      </c>
      <c r="T21" s="27" t="e">
        <f>#REF!/Trend_VA!#REF!*100</f>
        <v>#REF!</v>
      </c>
      <c r="U21" s="27" t="e">
        <f>#REF!/Trend_VA!#REF!*100</f>
        <v>#REF!</v>
      </c>
      <c r="V21" s="27" t="e">
        <f>#REF!/Trend_VA!#REF!*100</f>
        <v>#REF!</v>
      </c>
      <c r="W21" s="27" t="e">
        <f>#REF!/Trend_VA!#REF!*100</f>
        <v>#REF!</v>
      </c>
      <c r="X21" s="27" t="e">
        <f>#REF!/Trend_VA!#REF!*100</f>
        <v>#REF!</v>
      </c>
      <c r="Y21" s="27" t="e">
        <f>#REF!/Trend_VA!#REF!*100</f>
        <v>#REF!</v>
      </c>
      <c r="Z21" s="27" t="e">
        <f>#REF!/Trend_VA!#REF!*100</f>
        <v>#REF!</v>
      </c>
      <c r="AA21" s="27" t="e">
        <f>#REF!/Trend_VA!#REF!*100</f>
        <v>#REF!</v>
      </c>
      <c r="AB21" s="27" t="e">
        <f>#REF!/Trend_VA!#REF!*100</f>
        <v>#REF!</v>
      </c>
      <c r="AC21" s="27" t="e">
        <f>#REF!/Trend_VA!#REF!*100</f>
        <v>#REF!</v>
      </c>
      <c r="AD21" s="27" t="e">
        <f>#REF!/Trend_VA!#REF!*100</f>
        <v>#REF!</v>
      </c>
      <c r="AE21" s="27" t="e">
        <f>#REF!/Trend_VA!#REF!*100</f>
        <v>#REF!</v>
      </c>
      <c r="AF21" s="34" t="e">
        <f>#REF!/Trend_VA!#REF!*100</f>
        <v>#REF!</v>
      </c>
      <c r="AG21" s="34" t="e">
        <f>#REF!/Trend_VA!#REF!*100</f>
        <v>#REF!</v>
      </c>
      <c r="AH21" s="34" t="e">
        <f>#REF!/Trend_VA!B21*100</f>
        <v>#REF!</v>
      </c>
      <c r="AI21" s="34" t="e">
        <f>#REF!/Trend_VA!C21*100</f>
        <v>#REF!</v>
      </c>
      <c r="AJ21" s="34" t="e">
        <f>#REF!/Trend_VA!D21*100</f>
        <v>#REF!</v>
      </c>
      <c r="AK21" s="34" t="e">
        <f>#REF!/Trend_VA!E21*100</f>
        <v>#REF!</v>
      </c>
      <c r="AL21" s="34" t="e">
        <f>#REF!/Trend_VA!F21*100</f>
        <v>#REF!</v>
      </c>
      <c r="AM21" s="34" t="e">
        <f>#REF!/Trend_VA!G21*100</f>
        <v>#REF!</v>
      </c>
      <c r="AN21" s="34" t="e">
        <f>#REF!/Trend_VA!H21*100</f>
        <v>#REF!</v>
      </c>
      <c r="AO21" s="34" t="e">
        <f>#REF!/Trend_VA!I21*100</f>
        <v>#REF!</v>
      </c>
      <c r="AP21" s="34" t="e">
        <f>#REF!/Trend_VA!J21*100</f>
        <v>#REF!</v>
      </c>
      <c r="AQ21" s="34" t="e">
        <f>#REF!/Trend_VA!K21*100</f>
        <v>#REF!</v>
      </c>
    </row>
    <row r="22" spans="1:43" s="8" customFormat="1" ht="18" customHeight="1" x14ac:dyDescent="0.2">
      <c r="A22" s="59" t="s">
        <v>55</v>
      </c>
      <c r="B22" s="10" t="e">
        <f>#REF!/Trend_VA!#REF!*100</f>
        <v>#REF!</v>
      </c>
      <c r="C22" s="10" t="e">
        <f>#REF!/Trend_VA!#REF!*100</f>
        <v>#REF!</v>
      </c>
      <c r="D22" s="10" t="e">
        <f>#REF!/Trend_VA!#REF!*100</f>
        <v>#REF!</v>
      </c>
      <c r="E22" s="10" t="e">
        <f>#REF!/Trend_VA!#REF!*100</f>
        <v>#REF!</v>
      </c>
      <c r="F22" s="10" t="e">
        <f>#REF!/Trend_VA!#REF!*100</f>
        <v>#REF!</v>
      </c>
      <c r="G22" s="10" t="e">
        <f>#REF!/Trend_VA!#REF!*100</f>
        <v>#REF!</v>
      </c>
      <c r="H22" s="10" t="e">
        <f>#REF!/Trend_VA!#REF!*100</f>
        <v>#REF!</v>
      </c>
      <c r="I22" s="10" t="e">
        <f>#REF!/Trend_VA!#REF!*100</f>
        <v>#REF!</v>
      </c>
      <c r="J22" s="27" t="e">
        <f>#REF!/Trend_VA!#REF!*100</f>
        <v>#REF!</v>
      </c>
      <c r="K22" s="27" t="e">
        <f>#REF!/Trend_VA!#REF!*100</f>
        <v>#REF!</v>
      </c>
      <c r="L22" s="27" t="e">
        <f>#REF!/Trend_VA!#REF!*100</f>
        <v>#REF!</v>
      </c>
      <c r="M22" s="27" t="e">
        <f>#REF!/Trend_VA!#REF!*100</f>
        <v>#REF!</v>
      </c>
      <c r="N22" s="27" t="e">
        <f>#REF!/Trend_VA!#REF!*100</f>
        <v>#REF!</v>
      </c>
      <c r="O22" s="27" t="e">
        <f>#REF!/Trend_VA!#REF!*100</f>
        <v>#REF!</v>
      </c>
      <c r="P22" s="27" t="e">
        <f>#REF!/Trend_VA!#REF!*100</f>
        <v>#REF!</v>
      </c>
      <c r="Q22" s="27" t="e">
        <f>#REF!/Trend_VA!#REF!*100</f>
        <v>#REF!</v>
      </c>
      <c r="R22" s="27" t="e">
        <f>#REF!/Trend_VA!#REF!*100</f>
        <v>#REF!</v>
      </c>
      <c r="S22" s="27" t="e">
        <f>#REF!/Trend_VA!#REF!*100</f>
        <v>#REF!</v>
      </c>
      <c r="T22" s="27" t="e">
        <f>#REF!/Trend_VA!#REF!*100</f>
        <v>#REF!</v>
      </c>
      <c r="U22" s="27" t="e">
        <f>#REF!/Trend_VA!#REF!*100</f>
        <v>#REF!</v>
      </c>
      <c r="V22" s="27" t="e">
        <f>#REF!/Trend_VA!#REF!*100</f>
        <v>#REF!</v>
      </c>
      <c r="W22" s="27" t="e">
        <f>#REF!/Trend_VA!#REF!*100</f>
        <v>#REF!</v>
      </c>
      <c r="X22" s="27" t="e">
        <f>#REF!/Trend_VA!#REF!*100</f>
        <v>#REF!</v>
      </c>
      <c r="Y22" s="27" t="e">
        <f>#REF!/Trend_VA!#REF!*100</f>
        <v>#REF!</v>
      </c>
      <c r="Z22" s="27" t="e">
        <f>#REF!/Trend_VA!#REF!*100</f>
        <v>#REF!</v>
      </c>
      <c r="AA22" s="27" t="e">
        <f>#REF!/Trend_VA!#REF!*100</f>
        <v>#REF!</v>
      </c>
      <c r="AB22" s="27" t="e">
        <f>#REF!/Trend_VA!#REF!*100</f>
        <v>#REF!</v>
      </c>
      <c r="AC22" s="27" t="e">
        <f>#REF!/Trend_VA!#REF!*100</f>
        <v>#REF!</v>
      </c>
      <c r="AD22" s="27" t="e">
        <f>#REF!/Trend_VA!#REF!*100</f>
        <v>#REF!</v>
      </c>
      <c r="AE22" s="27" t="e">
        <f>#REF!/Trend_VA!#REF!*100</f>
        <v>#REF!</v>
      </c>
      <c r="AF22" s="34" t="e">
        <f>#REF!/Trend_VA!#REF!*100</f>
        <v>#REF!</v>
      </c>
      <c r="AG22" s="34" t="e">
        <f>#REF!/Trend_VA!#REF!*100</f>
        <v>#REF!</v>
      </c>
      <c r="AH22" s="34" t="e">
        <f>#REF!/Trend_VA!B22*100</f>
        <v>#REF!</v>
      </c>
      <c r="AI22" s="34" t="e">
        <f>#REF!/Trend_VA!C22*100</f>
        <v>#REF!</v>
      </c>
      <c r="AJ22" s="34" t="e">
        <f>#REF!/Trend_VA!D22*100</f>
        <v>#REF!</v>
      </c>
      <c r="AK22" s="34" t="e">
        <f>#REF!/Trend_VA!E22*100</f>
        <v>#REF!</v>
      </c>
      <c r="AL22" s="34" t="e">
        <f>#REF!/Trend_VA!F22*100</f>
        <v>#REF!</v>
      </c>
      <c r="AM22" s="34" t="e">
        <f>#REF!/Trend_VA!G22*100</f>
        <v>#REF!</v>
      </c>
      <c r="AN22" s="34" t="e">
        <f>#REF!/Trend_VA!H22*100</f>
        <v>#REF!</v>
      </c>
      <c r="AO22" s="34" t="e">
        <f>#REF!/Trend_VA!I22*100</f>
        <v>#REF!</v>
      </c>
      <c r="AP22" s="34" t="e">
        <f>#REF!/Trend_VA!J22*100</f>
        <v>#REF!</v>
      </c>
      <c r="AQ22" s="34" t="e">
        <f>#REF!/Trend_VA!K22*100</f>
        <v>#REF!</v>
      </c>
    </row>
    <row r="23" spans="1:43" s="8" customFormat="1" ht="18" customHeight="1" x14ac:dyDescent="0.2">
      <c r="A23" s="59" t="s">
        <v>54</v>
      </c>
      <c r="B23" s="10" t="e">
        <f>#REF!/Trend_VA!#REF!*100</f>
        <v>#REF!</v>
      </c>
      <c r="C23" s="10" t="e">
        <f>#REF!/Trend_VA!#REF!*100</f>
        <v>#REF!</v>
      </c>
      <c r="D23" s="10" t="e">
        <f>#REF!/Trend_VA!#REF!*100</f>
        <v>#REF!</v>
      </c>
      <c r="E23" s="10" t="e">
        <f>#REF!/Trend_VA!#REF!*100</f>
        <v>#REF!</v>
      </c>
      <c r="F23" s="10" t="e">
        <f>#REF!/Trend_VA!#REF!*100</f>
        <v>#REF!</v>
      </c>
      <c r="G23" s="10" t="e">
        <f>#REF!/Trend_VA!#REF!*100</f>
        <v>#REF!</v>
      </c>
      <c r="H23" s="10" t="e">
        <f>#REF!/Trend_VA!#REF!*100</f>
        <v>#REF!</v>
      </c>
      <c r="I23" s="10" t="e">
        <f>#REF!/Trend_VA!#REF!*100</f>
        <v>#REF!</v>
      </c>
      <c r="J23" s="27" t="e">
        <f>#REF!/Trend_VA!#REF!*100</f>
        <v>#REF!</v>
      </c>
      <c r="K23" s="27" t="e">
        <f>#REF!/Trend_VA!#REF!*100</f>
        <v>#REF!</v>
      </c>
      <c r="L23" s="27" t="e">
        <f>#REF!/Trend_VA!#REF!*100</f>
        <v>#REF!</v>
      </c>
      <c r="M23" s="27" t="e">
        <f>#REF!/Trend_VA!#REF!*100</f>
        <v>#REF!</v>
      </c>
      <c r="N23" s="27" t="e">
        <f>#REF!/Trend_VA!#REF!*100</f>
        <v>#REF!</v>
      </c>
      <c r="O23" s="27" t="e">
        <f>#REF!/Trend_VA!#REF!*100</f>
        <v>#REF!</v>
      </c>
      <c r="P23" s="27" t="e">
        <f>#REF!/Trend_VA!#REF!*100</f>
        <v>#REF!</v>
      </c>
      <c r="Q23" s="27" t="e">
        <f>#REF!/Trend_VA!#REF!*100</f>
        <v>#REF!</v>
      </c>
      <c r="R23" s="27" t="e">
        <f>#REF!/Trend_VA!#REF!*100</f>
        <v>#REF!</v>
      </c>
      <c r="S23" s="27" t="e">
        <f>#REF!/Trend_VA!#REF!*100</f>
        <v>#REF!</v>
      </c>
      <c r="T23" s="27" t="e">
        <f>#REF!/Trend_VA!#REF!*100</f>
        <v>#REF!</v>
      </c>
      <c r="U23" s="27" t="e">
        <f>#REF!/Trend_VA!#REF!*100</f>
        <v>#REF!</v>
      </c>
      <c r="V23" s="27" t="e">
        <f>#REF!/Trend_VA!#REF!*100</f>
        <v>#REF!</v>
      </c>
      <c r="W23" s="27" t="e">
        <f>#REF!/Trend_VA!#REF!*100</f>
        <v>#REF!</v>
      </c>
      <c r="X23" s="27" t="e">
        <f>#REF!/Trend_VA!#REF!*100</f>
        <v>#REF!</v>
      </c>
      <c r="Y23" s="27" t="e">
        <f>#REF!/Trend_VA!#REF!*100</f>
        <v>#REF!</v>
      </c>
      <c r="Z23" s="27" t="e">
        <f>#REF!/Trend_VA!#REF!*100</f>
        <v>#REF!</v>
      </c>
      <c r="AA23" s="27" t="e">
        <f>#REF!/Trend_VA!#REF!*100</f>
        <v>#REF!</v>
      </c>
      <c r="AB23" s="27" t="e">
        <f>#REF!/Trend_VA!#REF!*100</f>
        <v>#REF!</v>
      </c>
      <c r="AC23" s="27" t="e">
        <f>#REF!/Trend_VA!#REF!*100</f>
        <v>#REF!</v>
      </c>
      <c r="AD23" s="27" t="e">
        <f>#REF!/Trend_VA!#REF!*100</f>
        <v>#REF!</v>
      </c>
      <c r="AE23" s="27" t="e">
        <f>#REF!/Trend_VA!#REF!*100</f>
        <v>#REF!</v>
      </c>
      <c r="AF23" s="34" t="e">
        <f>#REF!/Trend_VA!#REF!*100</f>
        <v>#REF!</v>
      </c>
      <c r="AG23" s="34" t="e">
        <f>#REF!/Trend_VA!#REF!*100</f>
        <v>#REF!</v>
      </c>
      <c r="AH23" s="34" t="e">
        <f>#REF!/Trend_VA!B23*100</f>
        <v>#REF!</v>
      </c>
      <c r="AI23" s="34" t="e">
        <f>#REF!/Trend_VA!C23*100</f>
        <v>#REF!</v>
      </c>
      <c r="AJ23" s="34" t="e">
        <f>#REF!/Trend_VA!D23*100</f>
        <v>#REF!</v>
      </c>
      <c r="AK23" s="34" t="e">
        <f>#REF!/Trend_VA!E23*100</f>
        <v>#REF!</v>
      </c>
      <c r="AL23" s="34" t="e">
        <f>#REF!/Trend_VA!F23*100</f>
        <v>#REF!</v>
      </c>
      <c r="AM23" s="34" t="e">
        <f>#REF!/Trend_VA!G23*100</f>
        <v>#REF!</v>
      </c>
      <c r="AN23" s="34" t="e">
        <f>#REF!/Trend_VA!H23*100</f>
        <v>#REF!</v>
      </c>
      <c r="AO23" s="34" t="e">
        <f>#REF!/Trend_VA!I23*100</f>
        <v>#REF!</v>
      </c>
      <c r="AP23" s="34" t="e">
        <f>#REF!/Trend_VA!J23*100</f>
        <v>#REF!</v>
      </c>
      <c r="AQ23" s="34" t="e">
        <f>#REF!/Trend_VA!K23*100</f>
        <v>#REF!</v>
      </c>
    </row>
    <row r="24" spans="1:43" s="8" customFormat="1" ht="18" customHeight="1" x14ac:dyDescent="0.2">
      <c r="A24" s="59" t="s">
        <v>72</v>
      </c>
      <c r="B24" s="10" t="e">
        <f>#REF!/Trend_VA!#REF!*100</f>
        <v>#REF!</v>
      </c>
      <c r="C24" s="10" t="e">
        <f>#REF!/Trend_VA!#REF!*100</f>
        <v>#REF!</v>
      </c>
      <c r="D24" s="10" t="e">
        <f>#REF!/Trend_VA!#REF!*100</f>
        <v>#REF!</v>
      </c>
      <c r="E24" s="10" t="e">
        <f>#REF!/Trend_VA!#REF!*100</f>
        <v>#REF!</v>
      </c>
      <c r="F24" s="10" t="e">
        <f>#REF!/Trend_VA!#REF!*100</f>
        <v>#REF!</v>
      </c>
      <c r="G24" s="10" t="e">
        <f>#REF!/Trend_VA!#REF!*100</f>
        <v>#REF!</v>
      </c>
      <c r="H24" s="10" t="e">
        <f>#REF!/Trend_VA!#REF!*100</f>
        <v>#REF!</v>
      </c>
      <c r="I24" s="10" t="e">
        <f>#REF!/Trend_VA!#REF!*100</f>
        <v>#REF!</v>
      </c>
      <c r="J24" s="27" t="e">
        <f>#REF!/Trend_VA!#REF!*100</f>
        <v>#REF!</v>
      </c>
      <c r="K24" s="27" t="e">
        <f>#REF!/Trend_VA!#REF!*100</f>
        <v>#REF!</v>
      </c>
      <c r="L24" s="27" t="e">
        <f>#REF!/Trend_VA!#REF!*100</f>
        <v>#REF!</v>
      </c>
      <c r="M24" s="27" t="e">
        <f>#REF!/Trend_VA!#REF!*100</f>
        <v>#REF!</v>
      </c>
      <c r="N24" s="27" t="e">
        <f>#REF!/Trend_VA!#REF!*100</f>
        <v>#REF!</v>
      </c>
      <c r="O24" s="27" t="e">
        <f>#REF!/Trend_VA!#REF!*100</f>
        <v>#REF!</v>
      </c>
      <c r="P24" s="27" t="e">
        <f>#REF!/Trend_VA!#REF!*100</f>
        <v>#REF!</v>
      </c>
      <c r="Q24" s="27" t="e">
        <f>#REF!/Trend_VA!#REF!*100</f>
        <v>#REF!</v>
      </c>
      <c r="R24" s="27" t="e">
        <f>#REF!/Trend_VA!#REF!*100</f>
        <v>#REF!</v>
      </c>
      <c r="S24" s="27" t="e">
        <f>#REF!/Trend_VA!#REF!*100</f>
        <v>#REF!</v>
      </c>
      <c r="T24" s="27" t="e">
        <f>#REF!/Trend_VA!#REF!*100</f>
        <v>#REF!</v>
      </c>
      <c r="U24" s="27" t="e">
        <f>#REF!/Trend_VA!#REF!*100</f>
        <v>#REF!</v>
      </c>
      <c r="V24" s="27" t="e">
        <f>#REF!/Trend_VA!#REF!*100</f>
        <v>#REF!</v>
      </c>
      <c r="W24" s="27" t="e">
        <f>#REF!/Trend_VA!#REF!*100</f>
        <v>#REF!</v>
      </c>
      <c r="X24" s="27" t="e">
        <f>#REF!/Trend_VA!#REF!*100</f>
        <v>#REF!</v>
      </c>
      <c r="Y24" s="27" t="e">
        <f>#REF!/Trend_VA!#REF!*100</f>
        <v>#REF!</v>
      </c>
      <c r="Z24" s="27" t="e">
        <f>#REF!/Trend_VA!#REF!*100</f>
        <v>#REF!</v>
      </c>
      <c r="AA24" s="27" t="e">
        <f>#REF!/Trend_VA!#REF!*100</f>
        <v>#REF!</v>
      </c>
      <c r="AB24" s="27" t="e">
        <f>#REF!/Trend_VA!#REF!*100</f>
        <v>#REF!</v>
      </c>
      <c r="AC24" s="27" t="e">
        <f>#REF!/Trend_VA!#REF!*100</f>
        <v>#REF!</v>
      </c>
      <c r="AD24" s="27" t="e">
        <f>#REF!/Trend_VA!#REF!*100</f>
        <v>#REF!</v>
      </c>
      <c r="AE24" s="27" t="e">
        <f>#REF!/Trend_VA!#REF!*100</f>
        <v>#REF!</v>
      </c>
      <c r="AF24" s="34" t="e">
        <f>#REF!/Trend_VA!#REF!*100</f>
        <v>#REF!</v>
      </c>
      <c r="AG24" s="34" t="e">
        <f>#REF!/Trend_VA!#REF!*100</f>
        <v>#REF!</v>
      </c>
      <c r="AH24" s="34" t="e">
        <f>#REF!/Trend_VA!B24*100</f>
        <v>#REF!</v>
      </c>
      <c r="AI24" s="34" t="e">
        <f>#REF!/Trend_VA!C24*100</f>
        <v>#REF!</v>
      </c>
      <c r="AJ24" s="34" t="e">
        <f>#REF!/Trend_VA!D24*100</f>
        <v>#REF!</v>
      </c>
      <c r="AK24" s="34" t="e">
        <f>#REF!/Trend_VA!E24*100</f>
        <v>#REF!</v>
      </c>
      <c r="AL24" s="34" t="e">
        <f>#REF!/Trend_VA!F24*100</f>
        <v>#REF!</v>
      </c>
      <c r="AM24" s="34" t="e">
        <f>#REF!/Trend_VA!G24*100</f>
        <v>#REF!</v>
      </c>
      <c r="AN24" s="34" t="e">
        <f>#REF!/Trend_VA!H24*100</f>
        <v>#REF!</v>
      </c>
      <c r="AO24" s="34" t="e">
        <f>#REF!/Trend_VA!I24*100</f>
        <v>#REF!</v>
      </c>
      <c r="AP24" s="34" t="e">
        <f>#REF!/Trend_VA!J24*100</f>
        <v>#REF!</v>
      </c>
      <c r="AQ24" s="34" t="e">
        <f>#REF!/Trend_VA!K24*100</f>
        <v>#REF!</v>
      </c>
    </row>
    <row r="25" spans="1:43" s="8" customFormat="1" ht="18" customHeight="1" x14ac:dyDescent="0.2">
      <c r="A25" s="59" t="s">
        <v>14</v>
      </c>
      <c r="B25" s="10" t="e">
        <f>#REF!/Trend_VA!#REF!*100</f>
        <v>#REF!</v>
      </c>
      <c r="C25" s="10" t="e">
        <f>#REF!/Trend_VA!#REF!*100</f>
        <v>#REF!</v>
      </c>
      <c r="D25" s="10" t="e">
        <f>#REF!/Trend_VA!#REF!*100</f>
        <v>#REF!</v>
      </c>
      <c r="E25" s="10" t="e">
        <f>#REF!/Trend_VA!#REF!*100</f>
        <v>#REF!</v>
      </c>
      <c r="F25" s="10" t="e">
        <f>#REF!/Trend_VA!#REF!*100</f>
        <v>#REF!</v>
      </c>
      <c r="G25" s="10" t="e">
        <f>#REF!/Trend_VA!#REF!*100</f>
        <v>#REF!</v>
      </c>
      <c r="H25" s="10" t="e">
        <f>#REF!/Trend_VA!#REF!*100</f>
        <v>#REF!</v>
      </c>
      <c r="I25" s="10" t="e">
        <f>#REF!/Trend_VA!#REF!*100</f>
        <v>#REF!</v>
      </c>
      <c r="J25" s="27" t="e">
        <f>#REF!/Trend_VA!#REF!*100</f>
        <v>#REF!</v>
      </c>
      <c r="K25" s="27" t="e">
        <f>#REF!/Trend_VA!#REF!*100</f>
        <v>#REF!</v>
      </c>
      <c r="L25" s="27" t="e">
        <f>#REF!/Trend_VA!#REF!*100</f>
        <v>#REF!</v>
      </c>
      <c r="M25" s="27" t="e">
        <f>#REF!/Trend_VA!#REF!*100</f>
        <v>#REF!</v>
      </c>
      <c r="N25" s="27" t="e">
        <f>#REF!/Trend_VA!#REF!*100</f>
        <v>#REF!</v>
      </c>
      <c r="O25" s="27" t="e">
        <f>#REF!/Trend_VA!#REF!*100</f>
        <v>#REF!</v>
      </c>
      <c r="P25" s="27" t="e">
        <f>#REF!/Trend_VA!#REF!*100</f>
        <v>#REF!</v>
      </c>
      <c r="Q25" s="27" t="e">
        <f>#REF!/Trend_VA!#REF!*100</f>
        <v>#REF!</v>
      </c>
      <c r="R25" s="27" t="e">
        <f>#REF!/Trend_VA!#REF!*100</f>
        <v>#REF!</v>
      </c>
      <c r="S25" s="27" t="e">
        <f>#REF!/Trend_VA!#REF!*100</f>
        <v>#REF!</v>
      </c>
      <c r="T25" s="27" t="e">
        <f>#REF!/Trend_VA!#REF!*100</f>
        <v>#REF!</v>
      </c>
      <c r="U25" s="27" t="e">
        <f>#REF!/Trend_VA!#REF!*100</f>
        <v>#REF!</v>
      </c>
      <c r="V25" s="27" t="e">
        <f>#REF!/Trend_VA!#REF!*100</f>
        <v>#REF!</v>
      </c>
      <c r="W25" s="27" t="e">
        <f>#REF!/Trend_VA!#REF!*100</f>
        <v>#REF!</v>
      </c>
      <c r="X25" s="27" t="e">
        <f>#REF!/Trend_VA!#REF!*100</f>
        <v>#REF!</v>
      </c>
      <c r="Y25" s="27" t="e">
        <f>#REF!/Trend_VA!#REF!*100</f>
        <v>#REF!</v>
      </c>
      <c r="Z25" s="27" t="e">
        <f>#REF!/Trend_VA!#REF!*100</f>
        <v>#REF!</v>
      </c>
      <c r="AA25" s="27" t="e">
        <f>#REF!/Trend_VA!#REF!*100</f>
        <v>#REF!</v>
      </c>
      <c r="AB25" s="27" t="e">
        <f>#REF!/Trend_VA!#REF!*100</f>
        <v>#REF!</v>
      </c>
      <c r="AC25" s="27" t="e">
        <f>#REF!/Trend_VA!#REF!*100</f>
        <v>#REF!</v>
      </c>
      <c r="AD25" s="27" t="e">
        <f>#REF!/Trend_VA!#REF!*100</f>
        <v>#REF!</v>
      </c>
      <c r="AE25" s="27" t="e">
        <f>#REF!/Trend_VA!#REF!*100</f>
        <v>#REF!</v>
      </c>
      <c r="AF25" s="34" t="e">
        <f>#REF!/Trend_VA!#REF!*100</f>
        <v>#REF!</v>
      </c>
      <c r="AG25" s="34" t="e">
        <f>#REF!/Trend_VA!#REF!*100</f>
        <v>#REF!</v>
      </c>
      <c r="AH25" s="34" t="e">
        <f>#REF!/Trend_VA!B25*100</f>
        <v>#REF!</v>
      </c>
      <c r="AI25" s="34" t="e">
        <f>#REF!/Trend_VA!C25*100</f>
        <v>#REF!</v>
      </c>
      <c r="AJ25" s="34" t="e">
        <f>#REF!/Trend_VA!D25*100</f>
        <v>#REF!</v>
      </c>
      <c r="AK25" s="34" t="e">
        <f>#REF!/Trend_VA!E25*100</f>
        <v>#REF!</v>
      </c>
      <c r="AL25" s="34" t="e">
        <f>#REF!/Trend_VA!F25*100</f>
        <v>#REF!</v>
      </c>
      <c r="AM25" s="34" t="e">
        <f>#REF!/Trend_VA!G25*100</f>
        <v>#REF!</v>
      </c>
      <c r="AN25" s="34" t="e">
        <f>#REF!/Trend_VA!H25*100</f>
        <v>#REF!</v>
      </c>
      <c r="AO25" s="34" t="e">
        <f>#REF!/Trend_VA!I25*100</f>
        <v>#REF!</v>
      </c>
      <c r="AP25" s="34" t="e">
        <f>#REF!/Trend_VA!J25*100</f>
        <v>#REF!</v>
      </c>
      <c r="AQ25" s="34" t="e">
        <f>#REF!/Trend_VA!K25*100</f>
        <v>#REF!</v>
      </c>
    </row>
    <row r="26" spans="1:43" s="8" customFormat="1" ht="18" customHeight="1" x14ac:dyDescent="0.2">
      <c r="A26" s="59" t="s">
        <v>56</v>
      </c>
      <c r="B26" s="10" t="e">
        <f>#REF!/Trend_VA!#REF!*100</f>
        <v>#REF!</v>
      </c>
      <c r="C26" s="10" t="e">
        <f>#REF!/Trend_VA!#REF!*100</f>
        <v>#REF!</v>
      </c>
      <c r="D26" s="10" t="e">
        <f>#REF!/Trend_VA!#REF!*100</f>
        <v>#REF!</v>
      </c>
      <c r="E26" s="10" t="e">
        <f>#REF!/Trend_VA!#REF!*100</f>
        <v>#REF!</v>
      </c>
      <c r="F26" s="10" t="e">
        <f>#REF!/Trend_VA!#REF!*100</f>
        <v>#REF!</v>
      </c>
      <c r="G26" s="10" t="e">
        <f>#REF!/Trend_VA!#REF!*100</f>
        <v>#REF!</v>
      </c>
      <c r="H26" s="10" t="e">
        <f>#REF!/Trend_VA!#REF!*100</f>
        <v>#REF!</v>
      </c>
      <c r="I26" s="10" t="e">
        <f>#REF!/Trend_VA!#REF!*100</f>
        <v>#REF!</v>
      </c>
      <c r="J26" s="27" t="e">
        <f>#REF!/Trend_VA!#REF!*100</f>
        <v>#REF!</v>
      </c>
      <c r="K26" s="27" t="e">
        <f>#REF!/Trend_VA!#REF!*100</f>
        <v>#REF!</v>
      </c>
      <c r="L26" s="27" t="e">
        <f>#REF!/Trend_VA!#REF!*100</f>
        <v>#REF!</v>
      </c>
      <c r="M26" s="27" t="e">
        <f>#REF!/Trend_VA!#REF!*100</f>
        <v>#REF!</v>
      </c>
      <c r="N26" s="27" t="e">
        <f>#REF!/Trend_VA!#REF!*100</f>
        <v>#REF!</v>
      </c>
      <c r="O26" s="27" t="e">
        <f>#REF!/Trend_VA!#REF!*100</f>
        <v>#REF!</v>
      </c>
      <c r="P26" s="27" t="e">
        <f>#REF!/Trend_VA!#REF!*100</f>
        <v>#REF!</v>
      </c>
      <c r="Q26" s="27" t="e">
        <f>#REF!/Trend_VA!#REF!*100</f>
        <v>#REF!</v>
      </c>
      <c r="R26" s="27" t="e">
        <f>#REF!/Trend_VA!#REF!*100</f>
        <v>#REF!</v>
      </c>
      <c r="S26" s="27" t="e">
        <f>#REF!/Trend_VA!#REF!*100</f>
        <v>#REF!</v>
      </c>
      <c r="T26" s="27" t="e">
        <f>#REF!/Trend_VA!#REF!*100</f>
        <v>#REF!</v>
      </c>
      <c r="U26" s="27" t="e">
        <f>#REF!/Trend_VA!#REF!*100</f>
        <v>#REF!</v>
      </c>
      <c r="V26" s="27" t="e">
        <f>#REF!/Trend_VA!#REF!*100</f>
        <v>#REF!</v>
      </c>
      <c r="W26" s="27" t="e">
        <f>#REF!/Trend_VA!#REF!*100</f>
        <v>#REF!</v>
      </c>
      <c r="X26" s="27" t="e">
        <f>#REF!/Trend_VA!#REF!*100</f>
        <v>#REF!</v>
      </c>
      <c r="Y26" s="27" t="e">
        <f>#REF!/Trend_VA!#REF!*100</f>
        <v>#REF!</v>
      </c>
      <c r="Z26" s="27" t="e">
        <f>#REF!/Trend_VA!#REF!*100</f>
        <v>#REF!</v>
      </c>
      <c r="AA26" s="27" t="e">
        <f>#REF!/Trend_VA!#REF!*100</f>
        <v>#REF!</v>
      </c>
      <c r="AB26" s="27" t="e">
        <f>#REF!/Trend_VA!#REF!*100</f>
        <v>#REF!</v>
      </c>
      <c r="AC26" s="27" t="e">
        <f>#REF!/Trend_VA!#REF!*100</f>
        <v>#REF!</v>
      </c>
      <c r="AD26" s="27" t="e">
        <f>#REF!/Trend_VA!#REF!*100</f>
        <v>#REF!</v>
      </c>
      <c r="AE26" s="27" t="e">
        <f>#REF!/Trend_VA!#REF!*100</f>
        <v>#REF!</v>
      </c>
      <c r="AF26" s="34" t="e">
        <f>#REF!/Trend_VA!#REF!*100</f>
        <v>#REF!</v>
      </c>
      <c r="AG26" s="34" t="e">
        <f>#REF!/Trend_VA!#REF!*100</f>
        <v>#REF!</v>
      </c>
      <c r="AH26" s="34" t="e">
        <f>#REF!/Trend_VA!B26*100</f>
        <v>#REF!</v>
      </c>
      <c r="AI26" s="34" t="e">
        <f>#REF!/Trend_VA!C26*100</f>
        <v>#REF!</v>
      </c>
      <c r="AJ26" s="34" t="e">
        <f>#REF!/Trend_VA!D26*100</f>
        <v>#REF!</v>
      </c>
      <c r="AK26" s="34" t="e">
        <f>#REF!/Trend_VA!E26*100</f>
        <v>#REF!</v>
      </c>
      <c r="AL26" s="34" t="e">
        <f>#REF!/Trend_VA!F26*100</f>
        <v>#REF!</v>
      </c>
      <c r="AM26" s="34" t="e">
        <f>#REF!/Trend_VA!G26*100</f>
        <v>#REF!</v>
      </c>
      <c r="AN26" s="34" t="e">
        <f>#REF!/Trend_VA!H26*100</f>
        <v>#REF!</v>
      </c>
      <c r="AO26" s="34" t="e">
        <f>#REF!/Trend_VA!I26*100</f>
        <v>#REF!</v>
      </c>
      <c r="AP26" s="34" t="e">
        <f>#REF!/Trend_VA!J26*100</f>
        <v>#REF!</v>
      </c>
      <c r="AQ26" s="34" t="e">
        <f>#REF!/Trend_VA!K26*100</f>
        <v>#REF!</v>
      </c>
    </row>
    <row r="27" spans="1:43" s="8" customFormat="1" ht="18" customHeight="1" x14ac:dyDescent="0.2">
      <c r="A27" s="59" t="s">
        <v>57</v>
      </c>
      <c r="B27" s="10" t="e">
        <f>#REF!/Trend_VA!#REF!*100</f>
        <v>#REF!</v>
      </c>
      <c r="C27" s="10" t="e">
        <f>#REF!/Trend_VA!#REF!*100</f>
        <v>#REF!</v>
      </c>
      <c r="D27" s="10" t="e">
        <f>#REF!/Trend_VA!#REF!*100</f>
        <v>#REF!</v>
      </c>
      <c r="E27" s="10" t="e">
        <f>#REF!/Trend_VA!#REF!*100</f>
        <v>#REF!</v>
      </c>
      <c r="F27" s="10" t="e">
        <f>#REF!/Trend_VA!#REF!*100</f>
        <v>#REF!</v>
      </c>
      <c r="G27" s="10" t="e">
        <f>#REF!/Trend_VA!#REF!*100</f>
        <v>#REF!</v>
      </c>
      <c r="H27" s="10" t="e">
        <f>#REF!/Trend_VA!#REF!*100</f>
        <v>#REF!</v>
      </c>
      <c r="I27" s="10" t="e">
        <f>#REF!/Trend_VA!#REF!*100</f>
        <v>#REF!</v>
      </c>
      <c r="J27" s="27" t="e">
        <f>#REF!/Trend_VA!#REF!*100</f>
        <v>#REF!</v>
      </c>
      <c r="K27" s="27" t="e">
        <f>#REF!/Trend_VA!#REF!*100</f>
        <v>#REF!</v>
      </c>
      <c r="L27" s="27" t="e">
        <f>#REF!/Trend_VA!#REF!*100</f>
        <v>#REF!</v>
      </c>
      <c r="M27" s="27" t="e">
        <f>#REF!/Trend_VA!#REF!*100</f>
        <v>#REF!</v>
      </c>
      <c r="N27" s="27" t="e">
        <f>#REF!/Trend_VA!#REF!*100</f>
        <v>#REF!</v>
      </c>
      <c r="O27" s="27" t="e">
        <f>#REF!/Trend_VA!#REF!*100</f>
        <v>#REF!</v>
      </c>
      <c r="P27" s="27" t="e">
        <f>#REF!/Trend_VA!#REF!*100</f>
        <v>#REF!</v>
      </c>
      <c r="Q27" s="27" t="e">
        <f>#REF!/Trend_VA!#REF!*100</f>
        <v>#REF!</v>
      </c>
      <c r="R27" s="27" t="e">
        <f>#REF!/Trend_VA!#REF!*100</f>
        <v>#REF!</v>
      </c>
      <c r="S27" s="27" t="e">
        <f>#REF!/Trend_VA!#REF!*100</f>
        <v>#REF!</v>
      </c>
      <c r="T27" s="27" t="e">
        <f>#REF!/Trend_VA!#REF!*100</f>
        <v>#REF!</v>
      </c>
      <c r="U27" s="27" t="e">
        <f>#REF!/Trend_VA!#REF!*100</f>
        <v>#REF!</v>
      </c>
      <c r="V27" s="27" t="e">
        <f>#REF!/Trend_VA!#REF!*100</f>
        <v>#REF!</v>
      </c>
      <c r="W27" s="27" t="e">
        <f>#REF!/Trend_VA!#REF!*100</f>
        <v>#REF!</v>
      </c>
      <c r="X27" s="27" t="e">
        <f>#REF!/Trend_VA!#REF!*100</f>
        <v>#REF!</v>
      </c>
      <c r="Y27" s="27" t="e">
        <f>#REF!/Trend_VA!#REF!*100</f>
        <v>#REF!</v>
      </c>
      <c r="Z27" s="27" t="e">
        <f>#REF!/Trend_VA!#REF!*100</f>
        <v>#REF!</v>
      </c>
      <c r="AA27" s="27" t="e">
        <f>#REF!/Trend_VA!#REF!*100</f>
        <v>#REF!</v>
      </c>
      <c r="AB27" s="27" t="e">
        <f>#REF!/Trend_VA!#REF!*100</f>
        <v>#REF!</v>
      </c>
      <c r="AC27" s="27" t="e">
        <f>#REF!/Trend_VA!#REF!*100</f>
        <v>#REF!</v>
      </c>
      <c r="AD27" s="27" t="e">
        <f>#REF!/Trend_VA!#REF!*100</f>
        <v>#REF!</v>
      </c>
      <c r="AE27" s="27" t="e">
        <f>#REF!/Trend_VA!#REF!*100</f>
        <v>#REF!</v>
      </c>
      <c r="AF27" s="34" t="e">
        <f>#REF!/Trend_VA!#REF!*100</f>
        <v>#REF!</v>
      </c>
      <c r="AG27" s="34" t="e">
        <f>#REF!/Trend_VA!#REF!*100</f>
        <v>#REF!</v>
      </c>
      <c r="AH27" s="34" t="e">
        <f>#REF!/Trend_VA!B27*100</f>
        <v>#REF!</v>
      </c>
      <c r="AI27" s="34" t="e">
        <f>#REF!/Trend_VA!C27*100</f>
        <v>#REF!</v>
      </c>
      <c r="AJ27" s="34" t="e">
        <f>#REF!/Trend_VA!D27*100</f>
        <v>#REF!</v>
      </c>
      <c r="AK27" s="34" t="e">
        <f>#REF!/Trend_VA!E27*100</f>
        <v>#REF!</v>
      </c>
      <c r="AL27" s="34" t="e">
        <f>#REF!/Trend_VA!F27*100</f>
        <v>#REF!</v>
      </c>
      <c r="AM27" s="34" t="e">
        <f>#REF!/Trend_VA!G27*100</f>
        <v>#REF!</v>
      </c>
      <c r="AN27" s="34" t="e">
        <f>#REF!/Trend_VA!H27*100</f>
        <v>#REF!</v>
      </c>
      <c r="AO27" s="34" t="e">
        <f>#REF!/Trend_VA!I27*100</f>
        <v>#REF!</v>
      </c>
      <c r="AP27" s="34" t="e">
        <f>#REF!/Trend_VA!J27*100</f>
        <v>#REF!</v>
      </c>
      <c r="AQ27" s="34" t="e">
        <f>#REF!/Trend_VA!K27*100</f>
        <v>#REF!</v>
      </c>
    </row>
    <row r="28" spans="1:43" s="8" customFormat="1" ht="18" customHeight="1" x14ac:dyDescent="0.2">
      <c r="A28" s="59" t="s">
        <v>15</v>
      </c>
      <c r="B28" s="10" t="e">
        <f>#REF!/Trend_VA!#REF!*100</f>
        <v>#REF!</v>
      </c>
      <c r="C28" s="10" t="e">
        <f>#REF!/Trend_VA!#REF!*100</f>
        <v>#REF!</v>
      </c>
      <c r="D28" s="10" t="e">
        <f>#REF!/Trend_VA!#REF!*100</f>
        <v>#REF!</v>
      </c>
      <c r="E28" s="10" t="e">
        <f>#REF!/Trend_VA!#REF!*100</f>
        <v>#REF!</v>
      </c>
      <c r="F28" s="10" t="e">
        <f>#REF!/Trend_VA!#REF!*100</f>
        <v>#REF!</v>
      </c>
      <c r="G28" s="10" t="e">
        <f>#REF!/Trend_VA!#REF!*100</f>
        <v>#REF!</v>
      </c>
      <c r="H28" s="10" t="e">
        <f>#REF!/Trend_VA!#REF!*100</f>
        <v>#REF!</v>
      </c>
      <c r="I28" s="10" t="e">
        <f>#REF!/Trend_VA!#REF!*100</f>
        <v>#REF!</v>
      </c>
      <c r="J28" s="27" t="e">
        <f>#REF!/Trend_VA!#REF!*100</f>
        <v>#REF!</v>
      </c>
      <c r="K28" s="27" t="e">
        <f>#REF!/Trend_VA!#REF!*100</f>
        <v>#REF!</v>
      </c>
      <c r="L28" s="27" t="e">
        <f>#REF!/Trend_VA!#REF!*100</f>
        <v>#REF!</v>
      </c>
      <c r="M28" s="27" t="e">
        <f>#REF!/Trend_VA!#REF!*100</f>
        <v>#REF!</v>
      </c>
      <c r="N28" s="27" t="e">
        <f>#REF!/Trend_VA!#REF!*100</f>
        <v>#REF!</v>
      </c>
      <c r="O28" s="27" t="e">
        <f>#REF!/Trend_VA!#REF!*100</f>
        <v>#REF!</v>
      </c>
      <c r="P28" s="27" t="e">
        <f>#REF!/Trend_VA!#REF!*100</f>
        <v>#REF!</v>
      </c>
      <c r="Q28" s="27" t="e">
        <f>#REF!/Trend_VA!#REF!*100</f>
        <v>#REF!</v>
      </c>
      <c r="R28" s="27" t="e">
        <f>#REF!/Trend_VA!#REF!*100</f>
        <v>#REF!</v>
      </c>
      <c r="S28" s="27" t="e">
        <f>#REF!/Trend_VA!#REF!*100</f>
        <v>#REF!</v>
      </c>
      <c r="T28" s="27" t="e">
        <f>#REF!/Trend_VA!#REF!*100</f>
        <v>#REF!</v>
      </c>
      <c r="U28" s="27" t="e">
        <f>#REF!/Trend_VA!#REF!*100</f>
        <v>#REF!</v>
      </c>
      <c r="V28" s="27" t="e">
        <f>#REF!/Trend_VA!#REF!*100</f>
        <v>#REF!</v>
      </c>
      <c r="W28" s="27" t="e">
        <f>#REF!/Trend_VA!#REF!*100</f>
        <v>#REF!</v>
      </c>
      <c r="X28" s="27" t="e">
        <f>#REF!/Trend_VA!#REF!*100</f>
        <v>#REF!</v>
      </c>
      <c r="Y28" s="27" t="e">
        <f>#REF!/Trend_VA!#REF!*100</f>
        <v>#REF!</v>
      </c>
      <c r="Z28" s="27" t="e">
        <f>#REF!/Trend_VA!#REF!*100</f>
        <v>#REF!</v>
      </c>
      <c r="AA28" s="27" t="e">
        <f>#REF!/Trend_VA!#REF!*100</f>
        <v>#REF!</v>
      </c>
      <c r="AB28" s="27" t="e">
        <f>#REF!/Trend_VA!#REF!*100</f>
        <v>#REF!</v>
      </c>
      <c r="AC28" s="27" t="e">
        <f>#REF!/Trend_VA!#REF!*100</f>
        <v>#REF!</v>
      </c>
      <c r="AD28" s="27" t="e">
        <f>#REF!/Trend_VA!#REF!*100</f>
        <v>#REF!</v>
      </c>
      <c r="AE28" s="27" t="e">
        <f>#REF!/Trend_VA!#REF!*100</f>
        <v>#REF!</v>
      </c>
      <c r="AF28" s="34" t="e">
        <f>#REF!/Trend_VA!#REF!*100</f>
        <v>#REF!</v>
      </c>
      <c r="AG28" s="34" t="e">
        <f>#REF!/Trend_VA!#REF!*100</f>
        <v>#REF!</v>
      </c>
      <c r="AH28" s="34" t="e">
        <f>#REF!/Trend_VA!B28*100</f>
        <v>#REF!</v>
      </c>
      <c r="AI28" s="34" t="e">
        <f>#REF!/Trend_VA!C28*100</f>
        <v>#REF!</v>
      </c>
      <c r="AJ28" s="34" t="e">
        <f>#REF!/Trend_VA!D28*100</f>
        <v>#REF!</v>
      </c>
      <c r="AK28" s="34" t="e">
        <f>#REF!/Trend_VA!E28*100</f>
        <v>#REF!</v>
      </c>
      <c r="AL28" s="34" t="e">
        <f>#REF!/Trend_VA!F28*100</f>
        <v>#REF!</v>
      </c>
      <c r="AM28" s="34" t="e">
        <f>#REF!/Trend_VA!G28*100</f>
        <v>#REF!</v>
      </c>
      <c r="AN28" s="34" t="e">
        <f>#REF!/Trend_VA!H28*100</f>
        <v>#REF!</v>
      </c>
      <c r="AO28" s="34" t="e">
        <f>#REF!/Trend_VA!I28*100</f>
        <v>#REF!</v>
      </c>
      <c r="AP28" s="34" t="e">
        <f>#REF!/Trend_VA!J28*100</f>
        <v>#REF!</v>
      </c>
      <c r="AQ28" s="34" t="e">
        <f>#REF!/Trend_VA!K28*100</f>
        <v>#REF!</v>
      </c>
    </row>
    <row r="29" spans="1:43" s="8" customFormat="1" ht="18" customHeight="1" x14ac:dyDescent="0.2">
      <c r="A29" s="59" t="s">
        <v>16</v>
      </c>
      <c r="B29" s="10" t="e">
        <f>#REF!/Trend_VA!#REF!*100</f>
        <v>#REF!</v>
      </c>
      <c r="C29" s="10" t="e">
        <f>#REF!/Trend_VA!#REF!*100</f>
        <v>#REF!</v>
      </c>
      <c r="D29" s="10" t="e">
        <f>#REF!/Trend_VA!#REF!*100</f>
        <v>#REF!</v>
      </c>
      <c r="E29" s="10" t="e">
        <f>#REF!/Trend_VA!#REF!*100</f>
        <v>#REF!</v>
      </c>
      <c r="F29" s="10" t="e">
        <f>#REF!/Trend_VA!#REF!*100</f>
        <v>#REF!</v>
      </c>
      <c r="G29" s="10" t="e">
        <f>#REF!/Trend_VA!#REF!*100</f>
        <v>#REF!</v>
      </c>
      <c r="H29" s="10" t="e">
        <f>#REF!/Trend_VA!#REF!*100</f>
        <v>#REF!</v>
      </c>
      <c r="I29" s="10" t="e">
        <f>#REF!/Trend_VA!#REF!*100</f>
        <v>#REF!</v>
      </c>
      <c r="J29" s="27" t="e">
        <f>#REF!/Trend_VA!#REF!*100</f>
        <v>#REF!</v>
      </c>
      <c r="K29" s="27" t="e">
        <f>#REF!/Trend_VA!#REF!*100</f>
        <v>#REF!</v>
      </c>
      <c r="L29" s="27" t="e">
        <f>#REF!/Trend_VA!#REF!*100</f>
        <v>#REF!</v>
      </c>
      <c r="M29" s="27" t="e">
        <f>#REF!/Trend_VA!#REF!*100</f>
        <v>#REF!</v>
      </c>
      <c r="N29" s="27" t="e">
        <f>#REF!/Trend_VA!#REF!*100</f>
        <v>#REF!</v>
      </c>
      <c r="O29" s="27" t="e">
        <f>#REF!/Trend_VA!#REF!*100</f>
        <v>#REF!</v>
      </c>
      <c r="P29" s="27" t="e">
        <f>#REF!/Trend_VA!#REF!*100</f>
        <v>#REF!</v>
      </c>
      <c r="Q29" s="27" t="e">
        <f>#REF!/Trend_VA!#REF!*100</f>
        <v>#REF!</v>
      </c>
      <c r="R29" s="27" t="e">
        <f>#REF!/Trend_VA!#REF!*100</f>
        <v>#REF!</v>
      </c>
      <c r="S29" s="27" t="e">
        <f>#REF!/Trend_VA!#REF!*100</f>
        <v>#REF!</v>
      </c>
      <c r="T29" s="27" t="e">
        <f>#REF!/Trend_VA!#REF!*100</f>
        <v>#REF!</v>
      </c>
      <c r="U29" s="27" t="e">
        <f>#REF!/Trend_VA!#REF!*100</f>
        <v>#REF!</v>
      </c>
      <c r="V29" s="27" t="e">
        <f>#REF!/Trend_VA!#REF!*100</f>
        <v>#REF!</v>
      </c>
      <c r="W29" s="27" t="e">
        <f>#REF!/Trend_VA!#REF!*100</f>
        <v>#REF!</v>
      </c>
      <c r="X29" s="27" t="e">
        <f>#REF!/Trend_VA!#REF!*100</f>
        <v>#REF!</v>
      </c>
      <c r="Y29" s="27" t="e">
        <f>#REF!/Trend_VA!#REF!*100</f>
        <v>#REF!</v>
      </c>
      <c r="Z29" s="27" t="e">
        <f>#REF!/Trend_VA!#REF!*100</f>
        <v>#REF!</v>
      </c>
      <c r="AA29" s="27" t="e">
        <f>#REF!/Trend_VA!#REF!*100</f>
        <v>#REF!</v>
      </c>
      <c r="AB29" s="27" t="e">
        <f>#REF!/Trend_VA!#REF!*100</f>
        <v>#REF!</v>
      </c>
      <c r="AC29" s="27" t="e">
        <f>#REF!/Trend_VA!#REF!*100</f>
        <v>#REF!</v>
      </c>
      <c r="AD29" s="27" t="e">
        <f>#REF!/Trend_VA!#REF!*100</f>
        <v>#REF!</v>
      </c>
      <c r="AE29" s="27" t="e">
        <f>#REF!/Trend_VA!#REF!*100</f>
        <v>#REF!</v>
      </c>
      <c r="AF29" s="34" t="e">
        <f>#REF!/Trend_VA!#REF!*100</f>
        <v>#REF!</v>
      </c>
      <c r="AG29" s="34" t="e">
        <f>#REF!/Trend_VA!#REF!*100</f>
        <v>#REF!</v>
      </c>
      <c r="AH29" s="34" t="e">
        <f>#REF!/Trend_VA!B29*100</f>
        <v>#REF!</v>
      </c>
      <c r="AI29" s="34" t="e">
        <f>#REF!/Trend_VA!C29*100</f>
        <v>#REF!</v>
      </c>
      <c r="AJ29" s="34" t="e">
        <f>#REF!/Trend_VA!D29*100</f>
        <v>#REF!</v>
      </c>
      <c r="AK29" s="34" t="e">
        <f>#REF!/Trend_VA!E29*100</f>
        <v>#REF!</v>
      </c>
      <c r="AL29" s="34" t="e">
        <f>#REF!/Trend_VA!F29*100</f>
        <v>#REF!</v>
      </c>
      <c r="AM29" s="34" t="e">
        <f>#REF!/Trend_VA!G29*100</f>
        <v>#REF!</v>
      </c>
      <c r="AN29" s="34" t="e">
        <f>#REF!/Trend_VA!H29*100</f>
        <v>#REF!</v>
      </c>
      <c r="AO29" s="34" t="e">
        <f>#REF!/Trend_VA!I29*100</f>
        <v>#REF!</v>
      </c>
      <c r="AP29" s="34" t="e">
        <f>#REF!/Trend_VA!J29*100</f>
        <v>#REF!</v>
      </c>
      <c r="AQ29" s="34" t="e">
        <f>#REF!/Trend_VA!K29*100</f>
        <v>#REF!</v>
      </c>
    </row>
    <row r="30" spans="1:43" s="8" customFormat="1" ht="18" customHeight="1" x14ac:dyDescent="0.2">
      <c r="A30" s="59" t="s">
        <v>58</v>
      </c>
      <c r="B30" s="10" t="e">
        <f>#REF!/Trend_VA!#REF!*100</f>
        <v>#REF!</v>
      </c>
      <c r="C30" s="10" t="e">
        <f>#REF!/Trend_VA!#REF!*100</f>
        <v>#REF!</v>
      </c>
      <c r="D30" s="10" t="e">
        <f>#REF!/Trend_VA!#REF!*100</f>
        <v>#REF!</v>
      </c>
      <c r="E30" s="10" t="e">
        <f>#REF!/Trend_VA!#REF!*100</f>
        <v>#REF!</v>
      </c>
      <c r="F30" s="10" t="e">
        <f>#REF!/Trend_VA!#REF!*100</f>
        <v>#REF!</v>
      </c>
      <c r="G30" s="10" t="e">
        <f>#REF!/Trend_VA!#REF!*100</f>
        <v>#REF!</v>
      </c>
      <c r="H30" s="10" t="e">
        <f>#REF!/Trend_VA!#REF!*100</f>
        <v>#REF!</v>
      </c>
      <c r="I30" s="10" t="e">
        <f>#REF!/Trend_VA!#REF!*100</f>
        <v>#REF!</v>
      </c>
      <c r="J30" s="27" t="e">
        <f>#REF!/Trend_VA!#REF!*100</f>
        <v>#REF!</v>
      </c>
      <c r="K30" s="27" t="e">
        <f>#REF!/Trend_VA!#REF!*100</f>
        <v>#REF!</v>
      </c>
      <c r="L30" s="27" t="e">
        <f>#REF!/Trend_VA!#REF!*100</f>
        <v>#REF!</v>
      </c>
      <c r="M30" s="27" t="e">
        <f>#REF!/Trend_VA!#REF!*100</f>
        <v>#REF!</v>
      </c>
      <c r="N30" s="27" t="e">
        <f>#REF!/Trend_VA!#REF!*100</f>
        <v>#REF!</v>
      </c>
      <c r="O30" s="27" t="e">
        <f>#REF!/Trend_VA!#REF!*100</f>
        <v>#REF!</v>
      </c>
      <c r="P30" s="27" t="e">
        <f>#REF!/Trend_VA!#REF!*100</f>
        <v>#REF!</v>
      </c>
      <c r="Q30" s="27" t="e">
        <f>#REF!/Trend_VA!#REF!*100</f>
        <v>#REF!</v>
      </c>
      <c r="R30" s="27" t="e">
        <f>#REF!/Trend_VA!#REF!*100</f>
        <v>#REF!</v>
      </c>
      <c r="S30" s="27" t="e">
        <f>#REF!/Trend_VA!#REF!*100</f>
        <v>#REF!</v>
      </c>
      <c r="T30" s="27" t="e">
        <f>#REF!/Trend_VA!#REF!*100</f>
        <v>#REF!</v>
      </c>
      <c r="U30" s="27" t="e">
        <f>#REF!/Trend_VA!#REF!*100</f>
        <v>#REF!</v>
      </c>
      <c r="V30" s="27" t="e">
        <f>#REF!/Trend_VA!#REF!*100</f>
        <v>#REF!</v>
      </c>
      <c r="W30" s="27" t="e">
        <f>#REF!/Trend_VA!#REF!*100</f>
        <v>#REF!</v>
      </c>
      <c r="X30" s="27" t="e">
        <f>#REF!/Trend_VA!#REF!*100</f>
        <v>#REF!</v>
      </c>
      <c r="Y30" s="27" t="e">
        <f>#REF!/Trend_VA!#REF!*100</f>
        <v>#REF!</v>
      </c>
      <c r="Z30" s="27" t="e">
        <f>#REF!/Trend_VA!#REF!*100</f>
        <v>#REF!</v>
      </c>
      <c r="AA30" s="27" t="e">
        <f>#REF!/Trend_VA!#REF!*100</f>
        <v>#REF!</v>
      </c>
      <c r="AB30" s="27" t="e">
        <f>#REF!/Trend_VA!#REF!*100</f>
        <v>#REF!</v>
      </c>
      <c r="AC30" s="27" t="e">
        <f>#REF!/Trend_VA!#REF!*100</f>
        <v>#REF!</v>
      </c>
      <c r="AD30" s="27" t="e">
        <f>#REF!/Trend_VA!#REF!*100</f>
        <v>#REF!</v>
      </c>
      <c r="AE30" s="27" t="e">
        <f>#REF!/Trend_VA!#REF!*100</f>
        <v>#REF!</v>
      </c>
      <c r="AF30" s="34" t="e">
        <f>#REF!/Trend_VA!#REF!*100</f>
        <v>#REF!</v>
      </c>
      <c r="AG30" s="34" t="e">
        <f>#REF!/Trend_VA!#REF!*100</f>
        <v>#REF!</v>
      </c>
      <c r="AH30" s="34" t="e">
        <f>#REF!/Trend_VA!B30*100</f>
        <v>#REF!</v>
      </c>
      <c r="AI30" s="34" t="e">
        <f>#REF!/Trend_VA!C30*100</f>
        <v>#REF!</v>
      </c>
      <c r="AJ30" s="34" t="e">
        <f>#REF!/Trend_VA!D30*100</f>
        <v>#REF!</v>
      </c>
      <c r="AK30" s="34" t="e">
        <f>#REF!/Trend_VA!E30*100</f>
        <v>#REF!</v>
      </c>
      <c r="AL30" s="34" t="e">
        <f>#REF!/Trend_VA!F30*100</f>
        <v>#REF!</v>
      </c>
      <c r="AM30" s="34" t="e">
        <f>#REF!/Trend_VA!G30*100</f>
        <v>#REF!</v>
      </c>
      <c r="AN30" s="34" t="e">
        <f>#REF!/Trend_VA!H30*100</f>
        <v>#REF!</v>
      </c>
      <c r="AO30" s="34" t="e">
        <f>#REF!/Trend_VA!I30*100</f>
        <v>#REF!</v>
      </c>
      <c r="AP30" s="34" t="e">
        <f>#REF!/Trend_VA!J30*100</f>
        <v>#REF!</v>
      </c>
      <c r="AQ30" s="34" t="e">
        <f>#REF!/Trend_VA!K30*100</f>
        <v>#REF!</v>
      </c>
    </row>
    <row r="31" spans="1:43" s="8" customFormat="1" ht="18" customHeight="1" x14ac:dyDescent="0.2">
      <c r="A31" s="59" t="s">
        <v>71</v>
      </c>
      <c r="B31" s="10" t="e">
        <f>#REF!/Trend_VA!#REF!*100</f>
        <v>#REF!</v>
      </c>
      <c r="C31" s="10" t="e">
        <f>#REF!/Trend_VA!#REF!*100</f>
        <v>#REF!</v>
      </c>
      <c r="D31" s="10" t="e">
        <f>#REF!/Trend_VA!#REF!*100</f>
        <v>#REF!</v>
      </c>
      <c r="E31" s="10" t="e">
        <f>#REF!/Trend_VA!#REF!*100</f>
        <v>#REF!</v>
      </c>
      <c r="F31" s="10" t="e">
        <f>#REF!/Trend_VA!#REF!*100</f>
        <v>#REF!</v>
      </c>
      <c r="G31" s="10" t="e">
        <f>#REF!/Trend_VA!#REF!*100</f>
        <v>#REF!</v>
      </c>
      <c r="H31" s="10" t="e">
        <f>#REF!/Trend_VA!#REF!*100</f>
        <v>#REF!</v>
      </c>
      <c r="I31" s="10" t="e">
        <f>#REF!/Trend_VA!#REF!*100</f>
        <v>#REF!</v>
      </c>
      <c r="J31" s="27" t="e">
        <f>#REF!/Trend_VA!#REF!*100</f>
        <v>#REF!</v>
      </c>
      <c r="K31" s="27" t="e">
        <f>#REF!/Trend_VA!#REF!*100</f>
        <v>#REF!</v>
      </c>
      <c r="L31" s="27" t="e">
        <f>#REF!/Trend_VA!#REF!*100</f>
        <v>#REF!</v>
      </c>
      <c r="M31" s="27" t="e">
        <f>#REF!/Trend_VA!#REF!*100</f>
        <v>#REF!</v>
      </c>
      <c r="N31" s="27" t="e">
        <f>#REF!/Trend_VA!#REF!*100</f>
        <v>#REF!</v>
      </c>
      <c r="O31" s="27" t="e">
        <f>#REF!/Trend_VA!#REF!*100</f>
        <v>#REF!</v>
      </c>
      <c r="P31" s="27" t="e">
        <f>#REF!/Trend_VA!#REF!*100</f>
        <v>#REF!</v>
      </c>
      <c r="Q31" s="27" t="s">
        <v>79</v>
      </c>
      <c r="R31" s="27" t="e">
        <f>#REF!/Trend_VA!#REF!*100</f>
        <v>#REF!</v>
      </c>
      <c r="S31" s="27" t="e">
        <f>#REF!/Trend_VA!#REF!*100</f>
        <v>#REF!</v>
      </c>
      <c r="T31" s="27" t="e">
        <f>#REF!/Trend_VA!#REF!*100</f>
        <v>#REF!</v>
      </c>
      <c r="U31" s="27" t="e">
        <f>#REF!/Trend_VA!#REF!*100</f>
        <v>#REF!</v>
      </c>
      <c r="V31" s="27" t="e">
        <f>#REF!/Trend_VA!#REF!*100</f>
        <v>#REF!</v>
      </c>
      <c r="W31" s="27" t="e">
        <f>#REF!/Trend_VA!#REF!*100</f>
        <v>#REF!</v>
      </c>
      <c r="X31" s="27" t="e">
        <f>#REF!/Trend_VA!#REF!*100</f>
        <v>#REF!</v>
      </c>
      <c r="Y31" s="27" t="e">
        <f>#REF!/Trend_VA!#REF!*100</f>
        <v>#REF!</v>
      </c>
      <c r="Z31" s="27" t="e">
        <f>#REF!/Trend_VA!#REF!*100</f>
        <v>#REF!</v>
      </c>
      <c r="AA31" s="27" t="e">
        <f>#REF!/Trend_VA!#REF!*100</f>
        <v>#REF!</v>
      </c>
      <c r="AB31" s="27" t="e">
        <f>#REF!/Trend_VA!#REF!*100</f>
        <v>#REF!</v>
      </c>
      <c r="AC31" s="27" t="e">
        <f>#REF!/Trend_VA!#REF!*100</f>
        <v>#REF!</v>
      </c>
      <c r="AD31" s="27" t="e">
        <f>#REF!/Trend_VA!#REF!*100</f>
        <v>#REF!</v>
      </c>
      <c r="AE31" s="27" t="e">
        <f>#REF!/Trend_VA!#REF!*100</f>
        <v>#REF!</v>
      </c>
      <c r="AF31" s="34" t="e">
        <f>#REF!/Trend_VA!#REF!*100</f>
        <v>#REF!</v>
      </c>
      <c r="AG31" s="34" t="e">
        <f>#REF!/Trend_VA!#REF!*100</f>
        <v>#REF!</v>
      </c>
      <c r="AH31" s="34" t="e">
        <f>#REF!/Trend_VA!B31*100</f>
        <v>#REF!</v>
      </c>
      <c r="AI31" s="34" t="e">
        <f>#REF!/Trend_VA!C31*100</f>
        <v>#REF!</v>
      </c>
      <c r="AJ31" s="34" t="e">
        <f>#REF!/Trend_VA!D31*100</f>
        <v>#REF!</v>
      </c>
      <c r="AK31" s="34" t="e">
        <f>#REF!/Trend_VA!E31*100</f>
        <v>#REF!</v>
      </c>
      <c r="AL31" s="34" t="e">
        <f>#REF!/Trend_VA!F31*100</f>
        <v>#REF!</v>
      </c>
      <c r="AM31" s="34" t="e">
        <f>#REF!/Trend_VA!G31*100</f>
        <v>#REF!</v>
      </c>
      <c r="AN31" s="34" t="e">
        <f>#REF!/Trend_VA!H31*100</f>
        <v>#REF!</v>
      </c>
      <c r="AO31" s="34" t="e">
        <f>#REF!/Trend_VA!I31*100</f>
        <v>#REF!</v>
      </c>
      <c r="AP31" s="34" t="e">
        <f>#REF!/Trend_VA!J31*100</f>
        <v>#REF!</v>
      </c>
      <c r="AQ31" s="34" t="e">
        <f>#REF!/Trend_VA!K31*100</f>
        <v>#REF!</v>
      </c>
    </row>
    <row r="32" spans="1:43" s="8" customFormat="1" ht="18" customHeight="1" x14ac:dyDescent="0.2">
      <c r="A32" s="59" t="s">
        <v>17</v>
      </c>
      <c r="B32" s="10" t="e">
        <f>#REF!/Trend_VA!#REF!*100</f>
        <v>#REF!</v>
      </c>
      <c r="C32" s="10" t="e">
        <f>#REF!/Trend_VA!#REF!*100</f>
        <v>#REF!</v>
      </c>
      <c r="D32" s="10" t="e">
        <f>#REF!/Trend_VA!#REF!*100</f>
        <v>#REF!</v>
      </c>
      <c r="E32" s="10" t="e">
        <f>#REF!/Trend_VA!#REF!*100</f>
        <v>#REF!</v>
      </c>
      <c r="F32" s="10" t="e">
        <f>#REF!/Trend_VA!#REF!*100</f>
        <v>#REF!</v>
      </c>
      <c r="G32" s="10" t="e">
        <f>#REF!/Trend_VA!#REF!*100</f>
        <v>#REF!</v>
      </c>
      <c r="H32" s="10" t="e">
        <f>#REF!/Trend_VA!#REF!*100</f>
        <v>#REF!</v>
      </c>
      <c r="I32" s="10" t="e">
        <f>#REF!/Trend_VA!#REF!*100</f>
        <v>#REF!</v>
      </c>
      <c r="J32" s="27" t="e">
        <f>#REF!/Trend_VA!#REF!*100</f>
        <v>#REF!</v>
      </c>
      <c r="K32" s="27" t="e">
        <f>#REF!/Trend_VA!#REF!*100</f>
        <v>#REF!</v>
      </c>
      <c r="L32" s="27" t="e">
        <f>#REF!/Trend_VA!#REF!*100</f>
        <v>#REF!</v>
      </c>
      <c r="M32" s="27" t="e">
        <f>#REF!/Trend_VA!#REF!*100</f>
        <v>#REF!</v>
      </c>
      <c r="N32" s="27" t="e">
        <f>#REF!/Trend_VA!#REF!*100</f>
        <v>#REF!</v>
      </c>
      <c r="O32" s="27" t="e">
        <f>#REF!/Trend_VA!#REF!*100</f>
        <v>#REF!</v>
      </c>
      <c r="P32" s="27" t="e">
        <f>#REF!/Trend_VA!#REF!*100</f>
        <v>#REF!</v>
      </c>
      <c r="Q32" s="27" t="e">
        <f>#REF!/Trend_VA!#REF!*100</f>
        <v>#REF!</v>
      </c>
      <c r="R32" s="27" t="e">
        <f>#REF!/Trend_VA!#REF!*100</f>
        <v>#REF!</v>
      </c>
      <c r="S32" s="27" t="e">
        <f>#REF!/Trend_VA!#REF!*100</f>
        <v>#REF!</v>
      </c>
      <c r="T32" s="27" t="e">
        <f>#REF!/Trend_VA!#REF!*100</f>
        <v>#REF!</v>
      </c>
      <c r="U32" s="27" t="e">
        <f>#REF!/Trend_VA!#REF!*100</f>
        <v>#REF!</v>
      </c>
      <c r="V32" s="27" t="e">
        <f>#REF!/Trend_VA!#REF!*100</f>
        <v>#REF!</v>
      </c>
      <c r="W32" s="27" t="e">
        <f>#REF!/Trend_VA!#REF!*100</f>
        <v>#REF!</v>
      </c>
      <c r="X32" s="27" t="e">
        <f>#REF!/Trend_VA!#REF!*100</f>
        <v>#REF!</v>
      </c>
      <c r="Y32" s="27" t="e">
        <f>#REF!/Trend_VA!#REF!*100</f>
        <v>#REF!</v>
      </c>
      <c r="Z32" s="27" t="e">
        <f>#REF!/Trend_VA!#REF!*100</f>
        <v>#REF!</v>
      </c>
      <c r="AA32" s="27" t="e">
        <f>#REF!/Trend_VA!#REF!*100</f>
        <v>#REF!</v>
      </c>
      <c r="AB32" s="27" t="e">
        <f>#REF!/Trend_VA!#REF!*100</f>
        <v>#REF!</v>
      </c>
      <c r="AC32" s="27" t="e">
        <f>#REF!/Trend_VA!#REF!*100</f>
        <v>#REF!</v>
      </c>
      <c r="AD32" s="27" t="e">
        <f>#REF!/Trend_VA!#REF!*100</f>
        <v>#REF!</v>
      </c>
      <c r="AE32" s="27" t="e">
        <f>#REF!/Trend_VA!#REF!*100</f>
        <v>#REF!</v>
      </c>
      <c r="AF32" s="34" t="e">
        <f>#REF!/Trend_VA!#REF!*100</f>
        <v>#REF!</v>
      </c>
      <c r="AG32" s="34" t="e">
        <f>#REF!/Trend_VA!#REF!*100</f>
        <v>#REF!</v>
      </c>
      <c r="AH32" s="34" t="e">
        <f>#REF!/Trend_VA!B32*100</f>
        <v>#REF!</v>
      </c>
      <c r="AI32" s="34" t="e">
        <f>#REF!/Trend_VA!C32*100</f>
        <v>#REF!</v>
      </c>
      <c r="AJ32" s="34" t="e">
        <f>#REF!/Trend_VA!D32*100</f>
        <v>#REF!</v>
      </c>
      <c r="AK32" s="34" t="e">
        <f>#REF!/Trend_VA!E32*100</f>
        <v>#REF!</v>
      </c>
      <c r="AL32" s="34" t="e">
        <f>#REF!/Trend_VA!F32*100</f>
        <v>#REF!</v>
      </c>
      <c r="AM32" s="34" t="e">
        <f>#REF!/Trend_VA!G32*100</f>
        <v>#REF!</v>
      </c>
      <c r="AN32" s="34" t="e">
        <f>#REF!/Trend_VA!H32*100</f>
        <v>#REF!</v>
      </c>
      <c r="AO32" s="34" t="e">
        <f>#REF!/Trend_VA!I32*100</f>
        <v>#REF!</v>
      </c>
      <c r="AP32" s="34" t="e">
        <f>#REF!/Trend_VA!J32*100</f>
        <v>#REF!</v>
      </c>
      <c r="AQ32" s="34" t="e">
        <f>#REF!/Trend_VA!K32*100</f>
        <v>#REF!</v>
      </c>
    </row>
    <row r="33" spans="1:43" s="8" customFormat="1" ht="18" customHeight="1" x14ac:dyDescent="0.2">
      <c r="A33" s="59" t="s">
        <v>59</v>
      </c>
      <c r="B33" s="10" t="e">
        <f>#REF!/Trend_VA!#REF!*100</f>
        <v>#REF!</v>
      </c>
      <c r="C33" s="10" t="e">
        <f>#REF!/Trend_VA!#REF!*100</f>
        <v>#REF!</v>
      </c>
      <c r="D33" s="10" t="e">
        <f>#REF!/Trend_VA!#REF!*100</f>
        <v>#REF!</v>
      </c>
      <c r="E33" s="10" t="e">
        <f>#REF!/Trend_VA!#REF!*100</f>
        <v>#REF!</v>
      </c>
      <c r="F33" s="10" t="e">
        <f>#REF!/Trend_VA!#REF!*100</f>
        <v>#REF!</v>
      </c>
      <c r="G33" s="10" t="e">
        <f>#REF!/Trend_VA!#REF!*100</f>
        <v>#REF!</v>
      </c>
      <c r="H33" s="10" t="e">
        <f>#REF!/Trend_VA!#REF!*100</f>
        <v>#REF!</v>
      </c>
      <c r="I33" s="10" t="e">
        <f>#REF!/Trend_VA!#REF!*100</f>
        <v>#REF!</v>
      </c>
      <c r="J33" s="27" t="e">
        <f>#REF!/Trend_VA!#REF!*100</f>
        <v>#REF!</v>
      </c>
      <c r="K33" s="27" t="e">
        <f>#REF!/Trend_VA!#REF!*100</f>
        <v>#REF!</v>
      </c>
      <c r="L33" s="27" t="e">
        <f>#REF!/Trend_VA!#REF!*100</f>
        <v>#REF!</v>
      </c>
      <c r="M33" s="27" t="e">
        <f>#REF!/Trend_VA!#REF!*100</f>
        <v>#REF!</v>
      </c>
      <c r="N33" s="27" t="e">
        <f>#REF!/Trend_VA!#REF!*100</f>
        <v>#REF!</v>
      </c>
      <c r="O33" s="27" t="e">
        <f>#REF!/Trend_VA!#REF!*100</f>
        <v>#REF!</v>
      </c>
      <c r="P33" s="27" t="e">
        <f>#REF!/Trend_VA!#REF!*100</f>
        <v>#REF!</v>
      </c>
      <c r="Q33" s="27" t="e">
        <f>#REF!/Trend_VA!#REF!*100</f>
        <v>#REF!</v>
      </c>
      <c r="R33" s="27" t="e">
        <f>#REF!/Trend_VA!#REF!*100</f>
        <v>#REF!</v>
      </c>
      <c r="S33" s="27" t="e">
        <f>#REF!/Trend_VA!#REF!*100</f>
        <v>#REF!</v>
      </c>
      <c r="T33" s="27" t="e">
        <f>#REF!/Trend_VA!#REF!*100</f>
        <v>#REF!</v>
      </c>
      <c r="U33" s="27" t="e">
        <f>#REF!/Trend_VA!#REF!*100</f>
        <v>#REF!</v>
      </c>
      <c r="V33" s="27" t="e">
        <f>#REF!/Trend_VA!#REF!*100</f>
        <v>#REF!</v>
      </c>
      <c r="W33" s="27" t="e">
        <f>#REF!/Trend_VA!#REF!*100</f>
        <v>#REF!</v>
      </c>
      <c r="X33" s="27" t="e">
        <f>#REF!/Trend_VA!#REF!*100</f>
        <v>#REF!</v>
      </c>
      <c r="Y33" s="27" t="e">
        <f>#REF!/Trend_VA!#REF!*100</f>
        <v>#REF!</v>
      </c>
      <c r="Z33" s="27" t="e">
        <f>#REF!/Trend_VA!#REF!*100</f>
        <v>#REF!</v>
      </c>
      <c r="AA33" s="27" t="e">
        <f>#REF!/Trend_VA!#REF!*100</f>
        <v>#REF!</v>
      </c>
      <c r="AB33" s="27" t="e">
        <f>#REF!/Trend_VA!#REF!*100</f>
        <v>#REF!</v>
      </c>
      <c r="AC33" s="27" t="e">
        <f>#REF!/Trend_VA!#REF!*100</f>
        <v>#REF!</v>
      </c>
      <c r="AD33" s="27" t="e">
        <f>#REF!/Trend_VA!#REF!*100</f>
        <v>#REF!</v>
      </c>
      <c r="AE33" s="27" t="e">
        <f>#REF!/Trend_VA!#REF!*100</f>
        <v>#REF!</v>
      </c>
      <c r="AF33" s="34" t="e">
        <f>#REF!/Trend_VA!#REF!*100</f>
        <v>#REF!</v>
      </c>
      <c r="AG33" s="34" t="e">
        <f>#REF!/Trend_VA!#REF!*100</f>
        <v>#REF!</v>
      </c>
      <c r="AH33" s="34" t="e">
        <f>#REF!/Trend_VA!B33*100</f>
        <v>#REF!</v>
      </c>
      <c r="AI33" s="34" t="e">
        <f>#REF!/Trend_VA!C33*100</f>
        <v>#REF!</v>
      </c>
      <c r="AJ33" s="34" t="e">
        <f>#REF!/Trend_VA!D33*100</f>
        <v>#REF!</v>
      </c>
      <c r="AK33" s="34" t="e">
        <f>#REF!/Trend_VA!E33*100</f>
        <v>#REF!</v>
      </c>
      <c r="AL33" s="34" t="e">
        <f>#REF!/Trend_VA!F33*100</f>
        <v>#REF!</v>
      </c>
      <c r="AM33" s="34" t="e">
        <f>#REF!/Trend_VA!G33*100</f>
        <v>#REF!</v>
      </c>
      <c r="AN33" s="34" t="e">
        <f>#REF!/Trend_VA!H33*100</f>
        <v>#REF!</v>
      </c>
      <c r="AO33" s="34" t="e">
        <f>#REF!/Trend_VA!I33*100</f>
        <v>#REF!</v>
      </c>
      <c r="AP33" s="34" t="e">
        <f>#REF!/Trend_VA!J33*100</f>
        <v>#REF!</v>
      </c>
      <c r="AQ33" s="34" t="e">
        <f>#REF!/Trend_VA!K33*100</f>
        <v>#REF!</v>
      </c>
    </row>
    <row r="34" spans="1:43" s="8" customFormat="1" ht="18" customHeight="1" x14ac:dyDescent="0.2">
      <c r="A34" s="18"/>
      <c r="B34" s="15"/>
      <c r="C34" s="15"/>
      <c r="D34" s="15"/>
      <c r="E34" s="15"/>
      <c r="F34" s="15"/>
      <c r="G34" s="15"/>
      <c r="H34" s="15"/>
      <c r="I34" s="15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</row>
    <row r="35" spans="1:43" s="8" customFormat="1" ht="18" customHeight="1" x14ac:dyDescent="0.2">
      <c r="A35" s="2" t="s">
        <v>95</v>
      </c>
      <c r="B35" s="15"/>
      <c r="C35" s="15"/>
      <c r="D35" s="15"/>
      <c r="E35" s="15"/>
      <c r="F35" s="15"/>
      <c r="G35" s="15"/>
      <c r="H35" s="15"/>
      <c r="I35" s="15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</row>
    <row r="36" spans="1:43" s="12" customFormat="1" ht="18" customHeight="1" thickBot="1" x14ac:dyDescent="0.25">
      <c r="A36" s="29" t="s">
        <v>76</v>
      </c>
      <c r="B36" s="28" t="e">
        <f>#REF!/Trend_VA!#REF!*100</f>
        <v>#REF!</v>
      </c>
      <c r="C36" s="28" t="e">
        <f>#REF!/Trend_VA!#REF!*100</f>
        <v>#REF!</v>
      </c>
      <c r="D36" s="28" t="e">
        <f>#REF!/Trend_VA!#REF!*100</f>
        <v>#REF!</v>
      </c>
      <c r="E36" s="28" t="e">
        <f>#REF!/Trend_VA!#REF!*100</f>
        <v>#REF!</v>
      </c>
      <c r="F36" s="28" t="e">
        <f>#REF!/Trend_VA!#REF!*100</f>
        <v>#REF!</v>
      </c>
      <c r="G36" s="28" t="e">
        <f>#REF!/Trend_VA!#REF!*100</f>
        <v>#REF!</v>
      </c>
      <c r="H36" s="28" t="e">
        <f>#REF!/Trend_VA!#REF!*100</f>
        <v>#REF!</v>
      </c>
      <c r="I36" s="28" t="e">
        <f>#REF!/Trend_VA!#REF!*100</f>
        <v>#REF!</v>
      </c>
      <c r="J36" s="28" t="e">
        <f>#REF!/Trend_VA!#REF!*100</f>
        <v>#REF!</v>
      </c>
      <c r="K36" s="28" t="e">
        <f>#REF!/Trend_VA!#REF!*100</f>
        <v>#REF!</v>
      </c>
      <c r="L36" s="28" t="e">
        <f>#REF!/Trend_VA!#REF!*100</f>
        <v>#REF!</v>
      </c>
      <c r="M36" s="28" t="e">
        <f>#REF!/Trend_VA!#REF!*100</f>
        <v>#REF!</v>
      </c>
      <c r="N36" s="28" t="e">
        <f>#REF!/Trend_VA!#REF!*100</f>
        <v>#REF!</v>
      </c>
      <c r="O36" s="28" t="e">
        <f>#REF!/Trend_VA!#REF!*100</f>
        <v>#REF!</v>
      </c>
      <c r="P36" s="28" t="e">
        <f>#REF!/Trend_VA!#REF!*100</f>
        <v>#REF!</v>
      </c>
      <c r="Q36" s="28" t="e">
        <f>#REF!/Trend_VA!#REF!*100</f>
        <v>#REF!</v>
      </c>
      <c r="R36" s="28" t="e">
        <f>#REF!/Trend_VA!#REF!*100</f>
        <v>#REF!</v>
      </c>
      <c r="S36" s="28" t="e">
        <f>#REF!/Trend_VA!#REF!*100</f>
        <v>#REF!</v>
      </c>
      <c r="T36" s="28" t="e">
        <f>#REF!/Trend_VA!#REF!*100</f>
        <v>#REF!</v>
      </c>
      <c r="U36" s="28" t="e">
        <f>#REF!/Trend_VA!#REF!*100</f>
        <v>#REF!</v>
      </c>
      <c r="V36" s="28" t="e">
        <f>#REF!/Trend_VA!#REF!*100</f>
        <v>#REF!</v>
      </c>
      <c r="W36" s="28" t="e">
        <f>#REF!/Trend_VA!#REF!*100</f>
        <v>#REF!</v>
      </c>
      <c r="X36" s="28" t="e">
        <f>#REF!/Trend_VA!#REF!*100</f>
        <v>#REF!</v>
      </c>
      <c r="Y36" s="28" t="e">
        <f>#REF!/Trend_VA!#REF!*100</f>
        <v>#REF!</v>
      </c>
      <c r="Z36" s="28" t="e">
        <f>#REF!/Trend_VA!#REF!*100</f>
        <v>#REF!</v>
      </c>
      <c r="AA36" s="28" t="e">
        <f>#REF!/Trend_VA!#REF!*100</f>
        <v>#REF!</v>
      </c>
      <c r="AB36" s="28" t="e">
        <f>#REF!/Trend_VA!#REF!*100</f>
        <v>#REF!</v>
      </c>
      <c r="AC36" s="28" t="e">
        <f>#REF!/Trend_VA!#REF!*100</f>
        <v>#REF!</v>
      </c>
      <c r="AD36" s="28" t="e">
        <f>#REF!/Trend_VA!#REF!*100</f>
        <v>#REF!</v>
      </c>
      <c r="AE36" s="28" t="e">
        <f>#REF!/Trend_VA!#REF!*100</f>
        <v>#REF!</v>
      </c>
      <c r="AF36" s="35" t="e">
        <f>#REF!/Trend_VA!#REF!*100</f>
        <v>#REF!</v>
      </c>
      <c r="AG36" s="35" t="e">
        <f>#REF!/Trend_VA!#REF!*100</f>
        <v>#REF!</v>
      </c>
      <c r="AH36" s="35" t="e">
        <f>#REF!/Trend_VA!B36*100</f>
        <v>#REF!</v>
      </c>
      <c r="AI36" s="35" t="e">
        <f>#REF!/Trend_VA!C36*100</f>
        <v>#REF!</v>
      </c>
      <c r="AJ36" s="35" t="e">
        <f>#REF!/Trend_VA!D36*100</f>
        <v>#REF!</v>
      </c>
      <c r="AK36" s="35" t="e">
        <f>#REF!/Trend_VA!E36*100</f>
        <v>#REF!</v>
      </c>
      <c r="AL36" s="35" t="e">
        <f>#REF!/Trend_VA!F36*100</f>
        <v>#REF!</v>
      </c>
      <c r="AM36" s="35" t="e">
        <f>#REF!/Trend_VA!G36*100</f>
        <v>#REF!</v>
      </c>
      <c r="AN36" s="35" t="e">
        <f>#REF!/Trend_VA!H36*100</f>
        <v>#REF!</v>
      </c>
      <c r="AO36" s="35" t="e">
        <f>#REF!/Trend_VA!I36*100</f>
        <v>#REF!</v>
      </c>
      <c r="AP36" s="35" t="e">
        <f>#REF!/Trend_VA!J36*100</f>
        <v>#REF!</v>
      </c>
      <c r="AQ36" s="35" t="e">
        <f>#REF!/Trend_VA!K36*100</f>
        <v>#REF!</v>
      </c>
    </row>
    <row r="37" spans="1:43" x14ac:dyDescent="0.2">
      <c r="A37" s="14" t="s">
        <v>50</v>
      </c>
      <c r="AC37" s="5"/>
    </row>
    <row r="38" spans="1:43" x14ac:dyDescent="0.2">
      <c r="Z38" s="5">
        <v>8.5</v>
      </c>
      <c r="AC38" s="5"/>
    </row>
    <row r="39" spans="1:43" x14ac:dyDescent="0.2">
      <c r="AC39" s="5"/>
    </row>
    <row r="40" spans="1:43" x14ac:dyDescent="0.2">
      <c r="AC40" s="5"/>
    </row>
    <row r="41" spans="1:43" x14ac:dyDescent="0.2">
      <c r="AC41" s="5"/>
    </row>
    <row r="42" spans="1:43" x14ac:dyDescent="0.2">
      <c r="AC42" s="5"/>
    </row>
    <row r="43" spans="1:43" x14ac:dyDescent="0.2">
      <c r="AC43" s="5"/>
    </row>
    <row r="44" spans="1:43" x14ac:dyDescent="0.2">
      <c r="AC44" s="5"/>
    </row>
    <row r="45" spans="1:43" x14ac:dyDescent="0.2">
      <c r="AC45" s="5"/>
    </row>
    <row r="46" spans="1:43" x14ac:dyDescent="0.2">
      <c r="AC46" s="5"/>
    </row>
    <row r="47" spans="1:43" x14ac:dyDescent="0.2">
      <c r="AC47" s="5"/>
    </row>
    <row r="48" spans="1:43" x14ac:dyDescent="0.2">
      <c r="AC48" s="5"/>
    </row>
    <row r="49" spans="29:29" x14ac:dyDescent="0.2">
      <c r="AC49" s="5"/>
    </row>
    <row r="50" spans="29:29" x14ac:dyDescent="0.2">
      <c r="AC50" s="5"/>
    </row>
    <row r="51" spans="29:29" x14ac:dyDescent="0.2">
      <c r="AC51" s="5"/>
    </row>
    <row r="52" spans="29:29" x14ac:dyDescent="0.2">
      <c r="AC52" s="5"/>
    </row>
    <row r="53" spans="29:29" x14ac:dyDescent="0.2">
      <c r="AC53" s="5"/>
    </row>
    <row r="54" spans="29:29" x14ac:dyDescent="0.2">
      <c r="AC54" s="5"/>
    </row>
    <row r="55" spans="29:29" x14ac:dyDescent="0.2">
      <c r="AC55" s="5"/>
    </row>
    <row r="56" spans="29:29" x14ac:dyDescent="0.2">
      <c r="AC56" s="5"/>
    </row>
    <row r="57" spans="29:29" x14ac:dyDescent="0.2">
      <c r="AC57" s="5"/>
    </row>
  </sheetData>
  <mergeCells count="11">
    <mergeCell ref="T3:W3"/>
    <mergeCell ref="B3:C3"/>
    <mergeCell ref="D3:G3"/>
    <mergeCell ref="H3:K3"/>
    <mergeCell ref="L3:O3"/>
    <mergeCell ref="P3:S3"/>
    <mergeCell ref="AJ3:AM3"/>
    <mergeCell ref="AF3:AI3"/>
    <mergeCell ref="AB3:AE3"/>
    <mergeCell ref="X3:AA3"/>
    <mergeCell ref="AN3:AQ3"/>
  </mergeCells>
  <pageMargins left="0.5" right="0" top="0.5" bottom="0" header="0" footer="0"/>
  <pageSetup paperSize="9" scale="7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63:G68"/>
  <sheetViews>
    <sheetView workbookViewId="0">
      <selection activeCell="B64" sqref="B64"/>
    </sheetView>
  </sheetViews>
  <sheetFormatPr defaultRowHeight="15" x14ac:dyDescent="0.25"/>
  <sheetData>
    <row r="63" spans="2:7" x14ac:dyDescent="0.25">
      <c r="G63" s="30"/>
    </row>
    <row r="64" spans="2:7" x14ac:dyDescent="0.25">
      <c r="B64" s="3"/>
      <c r="C64" s="30"/>
    </row>
    <row r="65" spans="2:3" x14ac:dyDescent="0.25">
      <c r="B65" s="3"/>
      <c r="C65" s="30"/>
    </row>
    <row r="66" spans="2:3" x14ac:dyDescent="0.25">
      <c r="B66" s="3"/>
      <c r="C66" s="30"/>
    </row>
    <row r="67" spans="2:3" x14ac:dyDescent="0.25">
      <c r="B67" s="4"/>
      <c r="C67" s="30"/>
    </row>
    <row r="68" spans="2:3" x14ac:dyDescent="0.25">
      <c r="B68" s="2"/>
      <c r="C68" s="31"/>
    </row>
  </sheetData>
  <pageMargins left="0.5" right="0" top="0.5" bottom="0" header="0" footer="0"/>
  <pageSetup paperSize="9" scale="80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B63:G68"/>
  <sheetViews>
    <sheetView topLeftCell="A40" workbookViewId="0">
      <selection activeCell="P57" sqref="P57"/>
    </sheetView>
  </sheetViews>
  <sheetFormatPr defaultRowHeight="15" x14ac:dyDescent="0.25"/>
  <sheetData>
    <row r="63" spans="2:7" x14ac:dyDescent="0.25">
      <c r="G63" s="30"/>
    </row>
    <row r="64" spans="2:7" x14ac:dyDescent="0.25">
      <c r="B64" s="3"/>
      <c r="C64" s="30"/>
    </row>
    <row r="65" spans="2:3" x14ac:dyDescent="0.25">
      <c r="B65" s="3"/>
      <c r="C65" s="30"/>
    </row>
    <row r="66" spans="2:3" x14ac:dyDescent="0.25">
      <c r="B66" s="3"/>
      <c r="C66" s="30"/>
    </row>
    <row r="67" spans="2:3" x14ac:dyDescent="0.25">
      <c r="B67" s="4"/>
      <c r="C67" s="30"/>
    </row>
    <row r="68" spans="2:3" x14ac:dyDescent="0.25">
      <c r="B68" s="2"/>
      <c r="C68" s="31"/>
    </row>
  </sheetData>
  <pageMargins left="0.5" right="0" top="0.5" bottom="0" header="0" footer="0"/>
  <pageSetup paperSize="9" scale="80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B63:G68"/>
  <sheetViews>
    <sheetView workbookViewId="0">
      <selection activeCell="Q18" sqref="Q18"/>
    </sheetView>
  </sheetViews>
  <sheetFormatPr defaultRowHeight="15" x14ac:dyDescent="0.25"/>
  <sheetData>
    <row r="63" spans="2:7" x14ac:dyDescent="0.25">
      <c r="G63" s="30"/>
    </row>
    <row r="64" spans="2:7" x14ac:dyDescent="0.25">
      <c r="B64" s="3"/>
      <c r="C64" s="30"/>
    </row>
    <row r="65" spans="2:3" x14ac:dyDescent="0.25">
      <c r="B65" s="3"/>
      <c r="C65" s="30"/>
    </row>
    <row r="66" spans="2:3" x14ac:dyDescent="0.25">
      <c r="B66" s="3"/>
      <c r="C66" s="30"/>
    </row>
    <row r="67" spans="2:3" x14ac:dyDescent="0.25">
      <c r="B67" s="4"/>
      <c r="C67" s="30"/>
    </row>
    <row r="68" spans="2:3" x14ac:dyDescent="0.25">
      <c r="B68" s="2"/>
      <c r="C68" s="31"/>
    </row>
  </sheetData>
  <pageMargins left="0.5" right="0" top="0.5" bottom="0" header="0" footer="0"/>
  <pageSetup paperSize="9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X57"/>
  <sheetViews>
    <sheetView showGridLines="0" view="pageBreakPreview" zoomScaleSheetLayoutView="100" workbookViewId="0">
      <pane xSplit="1" topLeftCell="B1" activePane="topRight" state="frozen"/>
      <selection activeCell="X23" sqref="X23"/>
      <selection pane="topRight" activeCell="N8" sqref="N8"/>
    </sheetView>
  </sheetViews>
  <sheetFormatPr defaultRowHeight="11.25" x14ac:dyDescent="0.2"/>
  <cols>
    <col min="1" max="1" width="28.85546875" style="101" customWidth="1"/>
    <col min="2" max="10" width="6.85546875" style="101" customWidth="1"/>
    <col min="11" max="15" width="6.28515625" style="101" customWidth="1"/>
    <col min="16" max="16" width="7.140625" style="101" bestFit="1" customWidth="1"/>
    <col min="17" max="18" width="6.28515625" style="101" customWidth="1"/>
    <col min="19" max="20" width="5.7109375" style="101" bestFit="1" customWidth="1"/>
    <col min="21" max="23" width="6.5703125" style="101" bestFit="1" customWidth="1"/>
    <col min="24" max="16384" width="9.140625" style="101"/>
  </cols>
  <sheetData>
    <row r="2" spans="1:23" s="102" customFormat="1" ht="12" x14ac:dyDescent="0.2">
      <c r="B2" s="104" t="s">
        <v>143</v>
      </c>
    </row>
    <row r="3" spans="1:23" s="150" customFormat="1" ht="12" customHeight="1" x14ac:dyDescent="0.2">
      <c r="A3" s="148" t="s">
        <v>123</v>
      </c>
      <c r="B3" s="189" t="s">
        <v>77</v>
      </c>
      <c r="C3" s="189"/>
      <c r="D3" s="189"/>
      <c r="E3" s="189" t="s">
        <v>80</v>
      </c>
      <c r="F3" s="189"/>
      <c r="G3" s="189"/>
      <c r="H3" s="189"/>
      <c r="I3" s="189" t="s">
        <v>92</v>
      </c>
      <c r="J3" s="189"/>
      <c r="K3" s="189"/>
      <c r="L3" s="189"/>
      <c r="M3" s="189" t="s">
        <v>135</v>
      </c>
      <c r="N3" s="189"/>
      <c r="O3" s="189"/>
      <c r="P3" s="189"/>
      <c r="Q3" s="189" t="s">
        <v>137</v>
      </c>
      <c r="R3" s="189"/>
      <c r="S3" s="189"/>
      <c r="T3" s="189"/>
      <c r="U3" s="189" t="s">
        <v>138</v>
      </c>
      <c r="V3" s="189"/>
      <c r="W3" s="189"/>
    </row>
    <row r="4" spans="1:23" s="152" customFormat="1" ht="12" customHeight="1" x14ac:dyDescent="0.2">
      <c r="A4" s="151" t="s">
        <v>124</v>
      </c>
      <c r="B4" s="98" t="s">
        <v>47</v>
      </c>
      <c r="C4" s="98" t="s">
        <v>48</v>
      </c>
      <c r="D4" s="98" t="s">
        <v>49</v>
      </c>
      <c r="E4" s="98" t="s">
        <v>46</v>
      </c>
      <c r="F4" s="98" t="s">
        <v>47</v>
      </c>
      <c r="G4" s="98" t="s">
        <v>48</v>
      </c>
      <c r="H4" s="98" t="s">
        <v>49</v>
      </c>
      <c r="I4" s="99" t="s">
        <v>46</v>
      </c>
      <c r="J4" s="99" t="s">
        <v>47</v>
      </c>
      <c r="K4" s="99" t="s">
        <v>48</v>
      </c>
      <c r="L4" s="99" t="s">
        <v>49</v>
      </c>
      <c r="M4" s="99" t="s">
        <v>46</v>
      </c>
      <c r="N4" s="99" t="s">
        <v>47</v>
      </c>
      <c r="O4" s="99" t="s">
        <v>48</v>
      </c>
      <c r="P4" s="99" t="s">
        <v>49</v>
      </c>
      <c r="Q4" s="99" t="s">
        <v>46</v>
      </c>
      <c r="R4" s="99" t="s">
        <v>47</v>
      </c>
      <c r="S4" s="99" t="s">
        <v>48</v>
      </c>
      <c r="T4" s="99" t="s">
        <v>49</v>
      </c>
      <c r="U4" s="99" t="s">
        <v>46</v>
      </c>
      <c r="V4" s="99" t="s">
        <v>47</v>
      </c>
      <c r="W4" s="99" t="s">
        <v>48</v>
      </c>
    </row>
    <row r="5" spans="1:23" ht="12" customHeight="1" x14ac:dyDescent="0.2">
      <c r="A5" s="106" t="s">
        <v>101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</row>
    <row r="6" spans="1:23" s="105" customFormat="1" ht="12" customHeight="1" x14ac:dyDescent="0.2">
      <c r="A6" s="82" t="s">
        <v>0</v>
      </c>
      <c r="B6" s="108">
        <v>26476.004805846424</v>
      </c>
      <c r="C6" s="108">
        <v>24582.173674454272</v>
      </c>
      <c r="D6" s="108">
        <v>25513.517225260406</v>
      </c>
      <c r="E6" s="108">
        <v>28578.027590912734</v>
      </c>
      <c r="F6" s="108">
        <v>26610.326179044136</v>
      </c>
      <c r="G6" s="108">
        <v>26239.386365931598</v>
      </c>
      <c r="H6" s="108">
        <v>27090.300785584666</v>
      </c>
      <c r="I6" s="108">
        <v>30780.493168475357</v>
      </c>
      <c r="J6" s="108">
        <v>28331.820948510678</v>
      </c>
      <c r="K6" s="108">
        <v>27643.50256781901</v>
      </c>
      <c r="L6" s="108">
        <v>28603.118824920835</v>
      </c>
      <c r="M6" s="108">
        <v>32506.276875042633</v>
      </c>
      <c r="N6" s="108">
        <v>29997.808587078871</v>
      </c>
      <c r="O6" s="108">
        <v>29772.781327787507</v>
      </c>
      <c r="P6" s="108">
        <v>30514.221877429489</v>
      </c>
      <c r="Q6" s="108">
        <v>35084.613890844397</v>
      </c>
      <c r="R6" s="108">
        <v>32540.160534123137</v>
      </c>
      <c r="S6" s="108">
        <v>29984.715583487497</v>
      </c>
      <c r="T6" s="108">
        <v>28821.202739780725</v>
      </c>
      <c r="U6" s="108">
        <v>34991.054523912964</v>
      </c>
      <c r="V6" s="108">
        <v>33038.92629704695</v>
      </c>
      <c r="W6" s="108">
        <v>31831.7796685539</v>
      </c>
    </row>
    <row r="7" spans="1:23" ht="12" customHeight="1" x14ac:dyDescent="0.2">
      <c r="A7" s="109" t="s">
        <v>125</v>
      </c>
      <c r="B7" s="107">
        <v>5920.4519184256287</v>
      </c>
      <c r="C7" s="107">
        <v>5302.8642569987232</v>
      </c>
      <c r="D7" s="107">
        <v>5630.8347183652595</v>
      </c>
      <c r="E7" s="107">
        <v>8011.4721033562628</v>
      </c>
      <c r="F7" s="107">
        <v>6109.7776536359224</v>
      </c>
      <c r="G7" s="107">
        <v>5358.7645770294339</v>
      </c>
      <c r="H7" s="107">
        <v>5977.0542460984025</v>
      </c>
      <c r="I7" s="107">
        <v>8791.3537014690446</v>
      </c>
      <c r="J7" s="107">
        <v>6203.7501697100315</v>
      </c>
      <c r="K7" s="107">
        <v>5489.749287800616</v>
      </c>
      <c r="L7" s="107">
        <v>6089.5727230710227</v>
      </c>
      <c r="M7" s="107">
        <v>8945.9897305981594</v>
      </c>
      <c r="N7" s="107">
        <v>6437.4458477965736</v>
      </c>
      <c r="O7" s="107">
        <v>5936.1381077740198</v>
      </c>
      <c r="P7" s="107">
        <v>6667.4837219634719</v>
      </c>
      <c r="Q7" s="107">
        <v>9637.6877025674476</v>
      </c>
      <c r="R7" s="107">
        <v>7020.2066949976561</v>
      </c>
      <c r="S7" s="107">
        <v>5837.074196563859</v>
      </c>
      <c r="T7" s="107">
        <v>6837.0871628925051</v>
      </c>
      <c r="U7" s="107">
        <v>9872.6779713596734</v>
      </c>
      <c r="V7" s="107">
        <v>7208.323011030343</v>
      </c>
      <c r="W7" s="107">
        <v>5675.9809406619315</v>
      </c>
    </row>
    <row r="8" spans="1:23" ht="12" customHeight="1" x14ac:dyDescent="0.2">
      <c r="A8" s="109" t="s">
        <v>126</v>
      </c>
      <c r="B8" s="107">
        <v>6794.7283457803333</v>
      </c>
      <c r="C8" s="107">
        <v>6285.5519423010519</v>
      </c>
      <c r="D8" s="107">
        <v>6547.638990909747</v>
      </c>
      <c r="E8" s="107">
        <v>6767.2447838563849</v>
      </c>
      <c r="F8" s="107">
        <v>7105.4557637269754</v>
      </c>
      <c r="G8" s="107">
        <v>7306.2057016479794</v>
      </c>
      <c r="H8" s="107">
        <v>7069.419355763268</v>
      </c>
      <c r="I8" s="107">
        <v>7144.1313132425184</v>
      </c>
      <c r="J8" s="107">
        <v>7312.2575797754071</v>
      </c>
      <c r="K8" s="107">
        <v>7533.1396919201361</v>
      </c>
      <c r="L8" s="107">
        <v>7626.7454893924951</v>
      </c>
      <c r="M8" s="107">
        <v>7783.5677140210055</v>
      </c>
      <c r="N8" s="107">
        <v>8082.0517839264285</v>
      </c>
      <c r="O8" s="107">
        <v>8248.6418143817955</v>
      </c>
      <c r="P8" s="107">
        <v>8183.4146391958757</v>
      </c>
      <c r="Q8" s="107">
        <v>8512.044851809791</v>
      </c>
      <c r="R8" s="107">
        <v>8881.8413238642534</v>
      </c>
      <c r="S8" s="107">
        <v>8420.4957705684792</v>
      </c>
      <c r="T8" s="107">
        <v>7555.3437793973899</v>
      </c>
      <c r="U8" s="107">
        <v>8852.7530968506944</v>
      </c>
      <c r="V8" s="107">
        <v>9411.3643773648455</v>
      </c>
      <c r="W8" s="107">
        <v>9395.5142697266019</v>
      </c>
    </row>
    <row r="9" spans="1:23" ht="12" customHeight="1" x14ac:dyDescent="0.2">
      <c r="A9" s="109" t="s">
        <v>127</v>
      </c>
      <c r="B9" s="107">
        <v>12022.964055358314</v>
      </c>
      <c r="C9" s="107">
        <v>11341.694122711091</v>
      </c>
      <c r="D9" s="107">
        <v>11524.764288745397</v>
      </c>
      <c r="E9" s="107">
        <v>11940.4880856082</v>
      </c>
      <c r="F9" s="107">
        <v>11576.91826616244</v>
      </c>
      <c r="G9" s="107">
        <v>11625.768061563369</v>
      </c>
      <c r="H9" s="107">
        <v>12038.8413630838</v>
      </c>
      <c r="I9" s="107">
        <v>12855.513625939991</v>
      </c>
      <c r="J9" s="107">
        <v>12809.491646979099</v>
      </c>
      <c r="K9" s="107">
        <v>12684.82461364606</v>
      </c>
      <c r="L9" s="107">
        <v>12850.327622495559</v>
      </c>
      <c r="M9" s="107">
        <v>13789.818774914975</v>
      </c>
      <c r="N9" s="107">
        <v>13398.181715995239</v>
      </c>
      <c r="O9" s="107">
        <v>13459.158927423172</v>
      </c>
      <c r="P9" s="107">
        <v>13541.707110968859</v>
      </c>
      <c r="Q9" s="107">
        <v>14772.198423816697</v>
      </c>
      <c r="R9" s="107">
        <v>14394.978039378844</v>
      </c>
      <c r="S9" s="107">
        <v>13603.864427443226</v>
      </c>
      <c r="T9" s="107">
        <v>12772.741552341644</v>
      </c>
      <c r="U9" s="107">
        <v>13983.809911665028</v>
      </c>
      <c r="V9" s="107">
        <v>14036.137227128509</v>
      </c>
      <c r="W9" s="107">
        <v>14508.361241138757</v>
      </c>
    </row>
    <row r="10" spans="1:23" ht="12" customHeight="1" x14ac:dyDescent="0.2">
      <c r="A10" s="82" t="s">
        <v>18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</row>
    <row r="11" spans="1:23" ht="12" customHeight="1" x14ac:dyDescent="0.2">
      <c r="A11" s="110" t="s">
        <v>128</v>
      </c>
      <c r="B11" s="111">
        <v>1737.8604862821464</v>
      </c>
      <c r="C11" s="111">
        <v>1652.0633524434038</v>
      </c>
      <c r="D11" s="111">
        <v>1810.2792272400004</v>
      </c>
      <c r="E11" s="111">
        <v>1858.8226180918871</v>
      </c>
      <c r="F11" s="111">
        <v>1818.1744955187983</v>
      </c>
      <c r="G11" s="111">
        <v>1948.6480256908162</v>
      </c>
      <c r="H11" s="111">
        <v>2004.9858206391948</v>
      </c>
      <c r="I11" s="111">
        <v>1989.4945278238058</v>
      </c>
      <c r="J11" s="111">
        <v>2006.3215520461422</v>
      </c>
      <c r="K11" s="111">
        <v>1935.7889744522001</v>
      </c>
      <c r="L11" s="111">
        <v>2036.4729899617591</v>
      </c>
      <c r="M11" s="111">
        <v>1986.9006555084909</v>
      </c>
      <c r="N11" s="111">
        <v>2080.1292393606277</v>
      </c>
      <c r="O11" s="111">
        <v>2128.8424782085181</v>
      </c>
      <c r="P11" s="111">
        <v>2121.6164053012817</v>
      </c>
      <c r="Q11" s="111">
        <v>2162.6829126504635</v>
      </c>
      <c r="R11" s="111">
        <v>2243.1344758823848</v>
      </c>
      <c r="S11" s="111">
        <v>2123.281188911933</v>
      </c>
      <c r="T11" s="111">
        <v>1656.0302451491864</v>
      </c>
      <c r="U11" s="111">
        <v>2281.813544037569</v>
      </c>
      <c r="V11" s="111">
        <v>2383.1016815232479</v>
      </c>
      <c r="W11" s="111">
        <v>2251.9232170266109</v>
      </c>
    </row>
    <row r="12" spans="1:23" ht="12" customHeight="1" x14ac:dyDescent="0.2">
      <c r="A12" s="86"/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</row>
    <row r="13" spans="1:23" ht="12" customHeight="1" x14ac:dyDescent="0.2">
      <c r="A13" s="106" t="s">
        <v>102</v>
      </c>
      <c r="I13" s="112"/>
      <c r="J13" s="112"/>
    </row>
    <row r="14" spans="1:23" s="105" customFormat="1" ht="12" customHeight="1" x14ac:dyDescent="0.2">
      <c r="A14" s="82" t="s">
        <v>0</v>
      </c>
      <c r="B14" s="108">
        <v>26863.290657798592</v>
      </c>
      <c r="C14" s="108">
        <v>25827.717601949975</v>
      </c>
      <c r="D14" s="108">
        <v>26174.546161088329</v>
      </c>
      <c r="E14" s="108">
        <v>26387.867680582433</v>
      </c>
      <c r="F14" s="108">
        <v>26877.715291764598</v>
      </c>
      <c r="G14" s="108">
        <v>27550.439995775319</v>
      </c>
      <c r="H14" s="108">
        <v>27887.887506643663</v>
      </c>
      <c r="I14" s="108">
        <v>28325.598607666831</v>
      </c>
      <c r="J14" s="108">
        <v>28524.395509808557</v>
      </c>
      <c r="K14" s="108">
        <v>29071.044602878406</v>
      </c>
      <c r="L14" s="108">
        <v>29536.208926892028</v>
      </c>
      <c r="M14" s="108">
        <v>30001.564735349493</v>
      </c>
      <c r="N14" s="108">
        <v>30113.213360704194</v>
      </c>
      <c r="O14" s="108">
        <v>31269.526342130051</v>
      </c>
      <c r="P14" s="108">
        <v>31546.319318296391</v>
      </c>
      <c r="Q14" s="108">
        <v>32414.009467385331</v>
      </c>
      <c r="R14" s="108">
        <v>32662.192378887779</v>
      </c>
      <c r="S14" s="108">
        <v>31334.726247788203</v>
      </c>
      <c r="T14" s="108">
        <v>29908.331005572611</v>
      </c>
      <c r="U14" s="108">
        <v>32200.220959592218</v>
      </c>
      <c r="V14" s="108">
        <v>33139.906829479529</v>
      </c>
      <c r="W14" s="108">
        <v>33058.562228434595</v>
      </c>
    </row>
    <row r="15" spans="1:23" ht="12" customHeight="1" x14ac:dyDescent="0.2">
      <c r="A15" s="109" t="s">
        <v>125</v>
      </c>
      <c r="B15" s="107">
        <v>6232.8071552139136</v>
      </c>
      <c r="C15" s="107">
        <v>6426.4784614725195</v>
      </c>
      <c r="D15" s="107">
        <v>6159.7242082622706</v>
      </c>
      <c r="E15" s="107">
        <v>6103.0472844031701</v>
      </c>
      <c r="F15" s="107">
        <v>6399.5838306377927</v>
      </c>
      <c r="G15" s="107">
        <v>6520.2964182184132</v>
      </c>
      <c r="H15" s="107">
        <v>6546.5238696743154</v>
      </c>
      <c r="I15" s="107">
        <v>6665.7363440938234</v>
      </c>
      <c r="J15" s="107">
        <v>6511.5240221562208</v>
      </c>
      <c r="K15" s="107">
        <v>6747.6235013986652</v>
      </c>
      <c r="L15" s="107">
        <v>6688.5565639576225</v>
      </c>
      <c r="M15" s="107">
        <v>6813.0911242312441</v>
      </c>
      <c r="N15" s="107">
        <v>6738.6316052960738</v>
      </c>
      <c r="O15" s="107">
        <v>7253.1731833143585</v>
      </c>
      <c r="P15" s="107">
        <v>7298.7906317723537</v>
      </c>
      <c r="Q15" s="107">
        <v>7350.5889720875975</v>
      </c>
      <c r="R15" s="107">
        <v>7345.3358094238947</v>
      </c>
      <c r="S15" s="107">
        <v>7007.7337445531994</v>
      </c>
      <c r="T15" s="107">
        <v>7498.0622441141941</v>
      </c>
      <c r="U15" s="107">
        <v>7489.6705767927751</v>
      </c>
      <c r="V15" s="107">
        <v>7531.9565324580435</v>
      </c>
      <c r="W15" s="107">
        <v>6690.7468773979581</v>
      </c>
    </row>
    <row r="16" spans="1:23" ht="12" customHeight="1" x14ac:dyDescent="0.2">
      <c r="A16" s="109" t="s">
        <v>126</v>
      </c>
      <c r="B16" s="107">
        <v>6783.2880747786621</v>
      </c>
      <c r="C16" s="107">
        <v>6234.6762699357614</v>
      </c>
      <c r="D16" s="107">
        <v>6596.5206773915716</v>
      </c>
      <c r="E16" s="107">
        <v>6809.3060957408306</v>
      </c>
      <c r="F16" s="107">
        <v>7064.5069548111805</v>
      </c>
      <c r="G16" s="107">
        <v>7250.4887346337773</v>
      </c>
      <c r="H16" s="107">
        <v>7143.3208546264777</v>
      </c>
      <c r="I16" s="107">
        <v>7181.8465414585353</v>
      </c>
      <c r="J16" s="107">
        <v>7225.6457185138643</v>
      </c>
      <c r="K16" s="107">
        <v>7485.8917863888746</v>
      </c>
      <c r="L16" s="107">
        <v>7730.1928500351341</v>
      </c>
      <c r="M16" s="107">
        <v>7814.9093765698335</v>
      </c>
      <c r="N16" s="107">
        <v>7974.8260926736275</v>
      </c>
      <c r="O16" s="107">
        <v>8206.372419024945</v>
      </c>
      <c r="P16" s="107">
        <v>8297.6923494174225</v>
      </c>
      <c r="Q16" s="107">
        <v>8538.9899712150982</v>
      </c>
      <c r="R16" s="107">
        <v>8788.4401743570415</v>
      </c>
      <c r="S16" s="107">
        <v>8387.7010942079578</v>
      </c>
      <c r="T16" s="107">
        <v>7674.5719829598274</v>
      </c>
      <c r="U16" s="107">
        <v>8870.0302514703435</v>
      </c>
      <c r="V16" s="107">
        <v>9315.0874963581591</v>
      </c>
      <c r="W16" s="107">
        <v>9368.9241154427073</v>
      </c>
    </row>
    <row r="17" spans="1:24" ht="12" customHeight="1" x14ac:dyDescent="0.2">
      <c r="A17" s="109" t="s">
        <v>127</v>
      </c>
      <c r="B17" s="107">
        <v>12082.634811439466</v>
      </c>
      <c r="C17" s="107">
        <v>11499.698662836461</v>
      </c>
      <c r="D17" s="107">
        <v>11651.128268008335</v>
      </c>
      <c r="E17" s="107">
        <v>11606.663649031032</v>
      </c>
      <c r="F17" s="107">
        <v>11590.19671732298</v>
      </c>
      <c r="G17" s="107">
        <v>11808.875372141343</v>
      </c>
      <c r="H17" s="107">
        <v>12221.019454690371</v>
      </c>
      <c r="I17" s="107">
        <v>12476.671636558622</v>
      </c>
      <c r="J17" s="107">
        <v>12799.551422366872</v>
      </c>
      <c r="K17" s="107">
        <v>12876.468605665275</v>
      </c>
      <c r="L17" s="107">
        <v>13090.055822690763</v>
      </c>
      <c r="M17" s="107">
        <v>13371.320390332487</v>
      </c>
      <c r="N17" s="107">
        <v>13363.473309783911</v>
      </c>
      <c r="O17" s="107">
        <v>13651.632439992267</v>
      </c>
      <c r="P17" s="107">
        <v>13821.949790982086</v>
      </c>
      <c r="Q17" s="107">
        <v>14343.867210540529</v>
      </c>
      <c r="R17" s="107">
        <v>14347.204310875606</v>
      </c>
      <c r="S17" s="107">
        <v>13782.261299225347</v>
      </c>
      <c r="T17" s="107">
        <v>13067.089522641891</v>
      </c>
      <c r="U17" s="107">
        <v>13536.806074634513</v>
      </c>
      <c r="V17" s="107">
        <v>13982.329377069977</v>
      </c>
      <c r="W17" s="107">
        <v>14708.847387635964</v>
      </c>
    </row>
    <row r="18" spans="1:24" ht="12" customHeight="1" x14ac:dyDescent="0.2">
      <c r="A18" s="82" t="s">
        <v>18</v>
      </c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</row>
    <row r="19" spans="1:24" ht="12" customHeight="1" x14ac:dyDescent="0.2">
      <c r="A19" s="110" t="s">
        <v>128</v>
      </c>
      <c r="B19" s="111">
        <v>1764.56061636655</v>
      </c>
      <c r="C19" s="111">
        <v>1666.86420770523</v>
      </c>
      <c r="D19" s="111">
        <v>1767.17300742615</v>
      </c>
      <c r="E19" s="111">
        <v>1868.8506514073999</v>
      </c>
      <c r="F19" s="111">
        <v>1823.42778899264</v>
      </c>
      <c r="G19" s="111">
        <v>1970.77947078179</v>
      </c>
      <c r="H19" s="111">
        <v>1977.0233276525</v>
      </c>
      <c r="I19" s="111">
        <v>2001.3440855558499</v>
      </c>
      <c r="J19" s="111">
        <v>1987.6743467716001</v>
      </c>
      <c r="K19" s="111">
        <v>1961.0607094255899</v>
      </c>
      <c r="L19" s="111">
        <v>2027.4036902085099</v>
      </c>
      <c r="M19" s="111">
        <v>2002.24384421593</v>
      </c>
      <c r="N19" s="111">
        <v>2036.2823529505799</v>
      </c>
      <c r="O19" s="111">
        <v>2158.3482997984802</v>
      </c>
      <c r="P19" s="111">
        <v>2127.88654612453</v>
      </c>
      <c r="Q19" s="111">
        <v>2180.5633135421099</v>
      </c>
      <c r="R19" s="111">
        <v>2181.2120842312402</v>
      </c>
      <c r="S19" s="111">
        <v>2157.0301098016998</v>
      </c>
      <c r="T19" s="111">
        <v>1668.6072558567</v>
      </c>
      <c r="U19" s="111">
        <v>2303.71405669459</v>
      </c>
      <c r="V19" s="111">
        <v>2310.5334235933501</v>
      </c>
      <c r="W19" s="111">
        <v>2290.0438479579698</v>
      </c>
    </row>
    <row r="20" spans="1:24" ht="12" customHeight="1" x14ac:dyDescent="0.2">
      <c r="A20" s="113"/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</row>
    <row r="21" spans="1:24" ht="12" customHeight="1" x14ac:dyDescent="0.2">
      <c r="A21" s="106" t="s">
        <v>100</v>
      </c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</row>
    <row r="22" spans="1:24" s="105" customFormat="1" ht="12" customHeight="1" x14ac:dyDescent="0.2">
      <c r="A22" s="82" t="s">
        <v>0</v>
      </c>
      <c r="B22" s="108">
        <v>26549.095401392893</v>
      </c>
      <c r="C22" s="108">
        <v>26149.630130462567</v>
      </c>
      <c r="D22" s="108">
        <v>26112.434520347866</v>
      </c>
      <c r="E22" s="108">
        <v>26439.754697132576</v>
      </c>
      <c r="F22" s="108">
        <v>26907.911180345112</v>
      </c>
      <c r="G22" s="108">
        <v>27449.293464332008</v>
      </c>
      <c r="H22" s="108">
        <v>27929.904183062663</v>
      </c>
      <c r="I22" s="108">
        <v>28271.891630115209</v>
      </c>
      <c r="J22" s="108">
        <v>28606.288725551563</v>
      </c>
      <c r="K22" s="108">
        <v>29052.810137133394</v>
      </c>
      <c r="L22" s="108">
        <v>29546.945350209822</v>
      </c>
      <c r="M22" s="108">
        <v>29954.898923294058</v>
      </c>
      <c r="N22" s="108">
        <v>30444.518627515652</v>
      </c>
      <c r="O22" s="108">
        <v>31077.977892073701</v>
      </c>
      <c r="P22" s="108">
        <v>31707.866817373579</v>
      </c>
      <c r="Q22" s="108">
        <v>32290.19867789013</v>
      </c>
      <c r="R22" s="108">
        <v>32534.952513830522</v>
      </c>
      <c r="S22" s="108">
        <v>31888.583499319684</v>
      </c>
      <c r="T22" s="108">
        <v>31905.261797524825</v>
      </c>
      <c r="U22" s="108">
        <v>32227.154516083352</v>
      </c>
      <c r="V22" s="108">
        <v>32899.533586205245</v>
      </c>
      <c r="W22" s="108">
        <v>33287.955468452194</v>
      </c>
    </row>
    <row r="23" spans="1:24" ht="12" customHeight="1" x14ac:dyDescent="0.2">
      <c r="A23" s="109" t="s">
        <v>125</v>
      </c>
      <c r="B23" s="107">
        <v>6153.5940102235199</v>
      </c>
      <c r="C23" s="107">
        <v>6174.5884232718399</v>
      </c>
      <c r="D23" s="107">
        <v>6169.1378279529672</v>
      </c>
      <c r="E23" s="107">
        <v>6208.4096424395393</v>
      </c>
      <c r="F23" s="107">
        <v>6339.1157965060847</v>
      </c>
      <c r="G23" s="107">
        <v>6482.7237439188366</v>
      </c>
      <c r="H23" s="107">
        <v>6572.503084404264</v>
      </c>
      <c r="I23" s="107">
        <v>6604.0989502131652</v>
      </c>
      <c r="J23" s="107">
        <v>6612.8667844980546</v>
      </c>
      <c r="K23" s="107">
        <v>6654.6883739297446</v>
      </c>
      <c r="L23" s="107">
        <v>6716.8860770046012</v>
      </c>
      <c r="M23" s="107">
        <v>6824.2318361410953</v>
      </c>
      <c r="N23" s="107">
        <v>6975.9929604203753</v>
      </c>
      <c r="O23" s="107">
        <v>7173.7544930373306</v>
      </c>
      <c r="P23" s="107">
        <v>7314.5601889915251</v>
      </c>
      <c r="Q23" s="107">
        <v>7341.4273734865264</v>
      </c>
      <c r="R23" s="107">
        <v>7328.8559238215748</v>
      </c>
      <c r="S23" s="107">
        <v>7349.0157642398344</v>
      </c>
      <c r="T23" s="107">
        <v>7430.5219178454054</v>
      </c>
      <c r="U23" s="107">
        <v>7565.2859343233185</v>
      </c>
      <c r="V23" s="107">
        <v>7351.8748031405967</v>
      </c>
      <c r="W23" s="107">
        <v>6914.5066763339164</v>
      </c>
    </row>
    <row r="24" spans="1:24" ht="12" customHeight="1" x14ac:dyDescent="0.2">
      <c r="A24" s="109" t="s">
        <v>126</v>
      </c>
      <c r="B24" s="107">
        <v>6740.0562985596989</v>
      </c>
      <c r="C24" s="107">
        <v>6525.1835046110955</v>
      </c>
      <c r="D24" s="107">
        <v>6527.8976193711887</v>
      </c>
      <c r="E24" s="107">
        <v>6788.8788650833085</v>
      </c>
      <c r="F24" s="107">
        <v>7076.5215049475119</v>
      </c>
      <c r="G24" s="107">
        <v>7199.6902076940041</v>
      </c>
      <c r="H24" s="107">
        <v>7187.306482702561</v>
      </c>
      <c r="I24" s="107">
        <v>7158.419232721777</v>
      </c>
      <c r="J24" s="107">
        <v>7257.7297366555285</v>
      </c>
      <c r="K24" s="107">
        <v>7479.4525436826389</v>
      </c>
      <c r="L24" s="107">
        <v>7701.9037886151727</v>
      </c>
      <c r="M24" s="107">
        <v>7835.0899623658115</v>
      </c>
      <c r="N24" s="107">
        <v>7995.0555041047319</v>
      </c>
      <c r="O24" s="107">
        <v>8172.1092999869334</v>
      </c>
      <c r="P24" s="107">
        <v>8328.7644146828006</v>
      </c>
      <c r="Q24" s="107">
        <v>8557.0976542707231</v>
      </c>
      <c r="R24" s="107">
        <v>8709.3705570268648</v>
      </c>
      <c r="S24" s="107">
        <v>8721.5916888966713</v>
      </c>
      <c r="T24" s="107">
        <v>8839.8515151624943</v>
      </c>
      <c r="U24" s="107">
        <v>9118.8767191514016</v>
      </c>
      <c r="V24" s="107">
        <v>9292.2250617082645</v>
      </c>
      <c r="W24" s="107">
        <v>9391.5519361651805</v>
      </c>
    </row>
    <row r="25" spans="1:24" ht="12" customHeight="1" x14ac:dyDescent="0.2">
      <c r="A25" s="109" t="s">
        <v>127</v>
      </c>
      <c r="B25" s="107">
        <v>11940.139144355711</v>
      </c>
      <c r="C25" s="107">
        <v>11737.632163642664</v>
      </c>
      <c r="D25" s="107">
        <v>11650.426624638332</v>
      </c>
      <c r="E25" s="107">
        <v>11607.881171096114</v>
      </c>
      <c r="F25" s="107">
        <v>11615.461516438934</v>
      </c>
      <c r="G25" s="107">
        <v>11830.250009923284</v>
      </c>
      <c r="H25" s="107">
        <v>12177.779627258038</v>
      </c>
      <c r="I25" s="107">
        <v>12513.985284396327</v>
      </c>
      <c r="J25" s="107">
        <v>12753.954683814713</v>
      </c>
      <c r="K25" s="107">
        <v>12936.28837305522</v>
      </c>
      <c r="L25" s="107">
        <v>13125.36149072612</v>
      </c>
      <c r="M25" s="107">
        <v>13284.384630010201</v>
      </c>
      <c r="N25" s="107">
        <v>13417.407849681766</v>
      </c>
      <c r="O25" s="107">
        <v>13608.733101926535</v>
      </c>
      <c r="P25" s="107">
        <v>13909.426690203742</v>
      </c>
      <c r="Q25" s="107">
        <v>14214.161561742472</v>
      </c>
      <c r="R25" s="107">
        <v>14339.191994271481</v>
      </c>
      <c r="S25" s="107">
        <v>13775.120688205017</v>
      </c>
      <c r="T25" s="107">
        <v>13635.172972902677</v>
      </c>
      <c r="U25" s="107">
        <v>13408.051790445934</v>
      </c>
      <c r="V25" s="107">
        <v>13988.803377406834</v>
      </c>
      <c r="W25" s="107">
        <v>14655.761614012034</v>
      </c>
    </row>
    <row r="26" spans="1:24" ht="12" customHeight="1" x14ac:dyDescent="0.2">
      <c r="A26" s="82" t="s">
        <v>18</v>
      </c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</row>
    <row r="27" spans="1:24" ht="12" customHeight="1" x14ac:dyDescent="0.2">
      <c r="A27" s="86" t="s">
        <v>128</v>
      </c>
      <c r="B27" s="107">
        <v>1715.30594825396</v>
      </c>
      <c r="C27" s="107">
        <v>1712.2260389369701</v>
      </c>
      <c r="D27" s="107">
        <v>1764.9724483853799</v>
      </c>
      <c r="E27" s="107">
        <v>1834.5850185136101</v>
      </c>
      <c r="F27" s="107">
        <v>1876.8123624525799</v>
      </c>
      <c r="G27" s="107">
        <v>1936.6295027958799</v>
      </c>
      <c r="H27" s="107">
        <v>1992.3149886977999</v>
      </c>
      <c r="I27" s="107">
        <v>1995.3881627839401</v>
      </c>
      <c r="J27" s="107">
        <v>1981.73752058327</v>
      </c>
      <c r="K27" s="107">
        <v>1982.38084646579</v>
      </c>
      <c r="L27" s="107">
        <v>2002.7939938639299</v>
      </c>
      <c r="M27" s="107">
        <v>2011.1924947769501</v>
      </c>
      <c r="N27" s="107">
        <v>2056.0623133087802</v>
      </c>
      <c r="O27" s="107">
        <v>2123.3809971229002</v>
      </c>
      <c r="P27" s="107">
        <v>2155.1155234955099</v>
      </c>
      <c r="Q27" s="107">
        <v>2177.5120883904101</v>
      </c>
      <c r="R27" s="107">
        <v>2157.5340387105998</v>
      </c>
      <c r="S27" s="107">
        <v>2042.8553579781601</v>
      </c>
      <c r="T27" s="107">
        <v>1999.7153916142499</v>
      </c>
      <c r="U27" s="107">
        <v>2134.9400721626998</v>
      </c>
      <c r="V27" s="107">
        <v>2266.63034394955</v>
      </c>
      <c r="W27" s="107">
        <v>2326.13524194106</v>
      </c>
    </row>
    <row r="28" spans="1:24" ht="12" customHeight="1" thickBot="1" x14ac:dyDescent="0.25">
      <c r="A28" s="114"/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</row>
    <row r="29" spans="1:24" ht="12" customHeight="1" x14ac:dyDescent="0.2">
      <c r="A29" s="116" t="s">
        <v>50</v>
      </c>
      <c r="B29" s="117"/>
      <c r="C29" s="117"/>
    </row>
    <row r="30" spans="1:24" ht="12" customHeight="1" x14ac:dyDescent="0.2">
      <c r="A30" s="116"/>
      <c r="B30" s="117"/>
      <c r="C30" s="117"/>
    </row>
    <row r="31" spans="1:24" s="102" customFormat="1" ht="12" customHeight="1" x14ac:dyDescent="0.2">
      <c r="B31" s="104" t="s">
        <v>144</v>
      </c>
      <c r="C31" s="118"/>
    </row>
    <row r="32" spans="1:24" s="150" customFormat="1" ht="12" customHeight="1" x14ac:dyDescent="0.2">
      <c r="A32" s="153" t="s">
        <v>123</v>
      </c>
      <c r="B32" s="190" t="s">
        <v>77</v>
      </c>
      <c r="C32" s="190"/>
      <c r="D32" s="190"/>
      <c r="E32" s="190" t="s">
        <v>80</v>
      </c>
      <c r="F32" s="190"/>
      <c r="G32" s="190"/>
      <c r="H32" s="190"/>
      <c r="I32" s="190" t="s">
        <v>92</v>
      </c>
      <c r="J32" s="190"/>
      <c r="K32" s="190"/>
      <c r="L32" s="190"/>
      <c r="M32" s="189" t="s">
        <v>135</v>
      </c>
      <c r="N32" s="189"/>
      <c r="O32" s="189"/>
      <c r="P32" s="189"/>
      <c r="Q32" s="189" t="s">
        <v>137</v>
      </c>
      <c r="R32" s="189"/>
      <c r="S32" s="189"/>
      <c r="T32" s="189"/>
      <c r="U32" s="189" t="s">
        <v>138</v>
      </c>
      <c r="V32" s="189"/>
      <c r="W32" s="189"/>
      <c r="X32" s="149"/>
    </row>
    <row r="33" spans="1:23" s="152" customFormat="1" ht="12" customHeight="1" x14ac:dyDescent="0.2">
      <c r="A33" s="154" t="s">
        <v>124</v>
      </c>
      <c r="B33" s="155" t="s">
        <v>47</v>
      </c>
      <c r="C33" s="155" t="s">
        <v>48</v>
      </c>
      <c r="D33" s="155" t="s">
        <v>49</v>
      </c>
      <c r="E33" s="155" t="s">
        <v>46</v>
      </c>
      <c r="F33" s="155" t="s">
        <v>47</v>
      </c>
      <c r="G33" s="155" t="s">
        <v>48</v>
      </c>
      <c r="H33" s="155" t="s">
        <v>49</v>
      </c>
      <c r="I33" s="156" t="s">
        <v>46</v>
      </c>
      <c r="J33" s="156" t="s">
        <v>47</v>
      </c>
      <c r="K33" s="156" t="s">
        <v>48</v>
      </c>
      <c r="L33" s="156" t="s">
        <v>49</v>
      </c>
      <c r="M33" s="99" t="s">
        <v>46</v>
      </c>
      <c r="N33" s="99" t="s">
        <v>47</v>
      </c>
      <c r="O33" s="99" t="s">
        <v>48</v>
      </c>
      <c r="P33" s="99" t="s">
        <v>49</v>
      </c>
      <c r="Q33" s="99" t="s">
        <v>46</v>
      </c>
      <c r="R33" s="99" t="s">
        <v>47</v>
      </c>
      <c r="S33" s="99" t="s">
        <v>48</v>
      </c>
      <c r="T33" s="99" t="s">
        <v>49</v>
      </c>
      <c r="U33" s="99" t="s">
        <v>46</v>
      </c>
      <c r="V33" s="99" t="s">
        <v>47</v>
      </c>
      <c r="W33" s="99" t="s">
        <v>48</v>
      </c>
    </row>
    <row r="34" spans="1:23" ht="12" customHeight="1" x14ac:dyDescent="0.2">
      <c r="A34" s="106" t="s">
        <v>101</v>
      </c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</row>
    <row r="35" spans="1:23" ht="12" customHeight="1" x14ac:dyDescent="0.2">
      <c r="A35" s="82" t="s">
        <v>0</v>
      </c>
      <c r="B35" s="76">
        <v>5.9203774640369078</v>
      </c>
      <c r="C35" s="76">
        <v>0.92273165997307505</v>
      </c>
      <c r="D35" s="76">
        <v>-0.40368193127013896</v>
      </c>
      <c r="E35" s="76">
        <v>-0.25603057992980016</v>
      </c>
      <c r="F35" s="76">
        <v>0.50733248533045838</v>
      </c>
      <c r="G35" s="76">
        <v>6.7415221836118366</v>
      </c>
      <c r="H35" s="76">
        <v>6.180188903014594</v>
      </c>
      <c r="I35" s="76">
        <v>7.7068495037178941</v>
      </c>
      <c r="J35" s="76">
        <v>6.4692734613010394</v>
      </c>
      <c r="K35" s="76">
        <v>5.3511777383272729</v>
      </c>
      <c r="L35" s="76">
        <v>5.584353054290081</v>
      </c>
      <c r="M35" s="76">
        <v>5.6067448208879878</v>
      </c>
      <c r="N35" s="76">
        <v>5.8802702501752568</v>
      </c>
      <c r="O35" s="76">
        <v>7.7026373729039754</v>
      </c>
      <c r="P35" s="76">
        <v>6.6814498943506218</v>
      </c>
      <c r="Q35" s="76">
        <v>7.9318127563890117</v>
      </c>
      <c r="R35" s="76">
        <v>8.4751255734705424</v>
      </c>
      <c r="S35" s="76">
        <v>0.71183895574509215</v>
      </c>
      <c r="T35" s="76">
        <v>-5.5482952980067335</v>
      </c>
      <c r="U35" s="76">
        <v>-0.26666779695087017</v>
      </c>
      <c r="V35" s="76">
        <v>1.5327698288420732</v>
      </c>
      <c r="W35" s="76">
        <v>6.1600186932690981</v>
      </c>
    </row>
    <row r="36" spans="1:23" ht="12" customHeight="1" x14ac:dyDescent="0.2">
      <c r="A36" s="109" t="s">
        <v>125</v>
      </c>
      <c r="B36" s="76">
        <v>0.56370414778477151</v>
      </c>
      <c r="C36" s="76">
        <v>9.8005898330650218</v>
      </c>
      <c r="D36" s="76">
        <v>1.1742561001980789</v>
      </c>
      <c r="E36" s="76">
        <v>1.1595737564330966</v>
      </c>
      <c r="F36" s="76">
        <v>3.1978257372730967</v>
      </c>
      <c r="G36" s="76">
        <v>1.0541533277404369</v>
      </c>
      <c r="H36" s="76">
        <v>6.1486359491947029</v>
      </c>
      <c r="I36" s="76">
        <v>9.7345604908998453</v>
      </c>
      <c r="J36" s="76">
        <v>1.5380676908624658</v>
      </c>
      <c r="K36" s="76">
        <v>2.4443079909248766</v>
      </c>
      <c r="L36" s="76">
        <v>1.882507207393469</v>
      </c>
      <c r="M36" s="76">
        <v>1.7589558375210812</v>
      </c>
      <c r="N36" s="76">
        <v>3.7670065959065635</v>
      </c>
      <c r="O36" s="76">
        <v>8.1313152308316603</v>
      </c>
      <c r="P36" s="76">
        <v>9.4901732054692332</v>
      </c>
      <c r="Q36" s="76">
        <v>7.7319334450324684</v>
      </c>
      <c r="R36" s="76">
        <v>9.0526718356869864</v>
      </c>
      <c r="S36" s="76">
        <v>-1.6688276015752734</v>
      </c>
      <c r="T36" s="76">
        <v>2.5437398575168579</v>
      </c>
      <c r="U36" s="76">
        <v>2.4382432388800668</v>
      </c>
      <c r="V36" s="76">
        <v>2.6796407029828773</v>
      </c>
      <c r="W36" s="76">
        <v>-2.7598288196637788</v>
      </c>
    </row>
    <row r="37" spans="1:23" ht="12" customHeight="1" x14ac:dyDescent="0.2">
      <c r="A37" s="109" t="s">
        <v>126</v>
      </c>
      <c r="B37" s="76">
        <v>7.9361877597925234</v>
      </c>
      <c r="C37" s="76">
        <v>-3.6245799852493432</v>
      </c>
      <c r="D37" s="76">
        <v>-2.2961981826266853</v>
      </c>
      <c r="E37" s="76">
        <v>-0.62661163541921638</v>
      </c>
      <c r="F37" s="76">
        <v>4.5730660908557264</v>
      </c>
      <c r="G37" s="76">
        <v>16.238092831244355</v>
      </c>
      <c r="H37" s="76">
        <v>7.9689849360650822</v>
      </c>
      <c r="I37" s="76">
        <v>5.5692758489424898</v>
      </c>
      <c r="J37" s="76">
        <v>2.9104651823201211</v>
      </c>
      <c r="K37" s="76">
        <v>3.1060443619999711</v>
      </c>
      <c r="L37" s="76">
        <v>7.8836196522260815</v>
      </c>
      <c r="M37" s="76">
        <v>8.9505129838979069</v>
      </c>
      <c r="N37" s="76">
        <v>10.527449228267827</v>
      </c>
      <c r="O37" s="76">
        <v>9.4980599288380319</v>
      </c>
      <c r="P37" s="76">
        <v>7.2989081722683924</v>
      </c>
      <c r="Q37" s="76">
        <v>9.3591674737605999</v>
      </c>
      <c r="R37" s="76">
        <v>9.8958725002040282</v>
      </c>
      <c r="S37" s="76">
        <v>2.0834212474476699</v>
      </c>
      <c r="T37" s="76">
        <v>-7.6749240688627989</v>
      </c>
      <c r="U37" s="76">
        <v>4.0026603592022258</v>
      </c>
      <c r="V37" s="76">
        <v>5.9618612199008547</v>
      </c>
      <c r="W37" s="76">
        <v>11.579110372171098</v>
      </c>
    </row>
    <row r="38" spans="1:23" ht="12" customHeight="1" x14ac:dyDescent="0.2">
      <c r="A38" s="109" t="s">
        <v>127</v>
      </c>
      <c r="B38" s="76">
        <v>7.7513528477415772</v>
      </c>
      <c r="C38" s="76">
        <v>0.41341817586508789</v>
      </c>
      <c r="D38" s="76">
        <v>-0.1491999516350373</v>
      </c>
      <c r="E38" s="76">
        <v>-2.4603440098691198</v>
      </c>
      <c r="F38" s="76">
        <v>-3.7099486211728538</v>
      </c>
      <c r="G38" s="76">
        <v>2.5046870051224301</v>
      </c>
      <c r="H38" s="76">
        <v>4.4606298355310381</v>
      </c>
      <c r="I38" s="76">
        <v>7.6632172300784562</v>
      </c>
      <c r="J38" s="76">
        <v>10.646817680481369</v>
      </c>
      <c r="K38" s="76">
        <v>9.1095620218340621</v>
      </c>
      <c r="L38" s="76">
        <v>6.7405677584565504</v>
      </c>
      <c r="M38" s="76">
        <v>7.2677387785559322</v>
      </c>
      <c r="N38" s="76">
        <v>4.5957332674866347</v>
      </c>
      <c r="O38" s="76">
        <v>6.1044148213456495</v>
      </c>
      <c r="P38" s="76">
        <v>5.3802479499665212</v>
      </c>
      <c r="Q38" s="76">
        <v>7.1239489433230663</v>
      </c>
      <c r="R38" s="76">
        <v>7.4397880586557052</v>
      </c>
      <c r="S38" s="76">
        <v>1.0751451914667198</v>
      </c>
      <c r="T38" s="76">
        <v>-5.6784979347570435</v>
      </c>
      <c r="U38" s="76">
        <v>-5.3369748329441418</v>
      </c>
      <c r="V38" s="76">
        <v>-2.4928194490376532</v>
      </c>
      <c r="W38" s="76">
        <v>6.648822608602889</v>
      </c>
    </row>
    <row r="39" spans="1:23" ht="12" customHeight="1" x14ac:dyDescent="0.2">
      <c r="A39" s="82" t="s">
        <v>18</v>
      </c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</row>
    <row r="40" spans="1:23" ht="12" customHeight="1" x14ac:dyDescent="0.2">
      <c r="A40" s="110" t="s">
        <v>128</v>
      </c>
      <c r="B40" s="119">
        <v>4.9638013745872733</v>
      </c>
      <c r="C40" s="119">
        <v>-3.4409427897271083</v>
      </c>
      <c r="D40" s="119">
        <v>0.12925623360515726</v>
      </c>
      <c r="E40" s="119">
        <v>10.6340679285722</v>
      </c>
      <c r="F40" s="119">
        <v>4.6214301936555291</v>
      </c>
      <c r="G40" s="119">
        <v>17.952378933214842</v>
      </c>
      <c r="H40" s="119">
        <v>10.755611094098949</v>
      </c>
      <c r="I40" s="119">
        <v>7.0298213751054828</v>
      </c>
      <c r="J40" s="119">
        <v>10.348129785730942</v>
      </c>
      <c r="K40" s="119">
        <v>-0.65989604428728921</v>
      </c>
      <c r="L40" s="119">
        <v>1.5704434913422993</v>
      </c>
      <c r="M40" s="119">
        <v>-0.1303784594045676</v>
      </c>
      <c r="N40" s="119">
        <v>3.6787566399420379</v>
      </c>
      <c r="O40" s="119">
        <v>9.972858937836925</v>
      </c>
      <c r="P40" s="119">
        <v>4.1809253429440973</v>
      </c>
      <c r="Q40" s="119">
        <v>8.8470581885728983</v>
      </c>
      <c r="R40" s="119">
        <v>7.836303314108517</v>
      </c>
      <c r="S40" s="119">
        <v>-0.26123535928619379</v>
      </c>
      <c r="T40" s="119">
        <v>-21.944879337694388</v>
      </c>
      <c r="U40" s="119">
        <v>5.5084650038273786</v>
      </c>
      <c r="V40" s="119">
        <v>6.2398044854535151</v>
      </c>
      <c r="W40" s="119">
        <v>6.058643046736556</v>
      </c>
    </row>
    <row r="41" spans="1:23" ht="12" customHeight="1" x14ac:dyDescent="0.2">
      <c r="A41" s="120"/>
      <c r="B41" s="121"/>
      <c r="C41" s="121"/>
      <c r="D41" s="121"/>
      <c r="E41" s="121"/>
      <c r="F41" s="121"/>
      <c r="G41" s="121"/>
      <c r="H41" s="121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2"/>
    </row>
    <row r="42" spans="1:23" ht="12" customHeight="1" x14ac:dyDescent="0.2">
      <c r="A42" s="106" t="s">
        <v>102</v>
      </c>
      <c r="B42" s="117"/>
      <c r="C42" s="117"/>
    </row>
    <row r="43" spans="1:23" ht="12" customHeight="1" x14ac:dyDescent="0.2">
      <c r="A43" s="82" t="s">
        <v>0</v>
      </c>
      <c r="B43" s="75">
        <v>1.4066506190508532</v>
      </c>
      <c r="C43" s="75">
        <v>-3.8549746903326021</v>
      </c>
      <c r="D43" s="75">
        <v>1.3428540782564946</v>
      </c>
      <c r="E43" s="75">
        <v>0.81499605831267807</v>
      </c>
      <c r="F43" s="75">
        <v>1.8563364691366102</v>
      </c>
      <c r="G43" s="75">
        <v>2.5029088101727437</v>
      </c>
      <c r="H43" s="75">
        <v>1.2248352872770374</v>
      </c>
      <c r="I43" s="75">
        <v>1.5695383916006334</v>
      </c>
      <c r="J43" s="75">
        <v>0.70182771737758998</v>
      </c>
      <c r="K43" s="75">
        <v>1.9164265650498225</v>
      </c>
      <c r="L43" s="75">
        <v>1.6000949754917393</v>
      </c>
      <c r="M43" s="75">
        <v>1.5755434612793939</v>
      </c>
      <c r="N43" s="75">
        <v>0.37214267435574655</v>
      </c>
      <c r="O43" s="75">
        <v>3.8398857258281627</v>
      </c>
      <c r="P43" s="75">
        <v>0.88518442248808338</v>
      </c>
      <c r="Q43" s="75">
        <v>2.7505273763766436</v>
      </c>
      <c r="R43" s="75">
        <v>0.76566557356061438</v>
      </c>
      <c r="S43" s="75">
        <v>-4.0642284991182169</v>
      </c>
      <c r="T43" s="75">
        <v>-4.5521228777809286</v>
      </c>
      <c r="U43" s="75">
        <v>7.6630486455181224</v>
      </c>
      <c r="V43" s="75">
        <v>2.9182590736458458</v>
      </c>
      <c r="W43" s="75">
        <v>-0.24545814646821373</v>
      </c>
    </row>
    <row r="44" spans="1:23" ht="12" customHeight="1" x14ac:dyDescent="0.2">
      <c r="A44" s="109" t="s">
        <v>125</v>
      </c>
      <c r="B44" s="75">
        <v>3.3917081037718066</v>
      </c>
      <c r="C44" s="75">
        <v>3.1072886010374168</v>
      </c>
      <c r="D44" s="75">
        <v>-4.1508620126788127</v>
      </c>
      <c r="E44" s="75">
        <v>-0.92012112787578371</v>
      </c>
      <c r="F44" s="75">
        <v>4.8588276055544499</v>
      </c>
      <c r="G44" s="75">
        <v>1.8862568375573652</v>
      </c>
      <c r="H44" s="75">
        <v>0.4022432382463359</v>
      </c>
      <c r="I44" s="75">
        <v>1.8210041969256352</v>
      </c>
      <c r="J44" s="75">
        <v>-2.3135076753259542</v>
      </c>
      <c r="K44" s="75">
        <v>3.6258712774319468</v>
      </c>
      <c r="L44" s="75">
        <v>-0.87537393615395587</v>
      </c>
      <c r="M44" s="75">
        <v>1.8619048681549177</v>
      </c>
      <c r="N44" s="75">
        <v>-1.0928889336346836</v>
      </c>
      <c r="O44" s="75">
        <v>7.6356982864873135</v>
      </c>
      <c r="P44" s="75">
        <v>0.62893091485718422</v>
      </c>
      <c r="Q44" s="75">
        <v>0.70968387680228062</v>
      </c>
      <c r="R44" s="75">
        <v>-7.1465874144927E-2</v>
      </c>
      <c r="S44" s="75">
        <v>-4.5961420094307925</v>
      </c>
      <c r="T44" s="75">
        <v>6.9969624622525872</v>
      </c>
      <c r="U44" s="75">
        <v>-0.11191781353917518</v>
      </c>
      <c r="V44" s="75">
        <v>0.56459032786160268</v>
      </c>
      <c r="W44" s="75">
        <v>-11.168541021645506</v>
      </c>
    </row>
    <row r="45" spans="1:23" ht="12" customHeight="1" x14ac:dyDescent="0.2">
      <c r="A45" s="109" t="s">
        <v>126</v>
      </c>
      <c r="B45" s="76">
        <v>-1.0452831749894309</v>
      </c>
      <c r="C45" s="76">
        <v>-8.0876972759379999</v>
      </c>
      <c r="D45" s="76">
        <v>5.8037401107842612</v>
      </c>
      <c r="E45" s="76">
        <v>3.2257219943014004</v>
      </c>
      <c r="F45" s="76">
        <v>3.7478247486917304</v>
      </c>
      <c r="G45" s="76">
        <v>2.6326222199545946</v>
      </c>
      <c r="H45" s="76">
        <v>-1.4780780155603246</v>
      </c>
      <c r="I45" s="76">
        <v>0.53932460288559358</v>
      </c>
      <c r="J45" s="76">
        <v>0.60985955077834664</v>
      </c>
      <c r="K45" s="76">
        <v>3.6016998066788153</v>
      </c>
      <c r="L45" s="76">
        <v>3.2634864437989464</v>
      </c>
      <c r="M45" s="76">
        <v>1.0959173746139417</v>
      </c>
      <c r="N45" s="76">
        <v>2.0463028859073695</v>
      </c>
      <c r="O45" s="76">
        <v>2.9034655259007502</v>
      </c>
      <c r="P45" s="76">
        <v>1.1127929093343258</v>
      </c>
      <c r="Q45" s="76">
        <v>2.9080087768573071</v>
      </c>
      <c r="R45" s="75">
        <v>2.9213080701914196</v>
      </c>
      <c r="S45" s="75">
        <v>-4.5598430688344678</v>
      </c>
      <c r="T45" s="76">
        <v>-8.5020806444876094</v>
      </c>
      <c r="U45" s="76">
        <v>15.576872184726941</v>
      </c>
      <c r="V45" s="76">
        <v>5.0175391996441165</v>
      </c>
      <c r="W45" s="76">
        <v>0.57795076112379107</v>
      </c>
    </row>
    <row r="46" spans="1:23" ht="12" customHeight="1" x14ac:dyDescent="0.2">
      <c r="A46" s="109" t="s">
        <v>127</v>
      </c>
      <c r="B46" s="76">
        <v>1.3620330932405444</v>
      </c>
      <c r="C46" s="76">
        <v>-4.8245780634791569</v>
      </c>
      <c r="D46" s="76">
        <v>1.3168136801814612</v>
      </c>
      <c r="E46" s="76">
        <v>-0.38163358907817857</v>
      </c>
      <c r="F46" s="76">
        <v>-0.14187480748980574</v>
      </c>
      <c r="G46" s="76">
        <v>1.8867553342862609</v>
      </c>
      <c r="H46" s="76">
        <v>3.4901213668604658</v>
      </c>
      <c r="I46" s="76">
        <v>2.0919055305990142</v>
      </c>
      <c r="J46" s="76">
        <v>2.5878679443815944</v>
      </c>
      <c r="K46" s="76">
        <v>0.60093655441699756</v>
      </c>
      <c r="L46" s="76">
        <v>1.6587406343033795</v>
      </c>
      <c r="M46" s="76">
        <v>2.1486888325882303</v>
      </c>
      <c r="N46" s="76">
        <v>-5.8685906249389408E-2</v>
      </c>
      <c r="O46" s="76">
        <v>2.1563191209981625</v>
      </c>
      <c r="P46" s="76">
        <v>1.2475969576420498</v>
      </c>
      <c r="Q46" s="76">
        <v>3.7760043080098615</v>
      </c>
      <c r="R46" s="76">
        <v>2.3264997410343824E-2</v>
      </c>
      <c r="S46" s="76">
        <v>-3.9376522380880519</v>
      </c>
      <c r="T46" s="76">
        <v>-5.1890742821981917</v>
      </c>
      <c r="U46" s="76">
        <v>3.594653202449738</v>
      </c>
      <c r="V46" s="76">
        <v>3.2911995634649305</v>
      </c>
      <c r="W46" s="76">
        <v>5.1959726521492611</v>
      </c>
    </row>
    <row r="47" spans="1:23" ht="12" customHeight="1" x14ac:dyDescent="0.2">
      <c r="A47" s="82" t="s">
        <v>18</v>
      </c>
      <c r="B47" s="76"/>
      <c r="C47" s="76"/>
      <c r="D47" s="76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</row>
    <row r="48" spans="1:23" ht="12" customHeight="1" x14ac:dyDescent="0.2">
      <c r="A48" s="110" t="s">
        <v>128</v>
      </c>
      <c r="B48" s="119">
        <v>4.5914735105168525</v>
      </c>
      <c r="C48" s="119">
        <v>-5.5365855814287102</v>
      </c>
      <c r="D48" s="119">
        <v>6.0178147240329105</v>
      </c>
      <c r="E48" s="119">
        <v>5.7536892853145893</v>
      </c>
      <c r="F48" s="119">
        <v>-2.4305239362253372</v>
      </c>
      <c r="G48" s="119">
        <v>8.0810264425417611</v>
      </c>
      <c r="H48" s="119">
        <v>0.31682169229381163</v>
      </c>
      <c r="I48" s="119">
        <v>1.2301705075087987</v>
      </c>
      <c r="J48" s="119">
        <v>-0.683027915234935</v>
      </c>
      <c r="K48" s="119">
        <v>-1.3389334821992449</v>
      </c>
      <c r="L48" s="119">
        <v>3.3830151440009448</v>
      </c>
      <c r="M48" s="119">
        <v>-1.240988467866122</v>
      </c>
      <c r="N48" s="119">
        <v>1.7000181487874189</v>
      </c>
      <c r="O48" s="119">
        <v>5.994549168047647</v>
      </c>
      <c r="P48" s="119">
        <v>-1.4113455959260279</v>
      </c>
      <c r="Q48" s="119">
        <v>2.4755439858162864</v>
      </c>
      <c r="R48" s="119">
        <v>2.9752435304275515E-2</v>
      </c>
      <c r="S48" s="119">
        <v>-1.108648471387097</v>
      </c>
      <c r="T48" s="119">
        <v>-22.64330255407986</v>
      </c>
      <c r="U48" s="119">
        <v>38.062090321656441</v>
      </c>
      <c r="V48" s="119">
        <v>0.2960162038749159</v>
      </c>
      <c r="W48" s="119">
        <v>-0.88678983935730482</v>
      </c>
    </row>
    <row r="49" spans="1:23" ht="12" customHeight="1" x14ac:dyDescent="0.2">
      <c r="A49" s="123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</row>
    <row r="50" spans="1:23" ht="12" customHeight="1" x14ac:dyDescent="0.2">
      <c r="A50" s="106" t="s">
        <v>100</v>
      </c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</row>
    <row r="51" spans="1:23" ht="12" customHeight="1" x14ac:dyDescent="0.2">
      <c r="A51" s="82" t="s">
        <v>0</v>
      </c>
      <c r="B51" s="76">
        <v>-1.6804970501049787E-2</v>
      </c>
      <c r="C51" s="76">
        <v>-1.5046285566075013</v>
      </c>
      <c r="D51" s="76">
        <v>-0.1422414387091897</v>
      </c>
      <c r="E51" s="76">
        <v>1.2535031022467447</v>
      </c>
      <c r="F51" s="76">
        <v>1.7706536561147068</v>
      </c>
      <c r="G51" s="76">
        <v>2.0119818307648751</v>
      </c>
      <c r="H51" s="76">
        <v>1.7509037868503441</v>
      </c>
      <c r="I51" s="76">
        <v>1.224449052209553</v>
      </c>
      <c r="J51" s="76">
        <v>1.1827899590565627</v>
      </c>
      <c r="K51" s="76">
        <v>1.5609204530715237</v>
      </c>
      <c r="L51" s="76">
        <v>1.7008172729042093</v>
      </c>
      <c r="M51" s="76">
        <v>1.3806962724874028</v>
      </c>
      <c r="N51" s="76">
        <v>1.6345229722703136</v>
      </c>
      <c r="O51" s="76">
        <v>2.0807005435307779</v>
      </c>
      <c r="P51" s="76">
        <v>2.0268015103406256</v>
      </c>
      <c r="Q51" s="76">
        <v>1.8365532562331754</v>
      </c>
      <c r="R51" s="76">
        <v>0.75798182099133804</v>
      </c>
      <c r="S51" s="76">
        <v>-1.9866911262159337</v>
      </c>
      <c r="T51" s="76">
        <v>5.2301784447394972E-2</v>
      </c>
      <c r="U51" s="76">
        <v>1.0089016683245022</v>
      </c>
      <c r="V51" s="76">
        <v>2.0863743021008352</v>
      </c>
      <c r="W51" s="76">
        <v>1.1806303613064451</v>
      </c>
    </row>
    <row r="52" spans="1:23" ht="12" customHeight="1" x14ac:dyDescent="0.2">
      <c r="A52" s="109" t="s">
        <v>125</v>
      </c>
      <c r="B52" s="76">
        <v>1.103694528302146</v>
      </c>
      <c r="C52" s="76">
        <v>0.34117319103990074</v>
      </c>
      <c r="D52" s="76">
        <v>-8.8274633793072876E-2</v>
      </c>
      <c r="E52" s="76">
        <v>0.63658513688293894</v>
      </c>
      <c r="F52" s="76">
        <v>2.1053081480491009</v>
      </c>
      <c r="G52" s="76">
        <v>2.2654255265679879</v>
      </c>
      <c r="H52" s="76">
        <v>1.3849015326257819</v>
      </c>
      <c r="I52" s="76">
        <v>0.48072804840326722</v>
      </c>
      <c r="J52" s="76">
        <v>0.1327635208222766</v>
      </c>
      <c r="K52" s="76">
        <v>0.63242752038690231</v>
      </c>
      <c r="L52" s="76">
        <v>0.93464486359002841</v>
      </c>
      <c r="M52" s="76">
        <v>1.5981476819145968</v>
      </c>
      <c r="N52" s="76">
        <v>2.223856514890854</v>
      </c>
      <c r="O52" s="76">
        <v>2.8348872158987737</v>
      </c>
      <c r="P52" s="76">
        <v>1.9627894443677629</v>
      </c>
      <c r="Q52" s="76">
        <v>0.36731100436409037</v>
      </c>
      <c r="R52" s="76">
        <v>-0.17123985603062497</v>
      </c>
      <c r="S52" s="76">
        <v>0.27507486335940357</v>
      </c>
      <c r="T52" s="76">
        <v>1.1090757758634551</v>
      </c>
      <c r="U52" s="76">
        <v>1.8136547872129816</v>
      </c>
      <c r="V52" s="76">
        <v>-2.820926175631866</v>
      </c>
      <c r="W52" s="76">
        <v>-5.9490692988929066</v>
      </c>
    </row>
    <row r="53" spans="1:23" ht="12" customHeight="1" x14ac:dyDescent="0.2">
      <c r="A53" s="109" t="s">
        <v>126</v>
      </c>
      <c r="B53" s="76">
        <v>-1.5762537804014154</v>
      </c>
      <c r="C53" s="76">
        <v>-3.1879970200622831</v>
      </c>
      <c r="D53" s="76">
        <v>4.1594458733240636E-2</v>
      </c>
      <c r="E53" s="76">
        <v>3.9979371756332593</v>
      </c>
      <c r="F53" s="76">
        <v>4.2369682178837076</v>
      </c>
      <c r="G53" s="76">
        <v>1.7405260855969829</v>
      </c>
      <c r="H53" s="76">
        <v>-0.17200358118477643</v>
      </c>
      <c r="I53" s="76">
        <v>-0.40192038631309268</v>
      </c>
      <c r="J53" s="76">
        <v>1.3873245014736524</v>
      </c>
      <c r="K53" s="76">
        <v>3.0549884753532153</v>
      </c>
      <c r="L53" s="76">
        <v>2.9741648019469435</v>
      </c>
      <c r="M53" s="76">
        <v>1.7292630160806732</v>
      </c>
      <c r="N53" s="76">
        <v>2.0416554565075851</v>
      </c>
      <c r="O53" s="76">
        <v>2.214541172244533</v>
      </c>
      <c r="P53" s="76">
        <v>1.9169483537881504</v>
      </c>
      <c r="Q53" s="76">
        <v>2.7415019589867695</v>
      </c>
      <c r="R53" s="76">
        <v>1.7794924039477911</v>
      </c>
      <c r="S53" s="76">
        <v>0.14032164310595618</v>
      </c>
      <c r="T53" s="76">
        <v>1.3559431636358088</v>
      </c>
      <c r="U53" s="76">
        <v>3.1564467288880405</v>
      </c>
      <c r="V53" s="76">
        <v>1.9009835081200022</v>
      </c>
      <c r="W53" s="76">
        <v>1.0689245449534646</v>
      </c>
    </row>
    <row r="54" spans="1:23" ht="12" customHeight="1" x14ac:dyDescent="0.2">
      <c r="A54" s="109" t="s">
        <v>127</v>
      </c>
      <c r="B54" s="76">
        <v>0.42309857920259653</v>
      </c>
      <c r="C54" s="76">
        <v>-1.6960185996557353</v>
      </c>
      <c r="D54" s="76">
        <v>-0.74295682287992548</v>
      </c>
      <c r="E54" s="76">
        <v>-0.36518365303672695</v>
      </c>
      <c r="F54" s="76">
        <v>6.5303436786501301E-2</v>
      </c>
      <c r="G54" s="76">
        <v>1.8491602178731137</v>
      </c>
      <c r="H54" s="76">
        <v>2.9376354434035079</v>
      </c>
      <c r="I54" s="76">
        <v>2.7608124586664839</v>
      </c>
      <c r="J54" s="76">
        <v>1.9176097299523187</v>
      </c>
      <c r="K54" s="76">
        <v>1.4296247223764658</v>
      </c>
      <c r="L54" s="76">
        <v>1.4615716055365269</v>
      </c>
      <c r="M54" s="76">
        <v>1.2115715014511474</v>
      </c>
      <c r="N54" s="76">
        <v>1.001350257286715</v>
      </c>
      <c r="O54" s="76">
        <v>1.4259479505149608</v>
      </c>
      <c r="P54" s="76">
        <v>2.2095634180277823</v>
      </c>
      <c r="Q54" s="76">
        <v>2.1908514155608794</v>
      </c>
      <c r="R54" s="76">
        <v>0.87961876601663214</v>
      </c>
      <c r="S54" s="76">
        <v>-3.9337732997215658</v>
      </c>
      <c r="T54" s="76">
        <v>-1.0159454749617547</v>
      </c>
      <c r="U54" s="76">
        <v>-1.6657007792134637</v>
      </c>
      <c r="V54" s="76">
        <v>4.331364437111751</v>
      </c>
      <c r="W54" s="76">
        <v>4.7678004945183261</v>
      </c>
    </row>
    <row r="55" spans="1:23" ht="12" customHeight="1" x14ac:dyDescent="0.2">
      <c r="A55" s="82" t="s">
        <v>18</v>
      </c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</row>
    <row r="56" spans="1:23" ht="12" customHeight="1" thickBot="1" x14ac:dyDescent="0.25">
      <c r="A56" s="89" t="s">
        <v>128</v>
      </c>
      <c r="B56" s="124">
        <v>-0.80966929864036974</v>
      </c>
      <c r="C56" s="124">
        <v>-0.17955451738069783</v>
      </c>
      <c r="D56" s="124">
        <v>3.0805751255340796</v>
      </c>
      <c r="E56" s="124">
        <v>3.9441165323522487</v>
      </c>
      <c r="F56" s="124">
        <v>2.3017381867198816</v>
      </c>
      <c r="G56" s="124">
        <v>3.1871667908843104</v>
      </c>
      <c r="H56" s="124">
        <v>2.8753814718575521</v>
      </c>
      <c r="I56" s="124">
        <v>0.1542514162456321</v>
      </c>
      <c r="J56" s="124">
        <v>-0.6841096111157019</v>
      </c>
      <c r="K56" s="124">
        <v>3.2462718994730189E-2</v>
      </c>
      <c r="L56" s="124">
        <v>1.0297288452182585</v>
      </c>
      <c r="M56" s="124">
        <v>0.41933923003318885</v>
      </c>
      <c r="N56" s="124">
        <v>2.2310056669541334</v>
      </c>
      <c r="O56" s="124">
        <v>3.274155816113633</v>
      </c>
      <c r="P56" s="124">
        <v>1.4945281329920901</v>
      </c>
      <c r="Q56" s="124">
        <v>1.0392280437279799</v>
      </c>
      <c r="R56" s="124">
        <v>-0.91747135578833516</v>
      </c>
      <c r="S56" s="124">
        <v>-5.3152663492148093</v>
      </c>
      <c r="T56" s="124">
        <v>-2.1117484502968575</v>
      </c>
      <c r="U56" s="124">
        <v>6.7621963163113419</v>
      </c>
      <c r="V56" s="124">
        <v>6.1683357534924932</v>
      </c>
      <c r="W56" s="124">
        <v>2.6252581569089939</v>
      </c>
    </row>
    <row r="57" spans="1:23" ht="12" customHeight="1" x14ac:dyDescent="0.2">
      <c r="A57" s="116" t="s">
        <v>50</v>
      </c>
    </row>
  </sheetData>
  <mergeCells count="12">
    <mergeCell ref="U3:W3"/>
    <mergeCell ref="U32:W32"/>
    <mergeCell ref="B3:D3"/>
    <mergeCell ref="B32:D32"/>
    <mergeCell ref="M32:P32"/>
    <mergeCell ref="E3:H3"/>
    <mergeCell ref="I3:L3"/>
    <mergeCell ref="I32:L32"/>
    <mergeCell ref="M3:P3"/>
    <mergeCell ref="Q32:T32"/>
    <mergeCell ref="Q3:T3"/>
    <mergeCell ref="E32:H32"/>
  </mergeCells>
  <conditionalFormatting sqref="B35:L56">
    <cfRule type="cellIs" dxfId="50" priority="25" operator="lessThan">
      <formula>0</formula>
    </cfRule>
    <cfRule type="cellIs" dxfId="49" priority="26" operator="lessThan">
      <formula>-40.58231656</formula>
    </cfRule>
    <cfRule type="cellIs" dxfId="48" priority="27" operator="lessThan">
      <formula>0</formula>
    </cfRule>
  </conditionalFormatting>
  <conditionalFormatting sqref="M35:M56">
    <cfRule type="cellIs" dxfId="47" priority="22" operator="lessThan">
      <formula>0</formula>
    </cfRule>
    <cfRule type="cellIs" dxfId="46" priority="23" operator="lessThan">
      <formula>-40.58231656</formula>
    </cfRule>
    <cfRule type="cellIs" dxfId="45" priority="24" operator="lessThan">
      <formula>0</formula>
    </cfRule>
  </conditionalFormatting>
  <conditionalFormatting sqref="N35:P56">
    <cfRule type="cellIs" dxfId="44" priority="19" operator="lessThan">
      <formula>0</formula>
    </cfRule>
    <cfRule type="cellIs" dxfId="43" priority="20" operator="lessThan">
      <formula>-40.58231656</formula>
    </cfRule>
    <cfRule type="cellIs" dxfId="42" priority="21" operator="lessThan">
      <formula>0</formula>
    </cfRule>
  </conditionalFormatting>
  <conditionalFormatting sqref="Q35:T56">
    <cfRule type="cellIs" dxfId="41" priority="7" operator="lessThan">
      <formula>0</formula>
    </cfRule>
    <cfRule type="cellIs" dxfId="40" priority="8" operator="lessThan">
      <formula>-40.58231656</formula>
    </cfRule>
    <cfRule type="cellIs" dxfId="39" priority="9" operator="lessThan">
      <formula>0</formula>
    </cfRule>
  </conditionalFormatting>
  <conditionalFormatting sqref="U35:U56">
    <cfRule type="cellIs" dxfId="38" priority="4" operator="lessThan">
      <formula>0</formula>
    </cfRule>
    <cfRule type="cellIs" dxfId="37" priority="5" operator="lessThan">
      <formula>-40.58231656</formula>
    </cfRule>
    <cfRule type="cellIs" dxfId="36" priority="6" operator="lessThan">
      <formula>0</formula>
    </cfRule>
  </conditionalFormatting>
  <conditionalFormatting sqref="V35:W56">
    <cfRule type="cellIs" dxfId="35" priority="1" operator="lessThan">
      <formula>0</formula>
    </cfRule>
    <cfRule type="cellIs" dxfId="34" priority="2" operator="lessThan">
      <formula>-40.58231656</formula>
    </cfRule>
    <cfRule type="cellIs" dxfId="33" priority="3" operator="lessThan">
      <formula>0</formula>
    </cfRule>
  </conditionalFormatting>
  <pageMargins left="0.51181102362204722" right="0" top="0.51181102362204722" bottom="0" header="0" footer="0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AQ56"/>
  <sheetViews>
    <sheetView view="pageBreakPreview" zoomScaleSheetLayoutView="100" workbookViewId="0">
      <selection activeCell="Z24" sqref="Z24"/>
    </sheetView>
  </sheetViews>
  <sheetFormatPr defaultRowHeight="11.25" x14ac:dyDescent="0.2"/>
  <cols>
    <col min="1" max="1" width="28.42578125" style="36" customWidth="1"/>
    <col min="2" max="8" width="7.85546875" style="36" hidden="1" customWidth="1"/>
    <col min="9" max="23" width="6.28515625" style="36" hidden="1" customWidth="1"/>
    <col min="24" max="40" width="6.28515625" style="36" customWidth="1"/>
    <col min="41" max="41" width="7.140625" style="36" customWidth="1"/>
    <col min="42" max="43" width="6.28515625" style="36" customWidth="1"/>
    <col min="44" max="16384" width="9.140625" style="36"/>
  </cols>
  <sheetData>
    <row r="2" spans="1:43" ht="12" thickBot="1" x14ac:dyDescent="0.25">
      <c r="X2" s="38" t="s">
        <v>110</v>
      </c>
    </row>
    <row r="3" spans="1:43" s="37" customFormat="1" ht="15" customHeight="1" x14ac:dyDescent="0.2">
      <c r="B3" s="191" t="s">
        <v>67</v>
      </c>
      <c r="C3" s="191"/>
      <c r="D3" s="191" t="s">
        <v>66</v>
      </c>
      <c r="E3" s="191"/>
      <c r="F3" s="191"/>
      <c r="G3" s="191"/>
      <c r="H3" s="191" t="s">
        <v>60</v>
      </c>
      <c r="I3" s="191"/>
      <c r="J3" s="191"/>
      <c r="K3" s="191"/>
      <c r="L3" s="191" t="s">
        <v>61</v>
      </c>
      <c r="M3" s="191"/>
      <c r="N3" s="191"/>
      <c r="O3" s="191"/>
      <c r="P3" s="191" t="s">
        <v>62</v>
      </c>
      <c r="Q3" s="191"/>
      <c r="R3" s="191"/>
      <c r="S3" s="191"/>
      <c r="U3" s="191" t="s">
        <v>63</v>
      </c>
      <c r="V3" s="191"/>
      <c r="W3" s="191"/>
      <c r="X3" s="191" t="s">
        <v>64</v>
      </c>
      <c r="Y3" s="191"/>
      <c r="Z3" s="191"/>
      <c r="AA3" s="191"/>
      <c r="AB3" s="191" t="s">
        <v>65</v>
      </c>
      <c r="AC3" s="191"/>
      <c r="AD3" s="191"/>
      <c r="AE3" s="191"/>
      <c r="AF3" s="191" t="s">
        <v>77</v>
      </c>
      <c r="AG3" s="191"/>
      <c r="AH3" s="191"/>
      <c r="AI3" s="191"/>
      <c r="AJ3" s="191" t="s">
        <v>80</v>
      </c>
      <c r="AK3" s="191"/>
      <c r="AL3" s="191"/>
      <c r="AM3" s="191"/>
      <c r="AN3" s="191" t="s">
        <v>92</v>
      </c>
      <c r="AO3" s="191"/>
      <c r="AP3" s="191"/>
      <c r="AQ3" s="191"/>
    </row>
    <row r="4" spans="1:43" s="45" customFormat="1" x14ac:dyDescent="0.2">
      <c r="A4" s="22" t="s">
        <v>99</v>
      </c>
      <c r="B4" s="39" t="s">
        <v>48</v>
      </c>
      <c r="C4" s="39" t="s">
        <v>49</v>
      </c>
      <c r="D4" s="39" t="s">
        <v>46</v>
      </c>
      <c r="E4" s="39" t="s">
        <v>47</v>
      </c>
      <c r="F4" s="39" t="s">
        <v>48</v>
      </c>
      <c r="G4" s="39" t="s">
        <v>49</v>
      </c>
      <c r="H4" s="39" t="s">
        <v>46</v>
      </c>
      <c r="I4" s="39" t="s">
        <v>47</v>
      </c>
      <c r="J4" s="39" t="s">
        <v>48</v>
      </c>
      <c r="K4" s="39" t="s">
        <v>49</v>
      </c>
      <c r="L4" s="39" t="s">
        <v>46</v>
      </c>
      <c r="M4" s="39" t="s">
        <v>47</v>
      </c>
      <c r="N4" s="39" t="s">
        <v>48</v>
      </c>
      <c r="O4" s="39" t="s">
        <v>49</v>
      </c>
      <c r="P4" s="39" t="s">
        <v>46</v>
      </c>
      <c r="Q4" s="39" t="s">
        <v>47</v>
      </c>
      <c r="R4" s="39" t="s">
        <v>48</v>
      </c>
      <c r="S4" s="39" t="s">
        <v>49</v>
      </c>
      <c r="T4" s="39" t="s">
        <v>46</v>
      </c>
      <c r="U4" s="39" t="s">
        <v>47</v>
      </c>
      <c r="V4" s="39" t="s">
        <v>48</v>
      </c>
      <c r="W4" s="39" t="s">
        <v>49</v>
      </c>
      <c r="X4" s="39" t="s">
        <v>46</v>
      </c>
      <c r="Y4" s="39" t="s">
        <v>47</v>
      </c>
      <c r="Z4" s="39" t="s">
        <v>48</v>
      </c>
      <c r="AA4" s="39" t="s">
        <v>49</v>
      </c>
      <c r="AB4" s="39" t="s">
        <v>46</v>
      </c>
      <c r="AC4" s="39" t="s">
        <v>47</v>
      </c>
      <c r="AD4" s="39" t="s">
        <v>48</v>
      </c>
      <c r="AE4" s="39" t="s">
        <v>49</v>
      </c>
      <c r="AF4" s="39" t="s">
        <v>46</v>
      </c>
      <c r="AG4" s="39" t="s">
        <v>47</v>
      </c>
      <c r="AH4" s="39" t="s">
        <v>48</v>
      </c>
      <c r="AI4" s="39" t="s">
        <v>49</v>
      </c>
      <c r="AJ4" s="39" t="s">
        <v>46</v>
      </c>
      <c r="AK4" s="39" t="s">
        <v>47</v>
      </c>
      <c r="AL4" s="39" t="s">
        <v>48</v>
      </c>
      <c r="AM4" s="39" t="s">
        <v>49</v>
      </c>
      <c r="AN4" s="53" t="s">
        <v>46</v>
      </c>
      <c r="AO4" s="53" t="s">
        <v>47</v>
      </c>
      <c r="AP4" s="53" t="s">
        <v>48</v>
      </c>
      <c r="AQ4" s="53" t="s">
        <v>49</v>
      </c>
    </row>
    <row r="5" spans="1:43" s="45" customFormat="1" ht="11.1" customHeight="1" x14ac:dyDescent="0.2">
      <c r="A5" s="40" t="s">
        <v>101</v>
      </c>
      <c r="AF5" s="54"/>
      <c r="AG5" s="54"/>
      <c r="AH5" s="54"/>
      <c r="AI5" s="54"/>
    </row>
    <row r="6" spans="1:43" s="45" customFormat="1" ht="11.1" customHeight="1" x14ac:dyDescent="0.2">
      <c r="A6" s="41" t="s">
        <v>0</v>
      </c>
      <c r="B6" s="50" t="e">
        <f>#REF!/Summary!#REF!*100</f>
        <v>#REF!</v>
      </c>
      <c r="C6" s="50" t="e">
        <f>#REF!/Summary!#REF!*100</f>
        <v>#REF!</v>
      </c>
      <c r="D6" s="50" t="e">
        <f>#REF!/Summary!#REF!*100</f>
        <v>#REF!</v>
      </c>
      <c r="E6" s="50" t="e">
        <f>#REF!/Summary!#REF!*100</f>
        <v>#REF!</v>
      </c>
      <c r="F6" s="50" t="e">
        <f>#REF!/Summary!#REF!*100</f>
        <v>#REF!</v>
      </c>
      <c r="G6" s="50" t="e">
        <f>#REF!/Summary!#REF!*100</f>
        <v>#REF!</v>
      </c>
      <c r="H6" s="50" t="e">
        <f>#REF!/Summary!#REF!*100</f>
        <v>#REF!</v>
      </c>
      <c r="I6" s="50" t="e">
        <f>#REF!/Summary!#REF!*100</f>
        <v>#REF!</v>
      </c>
      <c r="J6" s="50" t="e">
        <f>#REF!/Summary!#REF!*100</f>
        <v>#REF!</v>
      </c>
      <c r="K6" s="50" t="e">
        <f>#REF!/Summary!#REF!*100</f>
        <v>#REF!</v>
      </c>
      <c r="L6" s="50" t="e">
        <f>#REF!/Summary!#REF!*100</f>
        <v>#REF!</v>
      </c>
      <c r="M6" s="50" t="e">
        <f>#REF!/Summary!#REF!*100</f>
        <v>#REF!</v>
      </c>
      <c r="N6" s="50" t="e">
        <f>#REF!/Summary!#REF!*100</f>
        <v>#REF!</v>
      </c>
      <c r="O6" s="50" t="e">
        <f>#REF!/Summary!#REF!*100</f>
        <v>#REF!</v>
      </c>
      <c r="P6" s="50" t="e">
        <f>#REF!/Summary!#REF!*100</f>
        <v>#REF!</v>
      </c>
      <c r="Q6" s="50" t="e">
        <f>#REF!/Summary!#REF!*100</f>
        <v>#REF!</v>
      </c>
      <c r="R6" s="50" t="e">
        <f>#REF!/Summary!#REF!*100</f>
        <v>#REF!</v>
      </c>
      <c r="S6" s="50" t="e">
        <f>#REF!/Summary!#REF!*100</f>
        <v>#REF!</v>
      </c>
      <c r="T6" s="50" t="e">
        <f>#REF!/Summary!#REF!*100</f>
        <v>#REF!</v>
      </c>
      <c r="U6" s="50" t="e">
        <f>#REF!/Summary!#REF!*100</f>
        <v>#REF!</v>
      </c>
      <c r="V6" s="50" t="e">
        <f>#REF!/Summary!#REF!*100</f>
        <v>#REF!</v>
      </c>
      <c r="W6" s="50" t="e">
        <f>#REF!/Summary!#REF!*100</f>
        <v>#REF!</v>
      </c>
      <c r="X6" s="50" t="e">
        <f>#REF!/Summary!#REF!*100</f>
        <v>#REF!</v>
      </c>
      <c r="Y6" s="50" t="e">
        <f>#REF!/Summary!#REF!*100</f>
        <v>#REF!</v>
      </c>
      <c r="Z6" s="50" t="e">
        <f>#REF!/Summary!#REF!*100</f>
        <v>#REF!</v>
      </c>
      <c r="AA6" s="50" t="e">
        <f>#REF!/Summary!#REF!*100</f>
        <v>#REF!</v>
      </c>
      <c r="AB6" s="50" t="e">
        <f>#REF!/Summary!#REF!*100</f>
        <v>#REF!</v>
      </c>
      <c r="AC6" s="50" t="e">
        <f>#REF!/Summary!#REF!*100</f>
        <v>#REF!</v>
      </c>
      <c r="AD6" s="50" t="e">
        <f>#REF!/Summary!#REF!*100</f>
        <v>#REF!</v>
      </c>
      <c r="AE6" s="50" t="e">
        <f>#REF!/Summary!#REF!*100</f>
        <v>#REF!</v>
      </c>
      <c r="AF6" s="43" t="e">
        <f>#REF!/Summary!#REF!*100</f>
        <v>#REF!</v>
      </c>
      <c r="AG6" s="43" t="e">
        <f>#REF!/Summary!B6*100</f>
        <v>#REF!</v>
      </c>
      <c r="AH6" s="43" t="e">
        <f>#REF!/Summary!C6*100</f>
        <v>#REF!</v>
      </c>
      <c r="AI6" s="43" t="e">
        <f>#REF!/Summary!D6*100</f>
        <v>#REF!</v>
      </c>
      <c r="AJ6" s="43" t="e">
        <f>#REF!/Summary!E6*100</f>
        <v>#REF!</v>
      </c>
      <c r="AK6" s="43" t="e">
        <f>#REF!/Summary!F6*100</f>
        <v>#REF!</v>
      </c>
      <c r="AL6" s="43" t="e">
        <f>#REF!/Summary!G6*100</f>
        <v>#REF!</v>
      </c>
      <c r="AM6" s="43" t="e">
        <f>#REF!/Summary!H6*100</f>
        <v>#REF!</v>
      </c>
      <c r="AN6" s="43" t="e">
        <f>#REF!/Summary!I6*100</f>
        <v>#REF!</v>
      </c>
      <c r="AO6" s="43" t="e">
        <f>#REF!/Summary!J6*100</f>
        <v>#REF!</v>
      </c>
      <c r="AP6" s="43" t="e">
        <f>#REF!/Summary!K6*100</f>
        <v>#REF!</v>
      </c>
      <c r="AQ6" s="43" t="e">
        <f>#REF!/Summary!L6*100</f>
        <v>#REF!</v>
      </c>
    </row>
    <row r="7" spans="1:43" s="45" customFormat="1" ht="11.1" customHeight="1" x14ac:dyDescent="0.2">
      <c r="A7" s="42" t="s">
        <v>70</v>
      </c>
      <c r="B7" s="50" t="e">
        <f>#REF!/Summary!#REF!*100</f>
        <v>#REF!</v>
      </c>
      <c r="C7" s="50" t="e">
        <f>#REF!/Summary!#REF!*100</f>
        <v>#REF!</v>
      </c>
      <c r="D7" s="50" t="e">
        <f>#REF!/Summary!#REF!*100</f>
        <v>#REF!</v>
      </c>
      <c r="E7" s="50" t="e">
        <f>#REF!/Summary!#REF!*100</f>
        <v>#REF!</v>
      </c>
      <c r="F7" s="50" t="e">
        <f>#REF!/Summary!#REF!*100</f>
        <v>#REF!</v>
      </c>
      <c r="G7" s="50" t="e">
        <f>#REF!/Summary!#REF!*100</f>
        <v>#REF!</v>
      </c>
      <c r="H7" s="50" t="e">
        <f>#REF!/Summary!#REF!*100</f>
        <v>#REF!</v>
      </c>
      <c r="I7" s="50" t="e">
        <f>#REF!/Summary!#REF!*100</f>
        <v>#REF!</v>
      </c>
      <c r="J7" s="50" t="e">
        <f>#REF!/Summary!#REF!*100</f>
        <v>#REF!</v>
      </c>
      <c r="K7" s="50" t="e">
        <f>#REF!/Summary!#REF!*100</f>
        <v>#REF!</v>
      </c>
      <c r="L7" s="50" t="e">
        <f>#REF!/Summary!#REF!*100</f>
        <v>#REF!</v>
      </c>
      <c r="M7" s="50" t="e">
        <f>#REF!/Summary!#REF!*100</f>
        <v>#REF!</v>
      </c>
      <c r="N7" s="50" t="e">
        <f>#REF!/Summary!#REF!*100</f>
        <v>#REF!</v>
      </c>
      <c r="O7" s="50" t="e">
        <f>#REF!/Summary!#REF!*100</f>
        <v>#REF!</v>
      </c>
      <c r="P7" s="50" t="e">
        <f>#REF!/Summary!#REF!*100</f>
        <v>#REF!</v>
      </c>
      <c r="Q7" s="50" t="e">
        <f>#REF!/Summary!#REF!*100</f>
        <v>#REF!</v>
      </c>
      <c r="R7" s="50" t="e">
        <f>#REF!/Summary!#REF!*100</f>
        <v>#REF!</v>
      </c>
      <c r="S7" s="50" t="e">
        <f>#REF!/Summary!#REF!*100</f>
        <v>#REF!</v>
      </c>
      <c r="T7" s="50" t="e">
        <f>#REF!/Summary!#REF!*100</f>
        <v>#REF!</v>
      </c>
      <c r="U7" s="50" t="e">
        <f>#REF!/Summary!#REF!*100</f>
        <v>#REF!</v>
      </c>
      <c r="V7" s="50" t="e">
        <f>#REF!/Summary!#REF!*100</f>
        <v>#REF!</v>
      </c>
      <c r="W7" s="50" t="e">
        <f>#REF!/Summary!#REF!*100</f>
        <v>#REF!</v>
      </c>
      <c r="X7" s="50" t="e">
        <f>#REF!/Summary!#REF!*100</f>
        <v>#REF!</v>
      </c>
      <c r="Y7" s="50" t="e">
        <f>#REF!/Summary!#REF!*100</f>
        <v>#REF!</v>
      </c>
      <c r="Z7" s="50" t="e">
        <f>#REF!/Summary!#REF!*100</f>
        <v>#REF!</v>
      </c>
      <c r="AA7" s="50" t="e">
        <f>#REF!/Summary!#REF!*100</f>
        <v>#REF!</v>
      </c>
      <c r="AB7" s="50" t="e">
        <f>#REF!/Summary!#REF!*100</f>
        <v>#REF!</v>
      </c>
      <c r="AC7" s="50" t="e">
        <f>#REF!/Summary!#REF!*100</f>
        <v>#REF!</v>
      </c>
      <c r="AD7" s="50" t="e">
        <f>#REF!/Summary!#REF!*100</f>
        <v>#REF!</v>
      </c>
      <c r="AE7" s="50" t="e">
        <f>#REF!/Summary!#REF!*100</f>
        <v>#REF!</v>
      </c>
      <c r="AF7" s="43" t="e">
        <f>#REF!/Summary!#REF!*100</f>
        <v>#REF!</v>
      </c>
      <c r="AG7" s="43" t="e">
        <f>#REF!/Summary!B7*100</f>
        <v>#REF!</v>
      </c>
      <c r="AH7" s="43" t="e">
        <f>#REF!/Summary!C7*100</f>
        <v>#REF!</v>
      </c>
      <c r="AI7" s="43" t="e">
        <f>#REF!/Summary!D7*100</f>
        <v>#REF!</v>
      </c>
      <c r="AJ7" s="43" t="e">
        <f>#REF!/Summary!E7*100</f>
        <v>#REF!</v>
      </c>
      <c r="AK7" s="43" t="e">
        <f>#REF!/Summary!F7*100</f>
        <v>#REF!</v>
      </c>
      <c r="AL7" s="43" t="e">
        <f>#REF!/Summary!G7*100</f>
        <v>#REF!</v>
      </c>
      <c r="AM7" s="43" t="e">
        <f>#REF!/Summary!H7*100</f>
        <v>#REF!</v>
      </c>
      <c r="AN7" s="43" t="e">
        <f>#REF!/Summary!I7*100</f>
        <v>#REF!</v>
      </c>
      <c r="AO7" s="43" t="e">
        <f>#REF!/Summary!J7*100</f>
        <v>#REF!</v>
      </c>
      <c r="AP7" s="43" t="e">
        <f>#REF!/Summary!K7*100</f>
        <v>#REF!</v>
      </c>
      <c r="AQ7" s="43" t="e">
        <f>#REF!/Summary!L7*100</f>
        <v>#REF!</v>
      </c>
    </row>
    <row r="8" spans="1:43" s="45" customFormat="1" ht="11.1" customHeight="1" x14ac:dyDescent="0.2">
      <c r="A8" s="42" t="s">
        <v>7</v>
      </c>
      <c r="B8" s="50" t="e">
        <f>#REF!/Summary!#REF!*100</f>
        <v>#REF!</v>
      </c>
      <c r="C8" s="50" t="e">
        <f>#REF!/Summary!#REF!*100</f>
        <v>#REF!</v>
      </c>
      <c r="D8" s="50" t="e">
        <f>#REF!/Summary!#REF!*100</f>
        <v>#REF!</v>
      </c>
      <c r="E8" s="50" t="e">
        <f>#REF!/Summary!#REF!*100</f>
        <v>#REF!</v>
      </c>
      <c r="F8" s="50" t="e">
        <f>#REF!/Summary!#REF!*100</f>
        <v>#REF!</v>
      </c>
      <c r="G8" s="50" t="e">
        <f>#REF!/Summary!#REF!*100</f>
        <v>#REF!</v>
      </c>
      <c r="H8" s="50" t="e">
        <f>#REF!/Summary!#REF!*100</f>
        <v>#REF!</v>
      </c>
      <c r="I8" s="50" t="e">
        <f>#REF!/Summary!#REF!*100</f>
        <v>#REF!</v>
      </c>
      <c r="J8" s="50" t="e">
        <f>#REF!/Summary!#REF!*100</f>
        <v>#REF!</v>
      </c>
      <c r="K8" s="50" t="e">
        <f>#REF!/Summary!#REF!*100</f>
        <v>#REF!</v>
      </c>
      <c r="L8" s="50" t="e">
        <f>#REF!/Summary!#REF!*100</f>
        <v>#REF!</v>
      </c>
      <c r="M8" s="50" t="e">
        <f>#REF!/Summary!#REF!*100</f>
        <v>#REF!</v>
      </c>
      <c r="N8" s="50" t="e">
        <f>#REF!/Summary!#REF!*100</f>
        <v>#REF!</v>
      </c>
      <c r="O8" s="50" t="e">
        <f>#REF!/Summary!#REF!*100</f>
        <v>#REF!</v>
      </c>
      <c r="P8" s="50" t="e">
        <f>#REF!/Summary!#REF!*100</f>
        <v>#REF!</v>
      </c>
      <c r="Q8" s="50" t="e">
        <f>#REF!/Summary!#REF!*100</f>
        <v>#REF!</v>
      </c>
      <c r="R8" s="50" t="e">
        <f>#REF!/Summary!#REF!*100</f>
        <v>#REF!</v>
      </c>
      <c r="S8" s="50" t="e">
        <f>#REF!/Summary!#REF!*100</f>
        <v>#REF!</v>
      </c>
      <c r="T8" s="50" t="e">
        <f>#REF!/Summary!#REF!*100</f>
        <v>#REF!</v>
      </c>
      <c r="U8" s="50" t="e">
        <f>#REF!/Summary!#REF!*100</f>
        <v>#REF!</v>
      </c>
      <c r="V8" s="50" t="e">
        <f>#REF!/Summary!#REF!*100</f>
        <v>#REF!</v>
      </c>
      <c r="W8" s="50" t="e">
        <f>#REF!/Summary!#REF!*100</f>
        <v>#REF!</v>
      </c>
      <c r="X8" s="50" t="e">
        <f>#REF!/Summary!#REF!*100</f>
        <v>#REF!</v>
      </c>
      <c r="Y8" s="50" t="e">
        <f>#REF!/Summary!#REF!*100</f>
        <v>#REF!</v>
      </c>
      <c r="Z8" s="50" t="e">
        <f>#REF!/Summary!#REF!*100</f>
        <v>#REF!</v>
      </c>
      <c r="AA8" s="50" t="e">
        <f>#REF!/Summary!#REF!*100</f>
        <v>#REF!</v>
      </c>
      <c r="AB8" s="50" t="e">
        <f>#REF!/Summary!#REF!*100</f>
        <v>#REF!</v>
      </c>
      <c r="AC8" s="50" t="e">
        <f>#REF!/Summary!#REF!*100</f>
        <v>#REF!</v>
      </c>
      <c r="AD8" s="50" t="e">
        <f>#REF!/Summary!#REF!*100</f>
        <v>#REF!</v>
      </c>
      <c r="AE8" s="50" t="e">
        <f>#REF!/Summary!#REF!*100</f>
        <v>#REF!</v>
      </c>
      <c r="AF8" s="43" t="e">
        <f>#REF!/Summary!#REF!*100</f>
        <v>#REF!</v>
      </c>
      <c r="AG8" s="43" t="e">
        <f>#REF!/Summary!B8*100</f>
        <v>#REF!</v>
      </c>
      <c r="AH8" s="43" t="e">
        <f>#REF!/Summary!C8*100</f>
        <v>#REF!</v>
      </c>
      <c r="AI8" s="43" t="e">
        <f>#REF!/Summary!D8*100</f>
        <v>#REF!</v>
      </c>
      <c r="AJ8" s="43" t="e">
        <f>#REF!/Summary!E8*100</f>
        <v>#REF!</v>
      </c>
      <c r="AK8" s="43" t="e">
        <f>#REF!/Summary!F8*100</f>
        <v>#REF!</v>
      </c>
      <c r="AL8" s="43" t="e">
        <f>#REF!/Summary!G8*100</f>
        <v>#REF!</v>
      </c>
      <c r="AM8" s="43" t="e">
        <f>#REF!/Summary!H8*100</f>
        <v>#REF!</v>
      </c>
      <c r="AN8" s="43" t="e">
        <f>#REF!/Summary!I8*100</f>
        <v>#REF!</v>
      </c>
      <c r="AO8" s="43" t="e">
        <f>#REF!/Summary!J8*100</f>
        <v>#REF!</v>
      </c>
      <c r="AP8" s="43" t="e">
        <f>#REF!/Summary!K8*100</f>
        <v>#REF!</v>
      </c>
      <c r="AQ8" s="43" t="e">
        <f>#REF!/Summary!L8*100</f>
        <v>#REF!</v>
      </c>
    </row>
    <row r="9" spans="1:43" s="45" customFormat="1" ht="11.1" customHeight="1" x14ac:dyDescent="0.2">
      <c r="A9" s="42" t="s">
        <v>13</v>
      </c>
      <c r="B9" s="50" t="e">
        <f>#REF!/Summary!#REF!*100</f>
        <v>#REF!</v>
      </c>
      <c r="C9" s="50" t="e">
        <f>#REF!/Summary!#REF!*100</f>
        <v>#REF!</v>
      </c>
      <c r="D9" s="50" t="e">
        <f>#REF!/Summary!#REF!*100</f>
        <v>#REF!</v>
      </c>
      <c r="E9" s="50" t="e">
        <f>#REF!/Summary!#REF!*100</f>
        <v>#REF!</v>
      </c>
      <c r="F9" s="50" t="e">
        <f>#REF!/Summary!#REF!*100</f>
        <v>#REF!</v>
      </c>
      <c r="G9" s="50" t="e">
        <f>#REF!/Summary!#REF!*100</f>
        <v>#REF!</v>
      </c>
      <c r="H9" s="50" t="e">
        <f>#REF!/Summary!#REF!*100</f>
        <v>#REF!</v>
      </c>
      <c r="I9" s="50" t="e">
        <f>#REF!/Summary!#REF!*100</f>
        <v>#REF!</v>
      </c>
      <c r="J9" s="50" t="e">
        <f>#REF!/Summary!#REF!*100</f>
        <v>#REF!</v>
      </c>
      <c r="K9" s="50" t="e">
        <f>#REF!/Summary!#REF!*100</f>
        <v>#REF!</v>
      </c>
      <c r="L9" s="50" t="e">
        <f>#REF!/Summary!#REF!*100</f>
        <v>#REF!</v>
      </c>
      <c r="M9" s="50" t="e">
        <f>#REF!/Summary!#REF!*100</f>
        <v>#REF!</v>
      </c>
      <c r="N9" s="50" t="e">
        <f>#REF!/Summary!#REF!*100</f>
        <v>#REF!</v>
      </c>
      <c r="O9" s="50" t="e">
        <f>#REF!/Summary!#REF!*100</f>
        <v>#REF!</v>
      </c>
      <c r="P9" s="50" t="e">
        <f>#REF!/Summary!#REF!*100</f>
        <v>#REF!</v>
      </c>
      <c r="Q9" s="50" t="e">
        <f>#REF!/Summary!#REF!*100</f>
        <v>#REF!</v>
      </c>
      <c r="R9" s="50" t="e">
        <f>#REF!/Summary!#REF!*100</f>
        <v>#REF!</v>
      </c>
      <c r="S9" s="50" t="e">
        <f>#REF!/Summary!#REF!*100</f>
        <v>#REF!</v>
      </c>
      <c r="T9" s="50" t="e">
        <f>#REF!/Summary!#REF!*100</f>
        <v>#REF!</v>
      </c>
      <c r="U9" s="50" t="e">
        <f>#REF!/Summary!#REF!*100</f>
        <v>#REF!</v>
      </c>
      <c r="V9" s="50" t="e">
        <f>#REF!/Summary!#REF!*100</f>
        <v>#REF!</v>
      </c>
      <c r="W9" s="50" t="e">
        <f>#REF!/Summary!#REF!*100</f>
        <v>#REF!</v>
      </c>
      <c r="X9" s="50" t="e">
        <f>#REF!/Summary!#REF!*100</f>
        <v>#REF!</v>
      </c>
      <c r="Y9" s="50" t="e">
        <f>#REF!/Summary!#REF!*100</f>
        <v>#REF!</v>
      </c>
      <c r="Z9" s="50" t="e">
        <f>#REF!/Summary!#REF!*100</f>
        <v>#REF!</v>
      </c>
      <c r="AA9" s="50" t="e">
        <f>#REF!/Summary!#REF!*100</f>
        <v>#REF!</v>
      </c>
      <c r="AB9" s="50" t="e">
        <f>#REF!/Summary!#REF!*100</f>
        <v>#REF!</v>
      </c>
      <c r="AC9" s="50" t="e">
        <f>#REF!/Summary!#REF!*100</f>
        <v>#REF!</v>
      </c>
      <c r="AD9" s="50" t="e">
        <f>#REF!/Summary!#REF!*100</f>
        <v>#REF!</v>
      </c>
      <c r="AE9" s="50" t="e">
        <f>#REF!/Summary!#REF!*100</f>
        <v>#REF!</v>
      </c>
      <c r="AF9" s="43" t="e">
        <f>#REF!/Summary!#REF!*100</f>
        <v>#REF!</v>
      </c>
      <c r="AG9" s="43" t="e">
        <f>#REF!/Summary!B9*100</f>
        <v>#REF!</v>
      </c>
      <c r="AH9" s="43" t="e">
        <f>#REF!/Summary!C9*100</f>
        <v>#REF!</v>
      </c>
      <c r="AI9" s="43" t="e">
        <f>#REF!/Summary!D9*100</f>
        <v>#REF!</v>
      </c>
      <c r="AJ9" s="43" t="e">
        <f>#REF!/Summary!E9*100</f>
        <v>#REF!</v>
      </c>
      <c r="AK9" s="43" t="e">
        <f>#REF!/Summary!F9*100</f>
        <v>#REF!</v>
      </c>
      <c r="AL9" s="43" t="e">
        <f>#REF!/Summary!G9*100</f>
        <v>#REF!</v>
      </c>
      <c r="AM9" s="43" t="e">
        <f>#REF!/Summary!H9*100</f>
        <v>#REF!</v>
      </c>
      <c r="AN9" s="43" t="e">
        <f>#REF!/Summary!I9*100</f>
        <v>#REF!</v>
      </c>
      <c r="AO9" s="43" t="e">
        <f>#REF!/Summary!J9*100</f>
        <v>#REF!</v>
      </c>
      <c r="AP9" s="43" t="e">
        <f>#REF!/Summary!K9*100</f>
        <v>#REF!</v>
      </c>
      <c r="AQ9" s="43" t="e">
        <f>#REF!/Summary!L9*100</f>
        <v>#REF!</v>
      </c>
    </row>
    <row r="10" spans="1:43" s="45" customFormat="1" ht="11.1" customHeight="1" x14ac:dyDescent="0.2">
      <c r="A10" s="41" t="s">
        <v>18</v>
      </c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</row>
    <row r="11" spans="1:43" s="45" customFormat="1" ht="11.1" customHeight="1" x14ac:dyDescent="0.2">
      <c r="A11" s="44" t="s">
        <v>19</v>
      </c>
      <c r="B11" s="50" t="e">
        <f>#REF!/Summary!#REF!*100</f>
        <v>#REF!</v>
      </c>
      <c r="C11" s="50" t="e">
        <f>#REF!/Summary!#REF!*100</f>
        <v>#REF!</v>
      </c>
      <c r="D11" s="50" t="e">
        <f>#REF!/Summary!#REF!*100</f>
        <v>#REF!</v>
      </c>
      <c r="E11" s="50" t="e">
        <f>#REF!/Summary!#REF!*100</f>
        <v>#REF!</v>
      </c>
      <c r="F11" s="50" t="e">
        <f>#REF!/Summary!#REF!*100</f>
        <v>#REF!</v>
      </c>
      <c r="G11" s="50" t="e">
        <f>#REF!/Summary!#REF!*100</f>
        <v>#REF!</v>
      </c>
      <c r="H11" s="50" t="e">
        <f>#REF!/Summary!#REF!*100</f>
        <v>#REF!</v>
      </c>
      <c r="I11" s="50" t="e">
        <f>#REF!/Summary!#REF!*100</f>
        <v>#REF!</v>
      </c>
      <c r="J11" s="50" t="e">
        <f>#REF!/Summary!#REF!*100</f>
        <v>#REF!</v>
      </c>
      <c r="K11" s="50" t="e">
        <f>#REF!/Summary!#REF!*100</f>
        <v>#REF!</v>
      </c>
      <c r="L11" s="50" t="e">
        <f>#REF!/Summary!#REF!*100</f>
        <v>#REF!</v>
      </c>
      <c r="M11" s="50" t="e">
        <f>#REF!/Summary!#REF!*100</f>
        <v>#REF!</v>
      </c>
      <c r="N11" s="50" t="e">
        <f>#REF!/Summary!#REF!*100</f>
        <v>#REF!</v>
      </c>
      <c r="O11" s="50" t="e">
        <f>#REF!/Summary!#REF!*100</f>
        <v>#REF!</v>
      </c>
      <c r="P11" s="50" t="e">
        <f>#REF!/Summary!#REF!*100</f>
        <v>#REF!</v>
      </c>
      <c r="Q11" s="50" t="e">
        <f>#REF!/Summary!#REF!*100</f>
        <v>#REF!</v>
      </c>
      <c r="R11" s="50" t="e">
        <f>#REF!/Summary!#REF!*100</f>
        <v>#REF!</v>
      </c>
      <c r="S11" s="50" t="e">
        <f>#REF!/Summary!#REF!*100</f>
        <v>#REF!</v>
      </c>
      <c r="T11" s="50" t="e">
        <f>#REF!/Summary!#REF!*100</f>
        <v>#REF!</v>
      </c>
      <c r="U11" s="50" t="e">
        <f>#REF!/Summary!#REF!*100</f>
        <v>#REF!</v>
      </c>
      <c r="V11" s="50" t="e">
        <f>#REF!/Summary!#REF!*100</f>
        <v>#REF!</v>
      </c>
      <c r="W11" s="50" t="e">
        <f>#REF!/Summary!#REF!*100</f>
        <v>#REF!</v>
      </c>
      <c r="X11" s="50" t="e">
        <f>#REF!/Summary!#REF!*100</f>
        <v>#REF!</v>
      </c>
      <c r="Y11" s="50" t="e">
        <f>#REF!/Summary!#REF!*100</f>
        <v>#REF!</v>
      </c>
      <c r="Z11" s="50" t="e">
        <f>#REF!/Summary!#REF!*100</f>
        <v>#REF!</v>
      </c>
      <c r="AA11" s="50" t="e">
        <f>#REF!/Summary!#REF!*100</f>
        <v>#REF!</v>
      </c>
      <c r="AB11" s="50" t="e">
        <f>#REF!/Summary!#REF!*100</f>
        <v>#REF!</v>
      </c>
      <c r="AC11" s="50" t="e">
        <f>#REF!/Summary!#REF!*100</f>
        <v>#REF!</v>
      </c>
      <c r="AD11" s="50" t="e">
        <f>#REF!/Summary!#REF!*100</f>
        <v>#REF!</v>
      </c>
      <c r="AE11" s="50" t="e">
        <f>#REF!/Summary!#REF!*100</f>
        <v>#REF!</v>
      </c>
      <c r="AF11" s="43" t="e">
        <f>#REF!/Summary!#REF!*100</f>
        <v>#REF!</v>
      </c>
      <c r="AG11" s="43" t="e">
        <f>#REF!/Summary!B11*100</f>
        <v>#REF!</v>
      </c>
      <c r="AH11" s="43" t="e">
        <f>#REF!/Summary!C11*100</f>
        <v>#REF!</v>
      </c>
      <c r="AI11" s="43" t="e">
        <f>#REF!/Summary!D11*100</f>
        <v>#REF!</v>
      </c>
      <c r="AJ11" s="43" t="e">
        <f>#REF!/Summary!E11*100</f>
        <v>#REF!</v>
      </c>
      <c r="AK11" s="43" t="e">
        <f>#REF!/Summary!F11*100</f>
        <v>#REF!</v>
      </c>
      <c r="AL11" s="43" t="e">
        <f>#REF!/Summary!G11*100</f>
        <v>#REF!</v>
      </c>
      <c r="AM11" s="43" t="e">
        <f>#REF!/Summary!H11*100</f>
        <v>#REF!</v>
      </c>
      <c r="AN11" s="43" t="e">
        <f>#REF!/Summary!I11*100</f>
        <v>#REF!</v>
      </c>
      <c r="AO11" s="43" t="e">
        <f>#REF!/Summary!J11*100</f>
        <v>#REF!</v>
      </c>
      <c r="AP11" s="43" t="e">
        <f>#REF!/Summary!K11*100</f>
        <v>#REF!</v>
      </c>
      <c r="AQ11" s="43" t="e">
        <f>#REF!/Summary!L11*100</f>
        <v>#REF!</v>
      </c>
    </row>
    <row r="12" spans="1:43" s="45" customFormat="1" x14ac:dyDescent="0.2">
      <c r="A12" s="61"/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3"/>
      <c r="AO12" s="63"/>
      <c r="AP12" s="63"/>
      <c r="AQ12" s="63"/>
    </row>
    <row r="13" spans="1:43" s="45" customFormat="1" ht="11.1" customHeight="1" x14ac:dyDescent="0.2">
      <c r="A13" s="40" t="s">
        <v>102</v>
      </c>
    </row>
    <row r="14" spans="1:43" s="45" customFormat="1" ht="11.1" customHeight="1" x14ac:dyDescent="0.2">
      <c r="A14" s="41" t="s">
        <v>0</v>
      </c>
      <c r="B14" s="50" t="e">
        <f>#REF!/Summary!#REF!*100</f>
        <v>#REF!</v>
      </c>
      <c r="C14" s="50" t="e">
        <f>#REF!/Summary!#REF!*100</f>
        <v>#REF!</v>
      </c>
      <c r="D14" s="50" t="e">
        <f>#REF!/Summary!#REF!*100</f>
        <v>#REF!</v>
      </c>
      <c r="E14" s="50" t="e">
        <f>#REF!/Summary!#REF!*100</f>
        <v>#REF!</v>
      </c>
      <c r="F14" s="50" t="e">
        <f>#REF!/Summary!#REF!*100</f>
        <v>#REF!</v>
      </c>
      <c r="G14" s="50" t="e">
        <f>#REF!/Summary!#REF!*100</f>
        <v>#REF!</v>
      </c>
      <c r="H14" s="50" t="e">
        <f>#REF!/Summary!#REF!*100</f>
        <v>#REF!</v>
      </c>
      <c r="I14" s="50" t="e">
        <f>#REF!/Summary!#REF!*100</f>
        <v>#REF!</v>
      </c>
      <c r="J14" s="50" t="e">
        <f>#REF!/Summary!#REF!*100</f>
        <v>#REF!</v>
      </c>
      <c r="K14" s="50" t="e">
        <f>#REF!/Summary!#REF!*100</f>
        <v>#REF!</v>
      </c>
      <c r="L14" s="50" t="e">
        <f>#REF!/Summary!#REF!*100</f>
        <v>#REF!</v>
      </c>
      <c r="M14" s="50" t="e">
        <f>#REF!/Summary!#REF!*100</f>
        <v>#REF!</v>
      </c>
      <c r="N14" s="50" t="e">
        <f>#REF!/Summary!#REF!*100</f>
        <v>#REF!</v>
      </c>
      <c r="O14" s="50" t="e">
        <f>#REF!/Summary!#REF!*100</f>
        <v>#REF!</v>
      </c>
      <c r="P14" s="50" t="e">
        <f>#REF!/Summary!#REF!*100</f>
        <v>#REF!</v>
      </c>
      <c r="Q14" s="50" t="e">
        <f>#REF!/Summary!#REF!*100</f>
        <v>#REF!</v>
      </c>
      <c r="R14" s="50" t="e">
        <f>#REF!/Summary!#REF!*100</f>
        <v>#REF!</v>
      </c>
      <c r="S14" s="50" t="e">
        <f>#REF!/Summary!#REF!*100</f>
        <v>#REF!</v>
      </c>
      <c r="T14" s="50" t="e">
        <f>#REF!/Summary!#REF!*100</f>
        <v>#REF!</v>
      </c>
      <c r="U14" s="50" t="e">
        <f>#REF!/Summary!#REF!*100</f>
        <v>#REF!</v>
      </c>
      <c r="V14" s="50" t="e">
        <f>#REF!/Summary!#REF!*100</f>
        <v>#REF!</v>
      </c>
      <c r="W14" s="50" t="e">
        <f>#REF!/Summary!#REF!*100</f>
        <v>#REF!</v>
      </c>
      <c r="X14" s="50" t="e">
        <f>#REF!/Summary!#REF!*100</f>
        <v>#REF!</v>
      </c>
      <c r="Y14" s="50" t="e">
        <f>#REF!/Summary!#REF!*100</f>
        <v>#REF!</v>
      </c>
      <c r="Z14" s="50" t="e">
        <f>#REF!/Summary!#REF!*100</f>
        <v>#REF!</v>
      </c>
      <c r="AA14" s="50" t="e">
        <f>#REF!/Summary!#REF!*100</f>
        <v>#REF!</v>
      </c>
      <c r="AB14" s="50" t="e">
        <f>#REF!/Summary!#REF!*100</f>
        <v>#REF!</v>
      </c>
      <c r="AC14" s="50" t="e">
        <f>#REF!/Summary!#REF!*100</f>
        <v>#REF!</v>
      </c>
      <c r="AD14" s="50" t="e">
        <f>#REF!/Summary!#REF!*100</f>
        <v>#REF!</v>
      </c>
      <c r="AE14" s="50" t="e">
        <f>#REF!/Summary!#REF!*100</f>
        <v>#REF!</v>
      </c>
      <c r="AF14" s="43" t="e">
        <f>#REF!/Summary!#REF!*100</f>
        <v>#REF!</v>
      </c>
      <c r="AG14" s="43" t="e">
        <f>#REF!/Summary!B14*100</f>
        <v>#REF!</v>
      </c>
      <c r="AH14" s="43" t="e">
        <f>#REF!/Summary!C14*100</f>
        <v>#REF!</v>
      </c>
      <c r="AI14" s="43" t="e">
        <f>#REF!/Summary!D14*100</f>
        <v>#REF!</v>
      </c>
      <c r="AJ14" s="43" t="e">
        <f>#REF!/Summary!E14*100</f>
        <v>#REF!</v>
      </c>
      <c r="AK14" s="43" t="e">
        <f>#REF!/Summary!F14*100</f>
        <v>#REF!</v>
      </c>
      <c r="AL14" s="43" t="e">
        <f>#REF!/Summary!G14*100</f>
        <v>#REF!</v>
      </c>
      <c r="AM14" s="43" t="e">
        <f>#REF!/Summary!H14*100</f>
        <v>#REF!</v>
      </c>
      <c r="AN14" s="43" t="e">
        <f>#REF!/Summary!I14*100</f>
        <v>#REF!</v>
      </c>
      <c r="AO14" s="43" t="e">
        <f>#REF!/Summary!J14*100</f>
        <v>#REF!</v>
      </c>
      <c r="AP14" s="43" t="e">
        <f>#REF!/Summary!K14*100</f>
        <v>#REF!</v>
      </c>
      <c r="AQ14" s="43" t="e">
        <f>#REF!/Summary!L14*100</f>
        <v>#REF!</v>
      </c>
    </row>
    <row r="15" spans="1:43" s="45" customFormat="1" ht="11.1" customHeight="1" x14ac:dyDescent="0.2">
      <c r="A15" s="42" t="s">
        <v>70</v>
      </c>
      <c r="B15" s="50" t="e">
        <f>#REF!/Summary!#REF!*100</f>
        <v>#REF!</v>
      </c>
      <c r="C15" s="50" t="e">
        <f>#REF!/Summary!#REF!*100</f>
        <v>#REF!</v>
      </c>
      <c r="D15" s="50" t="e">
        <f>#REF!/Summary!#REF!*100</f>
        <v>#REF!</v>
      </c>
      <c r="E15" s="50" t="e">
        <f>#REF!/Summary!#REF!*100</f>
        <v>#REF!</v>
      </c>
      <c r="F15" s="50" t="e">
        <f>#REF!/Summary!#REF!*100</f>
        <v>#REF!</v>
      </c>
      <c r="G15" s="50" t="e">
        <f>#REF!/Summary!#REF!*100</f>
        <v>#REF!</v>
      </c>
      <c r="H15" s="50" t="e">
        <f>#REF!/Summary!#REF!*100</f>
        <v>#REF!</v>
      </c>
      <c r="I15" s="50" t="e">
        <f>#REF!/Summary!#REF!*100</f>
        <v>#REF!</v>
      </c>
      <c r="J15" s="50" t="e">
        <f>#REF!/Summary!#REF!*100</f>
        <v>#REF!</v>
      </c>
      <c r="K15" s="50" t="e">
        <f>#REF!/Summary!#REF!*100</f>
        <v>#REF!</v>
      </c>
      <c r="L15" s="50" t="e">
        <f>#REF!/Summary!#REF!*100</f>
        <v>#REF!</v>
      </c>
      <c r="M15" s="50" t="e">
        <f>#REF!/Summary!#REF!*100</f>
        <v>#REF!</v>
      </c>
      <c r="N15" s="50" t="e">
        <f>#REF!/Summary!#REF!*100</f>
        <v>#REF!</v>
      </c>
      <c r="O15" s="50" t="e">
        <f>#REF!/Summary!#REF!*100</f>
        <v>#REF!</v>
      </c>
      <c r="P15" s="50" t="e">
        <f>#REF!/Summary!#REF!*100</f>
        <v>#REF!</v>
      </c>
      <c r="Q15" s="50" t="e">
        <f>#REF!/Summary!#REF!*100</f>
        <v>#REF!</v>
      </c>
      <c r="R15" s="50" t="e">
        <f>#REF!/Summary!#REF!*100</f>
        <v>#REF!</v>
      </c>
      <c r="S15" s="50" t="e">
        <f>#REF!/Summary!#REF!*100</f>
        <v>#REF!</v>
      </c>
      <c r="T15" s="50" t="e">
        <f>#REF!/Summary!#REF!*100</f>
        <v>#REF!</v>
      </c>
      <c r="U15" s="50" t="e">
        <f>#REF!/Summary!#REF!*100</f>
        <v>#REF!</v>
      </c>
      <c r="V15" s="50" t="e">
        <f>#REF!/Summary!#REF!*100</f>
        <v>#REF!</v>
      </c>
      <c r="W15" s="50" t="e">
        <f>#REF!/Summary!#REF!*100</f>
        <v>#REF!</v>
      </c>
      <c r="X15" s="50" t="e">
        <f>#REF!/Summary!#REF!*100</f>
        <v>#REF!</v>
      </c>
      <c r="Y15" s="50" t="e">
        <f>#REF!/Summary!#REF!*100</f>
        <v>#REF!</v>
      </c>
      <c r="Z15" s="50" t="e">
        <f>#REF!/Summary!#REF!*100</f>
        <v>#REF!</v>
      </c>
      <c r="AA15" s="50" t="e">
        <f>#REF!/Summary!#REF!*100</f>
        <v>#REF!</v>
      </c>
      <c r="AB15" s="50" t="e">
        <f>#REF!/Summary!#REF!*100</f>
        <v>#REF!</v>
      </c>
      <c r="AC15" s="50" t="e">
        <f>#REF!/Summary!#REF!*100</f>
        <v>#REF!</v>
      </c>
      <c r="AD15" s="50" t="e">
        <f>#REF!/Summary!#REF!*100</f>
        <v>#REF!</v>
      </c>
      <c r="AE15" s="50" t="e">
        <f>#REF!/Summary!#REF!*100</f>
        <v>#REF!</v>
      </c>
      <c r="AF15" s="43" t="e">
        <f>#REF!/Summary!#REF!*100</f>
        <v>#REF!</v>
      </c>
      <c r="AG15" s="43" t="e">
        <f>#REF!/Summary!B15*100</f>
        <v>#REF!</v>
      </c>
      <c r="AH15" s="43" t="e">
        <f>#REF!/Summary!C15*100</f>
        <v>#REF!</v>
      </c>
      <c r="AI15" s="43" t="e">
        <f>#REF!/Summary!D15*100</f>
        <v>#REF!</v>
      </c>
      <c r="AJ15" s="43" t="e">
        <f>#REF!/Summary!E15*100</f>
        <v>#REF!</v>
      </c>
      <c r="AK15" s="43" t="e">
        <f>#REF!/Summary!F15*100</f>
        <v>#REF!</v>
      </c>
      <c r="AL15" s="43" t="e">
        <f>#REF!/Summary!G15*100</f>
        <v>#REF!</v>
      </c>
      <c r="AM15" s="43" t="e">
        <f>#REF!/Summary!H15*100</f>
        <v>#REF!</v>
      </c>
      <c r="AN15" s="43" t="e">
        <f>#REF!/Summary!I15*100</f>
        <v>#REF!</v>
      </c>
      <c r="AO15" s="43" t="e">
        <f>#REF!/Summary!J15*100</f>
        <v>#REF!</v>
      </c>
      <c r="AP15" s="43" t="e">
        <f>#REF!/Summary!K15*100</f>
        <v>#REF!</v>
      </c>
      <c r="AQ15" s="43" t="e">
        <f>#REF!/Summary!L15*100</f>
        <v>#REF!</v>
      </c>
    </row>
    <row r="16" spans="1:43" s="45" customFormat="1" ht="11.1" customHeight="1" x14ac:dyDescent="0.2">
      <c r="A16" s="42" t="s">
        <v>7</v>
      </c>
      <c r="B16" s="50" t="e">
        <f>#REF!/Summary!#REF!*100</f>
        <v>#REF!</v>
      </c>
      <c r="C16" s="50" t="e">
        <f>#REF!/Summary!#REF!*100</f>
        <v>#REF!</v>
      </c>
      <c r="D16" s="50" t="e">
        <f>#REF!/Summary!#REF!*100</f>
        <v>#REF!</v>
      </c>
      <c r="E16" s="50" t="e">
        <f>#REF!/Summary!#REF!*100</f>
        <v>#REF!</v>
      </c>
      <c r="F16" s="50" t="e">
        <f>#REF!/Summary!#REF!*100</f>
        <v>#REF!</v>
      </c>
      <c r="G16" s="50" t="e">
        <f>#REF!/Summary!#REF!*100</f>
        <v>#REF!</v>
      </c>
      <c r="H16" s="50" t="e">
        <f>#REF!/Summary!#REF!*100</f>
        <v>#REF!</v>
      </c>
      <c r="I16" s="50" t="e">
        <f>#REF!/Summary!#REF!*100</f>
        <v>#REF!</v>
      </c>
      <c r="J16" s="50" t="e">
        <f>#REF!/Summary!#REF!*100</f>
        <v>#REF!</v>
      </c>
      <c r="K16" s="50" t="e">
        <f>#REF!/Summary!#REF!*100</f>
        <v>#REF!</v>
      </c>
      <c r="L16" s="50" t="e">
        <f>#REF!/Summary!#REF!*100</f>
        <v>#REF!</v>
      </c>
      <c r="M16" s="50" t="e">
        <f>#REF!/Summary!#REF!*100</f>
        <v>#REF!</v>
      </c>
      <c r="N16" s="50" t="e">
        <f>#REF!/Summary!#REF!*100</f>
        <v>#REF!</v>
      </c>
      <c r="O16" s="50" t="e">
        <f>#REF!/Summary!#REF!*100</f>
        <v>#REF!</v>
      </c>
      <c r="P16" s="50" t="e">
        <f>#REF!/Summary!#REF!*100</f>
        <v>#REF!</v>
      </c>
      <c r="Q16" s="50" t="e">
        <f>#REF!/Summary!#REF!*100</f>
        <v>#REF!</v>
      </c>
      <c r="R16" s="50" t="e">
        <f>#REF!/Summary!#REF!*100</f>
        <v>#REF!</v>
      </c>
      <c r="S16" s="50" t="e">
        <f>#REF!/Summary!#REF!*100</f>
        <v>#REF!</v>
      </c>
      <c r="T16" s="50" t="e">
        <f>#REF!/Summary!#REF!*100</f>
        <v>#REF!</v>
      </c>
      <c r="U16" s="50" t="e">
        <f>#REF!/Summary!#REF!*100</f>
        <v>#REF!</v>
      </c>
      <c r="V16" s="50" t="e">
        <f>#REF!/Summary!#REF!*100</f>
        <v>#REF!</v>
      </c>
      <c r="W16" s="50" t="e">
        <f>#REF!/Summary!#REF!*100</f>
        <v>#REF!</v>
      </c>
      <c r="X16" s="50" t="e">
        <f>#REF!/Summary!#REF!*100</f>
        <v>#REF!</v>
      </c>
      <c r="Y16" s="50" t="e">
        <f>#REF!/Summary!#REF!*100</f>
        <v>#REF!</v>
      </c>
      <c r="Z16" s="50" t="e">
        <f>#REF!/Summary!#REF!*100</f>
        <v>#REF!</v>
      </c>
      <c r="AA16" s="50" t="e">
        <f>#REF!/Summary!#REF!*100</f>
        <v>#REF!</v>
      </c>
      <c r="AB16" s="50" t="e">
        <f>#REF!/Summary!#REF!*100</f>
        <v>#REF!</v>
      </c>
      <c r="AC16" s="50" t="e">
        <f>#REF!/Summary!#REF!*100</f>
        <v>#REF!</v>
      </c>
      <c r="AD16" s="50" t="e">
        <f>#REF!/Summary!#REF!*100</f>
        <v>#REF!</v>
      </c>
      <c r="AE16" s="50" t="e">
        <f>#REF!/Summary!#REF!*100</f>
        <v>#REF!</v>
      </c>
      <c r="AF16" s="43" t="e">
        <f>#REF!/Summary!#REF!*100</f>
        <v>#REF!</v>
      </c>
      <c r="AG16" s="43" t="e">
        <f>#REF!/Summary!B16*100</f>
        <v>#REF!</v>
      </c>
      <c r="AH16" s="43" t="e">
        <f>#REF!/Summary!C16*100</f>
        <v>#REF!</v>
      </c>
      <c r="AI16" s="43" t="e">
        <f>#REF!/Summary!D16*100</f>
        <v>#REF!</v>
      </c>
      <c r="AJ16" s="43" t="e">
        <f>#REF!/Summary!E16*100</f>
        <v>#REF!</v>
      </c>
      <c r="AK16" s="43" t="e">
        <f>#REF!/Summary!F16*100</f>
        <v>#REF!</v>
      </c>
      <c r="AL16" s="43" t="e">
        <f>#REF!/Summary!G16*100</f>
        <v>#REF!</v>
      </c>
      <c r="AM16" s="43" t="e">
        <f>#REF!/Summary!H16*100</f>
        <v>#REF!</v>
      </c>
      <c r="AN16" s="43" t="e">
        <f>#REF!/Summary!I16*100</f>
        <v>#REF!</v>
      </c>
      <c r="AO16" s="43" t="e">
        <f>#REF!/Summary!J16*100</f>
        <v>#REF!</v>
      </c>
      <c r="AP16" s="43" t="e">
        <f>#REF!/Summary!K16*100</f>
        <v>#REF!</v>
      </c>
      <c r="AQ16" s="43" t="e">
        <f>#REF!/Summary!L16*100</f>
        <v>#REF!</v>
      </c>
    </row>
    <row r="17" spans="1:43" s="45" customFormat="1" ht="11.1" customHeight="1" x14ac:dyDescent="0.2">
      <c r="A17" s="42" t="s">
        <v>13</v>
      </c>
      <c r="B17" s="50" t="e">
        <f>#REF!/Summary!#REF!*100</f>
        <v>#REF!</v>
      </c>
      <c r="C17" s="50" t="e">
        <f>#REF!/Summary!#REF!*100</f>
        <v>#REF!</v>
      </c>
      <c r="D17" s="50" t="e">
        <f>#REF!/Summary!#REF!*100</f>
        <v>#REF!</v>
      </c>
      <c r="E17" s="50" t="e">
        <f>#REF!/Summary!#REF!*100</f>
        <v>#REF!</v>
      </c>
      <c r="F17" s="50" t="e">
        <f>#REF!/Summary!#REF!*100</f>
        <v>#REF!</v>
      </c>
      <c r="G17" s="50" t="e">
        <f>#REF!/Summary!#REF!*100</f>
        <v>#REF!</v>
      </c>
      <c r="H17" s="50" t="e">
        <f>#REF!/Summary!#REF!*100</f>
        <v>#REF!</v>
      </c>
      <c r="I17" s="50" t="e">
        <f>#REF!/Summary!#REF!*100</f>
        <v>#REF!</v>
      </c>
      <c r="J17" s="50" t="e">
        <f>#REF!/Summary!#REF!*100</f>
        <v>#REF!</v>
      </c>
      <c r="K17" s="50" t="e">
        <f>#REF!/Summary!#REF!*100</f>
        <v>#REF!</v>
      </c>
      <c r="L17" s="50" t="e">
        <f>#REF!/Summary!#REF!*100</f>
        <v>#REF!</v>
      </c>
      <c r="M17" s="50" t="e">
        <f>#REF!/Summary!#REF!*100</f>
        <v>#REF!</v>
      </c>
      <c r="N17" s="50" t="e">
        <f>#REF!/Summary!#REF!*100</f>
        <v>#REF!</v>
      </c>
      <c r="O17" s="50" t="e">
        <f>#REF!/Summary!#REF!*100</f>
        <v>#REF!</v>
      </c>
      <c r="P17" s="50" t="e">
        <f>#REF!/Summary!#REF!*100</f>
        <v>#REF!</v>
      </c>
      <c r="Q17" s="50" t="e">
        <f>#REF!/Summary!#REF!*100</f>
        <v>#REF!</v>
      </c>
      <c r="R17" s="50" t="e">
        <f>#REF!/Summary!#REF!*100</f>
        <v>#REF!</v>
      </c>
      <c r="S17" s="50" t="e">
        <f>#REF!/Summary!#REF!*100</f>
        <v>#REF!</v>
      </c>
      <c r="T17" s="50" t="e">
        <f>#REF!/Summary!#REF!*100</f>
        <v>#REF!</v>
      </c>
      <c r="U17" s="50" t="e">
        <f>#REF!/Summary!#REF!*100</f>
        <v>#REF!</v>
      </c>
      <c r="V17" s="50" t="e">
        <f>#REF!/Summary!#REF!*100</f>
        <v>#REF!</v>
      </c>
      <c r="W17" s="50" t="e">
        <f>#REF!/Summary!#REF!*100</f>
        <v>#REF!</v>
      </c>
      <c r="X17" s="50" t="e">
        <f>#REF!/Summary!#REF!*100</f>
        <v>#REF!</v>
      </c>
      <c r="Y17" s="50" t="e">
        <f>#REF!/Summary!#REF!*100</f>
        <v>#REF!</v>
      </c>
      <c r="Z17" s="50" t="e">
        <f>#REF!/Summary!#REF!*100</f>
        <v>#REF!</v>
      </c>
      <c r="AA17" s="50" t="e">
        <f>#REF!/Summary!#REF!*100</f>
        <v>#REF!</v>
      </c>
      <c r="AB17" s="50" t="e">
        <f>#REF!/Summary!#REF!*100</f>
        <v>#REF!</v>
      </c>
      <c r="AC17" s="50" t="e">
        <f>#REF!/Summary!#REF!*100</f>
        <v>#REF!</v>
      </c>
      <c r="AD17" s="50" t="e">
        <f>#REF!/Summary!#REF!*100</f>
        <v>#REF!</v>
      </c>
      <c r="AE17" s="50" t="e">
        <f>#REF!/Summary!#REF!*100</f>
        <v>#REF!</v>
      </c>
      <c r="AF17" s="43" t="e">
        <f>#REF!/Summary!#REF!*100</f>
        <v>#REF!</v>
      </c>
      <c r="AG17" s="43" t="e">
        <f>#REF!/Summary!B17*100</f>
        <v>#REF!</v>
      </c>
      <c r="AH17" s="43" t="e">
        <f>#REF!/Summary!C17*100</f>
        <v>#REF!</v>
      </c>
      <c r="AI17" s="43" t="e">
        <f>#REF!/Summary!D17*100</f>
        <v>#REF!</v>
      </c>
      <c r="AJ17" s="43" t="e">
        <f>#REF!/Summary!E17*100</f>
        <v>#REF!</v>
      </c>
      <c r="AK17" s="43" t="e">
        <f>#REF!/Summary!F17*100</f>
        <v>#REF!</v>
      </c>
      <c r="AL17" s="43" t="e">
        <f>#REF!/Summary!G17*100</f>
        <v>#REF!</v>
      </c>
      <c r="AM17" s="43" t="e">
        <f>#REF!/Summary!H17*100</f>
        <v>#REF!</v>
      </c>
      <c r="AN17" s="43" t="e">
        <f>#REF!/Summary!I17*100</f>
        <v>#REF!</v>
      </c>
      <c r="AO17" s="43" t="e">
        <f>#REF!/Summary!J17*100</f>
        <v>#REF!</v>
      </c>
      <c r="AP17" s="43" t="e">
        <f>#REF!/Summary!K17*100</f>
        <v>#REF!</v>
      </c>
      <c r="AQ17" s="43" t="e">
        <f>#REF!/Summary!L17*100</f>
        <v>#REF!</v>
      </c>
    </row>
    <row r="18" spans="1:43" s="45" customFormat="1" ht="11.1" customHeight="1" x14ac:dyDescent="0.2">
      <c r="A18" s="41" t="s">
        <v>18</v>
      </c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</row>
    <row r="19" spans="1:43" s="45" customFormat="1" ht="11.1" customHeight="1" x14ac:dyDescent="0.2">
      <c r="A19" s="44" t="s">
        <v>19</v>
      </c>
      <c r="B19" s="50" t="e">
        <f>#REF!/Summary!#REF!*100</f>
        <v>#REF!</v>
      </c>
      <c r="C19" s="50" t="e">
        <f>#REF!/Summary!#REF!*100</f>
        <v>#REF!</v>
      </c>
      <c r="D19" s="50" t="e">
        <f>#REF!/Summary!#REF!*100</f>
        <v>#REF!</v>
      </c>
      <c r="E19" s="50" t="e">
        <f>#REF!/Summary!#REF!*100</f>
        <v>#REF!</v>
      </c>
      <c r="F19" s="50" t="e">
        <f>#REF!/Summary!#REF!*100</f>
        <v>#REF!</v>
      </c>
      <c r="G19" s="50" t="e">
        <f>#REF!/Summary!#REF!*100</f>
        <v>#REF!</v>
      </c>
      <c r="H19" s="50" t="e">
        <f>#REF!/Summary!#REF!*100</f>
        <v>#REF!</v>
      </c>
      <c r="I19" s="50" t="e">
        <f>#REF!/Summary!#REF!*100</f>
        <v>#REF!</v>
      </c>
      <c r="J19" s="50" t="e">
        <f>#REF!/Summary!#REF!*100</f>
        <v>#REF!</v>
      </c>
      <c r="K19" s="50" t="e">
        <f>#REF!/Summary!#REF!*100</f>
        <v>#REF!</v>
      </c>
      <c r="L19" s="50" t="e">
        <f>#REF!/Summary!#REF!*100</f>
        <v>#REF!</v>
      </c>
      <c r="M19" s="50" t="e">
        <f>#REF!/Summary!#REF!*100</f>
        <v>#REF!</v>
      </c>
      <c r="N19" s="50" t="e">
        <f>#REF!/Summary!#REF!*100</f>
        <v>#REF!</v>
      </c>
      <c r="O19" s="50" t="e">
        <f>#REF!/Summary!#REF!*100</f>
        <v>#REF!</v>
      </c>
      <c r="P19" s="50" t="e">
        <f>#REF!/Summary!#REF!*100</f>
        <v>#REF!</v>
      </c>
      <c r="Q19" s="50" t="e">
        <f>#REF!/Summary!#REF!*100</f>
        <v>#REF!</v>
      </c>
      <c r="R19" s="50" t="e">
        <f>#REF!/Summary!#REF!*100</f>
        <v>#REF!</v>
      </c>
      <c r="S19" s="50" t="e">
        <f>#REF!/Summary!#REF!*100</f>
        <v>#REF!</v>
      </c>
      <c r="T19" s="50" t="e">
        <f>#REF!/Summary!#REF!*100</f>
        <v>#REF!</v>
      </c>
      <c r="U19" s="50" t="e">
        <f>#REF!/Summary!#REF!*100</f>
        <v>#REF!</v>
      </c>
      <c r="V19" s="50" t="e">
        <f>#REF!/Summary!#REF!*100</f>
        <v>#REF!</v>
      </c>
      <c r="W19" s="50" t="e">
        <f>#REF!/Summary!#REF!*100</f>
        <v>#REF!</v>
      </c>
      <c r="X19" s="50" t="e">
        <f>#REF!/Summary!#REF!*100</f>
        <v>#REF!</v>
      </c>
      <c r="Y19" s="50" t="e">
        <f>#REF!/Summary!#REF!*100</f>
        <v>#REF!</v>
      </c>
      <c r="Z19" s="50" t="e">
        <f>#REF!/Summary!#REF!*100</f>
        <v>#REF!</v>
      </c>
      <c r="AA19" s="50" t="e">
        <f>#REF!/Summary!#REF!*100</f>
        <v>#REF!</v>
      </c>
      <c r="AB19" s="50" t="e">
        <f>#REF!/Summary!#REF!*100</f>
        <v>#REF!</v>
      </c>
      <c r="AC19" s="50" t="e">
        <f>#REF!/Summary!#REF!*100</f>
        <v>#REF!</v>
      </c>
      <c r="AD19" s="50" t="e">
        <f>#REF!/Summary!#REF!*100</f>
        <v>#REF!</v>
      </c>
      <c r="AE19" s="50" t="e">
        <f>#REF!/Summary!#REF!*100</f>
        <v>#REF!</v>
      </c>
      <c r="AF19" s="43" t="e">
        <f>#REF!/Summary!#REF!*100</f>
        <v>#REF!</v>
      </c>
      <c r="AG19" s="43" t="e">
        <f>#REF!/Summary!B19*100</f>
        <v>#REF!</v>
      </c>
      <c r="AH19" s="43" t="e">
        <f>#REF!/Summary!C19*100</f>
        <v>#REF!</v>
      </c>
      <c r="AI19" s="43" t="e">
        <f>#REF!/Summary!D19*100</f>
        <v>#REF!</v>
      </c>
      <c r="AJ19" s="43" t="e">
        <f>#REF!/Summary!E19*100</f>
        <v>#REF!</v>
      </c>
      <c r="AK19" s="43" t="e">
        <f>#REF!/Summary!F19*100</f>
        <v>#REF!</v>
      </c>
      <c r="AL19" s="43" t="e">
        <f>#REF!/Summary!G19*100</f>
        <v>#REF!</v>
      </c>
      <c r="AM19" s="43" t="e">
        <f>#REF!/Summary!H19*100</f>
        <v>#REF!</v>
      </c>
      <c r="AN19" s="43" t="e">
        <f>#REF!/Summary!I19*100</f>
        <v>#REF!</v>
      </c>
      <c r="AO19" s="43" t="e">
        <f>#REF!/Summary!J19*100</f>
        <v>#REF!</v>
      </c>
      <c r="AP19" s="43" t="e">
        <f>#REF!/Summary!K19*100</f>
        <v>#REF!</v>
      </c>
      <c r="AQ19" s="43" t="e">
        <f>#REF!/Summary!L19*100</f>
        <v>#REF!</v>
      </c>
    </row>
    <row r="20" spans="1:43" s="45" customFormat="1" ht="11.1" customHeight="1" x14ac:dyDescent="0.2">
      <c r="AF20" s="54"/>
      <c r="AG20" s="54"/>
      <c r="AH20" s="54"/>
      <c r="AI20" s="54"/>
    </row>
    <row r="21" spans="1:43" s="45" customFormat="1" ht="11.1" customHeight="1" x14ac:dyDescent="0.2">
      <c r="A21" s="40" t="s">
        <v>100</v>
      </c>
      <c r="AF21" s="54"/>
      <c r="AG21" s="54"/>
      <c r="AH21" s="54"/>
      <c r="AI21" s="54"/>
    </row>
    <row r="22" spans="1:43" s="45" customFormat="1" ht="11.1" customHeight="1" x14ac:dyDescent="0.2">
      <c r="A22" s="41" t="s">
        <v>0</v>
      </c>
      <c r="B22" s="50" t="e">
        <f>#REF!/Summary!#REF!*100</f>
        <v>#REF!</v>
      </c>
      <c r="C22" s="50" t="e">
        <f>#REF!/Summary!#REF!*100</f>
        <v>#REF!</v>
      </c>
      <c r="D22" s="50" t="e">
        <f>#REF!/Summary!#REF!*100</f>
        <v>#REF!</v>
      </c>
      <c r="E22" s="50" t="e">
        <f>#REF!/Summary!#REF!*100</f>
        <v>#REF!</v>
      </c>
      <c r="F22" s="50" t="e">
        <f>#REF!/Summary!#REF!*100</f>
        <v>#REF!</v>
      </c>
      <c r="G22" s="50" t="e">
        <f>#REF!/Summary!#REF!*100</f>
        <v>#REF!</v>
      </c>
      <c r="H22" s="50" t="e">
        <f>#REF!/Summary!#REF!*100</f>
        <v>#REF!</v>
      </c>
      <c r="I22" s="50" t="e">
        <f>#REF!/Summary!#REF!*100</f>
        <v>#REF!</v>
      </c>
      <c r="J22" s="50" t="e">
        <f>#REF!/Summary!#REF!*100</f>
        <v>#REF!</v>
      </c>
      <c r="K22" s="50" t="e">
        <f>#REF!/Summary!#REF!*100</f>
        <v>#REF!</v>
      </c>
      <c r="L22" s="50" t="e">
        <f>#REF!/Summary!#REF!*100</f>
        <v>#REF!</v>
      </c>
      <c r="M22" s="50" t="e">
        <f>#REF!/Summary!#REF!*100</f>
        <v>#REF!</v>
      </c>
      <c r="N22" s="50" t="e">
        <f>#REF!/Summary!#REF!*100</f>
        <v>#REF!</v>
      </c>
      <c r="O22" s="50" t="e">
        <f>#REF!/Summary!#REF!*100</f>
        <v>#REF!</v>
      </c>
      <c r="P22" s="50" t="e">
        <f>#REF!/Summary!#REF!*100</f>
        <v>#REF!</v>
      </c>
      <c r="Q22" s="50" t="e">
        <f>#REF!/Summary!#REF!*100</f>
        <v>#REF!</v>
      </c>
      <c r="R22" s="50" t="e">
        <f>#REF!/Summary!#REF!*100</f>
        <v>#REF!</v>
      </c>
      <c r="S22" s="50" t="e">
        <f>#REF!/Summary!#REF!*100</f>
        <v>#REF!</v>
      </c>
      <c r="T22" s="50" t="e">
        <f>#REF!/Summary!#REF!*100</f>
        <v>#REF!</v>
      </c>
      <c r="U22" s="50" t="e">
        <f>#REF!/Summary!#REF!*100</f>
        <v>#REF!</v>
      </c>
      <c r="V22" s="50" t="e">
        <f>#REF!/Summary!#REF!*100</f>
        <v>#REF!</v>
      </c>
      <c r="W22" s="50" t="e">
        <f>#REF!/Summary!#REF!*100</f>
        <v>#REF!</v>
      </c>
      <c r="X22" s="50" t="e">
        <f>#REF!/Summary!#REF!*100</f>
        <v>#REF!</v>
      </c>
      <c r="Y22" s="50" t="e">
        <f>#REF!/Summary!#REF!*100</f>
        <v>#REF!</v>
      </c>
      <c r="Z22" s="50" t="e">
        <f>#REF!/Summary!#REF!*100</f>
        <v>#REF!</v>
      </c>
      <c r="AA22" s="50" t="e">
        <f>#REF!/Summary!#REF!*100</f>
        <v>#REF!</v>
      </c>
      <c r="AB22" s="50" t="e">
        <f>#REF!/Summary!#REF!*100</f>
        <v>#REF!</v>
      </c>
      <c r="AC22" s="50" t="e">
        <f>#REF!/Summary!#REF!*100</f>
        <v>#REF!</v>
      </c>
      <c r="AD22" s="50" t="e">
        <f>#REF!/Summary!#REF!*100</f>
        <v>#REF!</v>
      </c>
      <c r="AE22" s="50" t="e">
        <f>#REF!/Summary!#REF!*100</f>
        <v>#REF!</v>
      </c>
      <c r="AF22" s="43" t="e">
        <f>#REF!/Summary!#REF!*100</f>
        <v>#REF!</v>
      </c>
      <c r="AG22" s="43" t="e">
        <f>#REF!/Summary!B22*100</f>
        <v>#REF!</v>
      </c>
      <c r="AH22" s="43" t="e">
        <f>#REF!/Summary!C22*100</f>
        <v>#REF!</v>
      </c>
      <c r="AI22" s="43" t="e">
        <f>#REF!/Summary!D22*100</f>
        <v>#REF!</v>
      </c>
      <c r="AJ22" s="43" t="e">
        <f>#REF!/Summary!E22*100</f>
        <v>#REF!</v>
      </c>
      <c r="AK22" s="43" t="e">
        <f>#REF!/Summary!F22*100</f>
        <v>#REF!</v>
      </c>
      <c r="AL22" s="43" t="e">
        <f>#REF!/Summary!G22*100</f>
        <v>#REF!</v>
      </c>
      <c r="AM22" s="43" t="e">
        <f>#REF!/Summary!H22*100</f>
        <v>#REF!</v>
      </c>
      <c r="AN22" s="43" t="e">
        <f>#REF!/Summary!I22*100</f>
        <v>#REF!</v>
      </c>
      <c r="AO22" s="43" t="e">
        <f>#REF!/Summary!J22*100</f>
        <v>#REF!</v>
      </c>
      <c r="AP22" s="43" t="e">
        <f>#REF!/Summary!K22*100</f>
        <v>#REF!</v>
      </c>
      <c r="AQ22" s="43" t="e">
        <f>#REF!/Summary!L22*100</f>
        <v>#REF!</v>
      </c>
    </row>
    <row r="23" spans="1:43" s="45" customFormat="1" ht="11.1" customHeight="1" x14ac:dyDescent="0.2">
      <c r="A23" s="42" t="s">
        <v>70</v>
      </c>
      <c r="B23" s="50" t="e">
        <f>#REF!/Summary!#REF!*100</f>
        <v>#REF!</v>
      </c>
      <c r="C23" s="50" t="e">
        <f>#REF!/Summary!#REF!*100</f>
        <v>#REF!</v>
      </c>
      <c r="D23" s="50" t="e">
        <f>#REF!/Summary!#REF!*100</f>
        <v>#REF!</v>
      </c>
      <c r="E23" s="50" t="e">
        <f>#REF!/Summary!#REF!*100</f>
        <v>#REF!</v>
      </c>
      <c r="F23" s="50" t="e">
        <f>#REF!/Summary!#REF!*100</f>
        <v>#REF!</v>
      </c>
      <c r="G23" s="50" t="e">
        <f>#REF!/Summary!#REF!*100</f>
        <v>#REF!</v>
      </c>
      <c r="H23" s="50" t="e">
        <f>#REF!/Summary!#REF!*100</f>
        <v>#REF!</v>
      </c>
      <c r="I23" s="50" t="e">
        <f>#REF!/Summary!#REF!*100</f>
        <v>#REF!</v>
      </c>
      <c r="J23" s="50" t="e">
        <f>#REF!/Summary!#REF!*100</f>
        <v>#REF!</v>
      </c>
      <c r="K23" s="50" t="e">
        <f>#REF!/Summary!#REF!*100</f>
        <v>#REF!</v>
      </c>
      <c r="L23" s="50" t="e">
        <f>#REF!/Summary!#REF!*100</f>
        <v>#REF!</v>
      </c>
      <c r="M23" s="50" t="e">
        <f>#REF!/Summary!#REF!*100</f>
        <v>#REF!</v>
      </c>
      <c r="N23" s="50" t="e">
        <f>#REF!/Summary!#REF!*100</f>
        <v>#REF!</v>
      </c>
      <c r="O23" s="50" t="e">
        <f>#REF!/Summary!#REF!*100</f>
        <v>#REF!</v>
      </c>
      <c r="P23" s="50" t="e">
        <f>#REF!/Summary!#REF!*100</f>
        <v>#REF!</v>
      </c>
      <c r="Q23" s="50" t="e">
        <f>#REF!/Summary!#REF!*100</f>
        <v>#REF!</v>
      </c>
      <c r="R23" s="50" t="e">
        <f>#REF!/Summary!#REF!*100</f>
        <v>#REF!</v>
      </c>
      <c r="S23" s="50" t="e">
        <f>#REF!/Summary!#REF!*100</f>
        <v>#REF!</v>
      </c>
      <c r="T23" s="50" t="e">
        <f>#REF!/Summary!#REF!*100</f>
        <v>#REF!</v>
      </c>
      <c r="U23" s="50" t="e">
        <f>#REF!/Summary!#REF!*100</f>
        <v>#REF!</v>
      </c>
      <c r="V23" s="50" t="e">
        <f>#REF!/Summary!#REF!*100</f>
        <v>#REF!</v>
      </c>
      <c r="W23" s="50" t="e">
        <f>#REF!/Summary!#REF!*100</f>
        <v>#REF!</v>
      </c>
      <c r="X23" s="50" t="e">
        <f>#REF!/Summary!#REF!*100</f>
        <v>#REF!</v>
      </c>
      <c r="Y23" s="50" t="e">
        <f>#REF!/Summary!#REF!*100</f>
        <v>#REF!</v>
      </c>
      <c r="Z23" s="50" t="e">
        <f>#REF!/Summary!#REF!*100</f>
        <v>#REF!</v>
      </c>
      <c r="AA23" s="50" t="e">
        <f>#REF!/Summary!#REF!*100</f>
        <v>#REF!</v>
      </c>
      <c r="AB23" s="50" t="e">
        <f>#REF!/Summary!#REF!*100</f>
        <v>#REF!</v>
      </c>
      <c r="AC23" s="50" t="e">
        <f>#REF!/Summary!#REF!*100</f>
        <v>#REF!</v>
      </c>
      <c r="AD23" s="50" t="e">
        <f>#REF!/Summary!#REF!*100</f>
        <v>#REF!</v>
      </c>
      <c r="AE23" s="50" t="e">
        <f>#REF!/Summary!#REF!*100</f>
        <v>#REF!</v>
      </c>
      <c r="AF23" s="43" t="e">
        <f>#REF!/Summary!#REF!*100</f>
        <v>#REF!</v>
      </c>
      <c r="AG23" s="43" t="e">
        <f>#REF!/Summary!B23*100</f>
        <v>#REF!</v>
      </c>
      <c r="AH23" s="43" t="e">
        <f>#REF!/Summary!C23*100</f>
        <v>#REF!</v>
      </c>
      <c r="AI23" s="43" t="e">
        <f>#REF!/Summary!D23*100</f>
        <v>#REF!</v>
      </c>
      <c r="AJ23" s="43" t="e">
        <f>#REF!/Summary!E23*100</f>
        <v>#REF!</v>
      </c>
      <c r="AK23" s="43" t="e">
        <f>#REF!/Summary!F23*100</f>
        <v>#REF!</v>
      </c>
      <c r="AL23" s="43" t="e">
        <f>#REF!/Summary!G23*100</f>
        <v>#REF!</v>
      </c>
      <c r="AM23" s="43" t="e">
        <f>#REF!/Summary!H23*100</f>
        <v>#REF!</v>
      </c>
      <c r="AN23" s="43" t="e">
        <f>#REF!/Summary!I23*100</f>
        <v>#REF!</v>
      </c>
      <c r="AO23" s="43" t="e">
        <f>#REF!/Summary!J23*100</f>
        <v>#REF!</v>
      </c>
      <c r="AP23" s="43" t="e">
        <f>#REF!/Summary!K23*100</f>
        <v>#REF!</v>
      </c>
      <c r="AQ23" s="43" t="e">
        <f>#REF!/Summary!L23*100</f>
        <v>#REF!</v>
      </c>
    </row>
    <row r="24" spans="1:43" s="45" customFormat="1" ht="11.1" customHeight="1" x14ac:dyDescent="0.2">
      <c r="A24" s="42" t="s">
        <v>7</v>
      </c>
      <c r="B24" s="50" t="e">
        <f>#REF!/Summary!#REF!*100</f>
        <v>#REF!</v>
      </c>
      <c r="C24" s="50" t="e">
        <f>#REF!/Summary!#REF!*100</f>
        <v>#REF!</v>
      </c>
      <c r="D24" s="50" t="e">
        <f>#REF!/Summary!#REF!*100</f>
        <v>#REF!</v>
      </c>
      <c r="E24" s="50" t="e">
        <f>#REF!/Summary!#REF!*100</f>
        <v>#REF!</v>
      </c>
      <c r="F24" s="50" t="e">
        <f>#REF!/Summary!#REF!*100</f>
        <v>#REF!</v>
      </c>
      <c r="G24" s="50" t="e">
        <f>#REF!/Summary!#REF!*100</f>
        <v>#REF!</v>
      </c>
      <c r="H24" s="50" t="e">
        <f>#REF!/Summary!#REF!*100</f>
        <v>#REF!</v>
      </c>
      <c r="I24" s="50" t="e">
        <f>#REF!/Summary!#REF!*100</f>
        <v>#REF!</v>
      </c>
      <c r="J24" s="50" t="e">
        <f>#REF!/Summary!#REF!*100</f>
        <v>#REF!</v>
      </c>
      <c r="K24" s="50" t="e">
        <f>#REF!/Summary!#REF!*100</f>
        <v>#REF!</v>
      </c>
      <c r="L24" s="50" t="e">
        <f>#REF!/Summary!#REF!*100</f>
        <v>#REF!</v>
      </c>
      <c r="M24" s="50" t="e">
        <f>#REF!/Summary!#REF!*100</f>
        <v>#REF!</v>
      </c>
      <c r="N24" s="50" t="e">
        <f>#REF!/Summary!#REF!*100</f>
        <v>#REF!</v>
      </c>
      <c r="O24" s="50" t="e">
        <f>#REF!/Summary!#REF!*100</f>
        <v>#REF!</v>
      </c>
      <c r="P24" s="50" t="e">
        <f>#REF!/Summary!#REF!*100</f>
        <v>#REF!</v>
      </c>
      <c r="Q24" s="50" t="e">
        <f>#REF!/Summary!#REF!*100</f>
        <v>#REF!</v>
      </c>
      <c r="R24" s="50" t="e">
        <f>#REF!/Summary!#REF!*100</f>
        <v>#REF!</v>
      </c>
      <c r="S24" s="50" t="e">
        <f>#REF!/Summary!#REF!*100</f>
        <v>#REF!</v>
      </c>
      <c r="T24" s="50" t="e">
        <f>#REF!/Summary!#REF!*100</f>
        <v>#REF!</v>
      </c>
      <c r="U24" s="50" t="e">
        <f>#REF!/Summary!#REF!*100</f>
        <v>#REF!</v>
      </c>
      <c r="V24" s="50" t="e">
        <f>#REF!/Summary!#REF!*100</f>
        <v>#REF!</v>
      </c>
      <c r="W24" s="50" t="e">
        <f>#REF!/Summary!#REF!*100</f>
        <v>#REF!</v>
      </c>
      <c r="X24" s="50" t="e">
        <f>#REF!/Summary!#REF!*100</f>
        <v>#REF!</v>
      </c>
      <c r="Y24" s="50" t="e">
        <f>#REF!/Summary!#REF!*100</f>
        <v>#REF!</v>
      </c>
      <c r="Z24" s="50" t="e">
        <f>#REF!/Summary!#REF!*100</f>
        <v>#REF!</v>
      </c>
      <c r="AA24" s="50" t="e">
        <f>#REF!/Summary!#REF!*100</f>
        <v>#REF!</v>
      </c>
      <c r="AB24" s="50" t="e">
        <f>#REF!/Summary!#REF!*100</f>
        <v>#REF!</v>
      </c>
      <c r="AC24" s="50" t="e">
        <f>#REF!/Summary!#REF!*100</f>
        <v>#REF!</v>
      </c>
      <c r="AD24" s="50" t="e">
        <f>#REF!/Summary!#REF!*100</f>
        <v>#REF!</v>
      </c>
      <c r="AE24" s="50" t="e">
        <f>#REF!/Summary!#REF!*100</f>
        <v>#REF!</v>
      </c>
      <c r="AF24" s="43" t="e">
        <f>#REF!/Summary!#REF!*100</f>
        <v>#REF!</v>
      </c>
      <c r="AG24" s="43" t="e">
        <f>#REF!/Summary!B24*100</f>
        <v>#REF!</v>
      </c>
      <c r="AH24" s="43" t="e">
        <f>#REF!/Summary!C24*100</f>
        <v>#REF!</v>
      </c>
      <c r="AI24" s="43" t="e">
        <f>#REF!/Summary!D24*100</f>
        <v>#REF!</v>
      </c>
      <c r="AJ24" s="43" t="e">
        <f>#REF!/Summary!E24*100</f>
        <v>#REF!</v>
      </c>
      <c r="AK24" s="43" t="e">
        <f>#REF!/Summary!F24*100</f>
        <v>#REF!</v>
      </c>
      <c r="AL24" s="43" t="e">
        <f>#REF!/Summary!G24*100</f>
        <v>#REF!</v>
      </c>
      <c r="AM24" s="43" t="e">
        <f>#REF!/Summary!H24*100</f>
        <v>#REF!</v>
      </c>
      <c r="AN24" s="43" t="e">
        <f>#REF!/Summary!I24*100</f>
        <v>#REF!</v>
      </c>
      <c r="AO24" s="43" t="e">
        <f>#REF!/Summary!J24*100</f>
        <v>#REF!</v>
      </c>
      <c r="AP24" s="43" t="e">
        <f>#REF!/Summary!K24*100</f>
        <v>#REF!</v>
      </c>
      <c r="AQ24" s="43" t="e">
        <f>#REF!/Summary!L24*100</f>
        <v>#REF!</v>
      </c>
    </row>
    <row r="25" spans="1:43" s="45" customFormat="1" ht="11.1" customHeight="1" x14ac:dyDescent="0.2">
      <c r="A25" s="42" t="s">
        <v>13</v>
      </c>
      <c r="B25" s="50" t="e">
        <f>#REF!/Summary!#REF!*100</f>
        <v>#REF!</v>
      </c>
      <c r="C25" s="50" t="e">
        <f>#REF!/Summary!#REF!*100</f>
        <v>#REF!</v>
      </c>
      <c r="D25" s="50" t="e">
        <f>#REF!/Summary!#REF!*100</f>
        <v>#REF!</v>
      </c>
      <c r="E25" s="50" t="e">
        <f>#REF!/Summary!#REF!*100</f>
        <v>#REF!</v>
      </c>
      <c r="F25" s="50" t="e">
        <f>#REF!/Summary!#REF!*100</f>
        <v>#REF!</v>
      </c>
      <c r="G25" s="50" t="e">
        <f>#REF!/Summary!#REF!*100</f>
        <v>#REF!</v>
      </c>
      <c r="H25" s="50" t="e">
        <f>#REF!/Summary!#REF!*100</f>
        <v>#REF!</v>
      </c>
      <c r="I25" s="50" t="e">
        <f>#REF!/Summary!#REF!*100</f>
        <v>#REF!</v>
      </c>
      <c r="J25" s="50" t="e">
        <f>#REF!/Summary!#REF!*100</f>
        <v>#REF!</v>
      </c>
      <c r="K25" s="50" t="e">
        <f>#REF!/Summary!#REF!*100</f>
        <v>#REF!</v>
      </c>
      <c r="L25" s="50" t="e">
        <f>#REF!/Summary!#REF!*100</f>
        <v>#REF!</v>
      </c>
      <c r="M25" s="50" t="e">
        <f>#REF!/Summary!#REF!*100</f>
        <v>#REF!</v>
      </c>
      <c r="N25" s="50" t="e">
        <f>#REF!/Summary!#REF!*100</f>
        <v>#REF!</v>
      </c>
      <c r="O25" s="50" t="e">
        <f>#REF!/Summary!#REF!*100</f>
        <v>#REF!</v>
      </c>
      <c r="P25" s="50" t="e">
        <f>#REF!/Summary!#REF!*100</f>
        <v>#REF!</v>
      </c>
      <c r="Q25" s="50" t="e">
        <f>#REF!/Summary!#REF!*100</f>
        <v>#REF!</v>
      </c>
      <c r="R25" s="50" t="e">
        <f>#REF!/Summary!#REF!*100</f>
        <v>#REF!</v>
      </c>
      <c r="S25" s="50" t="e">
        <f>#REF!/Summary!#REF!*100</f>
        <v>#REF!</v>
      </c>
      <c r="T25" s="50" t="e">
        <f>#REF!/Summary!#REF!*100</f>
        <v>#REF!</v>
      </c>
      <c r="U25" s="50" t="e">
        <f>#REF!/Summary!#REF!*100</f>
        <v>#REF!</v>
      </c>
      <c r="V25" s="50" t="e">
        <f>#REF!/Summary!#REF!*100</f>
        <v>#REF!</v>
      </c>
      <c r="W25" s="50" t="e">
        <f>#REF!/Summary!#REF!*100</f>
        <v>#REF!</v>
      </c>
      <c r="X25" s="50" t="e">
        <f>#REF!/Summary!#REF!*100</f>
        <v>#REF!</v>
      </c>
      <c r="Y25" s="50" t="e">
        <f>#REF!/Summary!#REF!*100</f>
        <v>#REF!</v>
      </c>
      <c r="Z25" s="50" t="e">
        <f>#REF!/Summary!#REF!*100</f>
        <v>#REF!</v>
      </c>
      <c r="AA25" s="50" t="e">
        <f>#REF!/Summary!#REF!*100</f>
        <v>#REF!</v>
      </c>
      <c r="AB25" s="50" t="e">
        <f>#REF!/Summary!#REF!*100</f>
        <v>#REF!</v>
      </c>
      <c r="AC25" s="50" t="e">
        <f>#REF!/Summary!#REF!*100</f>
        <v>#REF!</v>
      </c>
      <c r="AD25" s="50" t="e">
        <f>#REF!/Summary!#REF!*100</f>
        <v>#REF!</v>
      </c>
      <c r="AE25" s="50" t="e">
        <f>#REF!/Summary!#REF!*100</f>
        <v>#REF!</v>
      </c>
      <c r="AF25" s="43" t="e">
        <f>#REF!/Summary!#REF!*100</f>
        <v>#REF!</v>
      </c>
      <c r="AG25" s="43" t="e">
        <f>#REF!/Summary!B25*100</f>
        <v>#REF!</v>
      </c>
      <c r="AH25" s="43" t="e">
        <f>#REF!/Summary!C25*100</f>
        <v>#REF!</v>
      </c>
      <c r="AI25" s="43" t="e">
        <f>#REF!/Summary!D25*100</f>
        <v>#REF!</v>
      </c>
      <c r="AJ25" s="43" t="e">
        <f>#REF!/Summary!E25*100</f>
        <v>#REF!</v>
      </c>
      <c r="AK25" s="43" t="e">
        <f>#REF!/Summary!F25*100</f>
        <v>#REF!</v>
      </c>
      <c r="AL25" s="43" t="e">
        <f>#REF!/Summary!G25*100</f>
        <v>#REF!</v>
      </c>
      <c r="AM25" s="43" t="e">
        <f>#REF!/Summary!H25*100</f>
        <v>#REF!</v>
      </c>
      <c r="AN25" s="43" t="e">
        <f>#REF!/Summary!I25*100</f>
        <v>#REF!</v>
      </c>
      <c r="AO25" s="43" t="e">
        <f>#REF!/Summary!J25*100</f>
        <v>#REF!</v>
      </c>
      <c r="AP25" s="43" t="e">
        <f>#REF!/Summary!K25*100</f>
        <v>#REF!</v>
      </c>
      <c r="AQ25" s="43" t="e">
        <f>#REF!/Summary!L25*100</f>
        <v>#REF!</v>
      </c>
    </row>
    <row r="26" spans="1:43" s="45" customFormat="1" ht="11.1" customHeight="1" x14ac:dyDescent="0.2">
      <c r="A26" s="41" t="s">
        <v>18</v>
      </c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</row>
    <row r="27" spans="1:43" s="46" customFormat="1" ht="11.1" customHeight="1" thickBot="1" x14ac:dyDescent="0.25">
      <c r="A27" s="55" t="s">
        <v>19</v>
      </c>
      <c r="B27" s="51" t="e">
        <f>#REF!/Summary!#REF!*100</f>
        <v>#REF!</v>
      </c>
      <c r="C27" s="51" t="e">
        <f>#REF!/Summary!#REF!*100</f>
        <v>#REF!</v>
      </c>
      <c r="D27" s="51" t="e">
        <f>#REF!/Summary!#REF!*100</f>
        <v>#REF!</v>
      </c>
      <c r="E27" s="51" t="e">
        <f>#REF!/Summary!#REF!*100</f>
        <v>#REF!</v>
      </c>
      <c r="F27" s="51" t="e">
        <f>#REF!/Summary!#REF!*100</f>
        <v>#REF!</v>
      </c>
      <c r="G27" s="51" t="e">
        <f>#REF!/Summary!#REF!*100</f>
        <v>#REF!</v>
      </c>
      <c r="H27" s="51" t="e">
        <f>#REF!/Summary!#REF!*100</f>
        <v>#REF!</v>
      </c>
      <c r="I27" s="51" t="e">
        <f>#REF!/Summary!#REF!*100</f>
        <v>#REF!</v>
      </c>
      <c r="J27" s="51" t="e">
        <f>#REF!/Summary!#REF!*100</f>
        <v>#REF!</v>
      </c>
      <c r="K27" s="51" t="e">
        <f>#REF!/Summary!#REF!*100</f>
        <v>#REF!</v>
      </c>
      <c r="L27" s="51" t="e">
        <f>#REF!/Summary!#REF!*100</f>
        <v>#REF!</v>
      </c>
      <c r="M27" s="51" t="e">
        <f>#REF!/Summary!#REF!*100</f>
        <v>#REF!</v>
      </c>
      <c r="N27" s="51" t="e">
        <f>#REF!/Summary!#REF!*100</f>
        <v>#REF!</v>
      </c>
      <c r="O27" s="51" t="e">
        <f>#REF!/Summary!#REF!*100</f>
        <v>#REF!</v>
      </c>
      <c r="P27" s="51" t="e">
        <f>#REF!/Summary!#REF!*100</f>
        <v>#REF!</v>
      </c>
      <c r="Q27" s="51" t="e">
        <f>#REF!/Summary!#REF!*100</f>
        <v>#REF!</v>
      </c>
      <c r="R27" s="51" t="e">
        <f>#REF!/Summary!#REF!*100</f>
        <v>#REF!</v>
      </c>
      <c r="S27" s="51" t="e">
        <f>#REF!/Summary!#REF!*100</f>
        <v>#REF!</v>
      </c>
      <c r="T27" s="51" t="e">
        <f>#REF!/Summary!#REF!*100</f>
        <v>#REF!</v>
      </c>
      <c r="U27" s="51" t="e">
        <f>#REF!/Summary!#REF!*100</f>
        <v>#REF!</v>
      </c>
      <c r="V27" s="51" t="e">
        <f>#REF!/Summary!#REF!*100</f>
        <v>#REF!</v>
      </c>
      <c r="W27" s="51" t="e">
        <f>#REF!/Summary!#REF!*100</f>
        <v>#REF!</v>
      </c>
      <c r="X27" s="51" t="e">
        <f>#REF!/Summary!#REF!*100</f>
        <v>#REF!</v>
      </c>
      <c r="Y27" s="51" t="e">
        <f>#REF!/Summary!#REF!*100</f>
        <v>#REF!</v>
      </c>
      <c r="Z27" s="51" t="e">
        <f>#REF!/Summary!#REF!*100</f>
        <v>#REF!</v>
      </c>
      <c r="AA27" s="51" t="e">
        <f>#REF!/Summary!#REF!*100</f>
        <v>#REF!</v>
      </c>
      <c r="AB27" s="51" t="e">
        <f>#REF!/Summary!#REF!*100</f>
        <v>#REF!</v>
      </c>
      <c r="AC27" s="51" t="e">
        <f>#REF!/Summary!#REF!*100</f>
        <v>#REF!</v>
      </c>
      <c r="AD27" s="51" t="e">
        <f>#REF!/Summary!#REF!*100</f>
        <v>#REF!</v>
      </c>
      <c r="AE27" s="51" t="e">
        <f>#REF!/Summary!#REF!*100</f>
        <v>#REF!</v>
      </c>
      <c r="AF27" s="47" t="e">
        <f>#REF!/Summary!#REF!*100</f>
        <v>#REF!</v>
      </c>
      <c r="AG27" s="47" t="e">
        <f>#REF!/Summary!B27*100</f>
        <v>#REF!</v>
      </c>
      <c r="AH27" s="47" t="e">
        <f>#REF!/Summary!C27*100</f>
        <v>#REF!</v>
      </c>
      <c r="AI27" s="47" t="e">
        <f>#REF!/Summary!D27*100</f>
        <v>#REF!</v>
      </c>
      <c r="AJ27" s="47" t="e">
        <f>#REF!/Summary!E27*100</f>
        <v>#REF!</v>
      </c>
      <c r="AK27" s="47" t="e">
        <f>#REF!/Summary!F27*100</f>
        <v>#REF!</v>
      </c>
      <c r="AL27" s="47" t="e">
        <f>#REF!/Summary!G27*100</f>
        <v>#REF!</v>
      </c>
      <c r="AM27" s="47" t="e">
        <f>#REF!/Summary!H27*100</f>
        <v>#REF!</v>
      </c>
      <c r="AN27" s="47" t="e">
        <f>#REF!/Summary!I27*100</f>
        <v>#REF!</v>
      </c>
      <c r="AO27" s="47" t="e">
        <f>#REF!/Summary!J27*100</f>
        <v>#REF!</v>
      </c>
      <c r="AP27" s="47" t="e">
        <f>#REF!/Summary!K27*100</f>
        <v>#REF!</v>
      </c>
      <c r="AQ27" s="47" t="e">
        <f>#REF!/Summary!L27*100</f>
        <v>#REF!</v>
      </c>
    </row>
    <row r="28" spans="1:43" ht="11.1" customHeight="1" x14ac:dyDescent="0.2">
      <c r="A28" s="56" t="s">
        <v>69</v>
      </c>
      <c r="AF28" s="48"/>
      <c r="AG28" s="48"/>
      <c r="AH28" s="48"/>
    </row>
    <row r="29" spans="1:43" ht="11.1" customHeight="1" x14ac:dyDescent="0.2">
      <c r="AF29" s="48"/>
      <c r="AG29" s="48"/>
      <c r="AH29" s="48"/>
    </row>
    <row r="30" spans="1:43" ht="11.1" customHeight="1" thickBot="1" x14ac:dyDescent="0.25">
      <c r="L30" s="57"/>
      <c r="M30" s="57"/>
      <c r="N30" s="57"/>
      <c r="O30" s="57"/>
      <c r="P30" s="57"/>
      <c r="R30" s="57"/>
      <c r="S30" s="57"/>
      <c r="U30" s="57"/>
      <c r="X30" s="57" t="s">
        <v>111</v>
      </c>
      <c r="AF30" s="48"/>
      <c r="AG30" s="48"/>
      <c r="AH30" s="48"/>
    </row>
    <row r="31" spans="1:43" s="37" customFormat="1" ht="11.1" customHeight="1" x14ac:dyDescent="0.2">
      <c r="B31" s="191" t="s">
        <v>67</v>
      </c>
      <c r="C31" s="191"/>
      <c r="D31" s="191" t="s">
        <v>66</v>
      </c>
      <c r="E31" s="191"/>
      <c r="F31" s="191"/>
      <c r="G31" s="191"/>
      <c r="H31" s="191" t="s">
        <v>60</v>
      </c>
      <c r="I31" s="191"/>
      <c r="J31" s="191"/>
      <c r="K31" s="191"/>
      <c r="L31" s="191" t="s">
        <v>61</v>
      </c>
      <c r="M31" s="191"/>
      <c r="N31" s="191"/>
      <c r="O31" s="191"/>
      <c r="P31" s="191" t="s">
        <v>62</v>
      </c>
      <c r="Q31" s="191"/>
      <c r="R31" s="191"/>
      <c r="S31" s="191"/>
      <c r="U31" s="191" t="s">
        <v>63</v>
      </c>
      <c r="V31" s="191"/>
      <c r="W31" s="191"/>
      <c r="X31" s="191" t="s">
        <v>64</v>
      </c>
      <c r="Y31" s="191"/>
      <c r="Z31" s="191"/>
      <c r="AA31" s="191"/>
      <c r="AB31" s="191" t="s">
        <v>65</v>
      </c>
      <c r="AC31" s="191"/>
      <c r="AD31" s="191"/>
      <c r="AE31" s="191"/>
      <c r="AF31" s="191" t="s">
        <v>77</v>
      </c>
      <c r="AG31" s="191"/>
      <c r="AH31" s="191"/>
      <c r="AI31" s="191"/>
      <c r="AJ31" s="191" t="s">
        <v>80</v>
      </c>
      <c r="AK31" s="191"/>
      <c r="AL31" s="191"/>
      <c r="AN31" s="191" t="s">
        <v>92</v>
      </c>
      <c r="AO31" s="191"/>
      <c r="AP31" s="191"/>
      <c r="AQ31" s="191"/>
    </row>
    <row r="32" spans="1:43" s="45" customFormat="1" ht="11.1" customHeight="1" x14ac:dyDescent="0.2">
      <c r="A32" s="22" t="s">
        <v>99</v>
      </c>
      <c r="B32" s="39" t="s">
        <v>48</v>
      </c>
      <c r="C32" s="39" t="s">
        <v>49</v>
      </c>
      <c r="D32" s="39" t="s">
        <v>46</v>
      </c>
      <c r="E32" s="39" t="s">
        <v>47</v>
      </c>
      <c r="F32" s="39" t="s">
        <v>48</v>
      </c>
      <c r="G32" s="39" t="s">
        <v>49</v>
      </c>
      <c r="H32" s="39" t="s">
        <v>46</v>
      </c>
      <c r="I32" s="39" t="s">
        <v>47</v>
      </c>
      <c r="J32" s="39" t="s">
        <v>48</v>
      </c>
      <c r="K32" s="39" t="s">
        <v>49</v>
      </c>
      <c r="L32" s="39" t="s">
        <v>46</v>
      </c>
      <c r="M32" s="39" t="s">
        <v>47</v>
      </c>
      <c r="N32" s="39" t="s">
        <v>48</v>
      </c>
      <c r="O32" s="39" t="s">
        <v>49</v>
      </c>
      <c r="P32" s="39" t="s">
        <v>46</v>
      </c>
      <c r="Q32" s="39" t="s">
        <v>47</v>
      </c>
      <c r="R32" s="39" t="s">
        <v>48</v>
      </c>
      <c r="S32" s="39" t="s">
        <v>49</v>
      </c>
      <c r="T32" s="39" t="s">
        <v>46</v>
      </c>
      <c r="U32" s="39" t="s">
        <v>47</v>
      </c>
      <c r="V32" s="39" t="s">
        <v>48</v>
      </c>
      <c r="W32" s="39" t="s">
        <v>49</v>
      </c>
      <c r="X32" s="39" t="s">
        <v>46</v>
      </c>
      <c r="Y32" s="39" t="s">
        <v>47</v>
      </c>
      <c r="Z32" s="39" t="s">
        <v>48</v>
      </c>
      <c r="AA32" s="39" t="s">
        <v>49</v>
      </c>
      <c r="AB32" s="39" t="s">
        <v>46</v>
      </c>
      <c r="AC32" s="39" t="s">
        <v>47</v>
      </c>
      <c r="AD32" s="39" t="s">
        <v>48</v>
      </c>
      <c r="AE32" s="39" t="s">
        <v>49</v>
      </c>
      <c r="AF32" s="39" t="s">
        <v>46</v>
      </c>
      <c r="AG32" s="39" t="s">
        <v>47</v>
      </c>
      <c r="AH32" s="39" t="s">
        <v>48</v>
      </c>
      <c r="AI32" s="39" t="s">
        <v>49</v>
      </c>
      <c r="AJ32" s="39" t="s">
        <v>46</v>
      </c>
      <c r="AK32" s="39" t="s">
        <v>47</v>
      </c>
      <c r="AL32" s="39" t="s">
        <v>48</v>
      </c>
      <c r="AM32" s="39" t="s">
        <v>49</v>
      </c>
      <c r="AN32" s="53" t="s">
        <v>46</v>
      </c>
      <c r="AO32" s="53" t="s">
        <v>47</v>
      </c>
      <c r="AP32" s="53" t="s">
        <v>48</v>
      </c>
      <c r="AQ32" s="53" t="s">
        <v>49</v>
      </c>
    </row>
    <row r="33" spans="1:43" s="45" customFormat="1" ht="11.1" customHeight="1" x14ac:dyDescent="0.2">
      <c r="A33" s="40" t="s">
        <v>101</v>
      </c>
    </row>
    <row r="34" spans="1:43" s="40" customFormat="1" ht="11.1" customHeight="1" x14ac:dyDescent="0.2">
      <c r="A34" s="41" t="s">
        <v>0</v>
      </c>
      <c r="B34" s="49" t="e">
        <f>Summary!#REF!/Summary!#REF!*100</f>
        <v>#REF!</v>
      </c>
      <c r="C34" s="49" t="e">
        <f>Summary!#REF!/Summary!#REF!*100</f>
        <v>#REF!</v>
      </c>
      <c r="D34" s="49" t="e">
        <f>Summary!#REF!/Summary!#REF!*100</f>
        <v>#REF!</v>
      </c>
      <c r="E34" s="49" t="e">
        <f>Summary!#REF!/Summary!#REF!*100</f>
        <v>#REF!</v>
      </c>
      <c r="F34" s="49" t="e">
        <f>Summary!#REF!/Summary!#REF!*100</f>
        <v>#REF!</v>
      </c>
      <c r="G34" s="49" t="e">
        <f>Summary!#REF!/Summary!#REF!*100</f>
        <v>#REF!</v>
      </c>
      <c r="H34" s="49" t="e">
        <f>Summary!#REF!/Summary!#REF!*100</f>
        <v>#REF!</v>
      </c>
      <c r="I34" s="49" t="e">
        <f>Summary!#REF!/Summary!#REF!*100</f>
        <v>#REF!</v>
      </c>
      <c r="J34" s="49" t="e">
        <f>Summary!#REF!/Summary!#REF!*100</f>
        <v>#REF!</v>
      </c>
      <c r="K34" s="49" t="e">
        <f t="shared" ref="K34:AE34" si="0">SUM(K35:K39)</f>
        <v>#REF!</v>
      </c>
      <c r="L34" s="49" t="e">
        <f t="shared" si="0"/>
        <v>#REF!</v>
      </c>
      <c r="M34" s="49" t="e">
        <f t="shared" si="0"/>
        <v>#REF!</v>
      </c>
      <c r="N34" s="49" t="e">
        <f t="shared" si="0"/>
        <v>#REF!</v>
      </c>
      <c r="O34" s="49" t="e">
        <f t="shared" si="0"/>
        <v>#REF!</v>
      </c>
      <c r="P34" s="49" t="e">
        <f t="shared" si="0"/>
        <v>#REF!</v>
      </c>
      <c r="Q34" s="49" t="e">
        <f t="shared" si="0"/>
        <v>#REF!</v>
      </c>
      <c r="R34" s="49" t="e">
        <f t="shared" si="0"/>
        <v>#REF!</v>
      </c>
      <c r="S34" s="49" t="e">
        <f t="shared" si="0"/>
        <v>#REF!</v>
      </c>
      <c r="T34" s="49" t="e">
        <f t="shared" si="0"/>
        <v>#REF!</v>
      </c>
      <c r="U34" s="49" t="e">
        <f t="shared" si="0"/>
        <v>#REF!</v>
      </c>
      <c r="V34" s="49" t="e">
        <f t="shared" si="0"/>
        <v>#REF!</v>
      </c>
      <c r="W34" s="49" t="e">
        <f t="shared" si="0"/>
        <v>#REF!</v>
      </c>
      <c r="X34" s="49" t="e">
        <f t="shared" si="0"/>
        <v>#REF!</v>
      </c>
      <c r="Y34" s="49" t="e">
        <f t="shared" si="0"/>
        <v>#REF!</v>
      </c>
      <c r="Z34" s="49" t="e">
        <f t="shared" si="0"/>
        <v>#REF!</v>
      </c>
      <c r="AA34" s="49" t="e">
        <f t="shared" si="0"/>
        <v>#REF!</v>
      </c>
      <c r="AB34" s="49" t="e">
        <f t="shared" si="0"/>
        <v>#REF!</v>
      </c>
      <c r="AC34" s="49" t="e">
        <f t="shared" si="0"/>
        <v>#REF!</v>
      </c>
      <c r="AD34" s="49" t="e">
        <f t="shared" si="0"/>
        <v>#REF!</v>
      </c>
      <c r="AE34" s="49" t="e">
        <f t="shared" si="0"/>
        <v>#REF!</v>
      </c>
      <c r="AF34" s="49" t="e">
        <f t="shared" ref="AF34:AK34" si="1">SUM(AF35:AF39)</f>
        <v>#REF!</v>
      </c>
      <c r="AG34" s="49">
        <f t="shared" si="1"/>
        <v>99.999999999999986</v>
      </c>
      <c r="AH34" s="49">
        <f t="shared" si="1"/>
        <v>99.999999999999986</v>
      </c>
      <c r="AI34" s="49">
        <f t="shared" si="1"/>
        <v>99.999999999999986</v>
      </c>
      <c r="AJ34" s="49">
        <f t="shared" si="1"/>
        <v>100.00000000000001</v>
      </c>
      <c r="AK34" s="49">
        <f t="shared" si="1"/>
        <v>100</v>
      </c>
      <c r="AL34" s="49">
        <f t="shared" ref="AL34:AQ34" si="2">SUM(AL35:AL39)</f>
        <v>100</v>
      </c>
      <c r="AM34" s="49">
        <f t="shared" si="2"/>
        <v>100</v>
      </c>
      <c r="AN34" s="49">
        <f t="shared" si="2"/>
        <v>100.00000000000001</v>
      </c>
      <c r="AO34" s="49">
        <f t="shared" si="2"/>
        <v>100</v>
      </c>
      <c r="AP34" s="49">
        <f t="shared" si="2"/>
        <v>100.00000000000001</v>
      </c>
      <c r="AQ34" s="49">
        <f t="shared" si="2"/>
        <v>100</v>
      </c>
    </row>
    <row r="35" spans="1:43" s="45" customFormat="1" ht="11.1" customHeight="1" x14ac:dyDescent="0.2">
      <c r="A35" s="42" t="s">
        <v>70</v>
      </c>
      <c r="B35" s="50" t="e">
        <f>Summary!#REF!/Summary!#REF!*100</f>
        <v>#REF!</v>
      </c>
      <c r="C35" s="50" t="e">
        <f>Summary!#REF!/Summary!#REF!*100</f>
        <v>#REF!</v>
      </c>
      <c r="D35" s="50" t="e">
        <f>Summary!#REF!/Summary!#REF!*100</f>
        <v>#REF!</v>
      </c>
      <c r="E35" s="50" t="e">
        <f>Summary!#REF!/Summary!#REF!*100</f>
        <v>#REF!</v>
      </c>
      <c r="F35" s="50" t="e">
        <f>Summary!#REF!/Summary!#REF!*100</f>
        <v>#REF!</v>
      </c>
      <c r="G35" s="50" t="e">
        <f>Summary!#REF!/Summary!#REF!*100</f>
        <v>#REF!</v>
      </c>
      <c r="H35" s="50" t="e">
        <f>Summary!#REF!/Summary!#REF!*100</f>
        <v>#REF!</v>
      </c>
      <c r="I35" s="50" t="e">
        <f>Summary!#REF!/Summary!#REF!*100</f>
        <v>#REF!</v>
      </c>
      <c r="J35" s="50" t="e">
        <f>Summary!#REF!/Summary!#REF!*100</f>
        <v>#REF!</v>
      </c>
      <c r="K35" s="50" t="e">
        <f>Summary!#REF!/Summary!#REF!*100</f>
        <v>#REF!</v>
      </c>
      <c r="L35" s="50" t="e">
        <f>Summary!#REF!/Summary!#REF!*100</f>
        <v>#REF!</v>
      </c>
      <c r="M35" s="50" t="e">
        <f>Summary!#REF!/Summary!#REF!*100</f>
        <v>#REF!</v>
      </c>
      <c r="N35" s="50" t="e">
        <f>Summary!#REF!/Summary!#REF!*100</f>
        <v>#REF!</v>
      </c>
      <c r="O35" s="50" t="e">
        <f>Summary!#REF!/Summary!#REF!*100</f>
        <v>#REF!</v>
      </c>
      <c r="P35" s="50" t="e">
        <f>Summary!#REF!/Summary!#REF!*100</f>
        <v>#REF!</v>
      </c>
      <c r="Q35" s="50" t="e">
        <f>Summary!#REF!/Summary!#REF!*100</f>
        <v>#REF!</v>
      </c>
      <c r="R35" s="50" t="e">
        <f>Summary!#REF!/Summary!#REF!*100</f>
        <v>#REF!</v>
      </c>
      <c r="S35" s="50" t="e">
        <f>Summary!#REF!/Summary!#REF!*100</f>
        <v>#REF!</v>
      </c>
      <c r="T35" s="50" t="e">
        <f>Summary!#REF!/Summary!#REF!*100</f>
        <v>#REF!</v>
      </c>
      <c r="U35" s="50" t="e">
        <f>Summary!#REF!/Summary!#REF!*100</f>
        <v>#REF!</v>
      </c>
      <c r="V35" s="50" t="e">
        <f>Summary!#REF!/Summary!#REF!*100</f>
        <v>#REF!</v>
      </c>
      <c r="W35" s="50" t="e">
        <f>Summary!#REF!/Summary!#REF!*100</f>
        <v>#REF!</v>
      </c>
      <c r="X35" s="50" t="e">
        <f>Summary!#REF!/Summary!#REF!*100</f>
        <v>#REF!</v>
      </c>
      <c r="Y35" s="50" t="e">
        <f>Summary!#REF!/Summary!#REF!*100</f>
        <v>#REF!</v>
      </c>
      <c r="Z35" s="50" t="e">
        <f>Summary!#REF!/Summary!#REF!*100</f>
        <v>#REF!</v>
      </c>
      <c r="AA35" s="50" t="e">
        <f>Summary!#REF!/Summary!#REF!*100</f>
        <v>#REF!</v>
      </c>
      <c r="AB35" s="50" t="e">
        <f>Summary!#REF!/Summary!#REF!*100</f>
        <v>#REF!</v>
      </c>
      <c r="AC35" s="50" t="e">
        <f>Summary!#REF!/Summary!#REF!*100</f>
        <v>#REF!</v>
      </c>
      <c r="AD35" s="50" t="e">
        <f>Summary!#REF!/Summary!#REF!*100</f>
        <v>#REF!</v>
      </c>
      <c r="AE35" s="50" t="e">
        <f>Summary!#REF!/Summary!#REF!*100</f>
        <v>#REF!</v>
      </c>
      <c r="AF35" s="50" t="e">
        <f>Summary!#REF!/Summary!#REF!*100</f>
        <v>#REF!</v>
      </c>
      <c r="AG35" s="50">
        <f>Summary!B7/Summary!B$6*100</f>
        <v>22.36157593202384</v>
      </c>
      <c r="AH35" s="50">
        <f>Summary!C7/Summary!C$6*100</f>
        <v>21.571990854939916</v>
      </c>
      <c r="AI35" s="50">
        <f>Summary!D7/Summary!D$6*100</f>
        <v>22.070005748914486</v>
      </c>
      <c r="AJ35" s="50">
        <f>Summary!E7/Summary!E$6*100</f>
        <v>28.033677544295454</v>
      </c>
      <c r="AK35" s="50">
        <f>Summary!F7/Summary!F$6*100</f>
        <v>22.960175732259252</v>
      </c>
      <c r="AL35" s="50">
        <f>Summary!G7/Summary!G$6*100</f>
        <v>20.422598693036083</v>
      </c>
      <c r="AM35" s="50">
        <f>Summary!H7/Summary!H$6*100</f>
        <v>22.06344733270338</v>
      </c>
      <c r="AN35" s="50">
        <f>Summary!I7/Summary!I$6*100</f>
        <v>28.56144524179664</v>
      </c>
      <c r="AO35" s="50">
        <f>Summary!J7/Summary!J$6*100</f>
        <v>21.896757645703477</v>
      </c>
      <c r="AP35" s="50">
        <f>Summary!K7/Summary!K$6*100</f>
        <v>19.859094462911763</v>
      </c>
      <c r="AQ35" s="50">
        <f>Summary!L7/Summary!L$6*100</f>
        <v>21.289890659634654</v>
      </c>
    </row>
    <row r="36" spans="1:43" s="45" customFormat="1" ht="11.1" customHeight="1" x14ac:dyDescent="0.2">
      <c r="A36" s="42" t="s">
        <v>7</v>
      </c>
      <c r="B36" s="50" t="e">
        <f>Summary!#REF!/Summary!#REF!*100</f>
        <v>#REF!</v>
      </c>
      <c r="C36" s="50" t="e">
        <f>Summary!#REF!/Summary!#REF!*100</f>
        <v>#REF!</v>
      </c>
      <c r="D36" s="50" t="e">
        <f>Summary!#REF!/Summary!#REF!*100</f>
        <v>#REF!</v>
      </c>
      <c r="E36" s="50" t="e">
        <f>Summary!#REF!/Summary!#REF!*100</f>
        <v>#REF!</v>
      </c>
      <c r="F36" s="50" t="e">
        <f>Summary!#REF!/Summary!#REF!*100</f>
        <v>#REF!</v>
      </c>
      <c r="G36" s="50" t="e">
        <f>Summary!#REF!/Summary!#REF!*100</f>
        <v>#REF!</v>
      </c>
      <c r="H36" s="50" t="e">
        <f>Summary!#REF!/Summary!#REF!*100</f>
        <v>#REF!</v>
      </c>
      <c r="I36" s="50" t="e">
        <f>Summary!#REF!/Summary!#REF!*100</f>
        <v>#REF!</v>
      </c>
      <c r="J36" s="50" t="e">
        <f>Summary!#REF!/Summary!#REF!*100</f>
        <v>#REF!</v>
      </c>
      <c r="K36" s="50" t="e">
        <f>Summary!#REF!/Summary!#REF!*100</f>
        <v>#REF!</v>
      </c>
      <c r="L36" s="50" t="e">
        <f>Summary!#REF!/Summary!#REF!*100</f>
        <v>#REF!</v>
      </c>
      <c r="M36" s="50" t="e">
        <f>Summary!#REF!/Summary!#REF!*100</f>
        <v>#REF!</v>
      </c>
      <c r="N36" s="50" t="e">
        <f>Summary!#REF!/Summary!#REF!*100</f>
        <v>#REF!</v>
      </c>
      <c r="O36" s="50" t="e">
        <f>Summary!#REF!/Summary!#REF!*100</f>
        <v>#REF!</v>
      </c>
      <c r="P36" s="50" t="e">
        <f>Summary!#REF!/Summary!#REF!*100</f>
        <v>#REF!</v>
      </c>
      <c r="Q36" s="50" t="e">
        <f>Summary!#REF!/Summary!#REF!*100</f>
        <v>#REF!</v>
      </c>
      <c r="R36" s="50" t="e">
        <f>Summary!#REF!/Summary!#REF!*100</f>
        <v>#REF!</v>
      </c>
      <c r="S36" s="50" t="e">
        <f>Summary!#REF!/Summary!#REF!*100</f>
        <v>#REF!</v>
      </c>
      <c r="T36" s="50" t="e">
        <f>Summary!#REF!/Summary!#REF!*100</f>
        <v>#REF!</v>
      </c>
      <c r="U36" s="50" t="e">
        <f>Summary!#REF!/Summary!#REF!*100</f>
        <v>#REF!</v>
      </c>
      <c r="V36" s="50" t="e">
        <f>Summary!#REF!/Summary!#REF!*100</f>
        <v>#REF!</v>
      </c>
      <c r="W36" s="50" t="e">
        <f>Summary!#REF!/Summary!#REF!*100</f>
        <v>#REF!</v>
      </c>
      <c r="X36" s="50" t="e">
        <f>Summary!#REF!/Summary!#REF!*100</f>
        <v>#REF!</v>
      </c>
      <c r="Y36" s="50" t="e">
        <f>Summary!#REF!/Summary!#REF!*100</f>
        <v>#REF!</v>
      </c>
      <c r="Z36" s="50" t="e">
        <f>Summary!#REF!/Summary!#REF!*100</f>
        <v>#REF!</v>
      </c>
      <c r="AA36" s="50" t="e">
        <f>Summary!#REF!/Summary!#REF!*100</f>
        <v>#REF!</v>
      </c>
      <c r="AB36" s="50" t="e">
        <f>Summary!#REF!/Summary!#REF!*100</f>
        <v>#REF!</v>
      </c>
      <c r="AC36" s="50" t="e">
        <f>Summary!#REF!/Summary!#REF!*100</f>
        <v>#REF!</v>
      </c>
      <c r="AD36" s="50" t="e">
        <f>Summary!#REF!/Summary!#REF!*100</f>
        <v>#REF!</v>
      </c>
      <c r="AE36" s="50" t="e">
        <f>Summary!#REF!/Summary!#REF!*100</f>
        <v>#REF!</v>
      </c>
      <c r="AF36" s="50" t="e">
        <f>Summary!#REF!/Summary!#REF!*100</f>
        <v>#REF!</v>
      </c>
      <c r="AG36" s="50">
        <f>Summary!B8/Summary!B$6*100</f>
        <v>25.663722285924056</v>
      </c>
      <c r="AH36" s="50">
        <f>Summary!C8/Summary!C$6*100</f>
        <v>25.569553065329529</v>
      </c>
      <c r="AI36" s="50">
        <f>Summary!D8/Summary!D$6*100</f>
        <v>25.663411802850394</v>
      </c>
      <c r="AJ36" s="50">
        <f>Summary!E8/Summary!E$6*100</f>
        <v>23.679887502132019</v>
      </c>
      <c r="AK36" s="50">
        <f>Summary!F8/Summary!F$6*100</f>
        <v>26.701873986507479</v>
      </c>
      <c r="AL36" s="50">
        <f>Summary!G8/Summary!G$6*100</f>
        <v>27.84442288305236</v>
      </c>
      <c r="AM36" s="50">
        <f>Summary!H8/Summary!H$6*100</f>
        <v>26.095758078570537</v>
      </c>
      <c r="AN36" s="50">
        <f>Summary!I8/Summary!I$6*100</f>
        <v>23.209931283880035</v>
      </c>
      <c r="AO36" s="50">
        <f>Summary!J8/Summary!J$6*100</f>
        <v>25.809345587297276</v>
      </c>
      <c r="AP36" s="50">
        <f>Summary!K8/Summary!K$6*100</f>
        <v>27.251031859796914</v>
      </c>
      <c r="AQ36" s="50">
        <f>Summary!L8/Summary!L$6*100</f>
        <v>26.664034562369455</v>
      </c>
    </row>
    <row r="37" spans="1:43" s="45" customFormat="1" ht="11.1" customHeight="1" x14ac:dyDescent="0.2">
      <c r="A37" s="42" t="s">
        <v>13</v>
      </c>
      <c r="B37" s="50" t="e">
        <f>Summary!#REF!/Summary!#REF!*100</f>
        <v>#REF!</v>
      </c>
      <c r="C37" s="50" t="e">
        <f>Summary!#REF!/Summary!#REF!*100</f>
        <v>#REF!</v>
      </c>
      <c r="D37" s="50" t="e">
        <f>Summary!#REF!/Summary!#REF!*100</f>
        <v>#REF!</v>
      </c>
      <c r="E37" s="50" t="e">
        <f>Summary!#REF!/Summary!#REF!*100</f>
        <v>#REF!</v>
      </c>
      <c r="F37" s="50" t="e">
        <f>Summary!#REF!/Summary!#REF!*100</f>
        <v>#REF!</v>
      </c>
      <c r="G37" s="50" t="e">
        <f>Summary!#REF!/Summary!#REF!*100</f>
        <v>#REF!</v>
      </c>
      <c r="H37" s="50" t="e">
        <f>Summary!#REF!/Summary!#REF!*100</f>
        <v>#REF!</v>
      </c>
      <c r="I37" s="50" t="e">
        <f>Summary!#REF!/Summary!#REF!*100</f>
        <v>#REF!</v>
      </c>
      <c r="J37" s="50" t="e">
        <f>Summary!#REF!/Summary!#REF!*100</f>
        <v>#REF!</v>
      </c>
      <c r="K37" s="50" t="e">
        <f>Summary!#REF!/Summary!#REF!*100</f>
        <v>#REF!</v>
      </c>
      <c r="L37" s="50" t="e">
        <f>Summary!#REF!/Summary!#REF!*100</f>
        <v>#REF!</v>
      </c>
      <c r="M37" s="50" t="e">
        <f>Summary!#REF!/Summary!#REF!*100</f>
        <v>#REF!</v>
      </c>
      <c r="N37" s="50" t="e">
        <f>Summary!#REF!/Summary!#REF!*100</f>
        <v>#REF!</v>
      </c>
      <c r="O37" s="50" t="e">
        <f>Summary!#REF!/Summary!#REF!*100</f>
        <v>#REF!</v>
      </c>
      <c r="P37" s="50" t="e">
        <f>Summary!#REF!/Summary!#REF!*100</f>
        <v>#REF!</v>
      </c>
      <c r="Q37" s="50" t="e">
        <f>Summary!#REF!/Summary!#REF!*100</f>
        <v>#REF!</v>
      </c>
      <c r="R37" s="50" t="e">
        <f>Summary!#REF!/Summary!#REF!*100</f>
        <v>#REF!</v>
      </c>
      <c r="S37" s="50" t="e">
        <f>Summary!#REF!/Summary!#REF!*100</f>
        <v>#REF!</v>
      </c>
      <c r="T37" s="50" t="e">
        <f>Summary!#REF!/Summary!#REF!*100</f>
        <v>#REF!</v>
      </c>
      <c r="U37" s="50" t="e">
        <f>Summary!#REF!/Summary!#REF!*100</f>
        <v>#REF!</v>
      </c>
      <c r="V37" s="50" t="e">
        <f>Summary!#REF!/Summary!#REF!*100</f>
        <v>#REF!</v>
      </c>
      <c r="W37" s="50" t="e">
        <f>Summary!#REF!/Summary!#REF!*100</f>
        <v>#REF!</v>
      </c>
      <c r="X37" s="50" t="e">
        <f>Summary!#REF!/Summary!#REF!*100</f>
        <v>#REF!</v>
      </c>
      <c r="Y37" s="50" t="e">
        <f>Summary!#REF!/Summary!#REF!*100</f>
        <v>#REF!</v>
      </c>
      <c r="Z37" s="50" t="e">
        <f>Summary!#REF!/Summary!#REF!*100</f>
        <v>#REF!</v>
      </c>
      <c r="AA37" s="50" t="e">
        <f>Summary!#REF!/Summary!#REF!*100</f>
        <v>#REF!</v>
      </c>
      <c r="AB37" s="50" t="e">
        <f>Summary!#REF!/Summary!#REF!*100</f>
        <v>#REF!</v>
      </c>
      <c r="AC37" s="50" t="e">
        <f>Summary!#REF!/Summary!#REF!*100</f>
        <v>#REF!</v>
      </c>
      <c r="AD37" s="50" t="e">
        <f>Summary!#REF!/Summary!#REF!*100</f>
        <v>#REF!</v>
      </c>
      <c r="AE37" s="50" t="e">
        <f>Summary!#REF!/Summary!#REF!*100</f>
        <v>#REF!</v>
      </c>
      <c r="AF37" s="50" t="e">
        <f>Summary!#REF!/Summary!#REF!*100</f>
        <v>#REF!</v>
      </c>
      <c r="AG37" s="50">
        <f>Summary!B9/Summary!B$6*100</f>
        <v>45.410794202240837</v>
      </c>
      <c r="AH37" s="50">
        <f>Summary!C9/Summary!C$6*100</f>
        <v>46.137881348130534</v>
      </c>
      <c r="AI37" s="50">
        <f>Summary!D9/Summary!D$6*100</f>
        <v>45.171209390663577</v>
      </c>
      <c r="AJ37" s="50">
        <f>Summary!E9/Summary!E$6*100</f>
        <v>41.782058078091602</v>
      </c>
      <c r="AK37" s="50">
        <f>Summary!F9/Summary!F$6*100</f>
        <v>43.505360243495865</v>
      </c>
      <c r="AL37" s="50">
        <f>Summary!G9/Summary!G$6*100</f>
        <v>44.306554655782286</v>
      </c>
      <c r="AM37" s="50">
        <f>Summary!H9/Summary!H$6*100</f>
        <v>44.439674030824818</v>
      </c>
      <c r="AN37" s="50">
        <f>Summary!I9/Summary!I$6*100</f>
        <v>41.765132077566257</v>
      </c>
      <c r="AO37" s="50">
        <f>Summary!J9/Summary!J$6*100</f>
        <v>45.212383878391186</v>
      </c>
      <c r="AP37" s="50">
        <f>Summary!K9/Summary!K$6*100</f>
        <v>45.887183009916441</v>
      </c>
      <c r="AQ37" s="50">
        <f>Summary!L9/Summary!L$6*100</f>
        <v>44.926316256462023</v>
      </c>
    </row>
    <row r="38" spans="1:43" s="45" customFormat="1" ht="11.1" customHeight="1" x14ac:dyDescent="0.2">
      <c r="A38" s="41" t="s">
        <v>18</v>
      </c>
    </row>
    <row r="39" spans="1:43" s="45" customFormat="1" ht="11.1" customHeight="1" x14ac:dyDescent="0.2">
      <c r="A39" s="44" t="s">
        <v>19</v>
      </c>
      <c r="B39" s="50" t="e">
        <f>Summary!#REF!/Summary!#REF!*100</f>
        <v>#REF!</v>
      </c>
      <c r="C39" s="50" t="e">
        <f>Summary!#REF!/Summary!#REF!*100</f>
        <v>#REF!</v>
      </c>
      <c r="D39" s="50" t="e">
        <f>Summary!#REF!/Summary!#REF!*100</f>
        <v>#REF!</v>
      </c>
      <c r="E39" s="50" t="e">
        <f>Summary!#REF!/Summary!#REF!*100</f>
        <v>#REF!</v>
      </c>
      <c r="F39" s="50" t="e">
        <f>Summary!#REF!/Summary!#REF!*100</f>
        <v>#REF!</v>
      </c>
      <c r="G39" s="50" t="e">
        <f>Summary!#REF!/Summary!#REF!*100</f>
        <v>#REF!</v>
      </c>
      <c r="H39" s="50" t="e">
        <f>Summary!#REF!/Summary!#REF!*100</f>
        <v>#REF!</v>
      </c>
      <c r="I39" s="50" t="e">
        <f>Summary!#REF!/Summary!#REF!*100</f>
        <v>#REF!</v>
      </c>
      <c r="J39" s="50" t="e">
        <f>Summary!#REF!/Summary!#REF!*100</f>
        <v>#REF!</v>
      </c>
      <c r="K39" s="50" t="e">
        <f>Summary!#REF!/Summary!#REF!*100</f>
        <v>#REF!</v>
      </c>
      <c r="L39" s="50" t="e">
        <f>Summary!#REF!/Summary!#REF!*100</f>
        <v>#REF!</v>
      </c>
      <c r="M39" s="50" t="e">
        <f>Summary!#REF!/Summary!#REF!*100</f>
        <v>#REF!</v>
      </c>
      <c r="N39" s="50" t="e">
        <f>Summary!#REF!/Summary!#REF!*100</f>
        <v>#REF!</v>
      </c>
      <c r="O39" s="50" t="e">
        <f>Summary!#REF!/Summary!#REF!*100</f>
        <v>#REF!</v>
      </c>
      <c r="P39" s="50" t="e">
        <f>Summary!#REF!/Summary!#REF!*100</f>
        <v>#REF!</v>
      </c>
      <c r="Q39" s="50" t="e">
        <f>Summary!#REF!/Summary!#REF!*100</f>
        <v>#REF!</v>
      </c>
      <c r="R39" s="50" t="e">
        <f>Summary!#REF!/Summary!#REF!*100</f>
        <v>#REF!</v>
      </c>
      <c r="S39" s="50" t="e">
        <f>Summary!#REF!/Summary!#REF!*100</f>
        <v>#REF!</v>
      </c>
      <c r="T39" s="50" t="e">
        <f>Summary!#REF!/Summary!#REF!*100</f>
        <v>#REF!</v>
      </c>
      <c r="U39" s="50" t="e">
        <f>Summary!#REF!/Summary!#REF!*100</f>
        <v>#REF!</v>
      </c>
      <c r="V39" s="50" t="e">
        <f>Summary!#REF!/Summary!#REF!*100</f>
        <v>#REF!</v>
      </c>
      <c r="W39" s="50" t="e">
        <f>Summary!#REF!/Summary!#REF!*100</f>
        <v>#REF!</v>
      </c>
      <c r="X39" s="50" t="e">
        <f>Summary!#REF!/Summary!#REF!*100</f>
        <v>#REF!</v>
      </c>
      <c r="Y39" s="50" t="e">
        <f>Summary!#REF!/Summary!#REF!*100</f>
        <v>#REF!</v>
      </c>
      <c r="Z39" s="50" t="e">
        <f>Summary!#REF!/Summary!#REF!*100</f>
        <v>#REF!</v>
      </c>
      <c r="AA39" s="50" t="e">
        <f>Summary!#REF!/Summary!#REF!*100</f>
        <v>#REF!</v>
      </c>
      <c r="AB39" s="50" t="e">
        <f>Summary!#REF!/Summary!#REF!*100</f>
        <v>#REF!</v>
      </c>
      <c r="AC39" s="50" t="e">
        <f>Summary!#REF!/Summary!#REF!*100</f>
        <v>#REF!</v>
      </c>
      <c r="AD39" s="50" t="e">
        <f>Summary!#REF!/Summary!#REF!*100</f>
        <v>#REF!</v>
      </c>
      <c r="AE39" s="50" t="e">
        <f>Summary!#REF!/Summary!#REF!*100</f>
        <v>#REF!</v>
      </c>
      <c r="AF39" s="50" t="e">
        <f>Summary!#REF!/Summary!#REF!*100</f>
        <v>#REF!</v>
      </c>
      <c r="AG39" s="50">
        <f>Summary!B11/Summary!B$6*100</f>
        <v>6.5639075798112581</v>
      </c>
      <c r="AH39" s="50">
        <f>Summary!C11/Summary!C$6*100</f>
        <v>6.7205747316000108</v>
      </c>
      <c r="AI39" s="50">
        <f>Summary!D11/Summary!D$6*100</f>
        <v>7.0953730575715381</v>
      </c>
      <c r="AJ39" s="50">
        <f>Summary!E11/Summary!E$6*100</f>
        <v>6.5043768754809275</v>
      </c>
      <c r="AK39" s="50">
        <f>Summary!F11/Summary!F$6*100</f>
        <v>6.832590037737404</v>
      </c>
      <c r="AL39" s="50">
        <f>Summary!G11/Summary!G$6*100</f>
        <v>7.4264237681292737</v>
      </c>
      <c r="AM39" s="50">
        <f>Summary!H11/Summary!H$6*100</f>
        <v>7.4011205579012653</v>
      </c>
      <c r="AN39" s="50">
        <f>Summary!I11/Summary!I$6*100</f>
        <v>6.4634913967570817</v>
      </c>
      <c r="AO39" s="50">
        <f>Summary!J11/Summary!J$6*100</f>
        <v>7.0815128886080601</v>
      </c>
      <c r="AP39" s="50">
        <f>Summary!K11/Summary!K$6*100</f>
        <v>7.0026906673748908</v>
      </c>
      <c r="AQ39" s="50">
        <f>Summary!L11/Summary!L$6*100</f>
        <v>7.1197585215338686</v>
      </c>
    </row>
    <row r="40" spans="1:43" s="45" customFormat="1" ht="11.1" customHeight="1" x14ac:dyDescent="0.2">
      <c r="A40" s="61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3"/>
      <c r="AO40" s="63"/>
      <c r="AP40" s="63"/>
      <c r="AQ40" s="63"/>
    </row>
    <row r="41" spans="1:43" s="45" customFormat="1" ht="11.1" customHeight="1" x14ac:dyDescent="0.2">
      <c r="A41" s="40" t="s">
        <v>102</v>
      </c>
      <c r="AF41" s="54"/>
      <c r="AG41" s="54"/>
      <c r="AH41" s="54"/>
    </row>
    <row r="42" spans="1:43" s="40" customFormat="1" ht="11.1" customHeight="1" x14ac:dyDescent="0.2">
      <c r="A42" s="41" t="s">
        <v>0</v>
      </c>
      <c r="B42" s="49" t="e">
        <f>Summary!#REF!/Summary!#REF!*100</f>
        <v>#REF!</v>
      </c>
      <c r="C42" s="49" t="e">
        <f>Summary!#REF!/Summary!#REF!*100</f>
        <v>#REF!</v>
      </c>
      <c r="D42" s="49" t="e">
        <f>Summary!#REF!/Summary!#REF!*100</f>
        <v>#REF!</v>
      </c>
      <c r="E42" s="49" t="e">
        <f>Summary!#REF!/Summary!#REF!*100</f>
        <v>#REF!</v>
      </c>
      <c r="F42" s="49" t="e">
        <f>Summary!#REF!/Summary!#REF!*100</f>
        <v>#REF!</v>
      </c>
      <c r="G42" s="49" t="e">
        <f>Summary!#REF!/Summary!#REF!*100</f>
        <v>#REF!</v>
      </c>
      <c r="H42" s="49" t="e">
        <f>Summary!#REF!/Summary!#REF!*100</f>
        <v>#REF!</v>
      </c>
      <c r="I42" s="49" t="e">
        <f>Summary!#REF!/Summary!#REF!*100</f>
        <v>#REF!</v>
      </c>
      <c r="J42" s="49" t="e">
        <f>Summary!#REF!/Summary!#REF!*100</f>
        <v>#REF!</v>
      </c>
      <c r="K42" s="49" t="e">
        <f t="shared" ref="K42:AE42" si="3">SUM(K43:K47)</f>
        <v>#REF!</v>
      </c>
      <c r="L42" s="49" t="e">
        <f t="shared" si="3"/>
        <v>#REF!</v>
      </c>
      <c r="M42" s="49" t="e">
        <f t="shared" si="3"/>
        <v>#REF!</v>
      </c>
      <c r="N42" s="49" t="e">
        <f t="shared" si="3"/>
        <v>#REF!</v>
      </c>
      <c r="O42" s="49" t="e">
        <f t="shared" si="3"/>
        <v>#REF!</v>
      </c>
      <c r="P42" s="49" t="e">
        <f t="shared" si="3"/>
        <v>#REF!</v>
      </c>
      <c r="Q42" s="49" t="e">
        <f t="shared" si="3"/>
        <v>#REF!</v>
      </c>
      <c r="R42" s="49" t="e">
        <f t="shared" si="3"/>
        <v>#REF!</v>
      </c>
      <c r="S42" s="49" t="e">
        <f t="shared" si="3"/>
        <v>#REF!</v>
      </c>
      <c r="T42" s="49" t="e">
        <f t="shared" si="3"/>
        <v>#REF!</v>
      </c>
      <c r="U42" s="49" t="e">
        <f t="shared" si="3"/>
        <v>#REF!</v>
      </c>
      <c r="V42" s="49" t="e">
        <f t="shared" si="3"/>
        <v>#REF!</v>
      </c>
      <c r="W42" s="49" t="e">
        <f t="shared" si="3"/>
        <v>#REF!</v>
      </c>
      <c r="X42" s="49" t="e">
        <f t="shared" si="3"/>
        <v>#REF!</v>
      </c>
      <c r="Y42" s="49" t="e">
        <f t="shared" si="3"/>
        <v>#REF!</v>
      </c>
      <c r="Z42" s="49" t="e">
        <f t="shared" si="3"/>
        <v>#REF!</v>
      </c>
      <c r="AA42" s="49" t="e">
        <f t="shared" si="3"/>
        <v>#REF!</v>
      </c>
      <c r="AB42" s="49" t="e">
        <f t="shared" si="3"/>
        <v>#REF!</v>
      </c>
      <c r="AC42" s="49" t="e">
        <f t="shared" si="3"/>
        <v>#REF!</v>
      </c>
      <c r="AD42" s="49" t="e">
        <f t="shared" si="3"/>
        <v>#REF!</v>
      </c>
      <c r="AE42" s="49" t="e">
        <f t="shared" si="3"/>
        <v>#REF!</v>
      </c>
      <c r="AF42" s="58" t="e">
        <f t="shared" ref="AF42:AK42" si="4">SUM(AF43:AF47)</f>
        <v>#REF!</v>
      </c>
      <c r="AG42" s="58">
        <f t="shared" si="4"/>
        <v>99.999999999999986</v>
      </c>
      <c r="AH42" s="58">
        <f t="shared" si="4"/>
        <v>99.999999999999986</v>
      </c>
      <c r="AI42" s="58">
        <f t="shared" si="4"/>
        <v>100</v>
      </c>
      <c r="AJ42" s="58">
        <f t="shared" si="4"/>
        <v>99.999999999999986</v>
      </c>
      <c r="AK42" s="58">
        <f t="shared" si="4"/>
        <v>99.999999999999986</v>
      </c>
      <c r="AL42" s="58">
        <f t="shared" ref="AL42:AQ42" si="5">SUM(AL43:AL47)</f>
        <v>100.00000000000003</v>
      </c>
      <c r="AM42" s="58">
        <f t="shared" si="5"/>
        <v>100</v>
      </c>
      <c r="AN42" s="58">
        <f t="shared" si="5"/>
        <v>100</v>
      </c>
      <c r="AO42" s="58">
        <f t="shared" si="5"/>
        <v>100.00000000000001</v>
      </c>
      <c r="AP42" s="58">
        <f t="shared" si="5"/>
        <v>100</v>
      </c>
      <c r="AQ42" s="58">
        <f t="shared" si="5"/>
        <v>100</v>
      </c>
    </row>
    <row r="43" spans="1:43" s="45" customFormat="1" ht="11.1" customHeight="1" x14ac:dyDescent="0.2">
      <c r="A43" s="42" t="s">
        <v>70</v>
      </c>
      <c r="B43" s="50" t="e">
        <f>Summary!#REF!/Summary!#REF!*100</f>
        <v>#REF!</v>
      </c>
      <c r="C43" s="50" t="e">
        <f>Summary!#REF!/Summary!#REF!*100</f>
        <v>#REF!</v>
      </c>
      <c r="D43" s="50" t="e">
        <f>Summary!#REF!/Summary!#REF!*100</f>
        <v>#REF!</v>
      </c>
      <c r="E43" s="50" t="e">
        <f>Summary!#REF!/Summary!#REF!*100</f>
        <v>#REF!</v>
      </c>
      <c r="F43" s="50" t="e">
        <f>Summary!#REF!/Summary!#REF!*100</f>
        <v>#REF!</v>
      </c>
      <c r="G43" s="50" t="e">
        <f>Summary!#REF!/Summary!#REF!*100</f>
        <v>#REF!</v>
      </c>
      <c r="H43" s="50" t="e">
        <f>Summary!#REF!/Summary!#REF!*100</f>
        <v>#REF!</v>
      </c>
      <c r="I43" s="50" t="e">
        <f>Summary!#REF!/Summary!#REF!*100</f>
        <v>#REF!</v>
      </c>
      <c r="J43" s="50" t="e">
        <f>Summary!#REF!/Summary!#REF!*100</f>
        <v>#REF!</v>
      </c>
      <c r="K43" s="50" t="e">
        <f>Summary!#REF!/Summary!#REF!*100</f>
        <v>#REF!</v>
      </c>
      <c r="L43" s="50" t="e">
        <f>Summary!#REF!/Summary!#REF!*100</f>
        <v>#REF!</v>
      </c>
      <c r="M43" s="50" t="e">
        <f>Summary!#REF!/Summary!#REF!*100</f>
        <v>#REF!</v>
      </c>
      <c r="N43" s="50" t="e">
        <f>Summary!#REF!/Summary!#REF!*100</f>
        <v>#REF!</v>
      </c>
      <c r="O43" s="50" t="e">
        <f>Summary!#REF!/Summary!#REF!*100</f>
        <v>#REF!</v>
      </c>
      <c r="P43" s="50" t="e">
        <f>Summary!#REF!/Summary!#REF!*100</f>
        <v>#REF!</v>
      </c>
      <c r="Q43" s="50" t="e">
        <f>Summary!#REF!/Summary!#REF!*100</f>
        <v>#REF!</v>
      </c>
      <c r="R43" s="50" t="e">
        <f>Summary!#REF!/Summary!#REF!*100</f>
        <v>#REF!</v>
      </c>
      <c r="S43" s="50" t="e">
        <f>Summary!#REF!/Summary!#REF!*100</f>
        <v>#REF!</v>
      </c>
      <c r="T43" s="50" t="e">
        <f>Summary!#REF!/Summary!#REF!*100</f>
        <v>#REF!</v>
      </c>
      <c r="U43" s="50" t="e">
        <f>Summary!#REF!/Summary!#REF!*100</f>
        <v>#REF!</v>
      </c>
      <c r="V43" s="50" t="e">
        <f>Summary!#REF!/Summary!#REF!*100</f>
        <v>#REF!</v>
      </c>
      <c r="W43" s="50" t="e">
        <f>Summary!#REF!/Summary!#REF!*100</f>
        <v>#REF!</v>
      </c>
      <c r="X43" s="50" t="e">
        <f>Summary!#REF!/Summary!#REF!*100</f>
        <v>#REF!</v>
      </c>
      <c r="Y43" s="50" t="e">
        <f>Summary!#REF!/Summary!#REF!*100</f>
        <v>#REF!</v>
      </c>
      <c r="Z43" s="50" t="e">
        <f>Summary!#REF!/Summary!#REF!*100</f>
        <v>#REF!</v>
      </c>
      <c r="AA43" s="50" t="e">
        <f>Summary!#REF!/Summary!#REF!*100</f>
        <v>#REF!</v>
      </c>
      <c r="AB43" s="50" t="e">
        <f>Summary!#REF!/Summary!#REF!*100</f>
        <v>#REF!</v>
      </c>
      <c r="AC43" s="50" t="e">
        <f>Summary!#REF!/Summary!#REF!*100</f>
        <v>#REF!</v>
      </c>
      <c r="AD43" s="50" t="e">
        <f>Summary!#REF!/Summary!#REF!*100</f>
        <v>#REF!</v>
      </c>
      <c r="AE43" s="50" t="e">
        <f>Summary!#REF!/Summary!#REF!*100</f>
        <v>#REF!</v>
      </c>
      <c r="AF43" s="43" t="e">
        <f>Summary!#REF!/Summary!#REF!*100</f>
        <v>#REF!</v>
      </c>
      <c r="AG43" s="43">
        <f>Summary!B15/Summary!B$14*100</f>
        <v>23.20194958470022</v>
      </c>
      <c r="AH43" s="43">
        <f>Summary!C15/Summary!C$14*100</f>
        <v>24.882099767837499</v>
      </c>
      <c r="AI43" s="43">
        <f>Summary!D15/Summary!D$14*100</f>
        <v>23.533260788374072</v>
      </c>
      <c r="AJ43" s="43">
        <f>Summary!E15/Summary!E$14*100</f>
        <v>23.128232103778927</v>
      </c>
      <c r="AK43" s="43">
        <f>Summary!F15/Summary!F$14*100</f>
        <v>23.809999329067384</v>
      </c>
      <c r="AL43" s="43">
        <f>Summary!G15/Summary!G$14*100</f>
        <v>23.666759656899337</v>
      </c>
      <c r="AM43" s="43">
        <f>Summary!H15/Summary!H$14*100</f>
        <v>23.474434440811457</v>
      </c>
      <c r="AN43" s="43">
        <f>Summary!I15/Summary!I$14*100</f>
        <v>23.532552432235704</v>
      </c>
      <c r="AO43" s="43">
        <f>Summary!J15/Summary!J$14*100</f>
        <v>22.827912408931265</v>
      </c>
      <c r="AP43" s="43">
        <f>Summary!K15/Summary!K$14*100</f>
        <v>23.210805093431571</v>
      </c>
      <c r="AQ43" s="43">
        <f>Summary!L15/Summary!L$14*100</f>
        <v>22.645277802960852</v>
      </c>
    </row>
    <row r="44" spans="1:43" s="45" customFormat="1" ht="11.1" customHeight="1" x14ac:dyDescent="0.2">
      <c r="A44" s="42" t="s">
        <v>7</v>
      </c>
      <c r="B44" s="50" t="e">
        <f>Summary!#REF!/Summary!#REF!*100</f>
        <v>#REF!</v>
      </c>
      <c r="C44" s="50" t="e">
        <f>Summary!#REF!/Summary!#REF!*100</f>
        <v>#REF!</v>
      </c>
      <c r="D44" s="50" t="e">
        <f>Summary!#REF!/Summary!#REF!*100</f>
        <v>#REF!</v>
      </c>
      <c r="E44" s="50" t="e">
        <f>Summary!#REF!/Summary!#REF!*100</f>
        <v>#REF!</v>
      </c>
      <c r="F44" s="50" t="e">
        <f>Summary!#REF!/Summary!#REF!*100</f>
        <v>#REF!</v>
      </c>
      <c r="G44" s="50" t="e">
        <f>Summary!#REF!/Summary!#REF!*100</f>
        <v>#REF!</v>
      </c>
      <c r="H44" s="50" t="e">
        <f>Summary!#REF!/Summary!#REF!*100</f>
        <v>#REF!</v>
      </c>
      <c r="I44" s="50" t="e">
        <f>Summary!#REF!/Summary!#REF!*100</f>
        <v>#REF!</v>
      </c>
      <c r="J44" s="50" t="e">
        <f>Summary!#REF!/Summary!#REF!*100</f>
        <v>#REF!</v>
      </c>
      <c r="K44" s="50" t="e">
        <f>Summary!#REF!/Summary!#REF!*100</f>
        <v>#REF!</v>
      </c>
      <c r="L44" s="50" t="e">
        <f>Summary!#REF!/Summary!#REF!*100</f>
        <v>#REF!</v>
      </c>
      <c r="M44" s="50" t="e">
        <f>Summary!#REF!/Summary!#REF!*100</f>
        <v>#REF!</v>
      </c>
      <c r="N44" s="50" t="e">
        <f>Summary!#REF!/Summary!#REF!*100</f>
        <v>#REF!</v>
      </c>
      <c r="O44" s="50" t="e">
        <f>Summary!#REF!/Summary!#REF!*100</f>
        <v>#REF!</v>
      </c>
      <c r="P44" s="50" t="e">
        <f>Summary!#REF!/Summary!#REF!*100</f>
        <v>#REF!</v>
      </c>
      <c r="Q44" s="50" t="e">
        <f>Summary!#REF!/Summary!#REF!*100</f>
        <v>#REF!</v>
      </c>
      <c r="R44" s="50" t="e">
        <f>Summary!#REF!/Summary!#REF!*100</f>
        <v>#REF!</v>
      </c>
      <c r="S44" s="50" t="e">
        <f>Summary!#REF!/Summary!#REF!*100</f>
        <v>#REF!</v>
      </c>
      <c r="T44" s="50" t="e">
        <f>Summary!#REF!/Summary!#REF!*100</f>
        <v>#REF!</v>
      </c>
      <c r="U44" s="50" t="e">
        <f>Summary!#REF!/Summary!#REF!*100</f>
        <v>#REF!</v>
      </c>
      <c r="V44" s="50" t="e">
        <f>Summary!#REF!/Summary!#REF!*100</f>
        <v>#REF!</v>
      </c>
      <c r="W44" s="50" t="e">
        <f>Summary!#REF!/Summary!#REF!*100</f>
        <v>#REF!</v>
      </c>
      <c r="X44" s="50" t="e">
        <f>Summary!#REF!/Summary!#REF!*100</f>
        <v>#REF!</v>
      </c>
      <c r="Y44" s="50" t="e">
        <f>Summary!#REF!/Summary!#REF!*100</f>
        <v>#REF!</v>
      </c>
      <c r="Z44" s="50" t="e">
        <f>Summary!#REF!/Summary!#REF!*100</f>
        <v>#REF!</v>
      </c>
      <c r="AA44" s="50" t="e">
        <f>Summary!#REF!/Summary!#REF!*100</f>
        <v>#REF!</v>
      </c>
      <c r="AB44" s="50" t="e">
        <f>Summary!#REF!/Summary!#REF!*100</f>
        <v>#REF!</v>
      </c>
      <c r="AC44" s="50" t="e">
        <f>Summary!#REF!/Summary!#REF!*100</f>
        <v>#REF!</v>
      </c>
      <c r="AD44" s="50" t="e">
        <f>Summary!#REF!/Summary!#REF!*100</f>
        <v>#REF!</v>
      </c>
      <c r="AE44" s="50" t="e">
        <f>Summary!#REF!/Summary!#REF!*100</f>
        <v>#REF!</v>
      </c>
      <c r="AF44" s="43" t="e">
        <f>Summary!#REF!/Summary!#REF!*100</f>
        <v>#REF!</v>
      </c>
      <c r="AG44" s="43">
        <f>Summary!B16/Summary!B$14*100</f>
        <v>25.251143507280737</v>
      </c>
      <c r="AH44" s="43">
        <f>Summary!C16/Summary!C$14*100</f>
        <v>24.139478238158556</v>
      </c>
      <c r="AI44" s="43">
        <f>Summary!D16/Summary!D$14*100</f>
        <v>25.202044141640584</v>
      </c>
      <c r="AJ44" s="43">
        <f>Summary!E16/Summary!E$14*100</f>
        <v>25.804684858077685</v>
      </c>
      <c r="AK44" s="43">
        <f>Summary!F16/Summary!F$14*100</f>
        <v>26.283881937598185</v>
      </c>
      <c r="AL44" s="43">
        <f>Summary!G16/Summary!G$14*100</f>
        <v>26.317143159040629</v>
      </c>
      <c r="AM44" s="43">
        <f>Summary!H16/Summary!H$14*100</f>
        <v>25.614420787249454</v>
      </c>
      <c r="AN44" s="43">
        <f>Summary!I16/Summary!I$14*100</f>
        <v>25.354615240204105</v>
      </c>
      <c r="AO44" s="43">
        <f>Summary!J16/Summary!J$14*100</f>
        <v>25.33145957827297</v>
      </c>
      <c r="AP44" s="43">
        <f>Summary!K16/Summary!K$14*100</f>
        <v>25.750336421167596</v>
      </c>
      <c r="AQ44" s="43">
        <f>Summary!L16/Summary!L$14*100</f>
        <v>26.17191958916899</v>
      </c>
    </row>
    <row r="45" spans="1:43" s="45" customFormat="1" ht="11.1" customHeight="1" x14ac:dyDescent="0.2">
      <c r="A45" s="42" t="s">
        <v>13</v>
      </c>
      <c r="B45" s="50" t="e">
        <f>Summary!#REF!/Summary!#REF!*100</f>
        <v>#REF!</v>
      </c>
      <c r="C45" s="50" t="e">
        <f>Summary!#REF!/Summary!#REF!*100</f>
        <v>#REF!</v>
      </c>
      <c r="D45" s="50" t="e">
        <f>Summary!#REF!/Summary!#REF!*100</f>
        <v>#REF!</v>
      </c>
      <c r="E45" s="50" t="e">
        <f>Summary!#REF!/Summary!#REF!*100</f>
        <v>#REF!</v>
      </c>
      <c r="F45" s="50" t="e">
        <f>Summary!#REF!/Summary!#REF!*100</f>
        <v>#REF!</v>
      </c>
      <c r="G45" s="50" t="e">
        <f>Summary!#REF!/Summary!#REF!*100</f>
        <v>#REF!</v>
      </c>
      <c r="H45" s="50" t="e">
        <f>Summary!#REF!/Summary!#REF!*100</f>
        <v>#REF!</v>
      </c>
      <c r="I45" s="50" t="e">
        <f>Summary!#REF!/Summary!#REF!*100</f>
        <v>#REF!</v>
      </c>
      <c r="J45" s="50" t="e">
        <f>Summary!#REF!/Summary!#REF!*100</f>
        <v>#REF!</v>
      </c>
      <c r="K45" s="50" t="e">
        <f>Summary!#REF!/Summary!#REF!*100</f>
        <v>#REF!</v>
      </c>
      <c r="L45" s="50" t="e">
        <f>Summary!#REF!/Summary!#REF!*100</f>
        <v>#REF!</v>
      </c>
      <c r="M45" s="50" t="e">
        <f>Summary!#REF!/Summary!#REF!*100</f>
        <v>#REF!</v>
      </c>
      <c r="N45" s="50" t="e">
        <f>Summary!#REF!/Summary!#REF!*100</f>
        <v>#REF!</v>
      </c>
      <c r="O45" s="50" t="e">
        <f>Summary!#REF!/Summary!#REF!*100</f>
        <v>#REF!</v>
      </c>
      <c r="P45" s="50" t="e">
        <f>Summary!#REF!/Summary!#REF!*100</f>
        <v>#REF!</v>
      </c>
      <c r="Q45" s="50" t="e">
        <f>Summary!#REF!/Summary!#REF!*100</f>
        <v>#REF!</v>
      </c>
      <c r="R45" s="50" t="e">
        <f>Summary!#REF!/Summary!#REF!*100</f>
        <v>#REF!</v>
      </c>
      <c r="S45" s="50" t="e">
        <f>Summary!#REF!/Summary!#REF!*100</f>
        <v>#REF!</v>
      </c>
      <c r="T45" s="50" t="e">
        <f>Summary!#REF!/Summary!#REF!*100</f>
        <v>#REF!</v>
      </c>
      <c r="U45" s="50" t="e">
        <f>Summary!#REF!/Summary!#REF!*100</f>
        <v>#REF!</v>
      </c>
      <c r="V45" s="50" t="e">
        <f>Summary!#REF!/Summary!#REF!*100</f>
        <v>#REF!</v>
      </c>
      <c r="W45" s="50" t="e">
        <f>Summary!#REF!/Summary!#REF!*100</f>
        <v>#REF!</v>
      </c>
      <c r="X45" s="50" t="e">
        <f>Summary!#REF!/Summary!#REF!*100</f>
        <v>#REF!</v>
      </c>
      <c r="Y45" s="50" t="e">
        <f>Summary!#REF!/Summary!#REF!*100</f>
        <v>#REF!</v>
      </c>
      <c r="Z45" s="50" t="e">
        <f>Summary!#REF!/Summary!#REF!*100</f>
        <v>#REF!</v>
      </c>
      <c r="AA45" s="50" t="e">
        <f>Summary!#REF!/Summary!#REF!*100</f>
        <v>#REF!</v>
      </c>
      <c r="AB45" s="50" t="e">
        <f>Summary!#REF!/Summary!#REF!*100</f>
        <v>#REF!</v>
      </c>
      <c r="AC45" s="50" t="e">
        <f>Summary!#REF!/Summary!#REF!*100</f>
        <v>#REF!</v>
      </c>
      <c r="AD45" s="50" t="e">
        <f>Summary!#REF!/Summary!#REF!*100</f>
        <v>#REF!</v>
      </c>
      <c r="AE45" s="50" t="e">
        <f>Summary!#REF!/Summary!#REF!*100</f>
        <v>#REF!</v>
      </c>
      <c r="AF45" s="50" t="e">
        <f>Summary!#REF!/Summary!#REF!*100</f>
        <v>#REF!</v>
      </c>
      <c r="AG45" s="50">
        <f>Summary!B17/Summary!B$14*100</f>
        <v>44.978238017656246</v>
      </c>
      <c r="AH45" s="50">
        <f>Summary!C17/Summary!C$14*100</f>
        <v>44.524641472648909</v>
      </c>
      <c r="AI45" s="50">
        <f>Summary!D17/Summary!D$14*100</f>
        <v>44.513200711495685</v>
      </c>
      <c r="AJ45" s="50">
        <f>Summary!E17/Summary!E$14*100</f>
        <v>43.984848603632415</v>
      </c>
      <c r="AK45" s="50">
        <f>Summary!F17/Summary!F$14*100</f>
        <v>43.121956578185227</v>
      </c>
      <c r="AL45" s="50">
        <f>Summary!G17/Summary!G$14*100</f>
        <v>42.862746925102314</v>
      </c>
      <c r="AM45" s="50">
        <f>Summary!H17/Summary!H$14*100</f>
        <v>43.821961960291858</v>
      </c>
      <c r="AN45" s="50">
        <f>Summary!I17/Summary!I$14*100</f>
        <v>44.047336154730324</v>
      </c>
      <c r="AO45" s="50">
        <f>Summary!J17/Summary!J$14*100</f>
        <v>44.872296830849749</v>
      </c>
      <c r="AP45" s="50">
        <f>Summary!K17/Summary!K$14*100</f>
        <v>44.293106015152759</v>
      </c>
      <c r="AQ45" s="50">
        <f>Summary!L17/Summary!L$14*100</f>
        <v>44.318672904472088</v>
      </c>
    </row>
    <row r="46" spans="1:43" s="45" customFormat="1" ht="11.1" customHeight="1" x14ac:dyDescent="0.2">
      <c r="A46" s="41" t="s">
        <v>18</v>
      </c>
      <c r="Z46" s="45">
        <v>8.5</v>
      </c>
    </row>
    <row r="47" spans="1:43" s="45" customFormat="1" ht="11.1" customHeight="1" x14ac:dyDescent="0.2">
      <c r="A47" s="44" t="s">
        <v>19</v>
      </c>
      <c r="B47" s="50" t="e">
        <f>Summary!#REF!/Summary!#REF!*100</f>
        <v>#REF!</v>
      </c>
      <c r="C47" s="50" t="e">
        <f>Summary!#REF!/Summary!#REF!*100</f>
        <v>#REF!</v>
      </c>
      <c r="D47" s="50" t="e">
        <f>Summary!#REF!/Summary!#REF!*100</f>
        <v>#REF!</v>
      </c>
      <c r="E47" s="50" t="e">
        <f>Summary!#REF!/Summary!#REF!*100</f>
        <v>#REF!</v>
      </c>
      <c r="F47" s="50" t="e">
        <f>Summary!#REF!/Summary!#REF!*100</f>
        <v>#REF!</v>
      </c>
      <c r="G47" s="50" t="e">
        <f>Summary!#REF!/Summary!#REF!*100</f>
        <v>#REF!</v>
      </c>
      <c r="H47" s="50" t="e">
        <f>Summary!#REF!/Summary!#REF!*100</f>
        <v>#REF!</v>
      </c>
      <c r="I47" s="50" t="e">
        <f>Summary!#REF!/Summary!#REF!*100</f>
        <v>#REF!</v>
      </c>
      <c r="J47" s="50" t="e">
        <f>Summary!#REF!/Summary!#REF!*100</f>
        <v>#REF!</v>
      </c>
      <c r="K47" s="50" t="e">
        <f>Summary!#REF!/Summary!#REF!*100</f>
        <v>#REF!</v>
      </c>
      <c r="L47" s="50" t="e">
        <f>Summary!#REF!/Summary!#REF!*100</f>
        <v>#REF!</v>
      </c>
      <c r="M47" s="50" t="e">
        <f>Summary!#REF!/Summary!#REF!*100</f>
        <v>#REF!</v>
      </c>
      <c r="N47" s="50" t="e">
        <f>Summary!#REF!/Summary!#REF!*100</f>
        <v>#REF!</v>
      </c>
      <c r="O47" s="50" t="e">
        <f>Summary!#REF!/Summary!#REF!*100</f>
        <v>#REF!</v>
      </c>
      <c r="P47" s="50" t="e">
        <f>Summary!#REF!/Summary!#REF!*100</f>
        <v>#REF!</v>
      </c>
      <c r="Q47" s="50" t="e">
        <f>Summary!#REF!/Summary!#REF!*100</f>
        <v>#REF!</v>
      </c>
      <c r="R47" s="50" t="e">
        <f>Summary!#REF!/Summary!#REF!*100</f>
        <v>#REF!</v>
      </c>
      <c r="S47" s="50" t="e">
        <f>Summary!#REF!/Summary!#REF!*100</f>
        <v>#REF!</v>
      </c>
      <c r="T47" s="50" t="e">
        <f>Summary!#REF!/Summary!#REF!*100</f>
        <v>#REF!</v>
      </c>
      <c r="U47" s="50" t="e">
        <f>Summary!#REF!/Summary!#REF!*100</f>
        <v>#REF!</v>
      </c>
      <c r="V47" s="50" t="e">
        <f>Summary!#REF!/Summary!#REF!*100</f>
        <v>#REF!</v>
      </c>
      <c r="W47" s="50" t="e">
        <f>Summary!#REF!/Summary!#REF!*100</f>
        <v>#REF!</v>
      </c>
      <c r="X47" s="50" t="e">
        <f>Summary!#REF!/Summary!#REF!*100</f>
        <v>#REF!</v>
      </c>
      <c r="Y47" s="50" t="e">
        <f>Summary!#REF!/Summary!#REF!*100</f>
        <v>#REF!</v>
      </c>
      <c r="Z47" s="50" t="e">
        <f>Summary!#REF!/Summary!#REF!*100</f>
        <v>#REF!</v>
      </c>
      <c r="AA47" s="50" t="e">
        <f>Summary!#REF!/Summary!#REF!*100</f>
        <v>#REF!</v>
      </c>
      <c r="AB47" s="50" t="e">
        <f>Summary!#REF!/Summary!#REF!*100</f>
        <v>#REF!</v>
      </c>
      <c r="AC47" s="50" t="e">
        <f>Summary!#REF!/Summary!#REF!*100</f>
        <v>#REF!</v>
      </c>
      <c r="AD47" s="50" t="e">
        <f>Summary!#REF!/Summary!#REF!*100</f>
        <v>#REF!</v>
      </c>
      <c r="AE47" s="50" t="e">
        <f>Summary!#REF!/Summary!#REF!*100</f>
        <v>#REF!</v>
      </c>
      <c r="AF47" s="50" t="e">
        <f>Summary!#REF!/Summary!#REF!*100</f>
        <v>#REF!</v>
      </c>
      <c r="AG47" s="50">
        <f>Summary!B19/Summary!B$14*100</f>
        <v>6.5686688903627903</v>
      </c>
      <c r="AH47" s="50">
        <f>Summary!C19/Summary!C$14*100</f>
        <v>6.4537805213550223</v>
      </c>
      <c r="AI47" s="50">
        <f>Summary!D19/Summary!D$14*100</f>
        <v>6.7514943584896585</v>
      </c>
      <c r="AJ47" s="50">
        <f>Summary!E19/Summary!E$14*100</f>
        <v>7.0822344345109682</v>
      </c>
      <c r="AK47" s="50">
        <f>Summary!F19/Summary!F$14*100</f>
        <v>6.7841621551491889</v>
      </c>
      <c r="AL47" s="50">
        <f>Summary!G19/Summary!G$14*100</f>
        <v>7.1533502589577376</v>
      </c>
      <c r="AM47" s="50">
        <f>Summary!H19/Summary!H$14*100</f>
        <v>7.0891828116472375</v>
      </c>
      <c r="AN47" s="50">
        <f>Summary!I19/Summary!I$14*100</f>
        <v>7.0654961728298673</v>
      </c>
      <c r="AO47" s="50">
        <f>Summary!J19/Summary!J$14*100</f>
        <v>6.968331181946021</v>
      </c>
      <c r="AP47" s="50">
        <f>Summary!K19/Summary!K$14*100</f>
        <v>6.7457524702480756</v>
      </c>
      <c r="AQ47" s="50">
        <f>Summary!L19/Summary!L$14*100</f>
        <v>6.8641297033980768</v>
      </c>
    </row>
    <row r="48" spans="1:43" s="45" customFormat="1" ht="11.1" customHeight="1" x14ac:dyDescent="0.2"/>
    <row r="49" spans="1:43" s="45" customFormat="1" ht="11.1" customHeight="1" x14ac:dyDescent="0.2">
      <c r="A49" s="40" t="s">
        <v>100</v>
      </c>
    </row>
    <row r="50" spans="1:43" s="40" customFormat="1" ht="11.1" customHeight="1" x14ac:dyDescent="0.2">
      <c r="A50" s="41" t="s">
        <v>0</v>
      </c>
      <c r="B50" s="49" t="e">
        <f>Summary!#REF!/Summary!#REF!*100</f>
        <v>#REF!</v>
      </c>
      <c r="C50" s="49" t="e">
        <f>Summary!#REF!/Summary!#REF!*100</f>
        <v>#REF!</v>
      </c>
      <c r="D50" s="49" t="e">
        <f>Summary!#REF!/Summary!#REF!*100</f>
        <v>#REF!</v>
      </c>
      <c r="E50" s="49" t="e">
        <f>Summary!#REF!/Summary!#REF!*100</f>
        <v>#REF!</v>
      </c>
      <c r="F50" s="49" t="e">
        <f>Summary!#REF!/Summary!#REF!*100</f>
        <v>#REF!</v>
      </c>
      <c r="G50" s="49" t="e">
        <f>Summary!#REF!/Summary!#REF!*100</f>
        <v>#REF!</v>
      </c>
      <c r="H50" s="49" t="e">
        <f>Summary!#REF!/Summary!#REF!*100</f>
        <v>#REF!</v>
      </c>
      <c r="I50" s="49" t="e">
        <f>Summary!#REF!/Summary!#REF!*100</f>
        <v>#REF!</v>
      </c>
      <c r="J50" s="49" t="e">
        <f>Summary!#REF!/Summary!#REF!*100</f>
        <v>#REF!</v>
      </c>
      <c r="K50" s="49" t="e">
        <f t="shared" ref="K50:AE50" si="6">SUM(K51:K55)</f>
        <v>#REF!</v>
      </c>
      <c r="L50" s="49" t="e">
        <f t="shared" si="6"/>
        <v>#REF!</v>
      </c>
      <c r="M50" s="49" t="e">
        <f t="shared" si="6"/>
        <v>#REF!</v>
      </c>
      <c r="N50" s="49" t="e">
        <f t="shared" si="6"/>
        <v>#REF!</v>
      </c>
      <c r="O50" s="49" t="e">
        <f t="shared" si="6"/>
        <v>#REF!</v>
      </c>
      <c r="P50" s="49" t="e">
        <f t="shared" si="6"/>
        <v>#REF!</v>
      </c>
      <c r="Q50" s="49" t="e">
        <f t="shared" si="6"/>
        <v>#REF!</v>
      </c>
      <c r="R50" s="49" t="e">
        <f t="shared" si="6"/>
        <v>#REF!</v>
      </c>
      <c r="S50" s="49" t="e">
        <f t="shared" si="6"/>
        <v>#REF!</v>
      </c>
      <c r="T50" s="49" t="e">
        <f t="shared" si="6"/>
        <v>#REF!</v>
      </c>
      <c r="U50" s="49" t="e">
        <f t="shared" si="6"/>
        <v>#REF!</v>
      </c>
      <c r="V50" s="49" t="e">
        <f t="shared" si="6"/>
        <v>#REF!</v>
      </c>
      <c r="W50" s="49" t="e">
        <f t="shared" si="6"/>
        <v>#REF!</v>
      </c>
      <c r="X50" s="49" t="e">
        <f t="shared" si="6"/>
        <v>#REF!</v>
      </c>
      <c r="Y50" s="49" t="e">
        <f t="shared" si="6"/>
        <v>#REF!</v>
      </c>
      <c r="Z50" s="49" t="e">
        <f t="shared" si="6"/>
        <v>#REF!</v>
      </c>
      <c r="AA50" s="49" t="e">
        <f t="shared" si="6"/>
        <v>#REF!</v>
      </c>
      <c r="AB50" s="49" t="e">
        <f t="shared" si="6"/>
        <v>#REF!</v>
      </c>
      <c r="AC50" s="49" t="e">
        <f t="shared" si="6"/>
        <v>#REF!</v>
      </c>
      <c r="AD50" s="49" t="e">
        <f t="shared" si="6"/>
        <v>#REF!</v>
      </c>
      <c r="AE50" s="49" t="e">
        <f t="shared" si="6"/>
        <v>#REF!</v>
      </c>
      <c r="AF50" s="49" t="e">
        <f t="shared" ref="AF50:AK50" si="7">SUM(AF51:AF55)</f>
        <v>#REF!</v>
      </c>
      <c r="AG50" s="49">
        <f t="shared" si="7"/>
        <v>99.999999999999986</v>
      </c>
      <c r="AH50" s="49">
        <f t="shared" si="7"/>
        <v>100</v>
      </c>
      <c r="AI50" s="49">
        <f t="shared" si="7"/>
        <v>100.00000000000001</v>
      </c>
      <c r="AJ50" s="49">
        <f t="shared" si="7"/>
        <v>99.999999999999986</v>
      </c>
      <c r="AK50" s="49">
        <f t="shared" si="7"/>
        <v>99.999999999999986</v>
      </c>
      <c r="AL50" s="49">
        <f t="shared" ref="AL50:AQ50" si="8">SUM(AL51:AL55)</f>
        <v>99.999999999999986</v>
      </c>
      <c r="AM50" s="49">
        <f t="shared" si="8"/>
        <v>100</v>
      </c>
      <c r="AN50" s="49">
        <f t="shared" si="8"/>
        <v>99.999999999999986</v>
      </c>
      <c r="AO50" s="49">
        <f t="shared" si="8"/>
        <v>100.00000000000001</v>
      </c>
      <c r="AP50" s="49">
        <f t="shared" si="8"/>
        <v>100</v>
      </c>
      <c r="AQ50" s="49">
        <f t="shared" si="8"/>
        <v>100.00000000000001</v>
      </c>
    </row>
    <row r="51" spans="1:43" s="45" customFormat="1" ht="11.1" customHeight="1" x14ac:dyDescent="0.2">
      <c r="A51" s="42" t="s">
        <v>70</v>
      </c>
      <c r="B51" s="50" t="e">
        <f>Summary!#REF!/Summary!#REF!*100</f>
        <v>#REF!</v>
      </c>
      <c r="C51" s="50" t="e">
        <f>Summary!#REF!/Summary!#REF!*100</f>
        <v>#REF!</v>
      </c>
      <c r="D51" s="50" t="e">
        <f>Summary!#REF!/Summary!#REF!*100</f>
        <v>#REF!</v>
      </c>
      <c r="E51" s="50" t="e">
        <f>Summary!#REF!/Summary!#REF!*100</f>
        <v>#REF!</v>
      </c>
      <c r="F51" s="50" t="e">
        <f>Summary!#REF!/Summary!#REF!*100</f>
        <v>#REF!</v>
      </c>
      <c r="G51" s="50" t="e">
        <f>Summary!#REF!/Summary!#REF!*100</f>
        <v>#REF!</v>
      </c>
      <c r="H51" s="50" t="e">
        <f>Summary!#REF!/Summary!#REF!*100</f>
        <v>#REF!</v>
      </c>
      <c r="I51" s="50" t="e">
        <f>Summary!#REF!/Summary!#REF!*100</f>
        <v>#REF!</v>
      </c>
      <c r="J51" s="50" t="e">
        <f>Summary!#REF!/Summary!#REF!*100</f>
        <v>#REF!</v>
      </c>
      <c r="K51" s="50" t="e">
        <f>Summary!#REF!/Summary!#REF!*100</f>
        <v>#REF!</v>
      </c>
      <c r="L51" s="50" t="e">
        <f>Summary!#REF!/Summary!#REF!*100</f>
        <v>#REF!</v>
      </c>
      <c r="M51" s="50" t="e">
        <f>Summary!#REF!/Summary!#REF!*100</f>
        <v>#REF!</v>
      </c>
      <c r="N51" s="50" t="e">
        <f>Summary!#REF!/Summary!#REF!*100</f>
        <v>#REF!</v>
      </c>
      <c r="O51" s="50" t="e">
        <f>Summary!#REF!/Summary!#REF!*100</f>
        <v>#REF!</v>
      </c>
      <c r="P51" s="50" t="e">
        <f>Summary!#REF!/Summary!#REF!*100</f>
        <v>#REF!</v>
      </c>
      <c r="Q51" s="50" t="e">
        <f>Summary!#REF!/Summary!#REF!*100</f>
        <v>#REF!</v>
      </c>
      <c r="R51" s="50" t="e">
        <f>Summary!#REF!/Summary!#REF!*100</f>
        <v>#REF!</v>
      </c>
      <c r="S51" s="50" t="e">
        <f>Summary!#REF!/Summary!#REF!*100</f>
        <v>#REF!</v>
      </c>
      <c r="T51" s="50" t="e">
        <f>Summary!#REF!/Summary!#REF!*100</f>
        <v>#REF!</v>
      </c>
      <c r="U51" s="50" t="e">
        <f>Summary!#REF!/Summary!#REF!*100</f>
        <v>#REF!</v>
      </c>
      <c r="V51" s="50" t="e">
        <f>Summary!#REF!/Summary!#REF!*100</f>
        <v>#REF!</v>
      </c>
      <c r="W51" s="50" t="e">
        <f>Summary!#REF!/Summary!#REF!*100</f>
        <v>#REF!</v>
      </c>
      <c r="X51" s="50" t="e">
        <f>Summary!#REF!/Summary!#REF!*100</f>
        <v>#REF!</v>
      </c>
      <c r="Y51" s="50" t="e">
        <f>Summary!#REF!/Summary!#REF!*100</f>
        <v>#REF!</v>
      </c>
      <c r="Z51" s="50" t="e">
        <f>Summary!#REF!/Summary!#REF!*100</f>
        <v>#REF!</v>
      </c>
      <c r="AA51" s="50" t="e">
        <f>Summary!#REF!/Summary!#REF!*100</f>
        <v>#REF!</v>
      </c>
      <c r="AB51" s="50" t="e">
        <f>Summary!#REF!/Summary!#REF!*100</f>
        <v>#REF!</v>
      </c>
      <c r="AC51" s="50" t="e">
        <f>Summary!#REF!/Summary!#REF!*100</f>
        <v>#REF!</v>
      </c>
      <c r="AD51" s="50" t="e">
        <f>Summary!#REF!/Summary!#REF!*100</f>
        <v>#REF!</v>
      </c>
      <c r="AE51" s="50" t="e">
        <f>Summary!#REF!/Summary!#REF!*100</f>
        <v>#REF!</v>
      </c>
      <c r="AF51" s="50" t="e">
        <f>Summary!#REF!/Summary!#REF!*100</f>
        <v>#REF!</v>
      </c>
      <c r="AG51" s="50">
        <f>Summary!B23/Summary!B$22*100</f>
        <v>23.178168284787105</v>
      </c>
      <c r="AH51" s="50">
        <f>Summary!C23/Summary!C$22*100</f>
        <v>23.612526802353727</v>
      </c>
      <c r="AI51" s="50">
        <f>Summary!D23/Summary!D$22*100</f>
        <v>23.625287880169598</v>
      </c>
      <c r="AJ51" s="50">
        <f>Summary!E23/Summary!E$22*100</f>
        <v>23.481343581121987</v>
      </c>
      <c r="AK51" s="50">
        <f>Summary!F23/Summary!F$22*100</f>
        <v>23.558557756562287</v>
      </c>
      <c r="AL51" s="50">
        <f>Summary!G23/Summary!G$22*100</f>
        <v>23.617087821741485</v>
      </c>
      <c r="AM51" s="50">
        <f>Summary!H23/Summary!H$22*100</f>
        <v>23.532136169625606</v>
      </c>
      <c r="AN51" s="50">
        <f>Summary!I23/Summary!I$22*100</f>
        <v>23.35923975875205</v>
      </c>
      <c r="AO51" s="50">
        <f>Summary!J23/Summary!J$22*100</f>
        <v>23.116828778251627</v>
      </c>
      <c r="AP51" s="50">
        <f>Summary!K23/Summary!K$22*100</f>
        <v>22.905489494884211</v>
      </c>
      <c r="AQ51" s="50">
        <f>Summary!L23/Summary!L$22*100</f>
        <v>22.732928894651042</v>
      </c>
    </row>
    <row r="52" spans="1:43" s="45" customFormat="1" ht="11.1" customHeight="1" x14ac:dyDescent="0.2">
      <c r="A52" s="42" t="s">
        <v>7</v>
      </c>
      <c r="B52" s="50" t="e">
        <f>Summary!#REF!/Summary!#REF!*100</f>
        <v>#REF!</v>
      </c>
      <c r="C52" s="50" t="e">
        <f>Summary!#REF!/Summary!#REF!*100</f>
        <v>#REF!</v>
      </c>
      <c r="D52" s="50" t="e">
        <f>Summary!#REF!/Summary!#REF!*100</f>
        <v>#REF!</v>
      </c>
      <c r="E52" s="50" t="e">
        <f>Summary!#REF!/Summary!#REF!*100</f>
        <v>#REF!</v>
      </c>
      <c r="F52" s="50" t="e">
        <f>Summary!#REF!/Summary!#REF!*100</f>
        <v>#REF!</v>
      </c>
      <c r="G52" s="50" t="e">
        <f>Summary!#REF!/Summary!#REF!*100</f>
        <v>#REF!</v>
      </c>
      <c r="H52" s="50" t="e">
        <f>Summary!#REF!/Summary!#REF!*100</f>
        <v>#REF!</v>
      </c>
      <c r="I52" s="50" t="e">
        <f>Summary!#REF!/Summary!#REF!*100</f>
        <v>#REF!</v>
      </c>
      <c r="J52" s="50" t="e">
        <f>Summary!#REF!/Summary!#REF!*100</f>
        <v>#REF!</v>
      </c>
      <c r="K52" s="50" t="e">
        <f>Summary!#REF!/Summary!#REF!*100</f>
        <v>#REF!</v>
      </c>
      <c r="L52" s="50" t="e">
        <f>Summary!#REF!/Summary!#REF!*100</f>
        <v>#REF!</v>
      </c>
      <c r="M52" s="50" t="e">
        <f>Summary!#REF!/Summary!#REF!*100</f>
        <v>#REF!</v>
      </c>
      <c r="N52" s="50" t="e">
        <f>Summary!#REF!/Summary!#REF!*100</f>
        <v>#REF!</v>
      </c>
      <c r="O52" s="50" t="e">
        <f>Summary!#REF!/Summary!#REF!*100</f>
        <v>#REF!</v>
      </c>
      <c r="P52" s="50" t="e">
        <f>Summary!#REF!/Summary!#REF!*100</f>
        <v>#REF!</v>
      </c>
      <c r="Q52" s="50" t="e">
        <f>Summary!#REF!/Summary!#REF!*100</f>
        <v>#REF!</v>
      </c>
      <c r="R52" s="50" t="e">
        <f>Summary!#REF!/Summary!#REF!*100</f>
        <v>#REF!</v>
      </c>
      <c r="S52" s="50" t="e">
        <f>Summary!#REF!/Summary!#REF!*100</f>
        <v>#REF!</v>
      </c>
      <c r="T52" s="50" t="e">
        <f>Summary!#REF!/Summary!#REF!*100</f>
        <v>#REF!</v>
      </c>
      <c r="U52" s="50" t="e">
        <f>Summary!#REF!/Summary!#REF!*100</f>
        <v>#REF!</v>
      </c>
      <c r="V52" s="50" t="e">
        <f>Summary!#REF!/Summary!#REF!*100</f>
        <v>#REF!</v>
      </c>
      <c r="W52" s="50" t="e">
        <f>Summary!#REF!/Summary!#REF!*100</f>
        <v>#REF!</v>
      </c>
      <c r="X52" s="50" t="e">
        <f>Summary!#REF!/Summary!#REF!*100</f>
        <v>#REF!</v>
      </c>
      <c r="Y52" s="50" t="e">
        <f>Summary!#REF!/Summary!#REF!*100</f>
        <v>#REF!</v>
      </c>
      <c r="Z52" s="50" t="e">
        <f>Summary!#REF!/Summary!#REF!*100</f>
        <v>#REF!</v>
      </c>
      <c r="AA52" s="50" t="e">
        <f>Summary!#REF!/Summary!#REF!*100</f>
        <v>#REF!</v>
      </c>
      <c r="AB52" s="50" t="e">
        <f>Summary!#REF!/Summary!#REF!*100</f>
        <v>#REF!</v>
      </c>
      <c r="AC52" s="50" t="e">
        <f>Summary!#REF!/Summary!#REF!*100</f>
        <v>#REF!</v>
      </c>
      <c r="AD52" s="50" t="e">
        <f>Summary!#REF!/Summary!#REF!*100</f>
        <v>#REF!</v>
      </c>
      <c r="AE52" s="50" t="e">
        <f>Summary!#REF!/Summary!#REF!*100</f>
        <v>#REF!</v>
      </c>
      <c r="AF52" s="50" t="e">
        <f>Summary!#REF!/Summary!#REF!*100</f>
        <v>#REF!</v>
      </c>
      <c r="AG52" s="50">
        <f>Summary!B24/Summary!B$22*100</f>
        <v>25.387141055683891</v>
      </c>
      <c r="AH52" s="50">
        <f>Summary!C24/Summary!C$22*100</f>
        <v>24.953253533822238</v>
      </c>
      <c r="AI52" s="50">
        <f>Summary!D24/Summary!D$22*100</f>
        <v>24.999191914811263</v>
      </c>
      <c r="AJ52" s="50">
        <f>Summary!E24/Summary!E$22*100</f>
        <v>25.676784610333662</v>
      </c>
      <c r="AK52" s="50">
        <f>Summary!F24/Summary!F$22*100</f>
        <v>26.299036954293793</v>
      </c>
      <c r="AL52" s="50">
        <f>Summary!G24/Summary!G$22*100</f>
        <v>26.229054737053183</v>
      </c>
      <c r="AM52" s="50">
        <f>Summary!H24/Summary!H$22*100</f>
        <v>25.733373217445944</v>
      </c>
      <c r="AN52" s="50">
        <f>Summary!I24/Summary!I$22*100</f>
        <v>25.319916072034708</v>
      </c>
      <c r="AO52" s="50">
        <f>Summary!J24/Summary!J$22*100</f>
        <v>25.371098663955021</v>
      </c>
      <c r="AP52" s="50">
        <f>Summary!K24/Summary!K$22*100</f>
        <v>25.744334225772171</v>
      </c>
      <c r="AQ52" s="50">
        <f>Summary!L24/Summary!L$22*100</f>
        <v>26.06666678171684</v>
      </c>
    </row>
    <row r="53" spans="1:43" s="45" customFormat="1" ht="11.1" customHeight="1" x14ac:dyDescent="0.2">
      <c r="A53" s="42" t="s">
        <v>13</v>
      </c>
      <c r="B53" s="50" t="e">
        <f>Summary!#REF!/Summary!#REF!*100</f>
        <v>#REF!</v>
      </c>
      <c r="C53" s="50" t="e">
        <f>Summary!#REF!/Summary!#REF!*100</f>
        <v>#REF!</v>
      </c>
      <c r="D53" s="50" t="e">
        <f>Summary!#REF!/Summary!#REF!*100</f>
        <v>#REF!</v>
      </c>
      <c r="E53" s="50" t="e">
        <f>Summary!#REF!/Summary!#REF!*100</f>
        <v>#REF!</v>
      </c>
      <c r="F53" s="50" t="e">
        <f>Summary!#REF!/Summary!#REF!*100</f>
        <v>#REF!</v>
      </c>
      <c r="G53" s="50" t="e">
        <f>Summary!#REF!/Summary!#REF!*100</f>
        <v>#REF!</v>
      </c>
      <c r="H53" s="50" t="e">
        <f>Summary!#REF!/Summary!#REF!*100</f>
        <v>#REF!</v>
      </c>
      <c r="I53" s="50" t="e">
        <f>Summary!#REF!/Summary!#REF!*100</f>
        <v>#REF!</v>
      </c>
      <c r="J53" s="50" t="e">
        <f>Summary!#REF!/Summary!#REF!*100</f>
        <v>#REF!</v>
      </c>
      <c r="K53" s="50" t="e">
        <f>Summary!#REF!/Summary!#REF!*100</f>
        <v>#REF!</v>
      </c>
      <c r="L53" s="50" t="e">
        <f>Summary!#REF!/Summary!#REF!*100</f>
        <v>#REF!</v>
      </c>
      <c r="M53" s="50" t="e">
        <f>Summary!#REF!/Summary!#REF!*100</f>
        <v>#REF!</v>
      </c>
      <c r="N53" s="50" t="e">
        <f>Summary!#REF!/Summary!#REF!*100</f>
        <v>#REF!</v>
      </c>
      <c r="O53" s="50" t="e">
        <f>Summary!#REF!/Summary!#REF!*100</f>
        <v>#REF!</v>
      </c>
      <c r="P53" s="50" t="e">
        <f>Summary!#REF!/Summary!#REF!*100</f>
        <v>#REF!</v>
      </c>
      <c r="Q53" s="50" t="e">
        <f>Summary!#REF!/Summary!#REF!*100</f>
        <v>#REF!</v>
      </c>
      <c r="R53" s="50" t="e">
        <f>Summary!#REF!/Summary!#REF!*100</f>
        <v>#REF!</v>
      </c>
      <c r="S53" s="50" t="e">
        <f>Summary!#REF!/Summary!#REF!*100</f>
        <v>#REF!</v>
      </c>
      <c r="T53" s="50" t="e">
        <f>Summary!#REF!/Summary!#REF!*100</f>
        <v>#REF!</v>
      </c>
      <c r="U53" s="50" t="e">
        <f>Summary!#REF!/Summary!#REF!*100</f>
        <v>#REF!</v>
      </c>
      <c r="V53" s="50" t="e">
        <f>Summary!#REF!/Summary!#REF!*100</f>
        <v>#REF!</v>
      </c>
      <c r="W53" s="50" t="e">
        <f>Summary!#REF!/Summary!#REF!*100</f>
        <v>#REF!</v>
      </c>
      <c r="X53" s="50" t="e">
        <f>Summary!#REF!/Summary!#REF!*100</f>
        <v>#REF!</v>
      </c>
      <c r="Y53" s="50" t="e">
        <f>Summary!#REF!/Summary!#REF!*100</f>
        <v>#REF!</v>
      </c>
      <c r="Z53" s="50" t="e">
        <f>Summary!#REF!/Summary!#REF!*100</f>
        <v>#REF!</v>
      </c>
      <c r="AA53" s="50" t="e">
        <f>Summary!#REF!/Summary!#REF!*100</f>
        <v>#REF!</v>
      </c>
      <c r="AB53" s="50" t="e">
        <f>Summary!#REF!/Summary!#REF!*100</f>
        <v>#REF!</v>
      </c>
      <c r="AC53" s="50" t="e">
        <f>Summary!#REF!/Summary!#REF!*100</f>
        <v>#REF!</v>
      </c>
      <c r="AD53" s="50" t="e">
        <f>Summary!#REF!/Summary!#REF!*100</f>
        <v>#REF!</v>
      </c>
      <c r="AE53" s="50" t="e">
        <f>Summary!#REF!/Summary!#REF!*100</f>
        <v>#REF!</v>
      </c>
      <c r="AF53" s="50" t="e">
        <f>Summary!#REF!/Summary!#REF!*100</f>
        <v>#REF!</v>
      </c>
      <c r="AG53" s="50">
        <f>Summary!B25/Summary!B$22*100</f>
        <v>44.973807822202765</v>
      </c>
      <c r="AH53" s="50">
        <f>Summary!C25/Summary!C$22*100</f>
        <v>44.886417532801389</v>
      </c>
      <c r="AI53" s="50">
        <f>Summary!D25/Summary!D$22*100</f>
        <v>44.616393831681414</v>
      </c>
      <c r="AJ53" s="50">
        <f>Summary!E25/Summary!E$22*100</f>
        <v>43.903134896917194</v>
      </c>
      <c r="AK53" s="50">
        <f>Summary!F25/Summary!F$22*100</f>
        <v>43.167458962490741</v>
      </c>
      <c r="AL53" s="50">
        <f>Summary!G25/Summary!G$22*100</f>
        <v>43.098559259077739</v>
      </c>
      <c r="AM53" s="50">
        <f>Summary!H25/Summary!H$22*100</f>
        <v>43.601222358087874</v>
      </c>
      <c r="AN53" s="50">
        <f>Summary!I25/Summary!I$22*100</f>
        <v>44.262992544391452</v>
      </c>
      <c r="AO53" s="50">
        <f>Summary!J25/Summary!J$22*100</f>
        <v>44.584443673123843</v>
      </c>
      <c r="AP53" s="50">
        <f>Summary!K25/Summary!K$22*100</f>
        <v>44.526805882095744</v>
      </c>
      <c r="AQ53" s="50">
        <f>Summary!L25/Summary!L$22*100</f>
        <v>44.422058981582381</v>
      </c>
    </row>
    <row r="54" spans="1:43" s="45" customFormat="1" ht="11.1" customHeight="1" x14ac:dyDescent="0.2">
      <c r="A54" s="41" t="s">
        <v>18</v>
      </c>
    </row>
    <row r="55" spans="1:43" s="46" customFormat="1" ht="11.1" customHeight="1" thickBot="1" x14ac:dyDescent="0.25">
      <c r="A55" s="55" t="s">
        <v>19</v>
      </c>
      <c r="B55" s="51" t="e">
        <f>Summary!#REF!/Summary!#REF!*100</f>
        <v>#REF!</v>
      </c>
      <c r="C55" s="51" t="e">
        <f>Summary!#REF!/Summary!#REF!*100</f>
        <v>#REF!</v>
      </c>
      <c r="D55" s="51" t="e">
        <f>Summary!#REF!/Summary!#REF!*100</f>
        <v>#REF!</v>
      </c>
      <c r="E55" s="51" t="e">
        <f>Summary!#REF!/Summary!#REF!*100</f>
        <v>#REF!</v>
      </c>
      <c r="F55" s="51" t="e">
        <f>Summary!#REF!/Summary!#REF!*100</f>
        <v>#REF!</v>
      </c>
      <c r="G55" s="51" t="e">
        <f>Summary!#REF!/Summary!#REF!*100</f>
        <v>#REF!</v>
      </c>
      <c r="H55" s="51" t="e">
        <f>Summary!#REF!/Summary!#REF!*100</f>
        <v>#REF!</v>
      </c>
      <c r="I55" s="51" t="e">
        <f>Summary!#REF!/Summary!#REF!*100</f>
        <v>#REF!</v>
      </c>
      <c r="J55" s="51" t="e">
        <f>Summary!#REF!/Summary!#REF!*100</f>
        <v>#REF!</v>
      </c>
      <c r="K55" s="51" t="e">
        <f>Summary!#REF!/Summary!#REF!*100</f>
        <v>#REF!</v>
      </c>
      <c r="L55" s="51" t="e">
        <f>Summary!#REF!/Summary!#REF!*100</f>
        <v>#REF!</v>
      </c>
      <c r="M55" s="51" t="e">
        <f>Summary!#REF!/Summary!#REF!*100</f>
        <v>#REF!</v>
      </c>
      <c r="N55" s="51" t="e">
        <f>Summary!#REF!/Summary!#REF!*100</f>
        <v>#REF!</v>
      </c>
      <c r="O55" s="51" t="e">
        <f>Summary!#REF!/Summary!#REF!*100</f>
        <v>#REF!</v>
      </c>
      <c r="P55" s="51" t="e">
        <f>Summary!#REF!/Summary!#REF!*100</f>
        <v>#REF!</v>
      </c>
      <c r="Q55" s="51" t="e">
        <f>Summary!#REF!/Summary!#REF!*100</f>
        <v>#REF!</v>
      </c>
      <c r="R55" s="51" t="e">
        <f>Summary!#REF!/Summary!#REF!*100</f>
        <v>#REF!</v>
      </c>
      <c r="S55" s="51" t="e">
        <f>Summary!#REF!/Summary!#REF!*100</f>
        <v>#REF!</v>
      </c>
      <c r="T55" s="51" t="e">
        <f>Summary!#REF!/Summary!#REF!*100</f>
        <v>#REF!</v>
      </c>
      <c r="U55" s="51" t="e">
        <f>Summary!#REF!/Summary!#REF!*100</f>
        <v>#REF!</v>
      </c>
      <c r="V55" s="51" t="e">
        <f>Summary!#REF!/Summary!#REF!*100</f>
        <v>#REF!</v>
      </c>
      <c r="W55" s="51" t="e">
        <f>Summary!#REF!/Summary!#REF!*100</f>
        <v>#REF!</v>
      </c>
      <c r="X55" s="51" t="e">
        <f>Summary!#REF!/Summary!#REF!*100</f>
        <v>#REF!</v>
      </c>
      <c r="Y55" s="51" t="e">
        <f>Summary!#REF!/Summary!#REF!*100</f>
        <v>#REF!</v>
      </c>
      <c r="Z55" s="51" t="e">
        <f>Summary!#REF!/Summary!#REF!*100</f>
        <v>#REF!</v>
      </c>
      <c r="AA55" s="51" t="e">
        <f>Summary!#REF!/Summary!#REF!*100</f>
        <v>#REF!</v>
      </c>
      <c r="AB55" s="51" t="e">
        <f>Summary!#REF!/Summary!#REF!*100</f>
        <v>#REF!</v>
      </c>
      <c r="AC55" s="51" t="e">
        <f>Summary!#REF!/Summary!#REF!*100</f>
        <v>#REF!</v>
      </c>
      <c r="AD55" s="51" t="e">
        <f>Summary!#REF!/Summary!#REF!*100</f>
        <v>#REF!</v>
      </c>
      <c r="AE55" s="51" t="e">
        <f>Summary!#REF!/Summary!#REF!*100</f>
        <v>#REF!</v>
      </c>
      <c r="AF55" s="51" t="e">
        <f>Summary!#REF!/Summary!#REF!*100</f>
        <v>#REF!</v>
      </c>
      <c r="AG55" s="51">
        <f>Summary!B27/Summary!B$22*100</f>
        <v>6.4608828373262277</v>
      </c>
      <c r="AH55" s="51">
        <f>Summary!C27/Summary!C$22*100</f>
        <v>6.5478021310226548</v>
      </c>
      <c r="AI55" s="51">
        <f>Summary!D27/Summary!D$22*100</f>
        <v>6.7591263733377369</v>
      </c>
      <c r="AJ55" s="51">
        <f>Summary!E27/Summary!E$22*100</f>
        <v>6.9387369116271458</v>
      </c>
      <c r="AK55" s="51">
        <f>Summary!F27/Summary!F$22*100</f>
        <v>6.9749463266531739</v>
      </c>
      <c r="AL55" s="51">
        <f>Summary!G27/Summary!G$22*100</f>
        <v>7.0552981821275766</v>
      </c>
      <c r="AM55" s="51">
        <f>Summary!H27/Summary!H$22*100</f>
        <v>7.133268254840579</v>
      </c>
      <c r="AN55" s="51">
        <f>Summary!I27/Summary!I$22*100</f>
        <v>7.0578516248217831</v>
      </c>
      <c r="AO55" s="51">
        <f>Summary!J27/Summary!J$22*100</f>
        <v>6.9276288846695193</v>
      </c>
      <c r="AP55" s="51">
        <f>Summary!K27/Summary!K$22*100</f>
        <v>6.8233703972478761</v>
      </c>
      <c r="AQ55" s="51">
        <f>Summary!L27/Summary!L$22*100</f>
        <v>6.7783453420497413</v>
      </c>
    </row>
    <row r="56" spans="1:43" x14ac:dyDescent="0.2">
      <c r="A56" s="56" t="s">
        <v>69</v>
      </c>
    </row>
  </sheetData>
  <mergeCells count="22">
    <mergeCell ref="AN3:AQ3"/>
    <mergeCell ref="AN31:AQ31"/>
    <mergeCell ref="X31:AA31"/>
    <mergeCell ref="AB3:AE3"/>
    <mergeCell ref="AB31:AE31"/>
    <mergeCell ref="AJ3:AM3"/>
    <mergeCell ref="AF3:AI3"/>
    <mergeCell ref="AF31:AI31"/>
    <mergeCell ref="X3:AA3"/>
    <mergeCell ref="AJ31:AL31"/>
    <mergeCell ref="U3:W3"/>
    <mergeCell ref="U31:W31"/>
    <mergeCell ref="B31:C31"/>
    <mergeCell ref="D31:G31"/>
    <mergeCell ref="H31:K31"/>
    <mergeCell ref="L31:O31"/>
    <mergeCell ref="P31:S31"/>
    <mergeCell ref="B3:C3"/>
    <mergeCell ref="D3:G3"/>
    <mergeCell ref="H3:K3"/>
    <mergeCell ref="L3:O3"/>
    <mergeCell ref="P3:S3"/>
  </mergeCells>
  <pageMargins left="0.5" right="0" top="0.5" bottom="0" header="0" footer="0"/>
  <pageSetup paperSize="9" scale="8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AH37"/>
  <sheetViews>
    <sheetView showGridLines="0" view="pageBreakPreview" zoomScaleSheetLayoutView="100" workbookViewId="0">
      <pane xSplit="2" ySplit="4" topLeftCell="C5" activePane="bottomRight" state="frozen"/>
      <selection sqref="A1:AG1048576"/>
      <selection pane="topRight" sqref="A1:AG1048576"/>
      <selection pane="bottomLeft" sqref="A1:AG1048576"/>
      <selection pane="bottomRight" activeCell="C1" sqref="C1"/>
    </sheetView>
  </sheetViews>
  <sheetFormatPr defaultRowHeight="11.25" x14ac:dyDescent="0.2"/>
  <cols>
    <col min="1" max="1" width="9.140625" style="93"/>
    <col min="2" max="2" width="28.85546875" style="93" customWidth="1"/>
    <col min="3" max="15" width="7.28515625" style="93" customWidth="1"/>
    <col min="16" max="19" width="7.42578125" style="93" customWidth="1"/>
    <col min="20" max="20" width="8" style="140" customWidth="1"/>
    <col min="21" max="21" width="7.42578125" style="93" customWidth="1"/>
    <col min="22" max="22" width="7.5703125" style="93" bestFit="1" customWidth="1"/>
    <col min="23" max="24" width="7.5703125" style="140" bestFit="1" customWidth="1"/>
    <col min="25" max="27" width="7.5703125" style="93" bestFit="1" customWidth="1"/>
    <col min="28" max="16384" width="9.140625" style="93"/>
  </cols>
  <sheetData>
    <row r="1" spans="1:34" ht="15.75" customHeight="1" thickBot="1" x14ac:dyDescent="0.25">
      <c r="B1" s="102"/>
      <c r="C1" s="125" t="s">
        <v>139</v>
      </c>
      <c r="D1" s="102"/>
      <c r="E1" s="103"/>
      <c r="F1" s="103"/>
      <c r="G1" s="103"/>
      <c r="H1" s="103"/>
      <c r="I1" s="103"/>
      <c r="J1" s="103"/>
      <c r="K1" s="103"/>
      <c r="L1" s="102"/>
      <c r="M1" s="102"/>
      <c r="N1" s="102"/>
      <c r="O1" s="102"/>
      <c r="P1" s="102"/>
      <c r="Q1" s="102"/>
      <c r="R1" s="102"/>
      <c r="S1" s="102"/>
      <c r="U1" s="102"/>
      <c r="V1" s="102"/>
    </row>
    <row r="2" spans="1:34" ht="12.75" hidden="1" customHeight="1" thickBot="1" x14ac:dyDescent="0.25">
      <c r="B2" s="102"/>
      <c r="C2" s="102" t="s">
        <v>74</v>
      </c>
      <c r="D2" s="102" t="s">
        <v>75</v>
      </c>
      <c r="E2" s="102" t="s">
        <v>78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U2" s="102"/>
      <c r="V2" s="102"/>
    </row>
    <row r="3" spans="1:34" s="94" customFormat="1" ht="12" customHeight="1" x14ac:dyDescent="0.2">
      <c r="A3" s="157"/>
      <c r="B3" s="158" t="s">
        <v>123</v>
      </c>
      <c r="C3" s="159" t="s">
        <v>65</v>
      </c>
      <c r="D3" s="159"/>
      <c r="E3" s="192" t="s">
        <v>77</v>
      </c>
      <c r="F3" s="192"/>
      <c r="G3" s="192"/>
      <c r="H3" s="192"/>
      <c r="I3" s="192" t="s">
        <v>80</v>
      </c>
      <c r="J3" s="192"/>
      <c r="K3" s="192"/>
      <c r="L3" s="192"/>
      <c r="M3" s="192" t="s">
        <v>92</v>
      </c>
      <c r="N3" s="192"/>
      <c r="O3" s="192"/>
      <c r="P3" s="192"/>
      <c r="Q3" s="192" t="s">
        <v>135</v>
      </c>
      <c r="R3" s="192"/>
      <c r="S3" s="192"/>
      <c r="T3" s="192"/>
      <c r="U3" s="192" t="s">
        <v>137</v>
      </c>
      <c r="V3" s="192"/>
      <c r="W3" s="192"/>
      <c r="X3" s="192"/>
      <c r="Y3" s="192" t="s">
        <v>138</v>
      </c>
      <c r="Z3" s="192"/>
      <c r="AA3" s="192"/>
    </row>
    <row r="4" spans="1:34" s="160" customFormat="1" ht="12" customHeight="1" x14ac:dyDescent="0.2">
      <c r="B4" s="161" t="s">
        <v>124</v>
      </c>
      <c r="C4" s="162" t="s">
        <v>48</v>
      </c>
      <c r="D4" s="162" t="s">
        <v>49</v>
      </c>
      <c r="E4" s="162" t="s">
        <v>46</v>
      </c>
      <c r="F4" s="162" t="s">
        <v>47</v>
      </c>
      <c r="G4" s="162" t="s">
        <v>48</v>
      </c>
      <c r="H4" s="162" t="s">
        <v>49</v>
      </c>
      <c r="I4" s="162" t="s">
        <v>46</v>
      </c>
      <c r="J4" s="162" t="s">
        <v>47</v>
      </c>
      <c r="K4" s="162" t="s">
        <v>48</v>
      </c>
      <c r="L4" s="162" t="s">
        <v>49</v>
      </c>
      <c r="M4" s="163" t="s">
        <v>46</v>
      </c>
      <c r="N4" s="162" t="s">
        <v>47</v>
      </c>
      <c r="O4" s="163" t="s">
        <v>48</v>
      </c>
      <c r="P4" s="163" t="s">
        <v>49</v>
      </c>
      <c r="Q4" s="163" t="s">
        <v>46</v>
      </c>
      <c r="R4" s="163" t="s">
        <v>47</v>
      </c>
      <c r="S4" s="163" t="s">
        <v>48</v>
      </c>
      <c r="T4" s="163" t="s">
        <v>49</v>
      </c>
      <c r="U4" s="163" t="s">
        <v>46</v>
      </c>
      <c r="V4" s="163" t="s">
        <v>47</v>
      </c>
      <c r="W4" s="163" t="s">
        <v>48</v>
      </c>
      <c r="X4" s="163" t="s">
        <v>49</v>
      </c>
      <c r="Y4" s="163" t="s">
        <v>46</v>
      </c>
      <c r="Z4" s="163" t="s">
        <v>47</v>
      </c>
      <c r="AA4" s="163" t="s">
        <v>48</v>
      </c>
      <c r="AB4" s="164"/>
      <c r="AC4" s="164"/>
    </row>
    <row r="5" spans="1:34" s="106" customFormat="1" ht="23.1" customHeight="1" x14ac:dyDescent="0.2">
      <c r="B5" s="78" t="s">
        <v>97</v>
      </c>
      <c r="C5" s="80">
        <v>24357.420048117663</v>
      </c>
      <c r="D5" s="80">
        <v>25616.928135489834</v>
      </c>
      <c r="E5" s="80">
        <v>28651.383895257677</v>
      </c>
      <c r="F5" s="80">
        <v>26476.004805846424</v>
      </c>
      <c r="G5" s="80">
        <v>24582.173674454272</v>
      </c>
      <c r="H5" s="80">
        <v>25513.517225260406</v>
      </c>
      <c r="I5" s="80">
        <v>28578.027590912734</v>
      </c>
      <c r="J5" s="80">
        <v>26610.326179044136</v>
      </c>
      <c r="K5" s="80">
        <v>26239.386365931598</v>
      </c>
      <c r="L5" s="80">
        <v>27090.300785584666</v>
      </c>
      <c r="M5" s="80">
        <v>30780.493168475357</v>
      </c>
      <c r="N5" s="80">
        <v>28331.820948510678</v>
      </c>
      <c r="O5" s="80">
        <v>27643.50256781901</v>
      </c>
      <c r="P5" s="80">
        <v>28603.118824920835</v>
      </c>
      <c r="Q5" s="80">
        <v>32506.276875042633</v>
      </c>
      <c r="R5" s="80">
        <v>29997.808587078871</v>
      </c>
      <c r="S5" s="80">
        <v>29772.781327787507</v>
      </c>
      <c r="T5" s="80">
        <v>30514.221877429489</v>
      </c>
      <c r="U5" s="80">
        <v>35084.613890844397</v>
      </c>
      <c r="V5" s="80">
        <v>32540.160534123137</v>
      </c>
      <c r="W5" s="80">
        <v>29984.715583487497</v>
      </c>
      <c r="X5" s="80">
        <v>28821.202739780725</v>
      </c>
      <c r="Y5" s="80">
        <v>34991.054523912964</v>
      </c>
      <c r="Z5" s="80">
        <v>33038.92629704695</v>
      </c>
      <c r="AA5" s="80">
        <v>31831.7796685539</v>
      </c>
      <c r="AB5" s="83"/>
      <c r="AC5" s="83"/>
    </row>
    <row r="6" spans="1:34" s="157" customFormat="1" ht="23.1" customHeight="1" x14ac:dyDescent="0.2">
      <c r="B6" s="170" t="s">
        <v>96</v>
      </c>
      <c r="C6" s="171">
        <v>4829.5407748363796</v>
      </c>
      <c r="D6" s="171">
        <v>5565.4817098815665</v>
      </c>
      <c r="E6" s="171">
        <v>7919.6380588216789</v>
      </c>
      <c r="F6" s="171">
        <v>5920.4519184256287</v>
      </c>
      <c r="G6" s="171">
        <v>5302.8642569987232</v>
      </c>
      <c r="H6" s="171">
        <v>5630.8347183652595</v>
      </c>
      <c r="I6" s="171">
        <v>8011.4721033562628</v>
      </c>
      <c r="J6" s="171">
        <v>6109.7776536359224</v>
      </c>
      <c r="K6" s="171">
        <v>5358.7645770294339</v>
      </c>
      <c r="L6" s="171">
        <v>5977.0542460984025</v>
      </c>
      <c r="M6" s="171">
        <v>8791.3537014690446</v>
      </c>
      <c r="N6" s="171">
        <v>6203.7501697100315</v>
      </c>
      <c r="O6" s="171">
        <v>5489.749287800616</v>
      </c>
      <c r="P6" s="171">
        <v>6089.5727230710227</v>
      </c>
      <c r="Q6" s="171">
        <v>8945.9897305981594</v>
      </c>
      <c r="R6" s="171">
        <v>6437.4458477965736</v>
      </c>
      <c r="S6" s="171">
        <v>5936.1381077740198</v>
      </c>
      <c r="T6" s="171">
        <v>6667.4837219634719</v>
      </c>
      <c r="U6" s="171">
        <v>9637.6877025674476</v>
      </c>
      <c r="V6" s="171">
        <v>7020.2066949976561</v>
      </c>
      <c r="W6" s="171">
        <v>5837.074196563859</v>
      </c>
      <c r="X6" s="171">
        <v>6837.0871628925051</v>
      </c>
      <c r="Y6" s="171">
        <v>9872.6779713596734</v>
      </c>
      <c r="Z6" s="171">
        <v>7208.323011030343</v>
      </c>
      <c r="AA6" s="171">
        <v>5675.9809406619315</v>
      </c>
      <c r="AB6" s="172"/>
      <c r="AC6" s="172"/>
    </row>
    <row r="7" spans="1:34" s="113" customFormat="1" ht="23.1" customHeight="1" x14ac:dyDescent="0.2">
      <c r="B7" s="141" t="s">
        <v>1</v>
      </c>
      <c r="C7" s="79">
        <v>660.55567863922704</v>
      </c>
      <c r="D7" s="79">
        <v>459.75361282801714</v>
      </c>
      <c r="E7" s="79">
        <v>599.82286071499163</v>
      </c>
      <c r="F7" s="79">
        <v>607.24459564567394</v>
      </c>
      <c r="G7" s="79">
        <v>675.46957267486414</v>
      </c>
      <c r="H7" s="79">
        <v>450.05715113815523</v>
      </c>
      <c r="I7" s="79">
        <v>503.80271606253206</v>
      </c>
      <c r="J7" s="79">
        <v>751.47125090830809</v>
      </c>
      <c r="K7" s="79">
        <v>756.66390631476736</v>
      </c>
      <c r="L7" s="79">
        <v>540.01182664821738</v>
      </c>
      <c r="M7" s="79">
        <v>711.49542259555642</v>
      </c>
      <c r="N7" s="79">
        <v>721.0469474662118</v>
      </c>
      <c r="O7" s="79">
        <v>772.20547771922872</v>
      </c>
      <c r="P7" s="79">
        <v>498.20047120965177</v>
      </c>
      <c r="Q7" s="79">
        <v>708.20807433254595</v>
      </c>
      <c r="R7" s="79">
        <v>768.33631146865184</v>
      </c>
      <c r="S7" s="79">
        <v>790.47854025746301</v>
      </c>
      <c r="T7" s="79">
        <v>563.86335625038248</v>
      </c>
      <c r="U7" s="79">
        <v>726.13321971980417</v>
      </c>
      <c r="V7" s="79">
        <v>836.68877275375132</v>
      </c>
      <c r="W7" s="79">
        <v>926.26479085861877</v>
      </c>
      <c r="X7" s="79">
        <v>558.30748912915828</v>
      </c>
      <c r="Y7" s="79">
        <v>776.33676008025986</v>
      </c>
      <c r="Z7" s="79">
        <v>920.35018585659031</v>
      </c>
      <c r="AA7" s="79">
        <v>993.12417931389848</v>
      </c>
      <c r="AB7" s="83"/>
      <c r="AC7" s="83"/>
      <c r="AD7" s="106"/>
      <c r="AE7" s="106"/>
      <c r="AF7" s="106"/>
      <c r="AG7" s="106"/>
      <c r="AH7" s="106"/>
    </row>
    <row r="8" spans="1:34" s="113" customFormat="1" ht="23.1" customHeight="1" x14ac:dyDescent="0.2">
      <c r="B8" s="141" t="s">
        <v>2</v>
      </c>
      <c r="C8" s="79">
        <v>1960.0695921312215</v>
      </c>
      <c r="D8" s="79">
        <v>2852.3424007097806</v>
      </c>
      <c r="E8" s="79">
        <v>5070.5488699020079</v>
      </c>
      <c r="F8" s="79">
        <v>3063.9598530644016</v>
      </c>
      <c r="G8" s="79">
        <v>2087.2411562366133</v>
      </c>
      <c r="H8" s="79">
        <v>2878.6888718191394</v>
      </c>
      <c r="I8" s="79">
        <v>5156.597434635617</v>
      </c>
      <c r="J8" s="79">
        <v>2956.1138557519498</v>
      </c>
      <c r="K8" s="79">
        <v>2216.7107563677805</v>
      </c>
      <c r="L8" s="79">
        <v>3065.5229685902718</v>
      </c>
      <c r="M8" s="79">
        <v>5771.1437252256874</v>
      </c>
      <c r="N8" s="79">
        <v>3190.927217369855</v>
      </c>
      <c r="O8" s="79">
        <v>2405.093649919454</v>
      </c>
      <c r="P8" s="79">
        <v>3173.087297984524</v>
      </c>
      <c r="Q8" s="79">
        <v>5779.4052937790466</v>
      </c>
      <c r="R8" s="79">
        <v>3112.4939316665514</v>
      </c>
      <c r="S8" s="79">
        <v>2496.7064398959055</v>
      </c>
      <c r="T8" s="79">
        <v>3385.4114561460669</v>
      </c>
      <c r="U8" s="79">
        <v>6200.6741404852328</v>
      </c>
      <c r="V8" s="79">
        <v>3442.6212244243461</v>
      </c>
      <c r="W8" s="79">
        <v>2201.0663552412911</v>
      </c>
      <c r="X8" s="79">
        <v>3610.4504272265385</v>
      </c>
      <c r="Y8" s="79">
        <v>6462.3283772897566</v>
      </c>
      <c r="Z8" s="79">
        <v>3510.3178161983174</v>
      </c>
      <c r="AA8" s="79">
        <v>1908.4942673128517</v>
      </c>
      <c r="AB8" s="83"/>
      <c r="AC8" s="83"/>
      <c r="AD8" s="106"/>
      <c r="AE8" s="106"/>
      <c r="AF8" s="106"/>
      <c r="AG8" s="106"/>
      <c r="AH8" s="106"/>
    </row>
    <row r="9" spans="1:34" s="113" customFormat="1" ht="23.1" customHeight="1" x14ac:dyDescent="0.2">
      <c r="B9" s="141" t="s">
        <v>3</v>
      </c>
      <c r="C9" s="79">
        <v>755.7686915394271</v>
      </c>
      <c r="D9" s="79">
        <v>757.16894276949665</v>
      </c>
      <c r="E9" s="79">
        <v>760.78880301809932</v>
      </c>
      <c r="F9" s="79">
        <v>765.3280949026846</v>
      </c>
      <c r="G9" s="79">
        <v>774.92806279478509</v>
      </c>
      <c r="H9" s="79">
        <v>791.20017290451881</v>
      </c>
      <c r="I9" s="79">
        <v>805.26750769196417</v>
      </c>
      <c r="J9" s="79">
        <v>820.7999493748971</v>
      </c>
      <c r="K9" s="79">
        <v>835.98382138363536</v>
      </c>
      <c r="L9" s="79">
        <v>847.03897112031007</v>
      </c>
      <c r="M9" s="79">
        <v>868.16543166568624</v>
      </c>
      <c r="N9" s="79">
        <v>876.28481504833962</v>
      </c>
      <c r="O9" s="79">
        <v>894.26937642907956</v>
      </c>
      <c r="P9" s="79">
        <v>906.23131892101583</v>
      </c>
      <c r="Q9" s="79">
        <v>925.69753710697216</v>
      </c>
      <c r="R9" s="79">
        <v>942.71468494356839</v>
      </c>
      <c r="S9" s="79">
        <v>958.34560959050168</v>
      </c>
      <c r="T9" s="79">
        <v>978.57514759577271</v>
      </c>
      <c r="U9" s="79">
        <v>996.88726551565583</v>
      </c>
      <c r="V9" s="79">
        <v>1016.9543040751364</v>
      </c>
      <c r="W9" s="79">
        <v>1039.5843618200022</v>
      </c>
      <c r="X9" s="79">
        <v>1052.395445048691</v>
      </c>
      <c r="Y9" s="79">
        <v>1078.6707794577189</v>
      </c>
      <c r="Z9" s="79">
        <v>1099.4867383865906</v>
      </c>
      <c r="AA9" s="79">
        <v>1118.583117244252</v>
      </c>
      <c r="AB9" s="83"/>
      <c r="AC9" s="83"/>
      <c r="AD9" s="106"/>
      <c r="AE9" s="106"/>
      <c r="AF9" s="106"/>
      <c r="AG9" s="106"/>
      <c r="AH9" s="106"/>
    </row>
    <row r="10" spans="1:34" s="113" customFormat="1" ht="23.1" customHeight="1" x14ac:dyDescent="0.2">
      <c r="B10" s="141" t="s">
        <v>4</v>
      </c>
      <c r="C10" s="79">
        <v>2.1372841117379795</v>
      </c>
      <c r="D10" s="79">
        <v>4.8852800872698552</v>
      </c>
      <c r="E10" s="79">
        <v>6.1752295475479828</v>
      </c>
      <c r="F10" s="79">
        <v>3.1637601149608274</v>
      </c>
      <c r="G10" s="79">
        <v>1.9526195122365506</v>
      </c>
      <c r="H10" s="79">
        <v>4.5783784725079828</v>
      </c>
      <c r="I10" s="79">
        <v>6.2829697607984389</v>
      </c>
      <c r="J10" s="79">
        <v>3.324796725881221</v>
      </c>
      <c r="K10" s="79">
        <v>2.0495587176362751</v>
      </c>
      <c r="L10" s="79">
        <v>4.8151145702311275</v>
      </c>
      <c r="M10" s="79">
        <v>6.2984489549127822</v>
      </c>
      <c r="N10" s="79">
        <v>3.2764816326195478</v>
      </c>
      <c r="O10" s="79">
        <v>2.0077306707213616</v>
      </c>
      <c r="P10" s="79">
        <v>4.8294699751344217</v>
      </c>
      <c r="Q10" s="79">
        <v>6.5977176042400458</v>
      </c>
      <c r="R10" s="79">
        <v>3.5851977828695034</v>
      </c>
      <c r="S10" s="79">
        <v>2.1841029272475412</v>
      </c>
      <c r="T10" s="79">
        <v>5.491725117467154</v>
      </c>
      <c r="U10" s="79">
        <v>7.8208617621911491</v>
      </c>
      <c r="V10" s="79">
        <v>4.2439420600637572</v>
      </c>
      <c r="W10" s="79">
        <v>2.1175352210470342</v>
      </c>
      <c r="X10" s="79">
        <v>4.8192112898040156</v>
      </c>
      <c r="Y10" s="79">
        <v>6.3868523679272791</v>
      </c>
      <c r="Z10" s="79">
        <v>3.5419074672509421</v>
      </c>
      <c r="AA10" s="79">
        <v>2.2291774710453698</v>
      </c>
      <c r="AB10" s="83"/>
      <c r="AC10" s="83"/>
      <c r="AD10" s="106"/>
      <c r="AE10" s="106"/>
      <c r="AF10" s="106"/>
      <c r="AG10" s="106"/>
      <c r="AH10" s="106"/>
    </row>
    <row r="11" spans="1:34" s="113" customFormat="1" ht="23.1" customHeight="1" x14ac:dyDescent="0.2">
      <c r="B11" s="141" t="s">
        <v>5</v>
      </c>
      <c r="C11" s="79">
        <v>898.18601610832195</v>
      </c>
      <c r="D11" s="79">
        <v>926.51851603462535</v>
      </c>
      <c r="E11" s="79">
        <v>895.45011278805805</v>
      </c>
      <c r="F11" s="79">
        <v>883.33519738947734</v>
      </c>
      <c r="G11" s="79">
        <v>1159.655288697081</v>
      </c>
      <c r="H11" s="79">
        <v>928.59762893283335</v>
      </c>
      <c r="I11" s="79">
        <v>977.330006543943</v>
      </c>
      <c r="J11" s="79">
        <v>992.15056243175229</v>
      </c>
      <c r="K11" s="79">
        <v>1004.7606917629644</v>
      </c>
      <c r="L11" s="79">
        <v>1028.3332122851184</v>
      </c>
      <c r="M11" s="79">
        <v>1009.9356893430803</v>
      </c>
      <c r="N11" s="79">
        <v>1005.005345331833</v>
      </c>
      <c r="O11" s="79">
        <v>1041.624318657809</v>
      </c>
      <c r="P11" s="79">
        <v>1080.9160744322655</v>
      </c>
      <c r="Q11" s="79">
        <v>1043.5157709830623</v>
      </c>
      <c r="R11" s="79">
        <v>1053.1308066540018</v>
      </c>
      <c r="S11" s="79">
        <v>1066.9301733705342</v>
      </c>
      <c r="T11" s="79">
        <v>1122.9671045409373</v>
      </c>
      <c r="U11" s="79">
        <v>1096.8999550402696</v>
      </c>
      <c r="V11" s="79">
        <v>1131.6418461790122</v>
      </c>
      <c r="W11" s="79">
        <v>1107.9459712588985</v>
      </c>
      <c r="X11" s="79">
        <v>1089.7339600867135</v>
      </c>
      <c r="Y11" s="79">
        <v>1017.7564452796496</v>
      </c>
      <c r="Z11" s="79">
        <v>1099.1200773737812</v>
      </c>
      <c r="AA11" s="79">
        <v>1141.6898417553668</v>
      </c>
      <c r="AB11" s="83"/>
      <c r="AC11" s="83"/>
      <c r="AD11" s="106"/>
      <c r="AE11" s="106"/>
      <c r="AF11" s="106"/>
      <c r="AG11" s="106"/>
      <c r="AH11" s="106"/>
    </row>
    <row r="12" spans="1:34" s="113" customFormat="1" ht="23.1" customHeight="1" x14ac:dyDescent="0.2">
      <c r="B12" s="141" t="s">
        <v>6</v>
      </c>
      <c r="C12" s="79">
        <v>552.82351230644372</v>
      </c>
      <c r="D12" s="79">
        <v>564.81295745237605</v>
      </c>
      <c r="E12" s="79">
        <v>586.85218285097415</v>
      </c>
      <c r="F12" s="79">
        <v>597.42041730843005</v>
      </c>
      <c r="G12" s="79">
        <v>603.61755708314308</v>
      </c>
      <c r="H12" s="79">
        <v>577.71251509810395</v>
      </c>
      <c r="I12" s="79">
        <v>562.19146866140852</v>
      </c>
      <c r="J12" s="79">
        <v>585.91723844313367</v>
      </c>
      <c r="K12" s="79">
        <v>542.59584248264969</v>
      </c>
      <c r="L12" s="79">
        <v>491.33215288425407</v>
      </c>
      <c r="M12" s="79">
        <v>424.3149836841219</v>
      </c>
      <c r="N12" s="79">
        <v>407.20936286117228</v>
      </c>
      <c r="O12" s="79">
        <v>374.54873440432283</v>
      </c>
      <c r="P12" s="79">
        <v>426.3080905484311</v>
      </c>
      <c r="Q12" s="79">
        <v>482.56533679229409</v>
      </c>
      <c r="R12" s="79">
        <v>557.18491528093114</v>
      </c>
      <c r="S12" s="79">
        <v>621.49324173236778</v>
      </c>
      <c r="T12" s="79">
        <v>611.17493231284584</v>
      </c>
      <c r="U12" s="79">
        <v>609.27226004429463</v>
      </c>
      <c r="V12" s="79">
        <v>588.05660550534594</v>
      </c>
      <c r="W12" s="79">
        <v>560.0951821640017</v>
      </c>
      <c r="X12" s="79">
        <v>521.38063011160034</v>
      </c>
      <c r="Y12" s="79">
        <v>531.19875688436059</v>
      </c>
      <c r="Z12" s="79">
        <v>575.50628574781365</v>
      </c>
      <c r="AA12" s="79">
        <v>511.86035756451781</v>
      </c>
      <c r="AB12" s="83"/>
      <c r="AC12" s="83"/>
      <c r="AD12" s="106"/>
      <c r="AE12" s="106"/>
      <c r="AF12" s="106"/>
      <c r="AG12" s="106"/>
      <c r="AH12" s="106"/>
    </row>
    <row r="13" spans="1:34" s="157" customFormat="1" ht="23.1" customHeight="1" x14ac:dyDescent="0.2">
      <c r="B13" s="170" t="s">
        <v>93</v>
      </c>
      <c r="C13" s="171">
        <v>6521.945057504312</v>
      </c>
      <c r="D13" s="171">
        <v>6701.5191518836791</v>
      </c>
      <c r="E13" s="171">
        <v>6809.91651308974</v>
      </c>
      <c r="F13" s="171">
        <v>6794.7283457803333</v>
      </c>
      <c r="G13" s="171">
        <v>6285.5519423010519</v>
      </c>
      <c r="H13" s="171">
        <v>6547.638990909747</v>
      </c>
      <c r="I13" s="171">
        <v>6767.2447838563849</v>
      </c>
      <c r="J13" s="171">
        <v>7105.4557637269754</v>
      </c>
      <c r="K13" s="171">
        <v>7306.2057016479794</v>
      </c>
      <c r="L13" s="171">
        <v>7069.419355763268</v>
      </c>
      <c r="M13" s="171">
        <v>7144.1313132425184</v>
      </c>
      <c r="N13" s="171">
        <v>7312.2575797754071</v>
      </c>
      <c r="O13" s="171">
        <v>7533.1396919201361</v>
      </c>
      <c r="P13" s="171">
        <v>7626.7454893924951</v>
      </c>
      <c r="Q13" s="171">
        <v>7783.5677140210055</v>
      </c>
      <c r="R13" s="171">
        <v>8082.0517839264285</v>
      </c>
      <c r="S13" s="171">
        <v>8248.6418143817955</v>
      </c>
      <c r="T13" s="171">
        <v>8183.4146391958757</v>
      </c>
      <c r="U13" s="171">
        <v>8512.044851809791</v>
      </c>
      <c r="V13" s="171">
        <v>8881.8413238642534</v>
      </c>
      <c r="W13" s="171">
        <v>8420.4957705684792</v>
      </c>
      <c r="X13" s="171">
        <v>7555.3437793973899</v>
      </c>
      <c r="Y13" s="171">
        <v>8852.7530968506944</v>
      </c>
      <c r="Z13" s="171">
        <v>9411.3643773648455</v>
      </c>
      <c r="AA13" s="171">
        <v>9395.5142697266019</v>
      </c>
      <c r="AB13" s="172"/>
      <c r="AC13" s="172"/>
    </row>
    <row r="14" spans="1:34" s="113" customFormat="1" ht="23.1" customHeight="1" x14ac:dyDescent="0.2">
      <c r="B14" s="141" t="s">
        <v>8</v>
      </c>
      <c r="C14" s="79">
        <v>281.08080208487968</v>
      </c>
      <c r="D14" s="79">
        <v>276.90056566319481</v>
      </c>
      <c r="E14" s="79">
        <v>285.31486020870346</v>
      </c>
      <c r="F14" s="79">
        <v>217.22867182263019</v>
      </c>
      <c r="G14" s="79">
        <v>262.99707208107742</v>
      </c>
      <c r="H14" s="79">
        <v>241.92687097818714</v>
      </c>
      <c r="I14" s="79">
        <v>284.89240439628435</v>
      </c>
      <c r="J14" s="79">
        <v>278.27916041244879</v>
      </c>
      <c r="K14" s="79">
        <v>376.14384694378083</v>
      </c>
      <c r="L14" s="79">
        <v>397.8019285047526</v>
      </c>
      <c r="M14" s="79">
        <v>314.91038777383903</v>
      </c>
      <c r="N14" s="79">
        <v>235.45524305752286</v>
      </c>
      <c r="O14" s="79">
        <v>340.34524206678725</v>
      </c>
      <c r="P14" s="79">
        <v>393.13445431503379</v>
      </c>
      <c r="Q14" s="79">
        <v>386.69424154552081</v>
      </c>
      <c r="R14" s="79">
        <v>270.13969650232764</v>
      </c>
      <c r="S14" s="79">
        <v>456.25389142955027</v>
      </c>
      <c r="T14" s="79">
        <v>399.20032224643188</v>
      </c>
      <c r="U14" s="79">
        <v>483.65376688872158</v>
      </c>
      <c r="V14" s="79">
        <v>532.09205943362633</v>
      </c>
      <c r="W14" s="79">
        <v>457.75023673040971</v>
      </c>
      <c r="X14" s="79">
        <v>297.55006564213187</v>
      </c>
      <c r="Y14" s="79">
        <v>778.70181806656603</v>
      </c>
      <c r="Z14" s="79">
        <v>612.29997155510659</v>
      </c>
      <c r="AA14" s="79">
        <v>553.35912380276307</v>
      </c>
      <c r="AB14" s="83"/>
      <c r="AC14" s="83"/>
      <c r="AD14" s="106"/>
      <c r="AE14" s="106"/>
      <c r="AF14" s="106"/>
      <c r="AG14" s="106"/>
      <c r="AH14" s="106"/>
    </row>
    <row r="15" spans="1:34" s="113" customFormat="1" ht="23.1" customHeight="1" x14ac:dyDescent="0.2">
      <c r="B15" s="142" t="s">
        <v>9</v>
      </c>
      <c r="C15" s="79">
        <v>4149.5058512089718</v>
      </c>
      <c r="D15" s="79">
        <v>4163.4050779941444</v>
      </c>
      <c r="E15" s="79">
        <v>4287.984770219693</v>
      </c>
      <c r="F15" s="79">
        <v>4245.8105976612842</v>
      </c>
      <c r="G15" s="79">
        <v>3702.1277299657313</v>
      </c>
      <c r="H15" s="79">
        <v>4028.7115707357798</v>
      </c>
      <c r="I15" s="79">
        <v>4041.3240886325239</v>
      </c>
      <c r="J15" s="79">
        <v>4239.1411332861389</v>
      </c>
      <c r="K15" s="79">
        <v>4435.5129284886716</v>
      </c>
      <c r="L15" s="79">
        <v>4129.2730963108806</v>
      </c>
      <c r="M15" s="79">
        <v>4258.5867303487012</v>
      </c>
      <c r="N15" s="79">
        <v>4437.2035030123043</v>
      </c>
      <c r="O15" s="79">
        <v>4503.5328327138477</v>
      </c>
      <c r="P15" s="79">
        <v>4424.9643792547176</v>
      </c>
      <c r="Q15" s="79">
        <v>4575.4272360798404</v>
      </c>
      <c r="R15" s="79">
        <v>4865.5982270771337</v>
      </c>
      <c r="S15" s="79">
        <v>4834.1829628093119</v>
      </c>
      <c r="T15" s="79">
        <v>4706.6030930137877</v>
      </c>
      <c r="U15" s="79">
        <v>5032.2632202485893</v>
      </c>
      <c r="V15" s="79">
        <v>5224.9872398268872</v>
      </c>
      <c r="W15" s="79">
        <v>4797.7439573126239</v>
      </c>
      <c r="X15" s="79">
        <v>4164.9100785094997</v>
      </c>
      <c r="Y15" s="79">
        <v>5198.2656801143576</v>
      </c>
      <c r="Z15" s="79">
        <v>5411.2072926436313</v>
      </c>
      <c r="AA15" s="79">
        <v>5348.6643712657669</v>
      </c>
      <c r="AB15" s="83"/>
      <c r="AC15" s="83"/>
      <c r="AD15" s="106"/>
      <c r="AE15" s="106"/>
      <c r="AF15" s="106"/>
      <c r="AG15" s="106"/>
      <c r="AH15" s="106"/>
    </row>
    <row r="16" spans="1:34" s="113" customFormat="1" ht="23.1" customHeight="1" x14ac:dyDescent="0.2">
      <c r="B16" s="142" t="s">
        <v>10</v>
      </c>
      <c r="C16" s="79">
        <v>303.93124299004393</v>
      </c>
      <c r="D16" s="79">
        <v>302.16735194621981</v>
      </c>
      <c r="E16" s="79">
        <v>311.39498437855298</v>
      </c>
      <c r="F16" s="79">
        <v>309.23420463692509</v>
      </c>
      <c r="G16" s="79">
        <v>314.32712973538838</v>
      </c>
      <c r="H16" s="79">
        <v>321.55265626263656</v>
      </c>
      <c r="I16" s="79">
        <v>330.46358538477148</v>
      </c>
      <c r="J16" s="79">
        <v>338.35393955791704</v>
      </c>
      <c r="K16" s="79">
        <v>360.0498515099697</v>
      </c>
      <c r="L16" s="79">
        <v>350.60898245338183</v>
      </c>
      <c r="M16" s="79">
        <v>366.08008636526745</v>
      </c>
      <c r="N16" s="79">
        <v>364.82162960998676</v>
      </c>
      <c r="O16" s="79">
        <v>366.74332398598227</v>
      </c>
      <c r="P16" s="79">
        <v>356.08946802641412</v>
      </c>
      <c r="Q16" s="79">
        <v>364.7997348264808</v>
      </c>
      <c r="R16" s="79">
        <v>363.13172540674395</v>
      </c>
      <c r="S16" s="79">
        <v>374.53545941089277</v>
      </c>
      <c r="T16" s="79">
        <v>387.1193470445948</v>
      </c>
      <c r="U16" s="79">
        <v>414.56865122290503</v>
      </c>
      <c r="V16" s="79">
        <v>425.51783803435239</v>
      </c>
      <c r="W16" s="79">
        <v>442.12950722829237</v>
      </c>
      <c r="X16" s="79">
        <v>383.60123765776507</v>
      </c>
      <c r="Y16" s="79">
        <v>444.40761426710947</v>
      </c>
      <c r="Z16" s="79">
        <v>456.63686696866972</v>
      </c>
      <c r="AA16" s="79">
        <v>456.61900689916513</v>
      </c>
      <c r="AB16" s="83"/>
      <c r="AC16" s="83"/>
      <c r="AD16" s="106"/>
      <c r="AE16" s="106"/>
      <c r="AF16" s="106"/>
      <c r="AG16" s="106"/>
      <c r="AH16" s="106"/>
    </row>
    <row r="17" spans="2:34" s="113" customFormat="1" ht="23.1" customHeight="1" x14ac:dyDescent="0.2">
      <c r="B17" s="142" t="s">
        <v>11</v>
      </c>
      <c r="C17" s="79">
        <v>580.23722336625224</v>
      </c>
      <c r="D17" s="79">
        <v>587.36832220570705</v>
      </c>
      <c r="E17" s="79">
        <v>599.25494370656236</v>
      </c>
      <c r="F17" s="79">
        <v>604.59849218355737</v>
      </c>
      <c r="G17" s="79">
        <v>616.09807573959881</v>
      </c>
      <c r="H17" s="79">
        <v>621.75571880582652</v>
      </c>
      <c r="I17" s="79">
        <v>633.10030324058823</v>
      </c>
      <c r="J17" s="79">
        <v>640.73238199649984</v>
      </c>
      <c r="K17" s="79">
        <v>648.32180259733445</v>
      </c>
      <c r="L17" s="79">
        <v>655.81225442056075</v>
      </c>
      <c r="M17" s="79">
        <v>661.97782404646375</v>
      </c>
      <c r="N17" s="79">
        <v>666.41725019936291</v>
      </c>
      <c r="O17" s="79">
        <v>673.05543615105546</v>
      </c>
      <c r="P17" s="79">
        <v>680.15959999879215</v>
      </c>
      <c r="Q17" s="79">
        <v>691.48198353661519</v>
      </c>
      <c r="R17" s="79">
        <v>698.03983898223066</v>
      </c>
      <c r="S17" s="79">
        <v>705.56041940874684</v>
      </c>
      <c r="T17" s="79">
        <v>713.38133499784124</v>
      </c>
      <c r="U17" s="79">
        <v>721.73935396571574</v>
      </c>
      <c r="V17" s="79">
        <v>725.62787257782065</v>
      </c>
      <c r="W17" s="79">
        <v>735.22213497213261</v>
      </c>
      <c r="X17" s="79">
        <v>740.97479976742</v>
      </c>
      <c r="Y17" s="79">
        <v>752.89097774322681</v>
      </c>
      <c r="Z17" s="79">
        <v>758.1817600297843</v>
      </c>
      <c r="AA17" s="79">
        <v>766.00180806800267</v>
      </c>
      <c r="AB17" s="83"/>
      <c r="AC17" s="83"/>
      <c r="AD17" s="106"/>
      <c r="AE17" s="106"/>
      <c r="AF17" s="106"/>
      <c r="AG17" s="106"/>
      <c r="AH17" s="106"/>
    </row>
    <row r="18" spans="2:34" s="113" customFormat="1" ht="23.1" customHeight="1" x14ac:dyDescent="0.2">
      <c r="B18" s="141" t="s">
        <v>12</v>
      </c>
      <c r="C18" s="79">
        <v>1207.1899378541636</v>
      </c>
      <c r="D18" s="79">
        <v>1371.6778340744131</v>
      </c>
      <c r="E18" s="79">
        <v>1325.9669545762283</v>
      </c>
      <c r="F18" s="79">
        <v>1417.8563794759361</v>
      </c>
      <c r="G18" s="79">
        <v>1390.0019347792561</v>
      </c>
      <c r="H18" s="79">
        <v>1333.6921741273172</v>
      </c>
      <c r="I18" s="79">
        <v>1477.4644022022176</v>
      </c>
      <c r="J18" s="79">
        <v>1608.9491484739713</v>
      </c>
      <c r="K18" s="79">
        <v>1486.177272108222</v>
      </c>
      <c r="L18" s="79">
        <v>1535.9230940736925</v>
      </c>
      <c r="M18" s="79">
        <v>1542.5762847082472</v>
      </c>
      <c r="N18" s="79">
        <v>1608.359953896231</v>
      </c>
      <c r="O18" s="79">
        <v>1649.4628570024631</v>
      </c>
      <c r="P18" s="79">
        <v>1772.3975877975383</v>
      </c>
      <c r="Q18" s="79">
        <v>1765.1645180325486</v>
      </c>
      <c r="R18" s="79">
        <v>1885.1422959579929</v>
      </c>
      <c r="S18" s="79">
        <v>1878.1090813232931</v>
      </c>
      <c r="T18" s="79">
        <v>1977.1105418932204</v>
      </c>
      <c r="U18" s="79">
        <v>1859.8198594838591</v>
      </c>
      <c r="V18" s="79">
        <v>1973.616313991567</v>
      </c>
      <c r="W18" s="79">
        <v>1987.6499343250189</v>
      </c>
      <c r="X18" s="79">
        <v>1968.307597820572</v>
      </c>
      <c r="Y18" s="79">
        <v>1678.4870066594342</v>
      </c>
      <c r="Z18" s="79">
        <v>2173.0384861676525</v>
      </c>
      <c r="AA18" s="79">
        <v>2270.8699596909046</v>
      </c>
      <c r="AB18" s="83"/>
      <c r="AC18" s="83"/>
      <c r="AD18" s="106"/>
      <c r="AE18" s="106"/>
      <c r="AF18" s="106"/>
      <c r="AG18" s="106"/>
      <c r="AH18" s="106"/>
    </row>
    <row r="19" spans="2:34" s="157" customFormat="1" ht="23.1" customHeight="1" x14ac:dyDescent="0.2">
      <c r="B19" s="170" t="s">
        <v>94</v>
      </c>
      <c r="C19" s="171">
        <v>11294.998545759225</v>
      </c>
      <c r="D19" s="171">
        <v>11541.984924670729</v>
      </c>
      <c r="E19" s="171">
        <v>12241.675413348132</v>
      </c>
      <c r="F19" s="171">
        <v>12022.964055358314</v>
      </c>
      <c r="G19" s="171">
        <v>11341.694122711091</v>
      </c>
      <c r="H19" s="171">
        <v>11524.764288745397</v>
      </c>
      <c r="I19" s="171">
        <v>11940.4880856082</v>
      </c>
      <c r="J19" s="171">
        <v>11576.91826616244</v>
      </c>
      <c r="K19" s="171">
        <v>11625.768061563369</v>
      </c>
      <c r="L19" s="171">
        <v>12038.8413630838</v>
      </c>
      <c r="M19" s="171">
        <v>12855.513625939991</v>
      </c>
      <c r="N19" s="171">
        <v>12809.491646979099</v>
      </c>
      <c r="O19" s="171">
        <v>12684.82461364606</v>
      </c>
      <c r="P19" s="171">
        <v>12850.327622495559</v>
      </c>
      <c r="Q19" s="171">
        <v>13789.818774914975</v>
      </c>
      <c r="R19" s="171">
        <v>13398.181715995239</v>
      </c>
      <c r="S19" s="171">
        <v>13459.158927423172</v>
      </c>
      <c r="T19" s="171">
        <v>13541.707110968859</v>
      </c>
      <c r="U19" s="171">
        <v>14772.198423816697</v>
      </c>
      <c r="V19" s="171">
        <v>14394.978039378844</v>
      </c>
      <c r="W19" s="171">
        <v>13603.864427443226</v>
      </c>
      <c r="X19" s="171">
        <v>12772.741552341644</v>
      </c>
      <c r="Y19" s="171">
        <v>13983.809911665028</v>
      </c>
      <c r="Z19" s="171">
        <v>14036.137227128509</v>
      </c>
      <c r="AA19" s="171">
        <v>14508.361241138757</v>
      </c>
      <c r="AB19" s="172"/>
      <c r="AC19" s="172"/>
    </row>
    <row r="20" spans="2:34" s="113" customFormat="1" ht="23.1" customHeight="1" x14ac:dyDescent="0.2">
      <c r="B20" s="143" t="s">
        <v>52</v>
      </c>
      <c r="C20" s="79">
        <v>2313.4439365033568</v>
      </c>
      <c r="D20" s="79">
        <v>2440.677920632314</v>
      </c>
      <c r="E20" s="79">
        <v>2811.133016072868</v>
      </c>
      <c r="F20" s="79">
        <v>2568.1130495897496</v>
      </c>
      <c r="G20" s="79">
        <v>2203.9301546390584</v>
      </c>
      <c r="H20" s="79">
        <v>2373.6216409597168</v>
      </c>
      <c r="I20" s="79">
        <v>2582.6016732015023</v>
      </c>
      <c r="J20" s="79">
        <v>2379.1681762756434</v>
      </c>
      <c r="K20" s="79">
        <v>2381.1040247744295</v>
      </c>
      <c r="L20" s="79">
        <v>2489.1292497838385</v>
      </c>
      <c r="M20" s="79">
        <v>2725.4410717931933</v>
      </c>
      <c r="N20" s="79">
        <v>2651.3384041395393</v>
      </c>
      <c r="O20" s="79">
        <v>2560.9177318230686</v>
      </c>
      <c r="P20" s="79">
        <v>2629.1293810385569</v>
      </c>
      <c r="Q20" s="79">
        <v>2952.2587989732892</v>
      </c>
      <c r="R20" s="79">
        <v>2752.3435193083578</v>
      </c>
      <c r="S20" s="79">
        <v>2715.144713840873</v>
      </c>
      <c r="T20" s="79">
        <v>2669.3788693612655</v>
      </c>
      <c r="U20" s="79">
        <v>2988.8602304006972</v>
      </c>
      <c r="V20" s="79">
        <v>2827.2432576571755</v>
      </c>
      <c r="W20" s="79">
        <v>2642.2393874423283</v>
      </c>
      <c r="X20" s="79">
        <v>2484.4619059833644</v>
      </c>
      <c r="Y20" s="79">
        <v>3281.780669025316</v>
      </c>
      <c r="Z20" s="79">
        <v>3075.5417644618055</v>
      </c>
      <c r="AA20" s="79">
        <v>3014.7303703902353</v>
      </c>
      <c r="AB20" s="83"/>
      <c r="AC20" s="83"/>
      <c r="AD20" s="106"/>
      <c r="AE20" s="106"/>
      <c r="AF20" s="106"/>
      <c r="AG20" s="106"/>
      <c r="AH20" s="106"/>
    </row>
    <row r="21" spans="2:34" s="113" customFormat="1" ht="23.1" customHeight="1" x14ac:dyDescent="0.2">
      <c r="B21" s="143" t="s">
        <v>53</v>
      </c>
      <c r="C21" s="79">
        <v>819.98471692776729</v>
      </c>
      <c r="D21" s="79">
        <v>848.37275603269336</v>
      </c>
      <c r="E21" s="79">
        <v>896.39002243965206</v>
      </c>
      <c r="F21" s="79">
        <v>911.72508294896363</v>
      </c>
      <c r="G21" s="79">
        <v>856.88650144331007</v>
      </c>
      <c r="H21" s="79">
        <v>872.98361213378757</v>
      </c>
      <c r="I21" s="79">
        <v>901.11126322449593</v>
      </c>
      <c r="J21" s="79">
        <v>873.73212027497334</v>
      </c>
      <c r="K21" s="79">
        <v>904.1407372791831</v>
      </c>
      <c r="L21" s="79">
        <v>941.68617075827319</v>
      </c>
      <c r="M21" s="79">
        <v>1000.1062009134591</v>
      </c>
      <c r="N21" s="79">
        <v>978.15948958276635</v>
      </c>
      <c r="O21" s="79">
        <v>1015.692791876345</v>
      </c>
      <c r="P21" s="79">
        <v>1034.2102164223427</v>
      </c>
      <c r="Q21" s="79">
        <v>1033.0897441945992</v>
      </c>
      <c r="R21" s="79">
        <v>983.78290398878516</v>
      </c>
      <c r="S21" s="79">
        <v>1020.2599260029591</v>
      </c>
      <c r="T21" s="79">
        <v>1025.3360928489785</v>
      </c>
      <c r="U21" s="79">
        <v>1065.8858055583794</v>
      </c>
      <c r="V21" s="79">
        <v>995.25144585189094</v>
      </c>
      <c r="W21" s="79">
        <v>997.62062997502824</v>
      </c>
      <c r="X21" s="79">
        <v>934.27415928499715</v>
      </c>
      <c r="Y21" s="79">
        <v>1022.0826672962771</v>
      </c>
      <c r="Z21" s="79">
        <v>1018.5814560854235</v>
      </c>
      <c r="AA21" s="79">
        <v>1089.5129270078712</v>
      </c>
      <c r="AB21" s="83"/>
      <c r="AC21" s="83"/>
      <c r="AD21" s="106"/>
      <c r="AE21" s="106"/>
      <c r="AF21" s="106"/>
      <c r="AG21" s="106"/>
      <c r="AH21" s="106"/>
    </row>
    <row r="22" spans="2:34" s="113" customFormat="1" ht="23.1" customHeight="1" x14ac:dyDescent="0.2">
      <c r="B22" s="143" t="s">
        <v>55</v>
      </c>
      <c r="C22" s="79">
        <v>639.673516343031</v>
      </c>
      <c r="D22" s="79">
        <v>620.37094939324663</v>
      </c>
      <c r="E22" s="79">
        <v>672.41866234892518</v>
      </c>
      <c r="F22" s="79">
        <v>635.65044170147189</v>
      </c>
      <c r="G22" s="79">
        <v>721.12524255990718</v>
      </c>
      <c r="H22" s="79">
        <v>654.29329715911751</v>
      </c>
      <c r="I22" s="79">
        <v>797.29397317530686</v>
      </c>
      <c r="J22" s="79">
        <v>775.55420655645901</v>
      </c>
      <c r="K22" s="79">
        <v>794.86922926991701</v>
      </c>
      <c r="L22" s="79">
        <v>843.80860145639281</v>
      </c>
      <c r="M22" s="79">
        <v>947.20751277087811</v>
      </c>
      <c r="N22" s="79">
        <v>867.28707120797719</v>
      </c>
      <c r="O22" s="79">
        <v>863.64900382187955</v>
      </c>
      <c r="P22" s="79">
        <v>875.98163553543225</v>
      </c>
      <c r="Q22" s="79">
        <v>947.78778124407893</v>
      </c>
      <c r="R22" s="79">
        <v>864.56813147276603</v>
      </c>
      <c r="S22" s="79">
        <v>855.89273353063027</v>
      </c>
      <c r="T22" s="79">
        <v>902.71083859121711</v>
      </c>
      <c r="U22" s="79">
        <v>994.19567883673278</v>
      </c>
      <c r="V22" s="79">
        <v>942.77131880058027</v>
      </c>
      <c r="W22" s="79">
        <v>832.97972953881538</v>
      </c>
      <c r="X22" s="79">
        <v>495.26568065075526</v>
      </c>
      <c r="Y22" s="79">
        <v>758.73685372253146</v>
      </c>
      <c r="Z22" s="79">
        <v>785.1683079758418</v>
      </c>
      <c r="AA22" s="79">
        <v>888.80960709623719</v>
      </c>
      <c r="AB22" s="83"/>
      <c r="AC22" s="83"/>
      <c r="AD22" s="106"/>
      <c r="AE22" s="106"/>
      <c r="AF22" s="106"/>
      <c r="AG22" s="106"/>
      <c r="AH22" s="106"/>
    </row>
    <row r="23" spans="2:34" s="113" customFormat="1" ht="23.1" customHeight="1" x14ac:dyDescent="0.2">
      <c r="B23" s="143" t="s">
        <v>54</v>
      </c>
      <c r="C23" s="79">
        <v>392.69738303501219</v>
      </c>
      <c r="D23" s="79">
        <v>388.90354283329378</v>
      </c>
      <c r="E23" s="79">
        <v>431.52897409282946</v>
      </c>
      <c r="F23" s="79">
        <v>457.99540841928439</v>
      </c>
      <c r="G23" s="79">
        <v>403.64691770085693</v>
      </c>
      <c r="H23" s="79">
        <v>496.58664433366494</v>
      </c>
      <c r="I23" s="79">
        <v>495.0082412561797</v>
      </c>
      <c r="J23" s="79">
        <v>543.38719011800003</v>
      </c>
      <c r="K23" s="79">
        <v>548.39656993277731</v>
      </c>
      <c r="L23" s="79">
        <v>543.06567218028943</v>
      </c>
      <c r="M23" s="79">
        <v>566.21233700064079</v>
      </c>
      <c r="N23" s="79">
        <v>601.2903130378586</v>
      </c>
      <c r="O23" s="79">
        <v>604.27831200341461</v>
      </c>
      <c r="P23" s="79">
        <v>579.88940202859658</v>
      </c>
      <c r="Q23" s="79">
        <v>554.74693974422769</v>
      </c>
      <c r="R23" s="79">
        <v>547.54201218101707</v>
      </c>
      <c r="S23" s="79">
        <v>535.85195348134607</v>
      </c>
      <c r="T23" s="79">
        <v>552.78865342963911</v>
      </c>
      <c r="U23" s="79">
        <v>654.36612184044895</v>
      </c>
      <c r="V23" s="79">
        <v>702.01525475520339</v>
      </c>
      <c r="W23" s="79">
        <v>646.60902537390314</v>
      </c>
      <c r="X23" s="79">
        <v>618.41994669689484</v>
      </c>
      <c r="Y23" s="79">
        <v>716.72161045405528</v>
      </c>
      <c r="Z23" s="79">
        <v>802.28419065561172</v>
      </c>
      <c r="AA23" s="79">
        <v>886.49566051526153</v>
      </c>
      <c r="AB23" s="83"/>
      <c r="AC23" s="83"/>
      <c r="AD23" s="106"/>
      <c r="AE23" s="106"/>
      <c r="AF23" s="106"/>
      <c r="AG23" s="106"/>
      <c r="AH23" s="106"/>
    </row>
    <row r="24" spans="2:34" s="113" customFormat="1" ht="23.1" customHeight="1" x14ac:dyDescent="0.2">
      <c r="B24" s="143" t="s">
        <v>72</v>
      </c>
      <c r="C24" s="79">
        <v>677.74106076074975</v>
      </c>
      <c r="D24" s="79">
        <v>677.67086861682287</v>
      </c>
      <c r="E24" s="79">
        <v>783.77377544774606</v>
      </c>
      <c r="F24" s="79">
        <v>741.35786995473825</v>
      </c>
      <c r="G24" s="79">
        <v>751.8676857937968</v>
      </c>
      <c r="H24" s="79">
        <v>718.59259621968442</v>
      </c>
      <c r="I24" s="79">
        <v>720.37527797078042</v>
      </c>
      <c r="J24" s="79">
        <v>676.33973934740857</v>
      </c>
      <c r="K24" s="79">
        <v>742.15902978633233</v>
      </c>
      <c r="L24" s="79">
        <v>732.57780785142393</v>
      </c>
      <c r="M24" s="79">
        <v>747.76513945999147</v>
      </c>
      <c r="N24" s="79">
        <v>736.91225308732294</v>
      </c>
      <c r="O24" s="79">
        <v>708.94788490736778</v>
      </c>
      <c r="P24" s="79">
        <v>744.27258798231514</v>
      </c>
      <c r="Q24" s="79">
        <v>779.68323752869424</v>
      </c>
      <c r="R24" s="79">
        <v>784.20698061694247</v>
      </c>
      <c r="S24" s="79">
        <v>842.68414288595079</v>
      </c>
      <c r="T24" s="79">
        <v>856.08079557026872</v>
      </c>
      <c r="U24" s="79">
        <v>926.00093774316167</v>
      </c>
      <c r="V24" s="79">
        <v>921.09866866770835</v>
      </c>
      <c r="W24" s="79">
        <v>923.32643437518107</v>
      </c>
      <c r="X24" s="79">
        <v>805.60784984407724</v>
      </c>
      <c r="Y24" s="79">
        <v>987.13357733522787</v>
      </c>
      <c r="Z24" s="79">
        <v>954.09780139631744</v>
      </c>
      <c r="AA24" s="79">
        <v>1068.150968878502</v>
      </c>
      <c r="AB24" s="83"/>
      <c r="AC24" s="83"/>
      <c r="AD24" s="106"/>
      <c r="AE24" s="106"/>
      <c r="AF24" s="106"/>
      <c r="AG24" s="106"/>
      <c r="AH24" s="106"/>
    </row>
    <row r="25" spans="2:34" s="113" customFormat="1" ht="23.1" customHeight="1" x14ac:dyDescent="0.2">
      <c r="B25" s="143" t="s">
        <v>14</v>
      </c>
      <c r="C25" s="79">
        <v>1506.9440795283285</v>
      </c>
      <c r="D25" s="79">
        <v>1573.0354975642394</v>
      </c>
      <c r="E25" s="79">
        <v>1621.3052491684448</v>
      </c>
      <c r="F25" s="79">
        <v>1588.7242746621821</v>
      </c>
      <c r="G25" s="79">
        <v>1597.4204478580916</v>
      </c>
      <c r="H25" s="79">
        <v>1602.9639945998433</v>
      </c>
      <c r="I25" s="79">
        <v>1593.5604625943279</v>
      </c>
      <c r="J25" s="79">
        <v>1600.5413793170248</v>
      </c>
      <c r="K25" s="79">
        <v>1632.0986303551374</v>
      </c>
      <c r="L25" s="79">
        <v>1688.9964048000568</v>
      </c>
      <c r="M25" s="79">
        <v>1742.494798554671</v>
      </c>
      <c r="N25" s="79">
        <v>1816.8357080442838</v>
      </c>
      <c r="O25" s="79">
        <v>1834.8367013105058</v>
      </c>
      <c r="P25" s="79">
        <v>1876.8904309238821</v>
      </c>
      <c r="Q25" s="79">
        <v>1990.5796006448779</v>
      </c>
      <c r="R25" s="79">
        <v>2009.6388180967786</v>
      </c>
      <c r="S25" s="79">
        <v>2027.7895136564184</v>
      </c>
      <c r="T25" s="79">
        <v>1980.6484372920302</v>
      </c>
      <c r="U25" s="79">
        <v>2065.9386248358978</v>
      </c>
      <c r="V25" s="79">
        <v>2023.2946660060179</v>
      </c>
      <c r="W25" s="79">
        <v>2152.0143215099538</v>
      </c>
      <c r="X25" s="79">
        <v>2178.507090222402</v>
      </c>
      <c r="Y25" s="79">
        <v>2207.4164103783132</v>
      </c>
      <c r="Z25" s="79">
        <v>2216.2563127495673</v>
      </c>
      <c r="AA25" s="79">
        <v>2214.9822860878089</v>
      </c>
      <c r="AB25" s="83"/>
      <c r="AC25" s="83"/>
      <c r="AD25" s="106"/>
      <c r="AE25" s="106"/>
      <c r="AF25" s="106"/>
      <c r="AG25" s="106"/>
      <c r="AH25" s="106"/>
    </row>
    <row r="26" spans="2:34" s="113" customFormat="1" ht="23.1" customHeight="1" x14ac:dyDescent="0.2">
      <c r="B26" s="143" t="s">
        <v>56</v>
      </c>
      <c r="C26" s="79">
        <v>695.09991088969616</v>
      </c>
      <c r="D26" s="79">
        <v>668.54958680710422</v>
      </c>
      <c r="E26" s="79">
        <v>732.92825246405721</v>
      </c>
      <c r="F26" s="79">
        <v>830.05689309511683</v>
      </c>
      <c r="G26" s="79">
        <v>648.04182144064896</v>
      </c>
      <c r="H26" s="79">
        <v>648.11708624246774</v>
      </c>
      <c r="I26" s="79">
        <v>688.91798779403234</v>
      </c>
      <c r="J26" s="79">
        <v>626.69280812409409</v>
      </c>
      <c r="K26" s="79">
        <v>486.78711909399055</v>
      </c>
      <c r="L26" s="79">
        <v>527.97693497487728</v>
      </c>
      <c r="M26" s="79">
        <v>665.01937689109639</v>
      </c>
      <c r="N26" s="79">
        <v>656.31225389404176</v>
      </c>
      <c r="O26" s="79">
        <v>567.57304246357205</v>
      </c>
      <c r="P26" s="79">
        <v>616.14080464548579</v>
      </c>
      <c r="Q26" s="79">
        <v>664.67721751470378</v>
      </c>
      <c r="R26" s="79">
        <v>609.25291399547552</v>
      </c>
      <c r="S26" s="79">
        <v>624.55009591471412</v>
      </c>
      <c r="T26" s="79">
        <v>768.09109181307224</v>
      </c>
      <c r="U26" s="79">
        <v>1006.5832287167182</v>
      </c>
      <c r="V26" s="79">
        <v>870.31100845866979</v>
      </c>
      <c r="W26" s="79">
        <v>425.68783650257058</v>
      </c>
      <c r="X26" s="79">
        <v>439.53531408156232</v>
      </c>
      <c r="Y26" s="79">
        <v>360.27292411309702</v>
      </c>
      <c r="Z26" s="79">
        <v>382.35018504765549</v>
      </c>
      <c r="AA26" s="79">
        <v>368.51476224287734</v>
      </c>
      <c r="AB26" s="83"/>
      <c r="AC26" s="83"/>
      <c r="AD26" s="106"/>
      <c r="AE26" s="106"/>
      <c r="AF26" s="106"/>
      <c r="AG26" s="106"/>
      <c r="AH26" s="106"/>
    </row>
    <row r="27" spans="2:34" s="113" customFormat="1" ht="23.1" customHeight="1" x14ac:dyDescent="0.2">
      <c r="B27" s="143" t="s">
        <v>57</v>
      </c>
      <c r="C27" s="79">
        <v>582.81039023173332</v>
      </c>
      <c r="D27" s="79">
        <v>558.29289427515482</v>
      </c>
      <c r="E27" s="79">
        <v>529.41171210829975</v>
      </c>
      <c r="F27" s="79">
        <v>518.65500528582481</v>
      </c>
      <c r="G27" s="79">
        <v>439.29918149797527</v>
      </c>
      <c r="H27" s="79">
        <v>457.04062812930079</v>
      </c>
      <c r="I27" s="79">
        <v>470.73525224417682</v>
      </c>
      <c r="J27" s="79">
        <v>472.96210042398951</v>
      </c>
      <c r="K27" s="79">
        <v>474.56272898876716</v>
      </c>
      <c r="L27" s="79">
        <v>482.78389108725656</v>
      </c>
      <c r="M27" s="79">
        <v>490.29536307610539</v>
      </c>
      <c r="N27" s="79">
        <v>484.78534575134205</v>
      </c>
      <c r="O27" s="79">
        <v>495.90823417389095</v>
      </c>
      <c r="P27" s="79">
        <v>528.40611273943182</v>
      </c>
      <c r="Q27" s="79">
        <v>558.21834620756647</v>
      </c>
      <c r="R27" s="79">
        <v>569.81341736981653</v>
      </c>
      <c r="S27" s="79">
        <v>589.30154801623553</v>
      </c>
      <c r="T27" s="79">
        <v>626.85192169743164</v>
      </c>
      <c r="U27" s="79">
        <v>651.78682612871648</v>
      </c>
      <c r="V27" s="79">
        <v>663.31249861216861</v>
      </c>
      <c r="W27" s="79">
        <v>598.6374268959047</v>
      </c>
      <c r="X27" s="79">
        <v>605.47889673355212</v>
      </c>
      <c r="Y27" s="79">
        <v>612.93982432898054</v>
      </c>
      <c r="Z27" s="79">
        <v>613.3678097156801</v>
      </c>
      <c r="AA27" s="79">
        <v>613.1064822315509</v>
      </c>
      <c r="AB27" s="83"/>
      <c r="AC27" s="83"/>
      <c r="AD27" s="106"/>
      <c r="AE27" s="106"/>
      <c r="AF27" s="106"/>
      <c r="AG27" s="106"/>
      <c r="AH27" s="106"/>
    </row>
    <row r="28" spans="2:34" s="113" customFormat="1" ht="23.1" customHeight="1" x14ac:dyDescent="0.2">
      <c r="B28" s="143" t="s">
        <v>15</v>
      </c>
      <c r="C28" s="79">
        <v>531.3743732904079</v>
      </c>
      <c r="D28" s="79">
        <v>521.77567975220654</v>
      </c>
      <c r="E28" s="79">
        <v>527.10694701341731</v>
      </c>
      <c r="F28" s="79">
        <v>558.07234958250808</v>
      </c>
      <c r="G28" s="79">
        <v>552.44236520873596</v>
      </c>
      <c r="H28" s="79">
        <v>619.14388303792475</v>
      </c>
      <c r="I28" s="79">
        <v>623.28598534818616</v>
      </c>
      <c r="J28" s="79">
        <v>657.09337298896457</v>
      </c>
      <c r="K28" s="79">
        <v>671.39155362298891</v>
      </c>
      <c r="L28" s="79">
        <v>725.86871463198406</v>
      </c>
      <c r="M28" s="79">
        <v>744.6788560468874</v>
      </c>
      <c r="N28" s="79">
        <v>753.15255651304653</v>
      </c>
      <c r="O28" s="79">
        <v>727.16553615956309</v>
      </c>
      <c r="P28" s="79">
        <v>708.25568392421985</v>
      </c>
      <c r="Q28" s="79">
        <v>779.31862980520373</v>
      </c>
      <c r="R28" s="79">
        <v>763.21756703692643</v>
      </c>
      <c r="S28" s="79">
        <v>764.09015749988259</v>
      </c>
      <c r="T28" s="79">
        <v>750.82706912545473</v>
      </c>
      <c r="U28" s="79">
        <v>875.94518675546328</v>
      </c>
      <c r="V28" s="79">
        <v>890.61289003186153</v>
      </c>
      <c r="W28" s="79">
        <v>879.70369112717924</v>
      </c>
      <c r="X28" s="79">
        <v>906.89659213331049</v>
      </c>
      <c r="Y28" s="79">
        <v>1008.0963973754098</v>
      </c>
      <c r="Z28" s="79">
        <v>1092.123727495853</v>
      </c>
      <c r="AA28" s="79">
        <v>1203.7236948938937</v>
      </c>
      <c r="AB28" s="83"/>
      <c r="AC28" s="83"/>
      <c r="AD28" s="106"/>
      <c r="AE28" s="106"/>
      <c r="AF28" s="106"/>
      <c r="AG28" s="106"/>
      <c r="AH28" s="106"/>
    </row>
    <row r="29" spans="2:34" s="113" customFormat="1" ht="23.1" customHeight="1" x14ac:dyDescent="0.2">
      <c r="B29" s="143" t="s">
        <v>16</v>
      </c>
      <c r="C29" s="79">
        <v>1339.8905356816886</v>
      </c>
      <c r="D29" s="79">
        <v>1383.8005026877011</v>
      </c>
      <c r="E29" s="79">
        <v>1402.1866804645515</v>
      </c>
      <c r="F29" s="79">
        <v>1347.9830609812475</v>
      </c>
      <c r="G29" s="79">
        <v>1322.5612434367713</v>
      </c>
      <c r="H29" s="79">
        <v>1254.2064745184102</v>
      </c>
      <c r="I29" s="79">
        <v>1262.442511244361</v>
      </c>
      <c r="J29" s="79">
        <v>1176.9130399113521</v>
      </c>
      <c r="K29" s="79">
        <v>1161.1104041850235</v>
      </c>
      <c r="L29" s="79">
        <v>1176.0375840506397</v>
      </c>
      <c r="M29" s="79">
        <v>1273.3441061622543</v>
      </c>
      <c r="N29" s="79">
        <v>1266.4416405405743</v>
      </c>
      <c r="O29" s="79">
        <v>1295.3109648968757</v>
      </c>
      <c r="P29" s="79">
        <v>1272.2636784904955</v>
      </c>
      <c r="Q29" s="79">
        <v>1404.1117058359289</v>
      </c>
      <c r="R29" s="79">
        <v>1422.5662815589692</v>
      </c>
      <c r="S29" s="79">
        <v>1407.0959936481318</v>
      </c>
      <c r="T29" s="79">
        <v>1338.8647146055539</v>
      </c>
      <c r="U29" s="79">
        <v>1404.1467204668722</v>
      </c>
      <c r="V29" s="79">
        <v>1421.6416066746417</v>
      </c>
      <c r="W29" s="79">
        <v>1394.1913581228691</v>
      </c>
      <c r="X29" s="79">
        <v>1238.6190600625803</v>
      </c>
      <c r="Y29" s="79">
        <v>820.48251232343307</v>
      </c>
      <c r="Z29" s="79">
        <v>848.66392110448032</v>
      </c>
      <c r="AA29" s="79">
        <v>971.29422436699178</v>
      </c>
      <c r="AB29" s="83"/>
      <c r="AC29" s="83"/>
      <c r="AD29" s="106"/>
      <c r="AE29" s="106"/>
      <c r="AF29" s="106"/>
      <c r="AG29" s="106"/>
      <c r="AH29" s="106"/>
    </row>
    <row r="30" spans="2:34" s="113" customFormat="1" ht="23.1" customHeight="1" x14ac:dyDescent="0.2">
      <c r="B30" s="143" t="s">
        <v>58</v>
      </c>
      <c r="C30" s="79">
        <v>843.40067728020813</v>
      </c>
      <c r="D30" s="79">
        <v>888.20951480734664</v>
      </c>
      <c r="E30" s="79">
        <v>832.4725299557582</v>
      </c>
      <c r="F30" s="79">
        <v>834.89695117538304</v>
      </c>
      <c r="G30" s="79">
        <v>822.00799082730362</v>
      </c>
      <c r="H30" s="79">
        <v>819.84974832868261</v>
      </c>
      <c r="I30" s="79">
        <v>796.23754796611468</v>
      </c>
      <c r="J30" s="79">
        <v>798.10383985281214</v>
      </c>
      <c r="K30" s="79">
        <v>828.79023233403905</v>
      </c>
      <c r="L30" s="79">
        <v>886.63257627045778</v>
      </c>
      <c r="M30" s="79">
        <v>948.74730697603195</v>
      </c>
      <c r="N30" s="79">
        <v>976.08387558523998</v>
      </c>
      <c r="O30" s="79">
        <v>982.7849769624994</v>
      </c>
      <c r="P30" s="79">
        <v>959.71214855087601</v>
      </c>
      <c r="Q30" s="79">
        <v>1060.9468165441265</v>
      </c>
      <c r="R30" s="79">
        <v>1021.7674508908525</v>
      </c>
      <c r="S30" s="79">
        <v>998.86508398744729</v>
      </c>
      <c r="T30" s="79">
        <v>991.80407685045486</v>
      </c>
      <c r="U30" s="79">
        <v>1033.9730362914918</v>
      </c>
      <c r="V30" s="79">
        <v>1037.598888569127</v>
      </c>
      <c r="W30" s="79">
        <v>1028.5252221473195</v>
      </c>
      <c r="X30" s="79">
        <v>1014.0881551630692</v>
      </c>
      <c r="Y30" s="79">
        <v>1159.9938210993701</v>
      </c>
      <c r="Z30" s="79">
        <v>1202.3704913112615</v>
      </c>
      <c r="AA30" s="79">
        <v>1146.8427791840238</v>
      </c>
      <c r="AB30" s="83"/>
      <c r="AC30" s="83"/>
      <c r="AD30" s="106"/>
      <c r="AE30" s="106"/>
      <c r="AF30" s="106"/>
      <c r="AG30" s="106"/>
      <c r="AH30" s="106"/>
    </row>
    <row r="31" spans="2:34" s="113" customFormat="1" ht="23.1" customHeight="1" x14ac:dyDescent="0.2">
      <c r="B31" s="143" t="s">
        <v>71</v>
      </c>
      <c r="C31" s="79">
        <v>26.757696727925879</v>
      </c>
      <c r="D31" s="79">
        <v>27.826542834061915</v>
      </c>
      <c r="E31" s="79">
        <v>25.670055792548233</v>
      </c>
      <c r="F31" s="79">
        <v>27.808238362407931</v>
      </c>
      <c r="G31" s="79">
        <v>27.211580568052604</v>
      </c>
      <c r="H31" s="79">
        <v>20.410068721396438</v>
      </c>
      <c r="I31" s="79">
        <v>23.40427978248016</v>
      </c>
      <c r="J31" s="79">
        <v>25.050356181772838</v>
      </c>
      <c r="K31" s="79">
        <v>34.501293078173539</v>
      </c>
      <c r="L31" s="79">
        <v>48.140293127123378</v>
      </c>
      <c r="M31" s="79">
        <v>42.905311931174893</v>
      </c>
      <c r="N31" s="79">
        <v>54.977330476099951</v>
      </c>
      <c r="O31" s="79">
        <v>61.183125123084572</v>
      </c>
      <c r="P31" s="79">
        <v>58.17109063421232</v>
      </c>
      <c r="Q31" s="79">
        <v>68.313749847351616</v>
      </c>
      <c r="R31" s="79">
        <v>63.048835225618468</v>
      </c>
      <c r="S31" s="79">
        <v>70.069538792241559</v>
      </c>
      <c r="T31" s="79">
        <v>63.780565773408604</v>
      </c>
      <c r="U31" s="79">
        <v>75.368597527772195</v>
      </c>
      <c r="V31" s="79">
        <v>68.937425295526154</v>
      </c>
      <c r="W31" s="79">
        <v>61.746277731478813</v>
      </c>
      <c r="X31" s="79">
        <v>37.654317482518671</v>
      </c>
      <c r="Y31" s="79">
        <v>36.695966183920014</v>
      </c>
      <c r="Z31" s="79">
        <v>33.571926577279704</v>
      </c>
      <c r="AA31" s="79">
        <v>30.495803309036386</v>
      </c>
      <c r="AB31" s="83"/>
      <c r="AC31" s="83"/>
      <c r="AD31" s="106"/>
      <c r="AE31" s="106"/>
      <c r="AF31" s="106"/>
      <c r="AG31" s="106"/>
      <c r="AH31" s="106"/>
    </row>
    <row r="32" spans="2:34" s="113" customFormat="1" ht="23.1" customHeight="1" x14ac:dyDescent="0.2">
      <c r="B32" s="143" t="s">
        <v>17</v>
      </c>
      <c r="C32" s="79">
        <v>713.58788648724601</v>
      </c>
      <c r="D32" s="79">
        <v>730.86348191014656</v>
      </c>
      <c r="E32" s="79">
        <v>760.62890065787883</v>
      </c>
      <c r="F32" s="79">
        <v>785.98454589412233</v>
      </c>
      <c r="G32" s="79">
        <v>777.95965938679319</v>
      </c>
      <c r="H32" s="79">
        <v>768.16681312846288</v>
      </c>
      <c r="I32" s="79">
        <v>765.07915819797029</v>
      </c>
      <c r="J32" s="79">
        <v>749.3233170373743</v>
      </c>
      <c r="K32" s="79">
        <v>742.2092178323054</v>
      </c>
      <c r="L32" s="79">
        <v>726.92556411107387</v>
      </c>
      <c r="M32" s="79">
        <v>734.54010053487514</v>
      </c>
      <c r="N32" s="79">
        <v>737.59997472962107</v>
      </c>
      <c r="O32" s="79">
        <v>736.69296769708762</v>
      </c>
      <c r="P32" s="79">
        <v>735.53770602251768</v>
      </c>
      <c r="Q32" s="79">
        <v>763.0139966183018</v>
      </c>
      <c r="R32" s="79">
        <v>771.74961210365962</v>
      </c>
      <c r="S32" s="79">
        <v>771.27029463501697</v>
      </c>
      <c r="T32" s="79">
        <v>776.63591386068072</v>
      </c>
      <c r="U32" s="79">
        <v>789.61305575201811</v>
      </c>
      <c r="V32" s="79">
        <v>789.72080466349701</v>
      </c>
      <c r="W32" s="79">
        <v>777.77924673094833</v>
      </c>
      <c r="X32" s="79">
        <v>769.48585971300486</v>
      </c>
      <c r="Y32" s="79">
        <v>765.35306648012204</v>
      </c>
      <c r="Z32" s="79">
        <v>763.99128596973674</v>
      </c>
      <c r="AA32" s="79">
        <v>762.20435200942529</v>
      </c>
      <c r="AB32" s="83"/>
      <c r="AC32" s="83"/>
      <c r="AD32" s="106"/>
      <c r="AE32" s="106"/>
      <c r="AF32" s="106"/>
      <c r="AG32" s="106"/>
      <c r="AH32" s="106"/>
    </row>
    <row r="33" spans="2:34" s="113" customFormat="1" ht="23.1" customHeight="1" x14ac:dyDescent="0.2">
      <c r="B33" s="143" t="s">
        <v>59</v>
      </c>
      <c r="C33" s="79">
        <v>211.59238207207287</v>
      </c>
      <c r="D33" s="79">
        <v>213.63518652439711</v>
      </c>
      <c r="E33" s="79">
        <v>214.72063532115703</v>
      </c>
      <c r="F33" s="79">
        <v>215.94088370531514</v>
      </c>
      <c r="G33" s="79">
        <v>217.29333034978745</v>
      </c>
      <c r="H33" s="79">
        <v>218.78780123293785</v>
      </c>
      <c r="I33" s="79">
        <v>220.43447160828651</v>
      </c>
      <c r="J33" s="79">
        <v>222.05661975256709</v>
      </c>
      <c r="K33" s="79">
        <v>223.64729103030371</v>
      </c>
      <c r="L33" s="79">
        <v>225.21189800011035</v>
      </c>
      <c r="M33" s="79">
        <v>226.75614382873096</v>
      </c>
      <c r="N33" s="79">
        <v>228.31543038938298</v>
      </c>
      <c r="O33" s="79">
        <v>229.88334042690451</v>
      </c>
      <c r="P33" s="79">
        <v>231.46674355719227</v>
      </c>
      <c r="Q33" s="79">
        <v>233.07221021202571</v>
      </c>
      <c r="R33" s="79">
        <v>234.68327214927379</v>
      </c>
      <c r="S33" s="79">
        <v>236.29323153132233</v>
      </c>
      <c r="T33" s="79">
        <v>237.90807014940472</v>
      </c>
      <c r="U33" s="79">
        <v>239.53437296232698</v>
      </c>
      <c r="V33" s="79">
        <v>241.1683053347725</v>
      </c>
      <c r="W33" s="79">
        <v>242.8038399697445</v>
      </c>
      <c r="X33" s="79">
        <v>244.44672428955448</v>
      </c>
      <c r="Y33" s="79">
        <v>246.10361154897788</v>
      </c>
      <c r="Z33" s="79">
        <v>247.76804658199549</v>
      </c>
      <c r="AA33" s="79">
        <v>249.49732292504123</v>
      </c>
      <c r="AB33" s="83"/>
      <c r="AC33" s="83"/>
      <c r="AD33" s="106"/>
      <c r="AE33" s="106"/>
      <c r="AF33" s="106"/>
      <c r="AG33" s="106"/>
      <c r="AH33" s="106"/>
    </row>
    <row r="34" spans="2:34" s="113" customFormat="1" ht="18" customHeight="1" x14ac:dyDescent="0.2">
      <c r="B34" s="144"/>
      <c r="C34" s="79"/>
      <c r="D34" s="79"/>
      <c r="E34" s="79"/>
      <c r="F34" s="79"/>
      <c r="G34" s="79"/>
      <c r="H34" s="79"/>
      <c r="I34" s="79"/>
      <c r="J34" s="79"/>
      <c r="K34" s="79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3"/>
      <c r="AC34" s="83"/>
      <c r="AD34" s="106"/>
      <c r="AE34" s="106"/>
      <c r="AF34" s="106"/>
      <c r="AG34" s="106"/>
      <c r="AH34" s="106"/>
    </row>
    <row r="35" spans="2:34" s="160" customFormat="1" ht="18" customHeight="1" x14ac:dyDescent="0.2">
      <c r="B35" s="170" t="s">
        <v>95</v>
      </c>
      <c r="C35" s="173"/>
      <c r="D35" s="173"/>
      <c r="E35" s="173"/>
      <c r="F35" s="173"/>
      <c r="G35" s="173"/>
      <c r="H35" s="173"/>
      <c r="I35" s="173"/>
      <c r="J35" s="173"/>
      <c r="K35" s="173"/>
      <c r="L35" s="174"/>
      <c r="M35" s="174"/>
      <c r="N35" s="174"/>
      <c r="O35" s="174"/>
      <c r="P35" s="174"/>
      <c r="Q35" s="174"/>
      <c r="R35" s="174"/>
      <c r="S35" s="174"/>
      <c r="T35" s="174"/>
      <c r="U35" s="174"/>
      <c r="V35" s="174"/>
      <c r="W35" s="174"/>
      <c r="X35" s="174"/>
      <c r="Y35" s="174"/>
      <c r="Z35" s="174"/>
      <c r="AA35" s="174"/>
      <c r="AB35" s="172"/>
      <c r="AC35" s="172"/>
      <c r="AD35" s="157"/>
      <c r="AE35" s="157"/>
      <c r="AF35" s="157"/>
      <c r="AG35" s="157"/>
      <c r="AH35" s="157"/>
    </row>
    <row r="36" spans="2:34" s="114" customFormat="1" ht="18" customHeight="1" thickBot="1" x14ac:dyDescent="0.25">
      <c r="B36" s="145" t="s">
        <v>19</v>
      </c>
      <c r="C36" s="146">
        <v>1710.9356700177486</v>
      </c>
      <c r="D36" s="146">
        <v>1807.9423490538607</v>
      </c>
      <c r="E36" s="146">
        <v>1680.1539099981248</v>
      </c>
      <c r="F36" s="146">
        <v>1737.8604862821464</v>
      </c>
      <c r="G36" s="146">
        <v>1652.0633524434038</v>
      </c>
      <c r="H36" s="146">
        <v>1810.2792272400004</v>
      </c>
      <c r="I36" s="146">
        <v>1858.8226180918871</v>
      </c>
      <c r="J36" s="146">
        <v>1818.1744955187983</v>
      </c>
      <c r="K36" s="146">
        <v>1948.6480256908162</v>
      </c>
      <c r="L36" s="146">
        <v>2004.9858206391948</v>
      </c>
      <c r="M36" s="146">
        <v>1989.4945278238058</v>
      </c>
      <c r="N36" s="146">
        <v>2006.3215520461422</v>
      </c>
      <c r="O36" s="146">
        <v>1935.7889744522001</v>
      </c>
      <c r="P36" s="146">
        <v>2036.4729899617591</v>
      </c>
      <c r="Q36" s="146">
        <v>1986.9006555084909</v>
      </c>
      <c r="R36" s="146">
        <v>2080.1292393606277</v>
      </c>
      <c r="S36" s="146">
        <v>2128.8424782085181</v>
      </c>
      <c r="T36" s="146">
        <v>2121.6164053012817</v>
      </c>
      <c r="U36" s="146">
        <v>2162.6829126504635</v>
      </c>
      <c r="V36" s="146">
        <v>2243.1344758823848</v>
      </c>
      <c r="W36" s="146">
        <v>2123.281188911933</v>
      </c>
      <c r="X36" s="146">
        <v>1656.0302451491864</v>
      </c>
      <c r="Y36" s="146">
        <v>2281.813544037569</v>
      </c>
      <c r="Z36" s="146">
        <v>2383.1016815232479</v>
      </c>
      <c r="AA36" s="146">
        <v>2251.9232170266109</v>
      </c>
      <c r="AB36" s="83"/>
      <c r="AC36" s="83"/>
      <c r="AD36" s="106"/>
      <c r="AE36" s="106"/>
      <c r="AF36" s="106"/>
      <c r="AG36" s="106"/>
      <c r="AH36" s="106"/>
    </row>
    <row r="37" spans="2:34" ht="15" customHeight="1" x14ac:dyDescent="0.2">
      <c r="B37" s="92" t="s">
        <v>50</v>
      </c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</row>
  </sheetData>
  <mergeCells count="6">
    <mergeCell ref="Y3:AA3"/>
    <mergeCell ref="U3:X3"/>
    <mergeCell ref="Q3:T3"/>
    <mergeCell ref="M3:P3"/>
    <mergeCell ref="E3:H3"/>
    <mergeCell ref="I3:L3"/>
  </mergeCells>
  <pageMargins left="0.11811023622047245" right="0" top="0.51181102362204722" bottom="0" header="0" footer="0"/>
  <pageSetup paperSize="9" scale="6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AA37"/>
  <sheetViews>
    <sheetView showGridLines="0" view="pageBreakPreview" zoomScale="110" zoomScaleSheetLayoutView="110" workbookViewId="0">
      <pane xSplit="1" ySplit="4" topLeftCell="B5" activePane="bottomRight" state="frozen"/>
      <selection sqref="A1:AG1048576"/>
      <selection pane="topRight" sqref="A1:AG1048576"/>
      <selection pane="bottomLeft" sqref="A1:AG1048576"/>
      <selection pane="bottomRight" activeCell="B1" sqref="B1:B1048576"/>
    </sheetView>
  </sheetViews>
  <sheetFormatPr defaultRowHeight="11.25" x14ac:dyDescent="0.2"/>
  <cols>
    <col min="1" max="1" width="26.28515625" style="101" customWidth="1"/>
    <col min="2" max="4" width="6.7109375" style="101" customWidth="1"/>
    <col min="5" max="5" width="7.140625" style="101" bestFit="1" customWidth="1"/>
    <col min="6" max="6" width="6.7109375" style="101" customWidth="1"/>
    <col min="7" max="7" width="6.42578125" style="101" customWidth="1"/>
    <col min="8" max="8" width="6.7109375" style="101" customWidth="1"/>
    <col min="9" max="9" width="7.140625" style="101" bestFit="1" customWidth="1"/>
    <col min="10" max="10" width="5.42578125" style="101" customWidth="1"/>
    <col min="11" max="14" width="6.140625" style="101" customWidth="1"/>
    <col min="15" max="15" width="6.140625" style="138" customWidth="1"/>
    <col min="16" max="16" width="6.5703125" style="138" customWidth="1"/>
    <col min="17" max="19" width="7.140625" style="138" customWidth="1"/>
    <col min="20" max="20" width="7.5703125" style="101" customWidth="1"/>
    <col min="21" max="22" width="7.140625" style="138" customWidth="1"/>
    <col min="23" max="23" width="6.85546875" style="101" customWidth="1"/>
    <col min="24" max="24" width="6.7109375" style="101" customWidth="1"/>
    <col min="25" max="26" width="6.7109375" style="101" bestFit="1" customWidth="1"/>
    <col min="27" max="27" width="6.7109375" style="101" customWidth="1"/>
    <col min="28" max="16384" width="9.140625" style="101"/>
  </cols>
  <sheetData>
    <row r="1" spans="1:27" s="102" customFormat="1" ht="15.75" customHeight="1" x14ac:dyDescent="0.2">
      <c r="B1" s="125" t="s">
        <v>140</v>
      </c>
      <c r="O1" s="137"/>
      <c r="P1" s="137"/>
      <c r="Q1" s="137"/>
      <c r="R1" s="137"/>
      <c r="S1" s="137"/>
      <c r="U1" s="137"/>
      <c r="V1" s="137"/>
    </row>
    <row r="2" spans="1:27" ht="2.25" customHeight="1" thickBot="1" x14ac:dyDescent="0.25">
      <c r="B2" s="101" t="s">
        <v>73</v>
      </c>
      <c r="C2" s="101" t="s">
        <v>74</v>
      </c>
      <c r="D2" s="101" t="s">
        <v>75</v>
      </c>
      <c r="E2" s="101" t="s">
        <v>78</v>
      </c>
    </row>
    <row r="3" spans="1:27" s="94" customFormat="1" ht="12" customHeight="1" x14ac:dyDescent="0.2">
      <c r="A3" s="148"/>
      <c r="B3" s="149" t="s">
        <v>65</v>
      </c>
      <c r="C3" s="149"/>
      <c r="D3" s="149"/>
      <c r="E3" s="189" t="s">
        <v>77</v>
      </c>
      <c r="F3" s="189"/>
      <c r="G3" s="189"/>
      <c r="H3" s="189"/>
      <c r="I3" s="189" t="s">
        <v>80</v>
      </c>
      <c r="J3" s="189"/>
      <c r="K3" s="189"/>
      <c r="L3" s="189"/>
      <c r="M3" s="189" t="s">
        <v>92</v>
      </c>
      <c r="N3" s="189"/>
      <c r="O3" s="189"/>
      <c r="P3" s="189"/>
      <c r="Q3" s="189" t="s">
        <v>135</v>
      </c>
      <c r="R3" s="189"/>
      <c r="S3" s="189"/>
      <c r="T3" s="189"/>
      <c r="U3" s="189" t="s">
        <v>137</v>
      </c>
      <c r="V3" s="189"/>
      <c r="W3" s="189"/>
      <c r="X3" s="189"/>
      <c r="Y3" s="189" t="s">
        <v>138</v>
      </c>
      <c r="Z3" s="189"/>
      <c r="AA3" s="189"/>
    </row>
    <row r="4" spans="1:27" s="160" customFormat="1" ht="12" customHeight="1" x14ac:dyDescent="0.2">
      <c r="A4" s="97"/>
      <c r="B4" s="98" t="s">
        <v>47</v>
      </c>
      <c r="C4" s="98" t="s">
        <v>48</v>
      </c>
      <c r="D4" s="98" t="s">
        <v>49</v>
      </c>
      <c r="E4" s="98" t="s">
        <v>46</v>
      </c>
      <c r="F4" s="98" t="s">
        <v>47</v>
      </c>
      <c r="G4" s="98" t="s">
        <v>48</v>
      </c>
      <c r="H4" s="98" t="s">
        <v>49</v>
      </c>
      <c r="I4" s="98" t="s">
        <v>46</v>
      </c>
      <c r="J4" s="98" t="s">
        <v>47</v>
      </c>
      <c r="K4" s="98" t="s">
        <v>48</v>
      </c>
      <c r="L4" s="98" t="s">
        <v>49</v>
      </c>
      <c r="M4" s="98" t="s">
        <v>46</v>
      </c>
      <c r="N4" s="98" t="s">
        <v>47</v>
      </c>
      <c r="O4" s="98" t="s">
        <v>48</v>
      </c>
      <c r="P4" s="98" t="s">
        <v>49</v>
      </c>
      <c r="Q4" s="98" t="s">
        <v>46</v>
      </c>
      <c r="R4" s="98" t="s">
        <v>47</v>
      </c>
      <c r="S4" s="98" t="s">
        <v>48</v>
      </c>
      <c r="T4" s="98" t="s">
        <v>49</v>
      </c>
      <c r="U4" s="98" t="s">
        <v>46</v>
      </c>
      <c r="V4" s="98" t="s">
        <v>47</v>
      </c>
      <c r="W4" s="98" t="s">
        <v>48</v>
      </c>
      <c r="X4" s="98" t="s">
        <v>49</v>
      </c>
      <c r="Y4" s="98" t="s">
        <v>46</v>
      </c>
      <c r="Z4" s="98" t="s">
        <v>47</v>
      </c>
      <c r="AA4" s="98" t="s">
        <v>48</v>
      </c>
    </row>
    <row r="5" spans="1:27" s="106" customFormat="1" ht="18" customHeight="1" x14ac:dyDescent="0.2">
      <c r="A5" s="82" t="s">
        <v>97</v>
      </c>
      <c r="B5" s="126">
        <v>11.30079350835118</v>
      </c>
      <c r="C5" s="126">
        <v>5.8734939785918927</v>
      </c>
      <c r="D5" s="126">
        <v>3.7877361776710305</v>
      </c>
      <c r="E5" s="126">
        <v>8.5172334421385507</v>
      </c>
      <c r="F5" s="126">
        <v>5.9203774640369078</v>
      </c>
      <c r="G5" s="126">
        <v>0.92273165997307505</v>
      </c>
      <c r="H5" s="126">
        <v>-0.40368193127013896</v>
      </c>
      <c r="I5" s="126">
        <v>-0.25603057992980016</v>
      </c>
      <c r="J5" s="126">
        <v>0.50733248533045838</v>
      </c>
      <c r="K5" s="126">
        <v>6.7415221836118366</v>
      </c>
      <c r="L5" s="126">
        <v>6.180188903014594</v>
      </c>
      <c r="M5" s="126">
        <v>7.7068495037178941</v>
      </c>
      <c r="N5" s="126">
        <v>6.4692734613010394</v>
      </c>
      <c r="O5" s="126">
        <v>5.3511777383272729</v>
      </c>
      <c r="P5" s="126">
        <v>5.584353054290081</v>
      </c>
      <c r="Q5" s="126">
        <v>5.6067448208879878</v>
      </c>
      <c r="R5" s="126">
        <v>5.8802702501752568</v>
      </c>
      <c r="S5" s="126">
        <v>7.7026373729039754</v>
      </c>
      <c r="T5" s="126">
        <v>6.6814498943506218</v>
      </c>
      <c r="U5" s="126">
        <v>7.9318127563890117</v>
      </c>
      <c r="V5" s="126">
        <v>8.4751255734705424</v>
      </c>
      <c r="W5" s="126">
        <v>0.71183895574509215</v>
      </c>
      <c r="X5" s="126">
        <v>-5.5482952980067335</v>
      </c>
      <c r="Y5" s="126">
        <v>-0.26666779695087017</v>
      </c>
      <c r="Z5" s="126">
        <v>1.5327698288420732</v>
      </c>
      <c r="AA5" s="126">
        <v>6.1600186932690981</v>
      </c>
    </row>
    <row r="6" spans="1:27" s="157" customFormat="1" ht="17.100000000000001" customHeight="1" x14ac:dyDescent="0.2">
      <c r="A6" s="166" t="s">
        <v>96</v>
      </c>
      <c r="B6" s="175">
        <v>10.320613646497812</v>
      </c>
      <c r="C6" s="175">
        <v>5.6308638240925246</v>
      </c>
      <c r="D6" s="175">
        <v>4.4159098137262376</v>
      </c>
      <c r="E6" s="175">
        <v>1.6703221414858138</v>
      </c>
      <c r="F6" s="175">
        <v>0.56370414778477151</v>
      </c>
      <c r="G6" s="175">
        <v>9.8005898330650218</v>
      </c>
      <c r="H6" s="175">
        <v>1.1742561001980789</v>
      </c>
      <c r="I6" s="175">
        <v>1.1595737564330966</v>
      </c>
      <c r="J6" s="176">
        <v>3.1978257372730967</v>
      </c>
      <c r="K6" s="175">
        <v>1.0541533277404369</v>
      </c>
      <c r="L6" s="175">
        <v>6.1486359491947029</v>
      </c>
      <c r="M6" s="175">
        <v>9.7345604908998453</v>
      </c>
      <c r="N6" s="175">
        <v>1.5380676908624658</v>
      </c>
      <c r="O6" s="175">
        <v>2.4443079909248766</v>
      </c>
      <c r="P6" s="175">
        <v>1.882507207393469</v>
      </c>
      <c r="Q6" s="175">
        <v>1.7589558375210812</v>
      </c>
      <c r="R6" s="175">
        <v>3.7670065959065635</v>
      </c>
      <c r="S6" s="175">
        <v>8.1313152308316603</v>
      </c>
      <c r="T6" s="175">
        <v>9.4901732054692332</v>
      </c>
      <c r="U6" s="175">
        <v>7.7319334450324684</v>
      </c>
      <c r="V6" s="175">
        <v>9.0526718356869864</v>
      </c>
      <c r="W6" s="175">
        <v>-1.6688276015752734</v>
      </c>
      <c r="X6" s="175">
        <v>2.5437398575168579</v>
      </c>
      <c r="Y6" s="175">
        <v>2.4382432388800668</v>
      </c>
      <c r="Z6" s="175">
        <v>2.6796407029828773</v>
      </c>
      <c r="AA6" s="175">
        <v>-2.7598288196637788</v>
      </c>
    </row>
    <row r="7" spans="1:27" s="113" customFormat="1" ht="17.100000000000001" customHeight="1" x14ac:dyDescent="0.2">
      <c r="A7" s="77" t="s">
        <v>1</v>
      </c>
      <c r="B7" s="75">
        <v>-9.0973676469488947</v>
      </c>
      <c r="C7" s="75">
        <v>13.625911919021071</v>
      </c>
      <c r="D7" s="75">
        <v>16.208303985399276</v>
      </c>
      <c r="E7" s="75">
        <v>19.347291837624248</v>
      </c>
      <c r="F7" s="75">
        <v>12.842417581521293</v>
      </c>
      <c r="G7" s="75">
        <v>2.2577800052162589</v>
      </c>
      <c r="H7" s="75">
        <v>-2.1090561159960108</v>
      </c>
      <c r="I7" s="75">
        <v>-16.008083542865158</v>
      </c>
      <c r="J7" s="75">
        <v>23.750998575669513</v>
      </c>
      <c r="K7" s="75">
        <v>12.020427999202553</v>
      </c>
      <c r="L7" s="75">
        <v>19.987389442113003</v>
      </c>
      <c r="M7" s="75">
        <v>41.225007311640915</v>
      </c>
      <c r="N7" s="75">
        <v>-4.0486317214826535</v>
      </c>
      <c r="O7" s="75">
        <v>2.0539596609219224</v>
      </c>
      <c r="P7" s="75">
        <v>-7.7426740258788822</v>
      </c>
      <c r="Q7" s="75">
        <v>-0.46203364893313559</v>
      </c>
      <c r="R7" s="75">
        <v>6.5584306498511324</v>
      </c>
      <c r="S7" s="75">
        <v>2.3663471790183577</v>
      </c>
      <c r="T7" s="75">
        <v>13.180012632524907</v>
      </c>
      <c r="U7" s="75">
        <v>2.5310563430319455</v>
      </c>
      <c r="V7" s="75">
        <v>8.8961643833344048</v>
      </c>
      <c r="W7" s="75">
        <v>17.177727627739191</v>
      </c>
      <c r="X7" s="75">
        <v>-0.98532154282378048</v>
      </c>
      <c r="Y7" s="75">
        <v>6.9138195302272498</v>
      </c>
      <c r="Z7" s="75">
        <v>9.9991078913953082</v>
      </c>
      <c r="AA7" s="75">
        <v>7.2181722888660316</v>
      </c>
    </row>
    <row r="8" spans="1:27" s="113" customFormat="1" ht="17.100000000000001" customHeight="1" x14ac:dyDescent="0.2">
      <c r="A8" s="77" t="s">
        <v>2</v>
      </c>
      <c r="B8" s="75">
        <v>28.098602510185234</v>
      </c>
      <c r="C8" s="75">
        <v>5.7952994785706702</v>
      </c>
      <c r="D8" s="75">
        <v>2.0301232520740342</v>
      </c>
      <c r="E8" s="75">
        <v>0.60360054233588034</v>
      </c>
      <c r="F8" s="75">
        <v>-0.6527760301501484</v>
      </c>
      <c r="G8" s="75">
        <v>6.4881147391871785</v>
      </c>
      <c r="H8" s="75">
        <v>0.92367841612572832</v>
      </c>
      <c r="I8" s="75">
        <v>1.6970266324495942</v>
      </c>
      <c r="J8" s="75">
        <v>-3.5198240996725305</v>
      </c>
      <c r="K8" s="75">
        <v>6.2029056750014799</v>
      </c>
      <c r="L8" s="75">
        <v>6.4902497314017094</v>
      </c>
      <c r="M8" s="75">
        <v>11.917670486788667</v>
      </c>
      <c r="N8" s="75">
        <v>7.9433125067564614</v>
      </c>
      <c r="O8" s="75">
        <v>8.4983073687227684</v>
      </c>
      <c r="P8" s="75">
        <v>3.5088410850732332</v>
      </c>
      <c r="Q8" s="75">
        <v>0.14315305503911357</v>
      </c>
      <c r="R8" s="75">
        <v>-2.4580092355711236</v>
      </c>
      <c r="S8" s="75">
        <v>3.8091152907713033</v>
      </c>
      <c r="T8" s="75">
        <v>6.6914061361124988</v>
      </c>
      <c r="U8" s="75">
        <v>7.2891383333098414</v>
      </c>
      <c r="V8" s="75">
        <v>10.606520044877055</v>
      </c>
      <c r="W8" s="75">
        <v>-11.841203272057099</v>
      </c>
      <c r="X8" s="75">
        <v>6.647315222849004</v>
      </c>
      <c r="Y8" s="75">
        <v>4.2197708003415269</v>
      </c>
      <c r="Z8" s="75">
        <v>1.9664257947892949</v>
      </c>
      <c r="AA8" s="75">
        <v>-13.292288405197416</v>
      </c>
    </row>
    <row r="9" spans="1:27" s="113" customFormat="1" ht="17.100000000000001" customHeight="1" x14ac:dyDescent="0.2">
      <c r="A9" s="77" t="s">
        <v>3</v>
      </c>
      <c r="B9" s="75">
        <v>2.5144328195083387</v>
      </c>
      <c r="C9" s="75">
        <v>2.9455500832537895</v>
      </c>
      <c r="D9" s="75">
        <v>2.8093894074208814</v>
      </c>
      <c r="E9" s="75">
        <v>1.9702689534924156</v>
      </c>
      <c r="F9" s="75">
        <v>2.0961121614804012</v>
      </c>
      <c r="G9" s="75">
        <v>2.5350840104704897</v>
      </c>
      <c r="H9" s="75">
        <v>4.4945359235874172</v>
      </c>
      <c r="I9" s="75">
        <v>5.8463931773726108</v>
      </c>
      <c r="J9" s="75">
        <v>7.2481142194663617</v>
      </c>
      <c r="K9" s="75">
        <v>7.8788937348135413</v>
      </c>
      <c r="L9" s="75">
        <v>7.0574805375491101</v>
      </c>
      <c r="M9" s="75">
        <v>7.8108111121977908</v>
      </c>
      <c r="N9" s="75">
        <v>6.7598524726638409</v>
      </c>
      <c r="O9" s="75">
        <v>6.9720912719310579</v>
      </c>
      <c r="P9" s="75">
        <v>6.9881492846092907</v>
      </c>
      <c r="Q9" s="75">
        <v>6.6268597369631754</v>
      </c>
      <c r="R9" s="75">
        <v>7.5808537081136329</v>
      </c>
      <c r="S9" s="75">
        <v>7.1652048980236582</v>
      </c>
      <c r="T9" s="75">
        <v>7.9829318590413978</v>
      </c>
      <c r="U9" s="75">
        <v>7.6903875785571119</v>
      </c>
      <c r="V9" s="75">
        <v>7.8750888595749524</v>
      </c>
      <c r="W9" s="75">
        <v>8.4769785990060029</v>
      </c>
      <c r="X9" s="75">
        <v>7.5436513623184487</v>
      </c>
      <c r="Y9" s="75">
        <v>8.2038879190375891</v>
      </c>
      <c r="Z9" s="75">
        <v>8.1156482627322113</v>
      </c>
      <c r="AA9" s="75">
        <v>7.5990711601265915</v>
      </c>
    </row>
    <row r="10" spans="1:27" s="113" customFormat="1" ht="17.100000000000001" customHeight="1" x14ac:dyDescent="0.2">
      <c r="A10" s="77" t="s">
        <v>4</v>
      </c>
      <c r="B10" s="75">
        <v>21.092029551671111</v>
      </c>
      <c r="C10" s="75">
        <v>18.562838256090618</v>
      </c>
      <c r="D10" s="75">
        <v>13.136102002113791</v>
      </c>
      <c r="E10" s="75">
        <v>-0.92123490827601406</v>
      </c>
      <c r="F10" s="75">
        <v>-6.4235619867567317</v>
      </c>
      <c r="G10" s="75">
        <v>-8.640152167287896</v>
      </c>
      <c r="H10" s="75">
        <v>-6.2821703009741769</v>
      </c>
      <c r="I10" s="75">
        <v>1.7447159238515475</v>
      </c>
      <c r="J10" s="75">
        <v>5.0900385954953276</v>
      </c>
      <c r="K10" s="75">
        <v>4.9645721960797751</v>
      </c>
      <c r="L10" s="75">
        <v>5.1707411072432263</v>
      </c>
      <c r="M10" s="75">
        <v>0.24636747754100963</v>
      </c>
      <c r="N10" s="75">
        <v>-1.4531743515497908</v>
      </c>
      <c r="O10" s="75">
        <v>-2.040831841263524</v>
      </c>
      <c r="P10" s="75">
        <v>0.29813215644014512</v>
      </c>
      <c r="Q10" s="75">
        <v>4.7514658207054916</v>
      </c>
      <c r="R10" s="75">
        <v>9.4221846744532822</v>
      </c>
      <c r="S10" s="75">
        <v>8.7846571802785878</v>
      </c>
      <c r="T10" s="75">
        <v>13.712791377573463</v>
      </c>
      <c r="U10" s="75">
        <v>18.538898317882623</v>
      </c>
      <c r="V10" s="75">
        <v>18.374001020022135</v>
      </c>
      <c r="W10" s="75">
        <v>-3.0478282580023497</v>
      </c>
      <c r="X10" s="75">
        <v>-12.245948463882861</v>
      </c>
      <c r="Y10" s="75">
        <v>-18.335695449782609</v>
      </c>
      <c r="Z10" s="75">
        <v>-16.54203999199434</v>
      </c>
      <c r="AA10" s="75">
        <v>5.2722735796164599</v>
      </c>
    </row>
    <row r="11" spans="1:27" s="113" customFormat="1" ht="17.100000000000001" customHeight="1" x14ac:dyDescent="0.2">
      <c r="A11" s="77" t="s">
        <v>5</v>
      </c>
      <c r="B11" s="75">
        <v>-10.587646089614855</v>
      </c>
      <c r="C11" s="75">
        <v>7.2567746827187252</v>
      </c>
      <c r="D11" s="75">
        <v>6.0758372892090406</v>
      </c>
      <c r="E11" s="75">
        <v>-5.5922072527426536</v>
      </c>
      <c r="F11" s="75">
        <v>-3.8287619838864195</v>
      </c>
      <c r="G11" s="75">
        <v>29.110815343313657</v>
      </c>
      <c r="H11" s="75">
        <v>0.22440057723900342</v>
      </c>
      <c r="I11" s="75">
        <v>9.143992790502331</v>
      </c>
      <c r="J11" s="75">
        <v>12.318694575270772</v>
      </c>
      <c r="K11" s="75">
        <v>-13.356951711757969</v>
      </c>
      <c r="L11" s="75">
        <v>10.740452080079454</v>
      </c>
      <c r="M11" s="75">
        <v>3.3361999100424811</v>
      </c>
      <c r="N11" s="75">
        <v>1.2956484012440317</v>
      </c>
      <c r="O11" s="75">
        <v>3.6688962055395846</v>
      </c>
      <c r="P11" s="75">
        <v>5.1134069695463413</v>
      </c>
      <c r="Q11" s="75">
        <v>3.3249722724250308</v>
      </c>
      <c r="R11" s="75">
        <v>4.7885776474431374</v>
      </c>
      <c r="S11" s="75">
        <v>2.4294608199368239</v>
      </c>
      <c r="T11" s="75">
        <v>3.8903140681628257</v>
      </c>
      <c r="U11" s="75">
        <v>5.1158004068223795</v>
      </c>
      <c r="V11" s="75">
        <v>7.4550130932409919</v>
      </c>
      <c r="W11" s="75">
        <v>3.844281370241065</v>
      </c>
      <c r="X11" s="75">
        <v>-2.9594049834442138</v>
      </c>
      <c r="Y11" s="75">
        <v>-7.2151985599921424</v>
      </c>
      <c r="Z11" s="75">
        <v>-2.873857034806615</v>
      </c>
      <c r="AA11" s="75">
        <v>3.0456241885267188</v>
      </c>
    </row>
    <row r="12" spans="1:27" s="113" customFormat="1" ht="17.100000000000001" customHeight="1" x14ac:dyDescent="0.2">
      <c r="A12" s="77" t="s">
        <v>6</v>
      </c>
      <c r="B12" s="75">
        <v>3.1102932340305811</v>
      </c>
      <c r="C12" s="75">
        <v>-2.1008238981786276</v>
      </c>
      <c r="D12" s="75">
        <v>7.6560319833792301</v>
      </c>
      <c r="E12" s="75">
        <v>7.4817077410039845</v>
      </c>
      <c r="F12" s="75">
        <v>0.65388996540416411</v>
      </c>
      <c r="G12" s="75">
        <v>9.1881122358165932</v>
      </c>
      <c r="H12" s="75">
        <v>2.2838636181280458</v>
      </c>
      <c r="I12" s="75">
        <v>-4.2022020042188357</v>
      </c>
      <c r="J12" s="75">
        <v>-1.9254746794764577</v>
      </c>
      <c r="K12" s="75">
        <v>-10.109333945713605</v>
      </c>
      <c r="L12" s="75">
        <v>-14.952136219375689</v>
      </c>
      <c r="M12" s="75">
        <v>-24.524826978533465</v>
      </c>
      <c r="N12" s="75">
        <v>-30.500532132629154</v>
      </c>
      <c r="O12" s="75">
        <v>-30.970953870458452</v>
      </c>
      <c r="P12" s="75">
        <v>-13.234237155886087</v>
      </c>
      <c r="Q12" s="75">
        <v>13.72809241908277</v>
      </c>
      <c r="R12" s="75">
        <v>36.83008449658098</v>
      </c>
      <c r="S12" s="75">
        <v>65.931208583786074</v>
      </c>
      <c r="T12" s="75">
        <v>43.364610211030637</v>
      </c>
      <c r="U12" s="75">
        <v>26.256946695393868</v>
      </c>
      <c r="V12" s="75">
        <v>5.5406543461158364</v>
      </c>
      <c r="W12" s="75">
        <v>-9.8791194248908365</v>
      </c>
      <c r="X12" s="75">
        <v>-14.692078724734403</v>
      </c>
      <c r="Y12" s="75">
        <v>-12.814222520857587</v>
      </c>
      <c r="Z12" s="75">
        <v>-2.1342026668924485</v>
      </c>
      <c r="AA12" s="75">
        <v>-8.6118977872872033</v>
      </c>
    </row>
    <row r="13" spans="1:27" s="157" customFormat="1" ht="17.100000000000001" customHeight="1" x14ac:dyDescent="0.2">
      <c r="A13" s="166" t="s">
        <v>93</v>
      </c>
      <c r="B13" s="175">
        <v>11.693732965963433</v>
      </c>
      <c r="C13" s="175">
        <v>7.7466394966513086</v>
      </c>
      <c r="D13" s="175">
        <v>7.4515637149611624</v>
      </c>
      <c r="E13" s="175">
        <v>10.78129405294559</v>
      </c>
      <c r="F13" s="175">
        <v>7.9361877597925234</v>
      </c>
      <c r="G13" s="175">
        <v>-3.6245799852493432</v>
      </c>
      <c r="H13" s="175">
        <v>-2.2961981826266853</v>
      </c>
      <c r="I13" s="175">
        <v>-0.62661163541921638</v>
      </c>
      <c r="J13" s="175">
        <v>4.5730660908557264</v>
      </c>
      <c r="K13" s="175">
        <v>16.238092831244355</v>
      </c>
      <c r="L13" s="175">
        <v>7.9689849360650822</v>
      </c>
      <c r="M13" s="175">
        <v>5.5692758489424898</v>
      </c>
      <c r="N13" s="175">
        <v>2.9104651823201211</v>
      </c>
      <c r="O13" s="175">
        <v>3.1060443619999711</v>
      </c>
      <c r="P13" s="175">
        <v>7.8836196522260815</v>
      </c>
      <c r="Q13" s="175">
        <v>8.9505129838979069</v>
      </c>
      <c r="R13" s="175">
        <v>10.527449228267827</v>
      </c>
      <c r="S13" s="175">
        <v>9.4980599288380319</v>
      </c>
      <c r="T13" s="175">
        <v>7.2989081722683924</v>
      </c>
      <c r="U13" s="175">
        <v>9.3591674737605999</v>
      </c>
      <c r="V13" s="175">
        <v>9.8958725002040282</v>
      </c>
      <c r="W13" s="175">
        <v>2.0834212474476699</v>
      </c>
      <c r="X13" s="175">
        <v>-7.6749240688627989</v>
      </c>
      <c r="Y13" s="175">
        <v>4.0026603592022258</v>
      </c>
      <c r="Z13" s="175">
        <v>5.9618612199008547</v>
      </c>
      <c r="AA13" s="175">
        <v>11.579110372171098</v>
      </c>
    </row>
    <row r="14" spans="1:27" s="113" customFormat="1" ht="17.100000000000001" customHeight="1" x14ac:dyDescent="0.2">
      <c r="A14" s="77" t="s">
        <v>8</v>
      </c>
      <c r="B14" s="75">
        <v>87.268180963171034</v>
      </c>
      <c r="C14" s="75">
        <v>2.0874170437843231</v>
      </c>
      <c r="D14" s="75">
        <v>19.239075421241083</v>
      </c>
      <c r="E14" s="75">
        <v>60.853350298750229</v>
      </c>
      <c r="F14" s="75">
        <v>35.113906054773977</v>
      </c>
      <c r="G14" s="75">
        <v>-6.4336410988116484</v>
      </c>
      <c r="H14" s="75">
        <v>-12.630416482264462</v>
      </c>
      <c r="I14" s="75">
        <v>-0.14806652976647738</v>
      </c>
      <c r="J14" s="75">
        <v>28.104249810847737</v>
      </c>
      <c r="K14" s="75">
        <v>43.022066355104592</v>
      </c>
      <c r="L14" s="75">
        <v>64.430650839368568</v>
      </c>
      <c r="M14" s="75">
        <v>10.536603613973416</v>
      </c>
      <c r="N14" s="75">
        <v>-15.388833749338204</v>
      </c>
      <c r="O14" s="75">
        <v>-9.5172645167166827</v>
      </c>
      <c r="P14" s="75">
        <v>-1.1733161292763916</v>
      </c>
      <c r="Q14" s="75">
        <v>22.795009805530842</v>
      </c>
      <c r="R14" s="75">
        <v>14.730805309071492</v>
      </c>
      <c r="S14" s="75">
        <v>34.056197953258824</v>
      </c>
      <c r="T14" s="75">
        <v>1.542949966562146</v>
      </c>
      <c r="U14" s="75">
        <v>25.073951180570365</v>
      </c>
      <c r="V14" s="75">
        <v>96.969222340501744</v>
      </c>
      <c r="W14" s="75">
        <v>0.32796329608741903</v>
      </c>
      <c r="X14" s="75">
        <v>-25.463470578450565</v>
      </c>
      <c r="Y14" s="75">
        <v>61.003980817899574</v>
      </c>
      <c r="Z14" s="75">
        <v>15.074066733274648</v>
      </c>
      <c r="AA14" s="75">
        <v>20.886693091687427</v>
      </c>
    </row>
    <row r="15" spans="1:27" s="113" customFormat="1" ht="17.100000000000001" customHeight="1" x14ac:dyDescent="0.2">
      <c r="A15" s="86" t="s">
        <v>9</v>
      </c>
      <c r="B15" s="75">
        <v>14.676913425278437</v>
      </c>
      <c r="C15" s="75">
        <v>10.200779980975838</v>
      </c>
      <c r="D15" s="75">
        <v>8.0961326392901647</v>
      </c>
      <c r="E15" s="75">
        <v>10.631179483757979</v>
      </c>
      <c r="F15" s="75">
        <v>6.6898097994499084</v>
      </c>
      <c r="G15" s="75">
        <v>-10.78147946490774</v>
      </c>
      <c r="H15" s="75">
        <v>-3.2351766098930201</v>
      </c>
      <c r="I15" s="75">
        <v>-5.7523684155839856</v>
      </c>
      <c r="J15" s="75">
        <v>-0.15708341721175634</v>
      </c>
      <c r="K15" s="75">
        <v>19.809829698386139</v>
      </c>
      <c r="L15" s="75">
        <v>2.4961212489266194</v>
      </c>
      <c r="M15" s="75">
        <v>5.3760261971391055</v>
      </c>
      <c r="N15" s="75">
        <v>4.6722287250820838</v>
      </c>
      <c r="O15" s="75">
        <v>1.5335296125120967</v>
      </c>
      <c r="P15" s="75">
        <v>7.1608555803201579</v>
      </c>
      <c r="Q15" s="75">
        <v>7.4400388155343666</v>
      </c>
      <c r="R15" s="75">
        <v>9.6546106973458112</v>
      </c>
      <c r="S15" s="75">
        <v>7.3420166428810774</v>
      </c>
      <c r="T15" s="75">
        <v>6.364767930776094</v>
      </c>
      <c r="U15" s="75">
        <v>9.9845535858670722</v>
      </c>
      <c r="V15" s="75">
        <v>7.3863273533303131</v>
      </c>
      <c r="W15" s="75">
        <v>-0.75377795538611458</v>
      </c>
      <c r="X15" s="75">
        <v>-11.509213838497367</v>
      </c>
      <c r="Y15" s="75">
        <v>3.2987634509620944</v>
      </c>
      <c r="Z15" s="75">
        <v>3.5640288534544595</v>
      </c>
      <c r="AA15" s="75">
        <v>11.482905691818779</v>
      </c>
    </row>
    <row r="16" spans="1:27" s="113" customFormat="1" ht="17.100000000000001" customHeight="1" x14ac:dyDescent="0.2">
      <c r="A16" s="86" t="s">
        <v>10</v>
      </c>
      <c r="B16" s="75">
        <v>6.2611064424079599</v>
      </c>
      <c r="C16" s="75">
        <v>7.0505781768972708</v>
      </c>
      <c r="D16" s="75">
        <v>1.9583465021637103</v>
      </c>
      <c r="E16" s="75">
        <v>2.3076622585265438</v>
      </c>
      <c r="F16" s="75">
        <v>3.7922961129209787</v>
      </c>
      <c r="G16" s="75">
        <v>3.4204732106744906</v>
      </c>
      <c r="H16" s="75">
        <v>6.4154198630522297</v>
      </c>
      <c r="I16" s="75">
        <v>6.1236056978481779</v>
      </c>
      <c r="J16" s="75">
        <v>9.4167250855000653</v>
      </c>
      <c r="K16" s="75">
        <v>14.546221897254718</v>
      </c>
      <c r="L16" s="75">
        <v>9.0362575537279213</v>
      </c>
      <c r="M16" s="75">
        <v>10.777738472765863</v>
      </c>
      <c r="N16" s="75">
        <v>7.8224861476865248</v>
      </c>
      <c r="O16" s="75">
        <v>1.8590404767399926</v>
      </c>
      <c r="P16" s="75">
        <v>1.5631332473807991</v>
      </c>
      <c r="Q16" s="75">
        <v>-0.34974629499763266</v>
      </c>
      <c r="R16" s="75">
        <v>-0.46321381905163328</v>
      </c>
      <c r="S16" s="75">
        <v>2.1246836452865736</v>
      </c>
      <c r="T16" s="75">
        <v>8.7140681779105389</v>
      </c>
      <c r="U16" s="75">
        <v>13.642804981779143</v>
      </c>
      <c r="V16" s="75">
        <v>17.180022637165536</v>
      </c>
      <c r="W16" s="75">
        <v>18.047436128936468</v>
      </c>
      <c r="X16" s="75">
        <v>-0.90879193036674799</v>
      </c>
      <c r="Y16" s="75">
        <v>7.1975927162328146</v>
      </c>
      <c r="Z16" s="75">
        <v>7.3132137252034601</v>
      </c>
      <c r="AA16" s="75">
        <v>3.2772071155592775</v>
      </c>
    </row>
    <row r="17" spans="1:27" s="113" customFormat="1" ht="17.100000000000001" customHeight="1" x14ac:dyDescent="0.2">
      <c r="A17" s="86" t="s">
        <v>11</v>
      </c>
      <c r="B17" s="75">
        <v>5.944347619235324</v>
      </c>
      <c r="C17" s="75">
        <v>6.3545662172318051</v>
      </c>
      <c r="D17" s="75">
        <v>6.1955586923589268</v>
      </c>
      <c r="E17" s="75">
        <v>6.7114439831299055</v>
      </c>
      <c r="F17" s="75">
        <v>6.4472894264872238</v>
      </c>
      <c r="G17" s="75">
        <v>6.1803777712328589</v>
      </c>
      <c r="H17" s="75">
        <v>5.854486069488174</v>
      </c>
      <c r="I17" s="75">
        <v>5.6479066029364144</v>
      </c>
      <c r="J17" s="75">
        <v>5.9765100773642166</v>
      </c>
      <c r="K17" s="75">
        <v>5.2302917549372996</v>
      </c>
      <c r="L17" s="75">
        <v>5.4774784669684884</v>
      </c>
      <c r="M17" s="75">
        <v>4.5612868384461436</v>
      </c>
      <c r="N17" s="75">
        <v>4.0086733439052891</v>
      </c>
      <c r="O17" s="75">
        <v>3.8150241831498066</v>
      </c>
      <c r="P17" s="75">
        <v>3.712548128540738</v>
      </c>
      <c r="Q17" s="75">
        <v>4.4569709767317667</v>
      </c>
      <c r="R17" s="75">
        <v>4.7451636003431164</v>
      </c>
      <c r="S17" s="75">
        <v>4.8294659714175792</v>
      </c>
      <c r="T17" s="75">
        <v>4.8844028664901673</v>
      </c>
      <c r="U17" s="75">
        <v>4.3757279509073932</v>
      </c>
      <c r="V17" s="75">
        <v>3.9522147669700969</v>
      </c>
      <c r="W17" s="75">
        <v>4.2039936974131775</v>
      </c>
      <c r="X17" s="75">
        <v>3.8679824402277463</v>
      </c>
      <c r="Y17" s="75">
        <v>4.3161874998700611</v>
      </c>
      <c r="Z17" s="75">
        <v>4.4863060918973074</v>
      </c>
      <c r="AA17" s="75">
        <v>4.1864453791284006</v>
      </c>
    </row>
    <row r="18" spans="1:27" s="113" customFormat="1" ht="17.100000000000001" customHeight="1" x14ac:dyDescent="0.2">
      <c r="A18" s="77" t="s">
        <v>12</v>
      </c>
      <c r="B18" s="75">
        <v>2.0099381908898817</v>
      </c>
      <c r="C18" s="75">
        <v>2.0605808191370034</v>
      </c>
      <c r="D18" s="75">
        <v>5.2289233902294896</v>
      </c>
      <c r="E18" s="75">
        <v>7.9838095548152133</v>
      </c>
      <c r="F18" s="75">
        <v>10.008449942028941</v>
      </c>
      <c r="G18" s="75">
        <v>15.143598467201391</v>
      </c>
      <c r="H18" s="75">
        <v>-2.7692843759284047</v>
      </c>
      <c r="I18" s="75">
        <v>11.425431614501047</v>
      </c>
      <c r="J18" s="75">
        <v>13.477582903613005</v>
      </c>
      <c r="K18" s="75">
        <v>6.9190793856153343</v>
      </c>
      <c r="L18" s="75">
        <v>15.1632381046775</v>
      </c>
      <c r="M18" s="75">
        <v>4.4070017801429051</v>
      </c>
      <c r="N18" s="75">
        <v>-3.6619838377061065E-2</v>
      </c>
      <c r="O18" s="75">
        <v>10.986952092371304</v>
      </c>
      <c r="P18" s="75">
        <v>15.396245725861846</v>
      </c>
      <c r="Q18" s="75">
        <v>14.429641861530396</v>
      </c>
      <c r="R18" s="75">
        <v>17.20897995447228</v>
      </c>
      <c r="S18" s="75">
        <v>13.861859535069755</v>
      </c>
      <c r="T18" s="75">
        <v>11.550058265993668</v>
      </c>
      <c r="U18" s="75">
        <v>5.3624090267128999</v>
      </c>
      <c r="V18" s="75">
        <v>4.6932275734980156</v>
      </c>
      <c r="W18" s="75">
        <v>5.8325074986882219</v>
      </c>
      <c r="X18" s="75">
        <v>-0.44524288784677513</v>
      </c>
      <c r="Y18" s="75">
        <v>-9.750022395972735</v>
      </c>
      <c r="Z18" s="75">
        <v>10.104404324301598</v>
      </c>
      <c r="AA18" s="75">
        <v>14.248989244781862</v>
      </c>
    </row>
    <row r="19" spans="1:27" s="157" customFormat="1" ht="17.100000000000001" customHeight="1" x14ac:dyDescent="0.2">
      <c r="A19" s="166" t="s">
        <v>94</v>
      </c>
      <c r="B19" s="175">
        <v>11.067600767697549</v>
      </c>
      <c r="C19" s="175">
        <v>5.1195206604048193</v>
      </c>
      <c r="D19" s="175">
        <v>0.19810069022481169</v>
      </c>
      <c r="E19" s="175">
        <v>12.255795605407105</v>
      </c>
      <c r="F19" s="175">
        <v>7.7513528477415772</v>
      </c>
      <c r="G19" s="175">
        <v>0.41341817586508789</v>
      </c>
      <c r="H19" s="175">
        <v>-0.1491999516350373</v>
      </c>
      <c r="I19" s="175">
        <v>-2.4603440098691198</v>
      </c>
      <c r="J19" s="175">
        <v>-3.7099486211728538</v>
      </c>
      <c r="K19" s="175">
        <v>2.5046870051224301</v>
      </c>
      <c r="L19" s="175">
        <v>4.4606298355310381</v>
      </c>
      <c r="M19" s="175">
        <v>7.6632172300784562</v>
      </c>
      <c r="N19" s="175">
        <v>10.646817680481369</v>
      </c>
      <c r="O19" s="175">
        <v>9.1095620218340621</v>
      </c>
      <c r="P19" s="175">
        <v>6.7405677584565504</v>
      </c>
      <c r="Q19" s="175">
        <v>7.2677387785559322</v>
      </c>
      <c r="R19" s="175">
        <v>4.5957332674866347</v>
      </c>
      <c r="S19" s="175">
        <v>6.1044148213456495</v>
      </c>
      <c r="T19" s="175">
        <v>5.3802479499665212</v>
      </c>
      <c r="U19" s="175">
        <v>7.1239489433230663</v>
      </c>
      <c r="V19" s="175">
        <v>7.4397880586557052</v>
      </c>
      <c r="W19" s="175">
        <v>1.0751451914667198</v>
      </c>
      <c r="X19" s="175">
        <v>-5.6784979347570435</v>
      </c>
      <c r="Y19" s="175">
        <v>-5.3369748329441418</v>
      </c>
      <c r="Z19" s="175">
        <v>-2.4928194490376532</v>
      </c>
      <c r="AA19" s="175">
        <v>6.648822608602889</v>
      </c>
    </row>
    <row r="20" spans="1:27" s="113" customFormat="1" ht="17.100000000000001" customHeight="1" x14ac:dyDescent="0.2">
      <c r="A20" s="87" t="s">
        <v>52</v>
      </c>
      <c r="B20" s="75">
        <v>8.2984063547152154</v>
      </c>
      <c r="C20" s="75">
        <v>2.8062359128633307</v>
      </c>
      <c r="D20" s="75">
        <v>4.1884034184702656E-2</v>
      </c>
      <c r="E20" s="75">
        <v>11.356658750774628</v>
      </c>
      <c r="F20" s="75">
        <v>9.5860835315049631</v>
      </c>
      <c r="G20" s="75">
        <v>-4.7337988241816902</v>
      </c>
      <c r="H20" s="75">
        <v>-2.7474448433255194</v>
      </c>
      <c r="I20" s="75">
        <v>-8.1295101144172257</v>
      </c>
      <c r="J20" s="75">
        <v>-7.3573425182466012</v>
      </c>
      <c r="K20" s="75">
        <v>8.0389965971669817</v>
      </c>
      <c r="L20" s="75">
        <v>4.866302481865592</v>
      </c>
      <c r="M20" s="75">
        <v>5.5308335030473721</v>
      </c>
      <c r="N20" s="75">
        <v>11.439722108672123</v>
      </c>
      <c r="O20" s="75">
        <v>7.551694725545377</v>
      </c>
      <c r="P20" s="75">
        <v>5.6244620992210947</v>
      </c>
      <c r="Q20" s="75">
        <v>8.3222392708297335</v>
      </c>
      <c r="R20" s="75">
        <v>3.8095897155609793</v>
      </c>
      <c r="S20" s="75">
        <v>6.0223325451385312</v>
      </c>
      <c r="T20" s="75">
        <v>1.5309055770701407</v>
      </c>
      <c r="U20" s="75">
        <v>1.2397771983992945</v>
      </c>
      <c r="V20" s="75">
        <v>2.7213077809284281</v>
      </c>
      <c r="W20" s="75">
        <v>-2.6851359349981729</v>
      </c>
      <c r="X20" s="75">
        <v>-6.9273404948375976</v>
      </c>
      <c r="Y20" s="75">
        <v>9.8004060425852977</v>
      </c>
      <c r="Z20" s="75">
        <v>8.7823538399870458</v>
      </c>
      <c r="AA20" s="75">
        <v>14.097548644465396</v>
      </c>
    </row>
    <row r="21" spans="1:27" s="113" customFormat="1" ht="17.100000000000001" customHeight="1" x14ac:dyDescent="0.2">
      <c r="A21" s="87" t="s">
        <v>53</v>
      </c>
      <c r="B21" s="75">
        <v>5.8625532871019237</v>
      </c>
      <c r="C21" s="75">
        <v>6.0471682506862967</v>
      </c>
      <c r="D21" s="75">
        <v>8.2500767850014043</v>
      </c>
      <c r="E21" s="75">
        <v>10.13978937296125</v>
      </c>
      <c r="F21" s="75">
        <v>15.552269810510166</v>
      </c>
      <c r="G21" s="75">
        <v>4.5003014999843494</v>
      </c>
      <c r="H21" s="75">
        <v>2.9009484246268924</v>
      </c>
      <c r="I21" s="75">
        <v>0.52669492817360997</v>
      </c>
      <c r="J21" s="75">
        <v>-4.1671511933292997</v>
      </c>
      <c r="K21" s="75">
        <v>5.514643509528927</v>
      </c>
      <c r="L21" s="75">
        <v>7.8698566238327938</v>
      </c>
      <c r="M21" s="75">
        <v>10.985872858222212</v>
      </c>
      <c r="N21" s="75">
        <v>11.951874823478903</v>
      </c>
      <c r="O21" s="75">
        <v>12.33790824787453</v>
      </c>
      <c r="P21" s="75">
        <v>9.8253588655301538</v>
      </c>
      <c r="Q21" s="75">
        <v>3.2980040770684393</v>
      </c>
      <c r="R21" s="75">
        <v>0.57489749533763401</v>
      </c>
      <c r="S21" s="75">
        <v>0.44965703834296544</v>
      </c>
      <c r="T21" s="75">
        <v>-0.85805800720694103</v>
      </c>
      <c r="U21" s="75">
        <v>3.1745607337674286</v>
      </c>
      <c r="V21" s="75">
        <v>1.1657594187300946</v>
      </c>
      <c r="W21" s="75">
        <v>-2.2189733665835654</v>
      </c>
      <c r="X21" s="75">
        <v>-8.8811789811239823</v>
      </c>
      <c r="Y21" s="75">
        <v>-4.1095526400368403</v>
      </c>
      <c r="Z21" s="75">
        <v>2.3441322623312555</v>
      </c>
      <c r="AA21" s="75">
        <v>9.2111464289930787</v>
      </c>
    </row>
    <row r="22" spans="1:27" s="113" customFormat="1" ht="17.100000000000001" customHeight="1" x14ac:dyDescent="0.2">
      <c r="A22" s="87" t="s">
        <v>55</v>
      </c>
      <c r="B22" s="75">
        <v>2.9790307484117706</v>
      </c>
      <c r="C22" s="75">
        <v>-7.2851395628192321</v>
      </c>
      <c r="D22" s="75">
        <v>-2.1174709257515967</v>
      </c>
      <c r="E22" s="75">
        <v>-1.3625500498716692</v>
      </c>
      <c r="F22" s="75">
        <v>6.5606523574124775</v>
      </c>
      <c r="G22" s="75">
        <v>12.733327883031652</v>
      </c>
      <c r="H22" s="75">
        <v>5.4680748347498476</v>
      </c>
      <c r="I22" s="75">
        <v>18.571065590321556</v>
      </c>
      <c r="J22" s="75">
        <v>22.009544189177443</v>
      </c>
      <c r="K22" s="75">
        <v>10.22623843373276</v>
      </c>
      <c r="L22" s="75">
        <v>28.964885490976844</v>
      </c>
      <c r="M22" s="75">
        <v>18.802793529032314</v>
      </c>
      <c r="N22" s="75">
        <v>11.828040371133008</v>
      </c>
      <c r="O22" s="75">
        <v>8.6529673082371481</v>
      </c>
      <c r="P22" s="75">
        <v>3.8128355202245556</v>
      </c>
      <c r="Q22" s="75">
        <v>6.1260966090026514E-2</v>
      </c>
      <c r="R22" s="75">
        <v>-0.31349939662125292</v>
      </c>
      <c r="S22" s="75">
        <v>-0.89808131045432393</v>
      </c>
      <c r="T22" s="75">
        <v>3.0513428560002831</v>
      </c>
      <c r="U22" s="75">
        <v>4.8964439625649447</v>
      </c>
      <c r="V22" s="75">
        <v>9.0453469750958249</v>
      </c>
      <c r="W22" s="75">
        <v>-2.6770882721829925</v>
      </c>
      <c r="X22" s="75">
        <v>-45.13573345107126</v>
      </c>
      <c r="Y22" s="75">
        <v>-23.683348271006565</v>
      </c>
      <c r="Z22" s="75">
        <v>-16.716992517893459</v>
      </c>
      <c r="AA22" s="75">
        <v>6.7024293122153633</v>
      </c>
    </row>
    <row r="23" spans="1:27" s="113" customFormat="1" ht="17.100000000000001" customHeight="1" x14ac:dyDescent="0.2">
      <c r="A23" s="87" t="s">
        <v>54</v>
      </c>
      <c r="B23" s="75">
        <v>-2.5952764178402754</v>
      </c>
      <c r="C23" s="75">
        <v>2.3690867045175867</v>
      </c>
      <c r="D23" s="75">
        <v>-4.3447923340622641E-2</v>
      </c>
      <c r="E23" s="75">
        <v>13.123337518626755</v>
      </c>
      <c r="F23" s="75">
        <v>12.826988567458365</v>
      </c>
      <c r="G23" s="75">
        <v>2.7882881676521087</v>
      </c>
      <c r="H23" s="75">
        <v>27.688897024661529</v>
      </c>
      <c r="I23" s="75">
        <v>14.710314016989901</v>
      </c>
      <c r="J23" s="75">
        <v>18.644680738925977</v>
      </c>
      <c r="K23" s="139">
        <v>35.860462667819618</v>
      </c>
      <c r="L23" s="75">
        <v>9.3597015499664593</v>
      </c>
      <c r="M23" s="75">
        <v>14.384426320613741</v>
      </c>
      <c r="N23" s="75">
        <v>10.655960238459894</v>
      </c>
      <c r="O23" s="75">
        <v>10.190023996227282</v>
      </c>
      <c r="P23" s="75">
        <v>6.7807139605175148</v>
      </c>
      <c r="Q23" s="75">
        <v>-2.0249289016110117</v>
      </c>
      <c r="R23" s="75">
        <v>-8.938827001102446</v>
      </c>
      <c r="S23" s="75">
        <v>-11.323649577164019</v>
      </c>
      <c r="T23" s="75">
        <v>-4.673434021065459</v>
      </c>
      <c r="U23" s="75">
        <v>17.957590201786754</v>
      </c>
      <c r="V23" s="75">
        <v>28.212126035566666</v>
      </c>
      <c r="W23" s="75">
        <v>20.669341815959761</v>
      </c>
      <c r="X23" s="75">
        <v>11.872764185744899</v>
      </c>
      <c r="Y23" s="75">
        <v>9.529143782417604</v>
      </c>
      <c r="Z23" s="75">
        <v>14.28301382644066</v>
      </c>
      <c r="AA23" s="75">
        <v>37.099178286700131</v>
      </c>
    </row>
    <row r="24" spans="1:27" s="113" customFormat="1" ht="17.100000000000001" customHeight="1" x14ac:dyDescent="0.2">
      <c r="A24" s="87" t="s">
        <v>72</v>
      </c>
      <c r="B24" s="75">
        <v>25.068354764166379</v>
      </c>
      <c r="C24" s="75">
        <v>5.3059550872052608</v>
      </c>
      <c r="D24" s="75">
        <v>1.8517794635517282</v>
      </c>
      <c r="E24" s="75">
        <v>20.292961124724162</v>
      </c>
      <c r="F24" s="75">
        <v>2.1064052618271933</v>
      </c>
      <c r="G24" s="75">
        <v>10.937307671729602</v>
      </c>
      <c r="H24" s="75">
        <v>6.0385844364810648</v>
      </c>
      <c r="I24" s="75">
        <v>-8.0888771049717807</v>
      </c>
      <c r="J24" s="75">
        <v>-8.770141013178856</v>
      </c>
      <c r="K24" s="139">
        <v>-1.2912718807983392</v>
      </c>
      <c r="L24" s="75">
        <v>1.9461947848212979</v>
      </c>
      <c r="M24" s="75">
        <v>3.8021656665349957</v>
      </c>
      <c r="N24" s="75">
        <v>8.9559300180054535</v>
      </c>
      <c r="O24" s="75">
        <v>-4.4749364416580732</v>
      </c>
      <c r="P24" s="75">
        <v>1.5963874424739677</v>
      </c>
      <c r="Q24" s="75">
        <v>4.2684656430697965</v>
      </c>
      <c r="R24" s="75">
        <v>6.417959171051435</v>
      </c>
      <c r="S24" s="75">
        <v>18.864046402516198</v>
      </c>
      <c r="T24" s="75">
        <v>15.022480928803228</v>
      </c>
      <c r="U24" s="75">
        <v>18.766300616932607</v>
      </c>
      <c r="V24" s="75">
        <v>17.456065992051229</v>
      </c>
      <c r="W24" s="75">
        <v>9.5696937185804529</v>
      </c>
      <c r="X24" s="75">
        <v>-5.8958156738663341</v>
      </c>
      <c r="Y24" s="75">
        <v>6.6017902466770639</v>
      </c>
      <c r="Z24" s="75">
        <v>3.5825839132239246</v>
      </c>
      <c r="AA24" s="75">
        <v>15.685084831490204</v>
      </c>
    </row>
    <row r="25" spans="1:27" s="113" customFormat="1" ht="17.100000000000001" customHeight="1" x14ac:dyDescent="0.2">
      <c r="A25" s="87" t="s">
        <v>14</v>
      </c>
      <c r="B25" s="75">
        <v>5.2565906015478392</v>
      </c>
      <c r="C25" s="75">
        <v>5.5732345819809348</v>
      </c>
      <c r="D25" s="75">
        <v>9.3499656790742911</v>
      </c>
      <c r="E25" s="75">
        <v>10.123763558642263</v>
      </c>
      <c r="F25" s="75">
        <v>6.5897918590596349</v>
      </c>
      <c r="G25" s="75">
        <v>6.003963223245945</v>
      </c>
      <c r="H25" s="75">
        <v>1.9025951468957025</v>
      </c>
      <c r="I25" s="75">
        <v>-1.711262366438826</v>
      </c>
      <c r="J25" s="75">
        <v>0.74381092070590071</v>
      </c>
      <c r="K25" s="75">
        <v>2.1708863526533673</v>
      </c>
      <c r="L25" s="75">
        <v>5.3670831341218195</v>
      </c>
      <c r="M25" s="75">
        <v>9.3460109896223784</v>
      </c>
      <c r="N25" s="75">
        <v>13.513822980294021</v>
      </c>
      <c r="O25" s="75">
        <v>12.421925194021721</v>
      </c>
      <c r="P25" s="75">
        <v>11.124595978406958</v>
      </c>
      <c r="Q25" s="75">
        <v>14.237333867279457</v>
      </c>
      <c r="R25" s="75">
        <v>10.612027779883082</v>
      </c>
      <c r="S25" s="75">
        <v>10.516075474623921</v>
      </c>
      <c r="T25" s="75">
        <v>5.5281866569629301</v>
      </c>
      <c r="U25" s="75">
        <v>3.7857830034330853</v>
      </c>
      <c r="V25" s="75">
        <v>0.67951752256518727</v>
      </c>
      <c r="W25" s="75">
        <v>6.126119452582568</v>
      </c>
      <c r="X25" s="75">
        <v>9.9895897325871239</v>
      </c>
      <c r="Y25" s="75">
        <v>6.8481117416376858</v>
      </c>
      <c r="Z25" s="75">
        <v>9.5370017024982054</v>
      </c>
      <c r="AA25" s="75">
        <v>2.9260011863524227</v>
      </c>
    </row>
    <row r="26" spans="1:27" s="113" customFormat="1" ht="17.100000000000001" customHeight="1" x14ac:dyDescent="0.2">
      <c r="A26" s="87" t="s">
        <v>56</v>
      </c>
      <c r="B26" s="75">
        <v>-4.1868071951589814</v>
      </c>
      <c r="C26" s="75">
        <v>-14.1044008735294</v>
      </c>
      <c r="D26" s="75">
        <v>-17.477689666200867</v>
      </c>
      <c r="E26" s="75">
        <v>-2.7539498164997234</v>
      </c>
      <c r="F26" s="75">
        <v>10.513187658838108</v>
      </c>
      <c r="G26" s="75">
        <v>-6.7699748930790342</v>
      </c>
      <c r="H26" s="75">
        <v>-3.0562430921869499</v>
      </c>
      <c r="I26" s="75">
        <v>-6.0047166311388844</v>
      </c>
      <c r="J26" s="75">
        <v>-24.500017608759151</v>
      </c>
      <c r="K26" s="139">
        <v>-24.883378975168036</v>
      </c>
      <c r="L26" s="75">
        <v>-18.536797411732596</v>
      </c>
      <c r="M26" s="75">
        <v>-3.4690066635451267</v>
      </c>
      <c r="N26" s="75">
        <v>4.72631014525422</v>
      </c>
      <c r="O26" s="75">
        <v>16.595739739362969</v>
      </c>
      <c r="P26" s="75">
        <v>16.698432039423004</v>
      </c>
      <c r="Q26" s="75">
        <v>-5.1451038613670175E-2</v>
      </c>
      <c r="R26" s="75">
        <v>-7.1702668385898676</v>
      </c>
      <c r="S26" s="75">
        <v>10.038717343556524</v>
      </c>
      <c r="T26" s="75">
        <v>24.661617283246716</v>
      </c>
      <c r="U26" s="75">
        <v>51.439405803682583</v>
      </c>
      <c r="V26" s="75">
        <v>42.848887295618731</v>
      </c>
      <c r="W26" s="75">
        <v>-31.840882054607722</v>
      </c>
      <c r="X26" s="75">
        <v>-42.775626645526756</v>
      </c>
      <c r="Y26" s="75">
        <v>-64.208332323159695</v>
      </c>
      <c r="Z26" s="75">
        <v>-56.067407934457613</v>
      </c>
      <c r="AA26" s="75">
        <v>-13.430751211832659</v>
      </c>
    </row>
    <row r="27" spans="1:27" s="113" customFormat="1" ht="17.100000000000001" customHeight="1" x14ac:dyDescent="0.2">
      <c r="A27" s="87" t="s">
        <v>57</v>
      </c>
      <c r="B27" s="75">
        <v>34.760623104961887</v>
      </c>
      <c r="C27" s="75">
        <v>28.009812169942251</v>
      </c>
      <c r="D27" s="75">
        <v>12.086401089252096</v>
      </c>
      <c r="E27" s="75">
        <v>-1.1717572641313012</v>
      </c>
      <c r="F27" s="75">
        <v>-10.651538335889132</v>
      </c>
      <c r="G27" s="75">
        <v>-24.623996266898406</v>
      </c>
      <c r="H27" s="75">
        <v>-18.136047795720611</v>
      </c>
      <c r="I27" s="75">
        <v>-11.083332408807699</v>
      </c>
      <c r="J27" s="75">
        <v>-8.8098841033365627</v>
      </c>
      <c r="K27" s="75">
        <v>8.0272281342628418</v>
      </c>
      <c r="L27" s="75">
        <v>5.6325983673103153</v>
      </c>
      <c r="M27" s="75">
        <v>4.1552254135797106</v>
      </c>
      <c r="N27" s="75">
        <v>2.499829334475967</v>
      </c>
      <c r="O27" s="75">
        <v>4.4979312283137673</v>
      </c>
      <c r="P27" s="75">
        <v>9.4498226834850421</v>
      </c>
      <c r="Q27" s="75">
        <v>13.853482665084439</v>
      </c>
      <c r="R27" s="75">
        <v>17.539323819018126</v>
      </c>
      <c r="S27" s="75">
        <v>18.832781431412183</v>
      </c>
      <c r="T27" s="75">
        <v>18.630709710685256</v>
      </c>
      <c r="U27" s="75">
        <v>16.76198579943442</v>
      </c>
      <c r="V27" s="75">
        <v>16.40871878270811</v>
      </c>
      <c r="W27" s="75">
        <v>1.5842277881496392</v>
      </c>
      <c r="X27" s="75">
        <v>-3.4095811505218343</v>
      </c>
      <c r="Y27" s="75">
        <v>-5.9600777804098115</v>
      </c>
      <c r="Z27" s="75">
        <v>-7.5295865826418895</v>
      </c>
      <c r="AA27" s="75">
        <v>2.4169981169857913</v>
      </c>
    </row>
    <row r="28" spans="1:27" s="113" customFormat="1" ht="17.100000000000001" customHeight="1" x14ac:dyDescent="0.2">
      <c r="A28" s="87" t="s">
        <v>15</v>
      </c>
      <c r="B28" s="75">
        <v>37.235095731971171</v>
      </c>
      <c r="C28" s="75">
        <v>20.913329450925033</v>
      </c>
      <c r="D28" s="75">
        <v>13.165767472272849</v>
      </c>
      <c r="E28" s="75">
        <v>9.0268225888765485</v>
      </c>
      <c r="F28" s="75">
        <v>2.3884858658388852</v>
      </c>
      <c r="G28" s="75">
        <v>3.9648114356493291</v>
      </c>
      <c r="H28" s="75">
        <v>18.660931711489258</v>
      </c>
      <c r="I28" s="75">
        <v>18.246589023293723</v>
      </c>
      <c r="J28" s="75">
        <v>17.743402532043341</v>
      </c>
      <c r="K28" s="75">
        <v>21.531510960298817</v>
      </c>
      <c r="L28" s="75">
        <v>17.237484616725517</v>
      </c>
      <c r="M28" s="139">
        <v>19.476271495321296</v>
      </c>
      <c r="N28" s="139">
        <v>14.618802665309371</v>
      </c>
      <c r="O28" s="139">
        <v>8.3072213577314749</v>
      </c>
      <c r="P28" s="139">
        <v>-2.426476076558004</v>
      </c>
      <c r="Q28" s="139">
        <v>4.6516392236783499</v>
      </c>
      <c r="R28" s="139">
        <v>1.3363840349263301</v>
      </c>
      <c r="S28" s="139">
        <v>5.0778838523250824</v>
      </c>
      <c r="T28" s="139">
        <v>6.0107368239334713</v>
      </c>
      <c r="U28" s="139">
        <v>12.398851157248991</v>
      </c>
      <c r="V28" s="139">
        <v>16.69187509526644</v>
      </c>
      <c r="W28" s="139">
        <v>15.130875917259079</v>
      </c>
      <c r="X28" s="139">
        <v>20.786347406153304</v>
      </c>
      <c r="Y28" s="139">
        <v>15.086698644859275</v>
      </c>
      <c r="Z28" s="139">
        <v>22.626085892017844</v>
      </c>
      <c r="AA28" s="139">
        <v>36.832857135286325</v>
      </c>
    </row>
    <row r="29" spans="1:27" s="113" customFormat="1" ht="17.100000000000001" customHeight="1" x14ac:dyDescent="0.2">
      <c r="A29" s="87" t="s">
        <v>16</v>
      </c>
      <c r="B29" s="75">
        <v>22.600754187495298</v>
      </c>
      <c r="C29" s="75">
        <v>12.463174214878681</v>
      </c>
      <c r="D29" s="75">
        <v>-11.105621364523721</v>
      </c>
      <c r="E29" s="75">
        <v>39.122989068167293</v>
      </c>
      <c r="F29" s="75">
        <v>11.606659009917109</v>
      </c>
      <c r="G29" s="75">
        <v>-1.293336416926083</v>
      </c>
      <c r="H29" s="75">
        <v>-9.3650802928301751</v>
      </c>
      <c r="I29" s="75">
        <v>-9.9661600817583462</v>
      </c>
      <c r="J29" s="75">
        <v>-12.690813855284432</v>
      </c>
      <c r="K29" s="75">
        <v>-12.207437655756948</v>
      </c>
      <c r="L29" s="75">
        <v>-6.2325376288450247</v>
      </c>
      <c r="M29" s="75">
        <v>0.86353198825250832</v>
      </c>
      <c r="N29" s="75">
        <v>7.6070701566842702</v>
      </c>
      <c r="O29" s="75">
        <v>11.557950064709544</v>
      </c>
      <c r="P29" s="75">
        <v>8.1822295260686406</v>
      </c>
      <c r="Q29" s="75">
        <v>10.269619896211445</v>
      </c>
      <c r="R29" s="75">
        <v>12.327819618419511</v>
      </c>
      <c r="S29" s="75">
        <v>8.6299762590333451</v>
      </c>
      <c r="T29" s="75">
        <v>5.2348453580061793</v>
      </c>
      <c r="U29" s="75">
        <v>2.4937211760223121E-3</v>
      </c>
      <c r="V29" s="75">
        <v>-6.5000478101739922E-2</v>
      </c>
      <c r="W29" s="75">
        <v>-0.91711124070541494</v>
      </c>
      <c r="X29" s="75">
        <v>-7.4873624981973812</v>
      </c>
      <c r="Y29" s="75">
        <v>-41.567180953096802</v>
      </c>
      <c r="Z29" s="75">
        <v>-40.30394741403299</v>
      </c>
      <c r="AA29" s="75">
        <v>-30.332789777528358</v>
      </c>
    </row>
    <row r="30" spans="1:27" s="113" customFormat="1" ht="17.100000000000001" customHeight="1" x14ac:dyDescent="0.2">
      <c r="A30" s="87" t="s">
        <v>58</v>
      </c>
      <c r="B30" s="75">
        <v>19.022594405832251</v>
      </c>
      <c r="C30" s="75">
        <v>10.888701637699171</v>
      </c>
      <c r="D30" s="75">
        <v>-7.0068501576547089</v>
      </c>
      <c r="E30" s="75">
        <v>21.93748748143156</v>
      </c>
      <c r="F30" s="75">
        <v>6.1105409699513835</v>
      </c>
      <c r="G30" s="75">
        <v>-2.5364796388226196</v>
      </c>
      <c r="H30" s="75">
        <v>-7.6963560217536369</v>
      </c>
      <c r="I30" s="75">
        <v>-4.3526940152090354</v>
      </c>
      <c r="J30" s="139">
        <v>-4.4069045013007795</v>
      </c>
      <c r="K30" s="139">
        <v>0.82508218684218537</v>
      </c>
      <c r="L30" s="75">
        <v>8.1457398844015483</v>
      </c>
      <c r="M30" s="75">
        <v>19.153801450268659</v>
      </c>
      <c r="N30" s="75">
        <v>22.300360785790897</v>
      </c>
      <c r="O30" s="75">
        <v>18.580665965956221</v>
      </c>
      <c r="P30" s="75">
        <v>8.2423739253774109</v>
      </c>
      <c r="Q30" s="75">
        <v>11.826068832354441</v>
      </c>
      <c r="R30" s="75">
        <v>4.6802919757507055</v>
      </c>
      <c r="S30" s="75">
        <v>1.6361775364787112</v>
      </c>
      <c r="T30" s="75">
        <v>3.3439118539904111</v>
      </c>
      <c r="U30" s="75">
        <v>-2.5424252971037453</v>
      </c>
      <c r="V30" s="75">
        <v>1.5494169113012379</v>
      </c>
      <c r="W30" s="75">
        <v>2.969383817228799</v>
      </c>
      <c r="X30" s="75">
        <v>2.2468226167590588</v>
      </c>
      <c r="Y30" s="75">
        <v>12.188014617854236</v>
      </c>
      <c r="Z30" s="75">
        <v>15.880086665219784</v>
      </c>
      <c r="AA30" s="75">
        <v>11.503612598793156</v>
      </c>
    </row>
    <row r="31" spans="1:27" s="113" customFormat="1" ht="17.100000000000001" customHeight="1" x14ac:dyDescent="0.2">
      <c r="A31" s="87" t="s">
        <v>71</v>
      </c>
      <c r="B31" s="75">
        <v>-1.878559697968385</v>
      </c>
      <c r="C31" s="75">
        <v>-6.0868919818431122</v>
      </c>
      <c r="D31" s="75">
        <v>4.9545170170505415</v>
      </c>
      <c r="E31" s="75">
        <v>-2.6677882715057555</v>
      </c>
      <c r="F31" s="75">
        <v>9.0229640509431164</v>
      </c>
      <c r="G31" s="75">
        <v>1.6962739534043036</v>
      </c>
      <c r="H31" s="75">
        <v>-26.652517191561142</v>
      </c>
      <c r="I31" s="75">
        <v>-8.8265332509554035</v>
      </c>
      <c r="J31" s="75">
        <v>-9.9175005071996498</v>
      </c>
      <c r="K31" s="75">
        <v>26.789008054457987</v>
      </c>
      <c r="L31" s="75">
        <v>135.86541419459596</v>
      </c>
      <c r="M31" s="139">
        <v>83.322504815092429</v>
      </c>
      <c r="N31" s="139">
        <v>119.46726057373431</v>
      </c>
      <c r="O31" s="139">
        <v>77.335745023976173</v>
      </c>
      <c r="P31" s="139">
        <v>20.836594161570133</v>
      </c>
      <c r="Q31" s="139">
        <v>59.219795341273397</v>
      </c>
      <c r="R31" s="139">
        <v>14.68151450719748</v>
      </c>
      <c r="S31" s="139">
        <v>14.524288602911062</v>
      </c>
      <c r="T31" s="139">
        <v>9.6430633808628698</v>
      </c>
      <c r="U31" s="139">
        <v>10.327126963729505</v>
      </c>
      <c r="V31" s="139">
        <v>9.3397285593548762</v>
      </c>
      <c r="W31" s="139">
        <v>-11.878572635452167</v>
      </c>
      <c r="X31" s="139">
        <v>-40.962710151722248</v>
      </c>
      <c r="Y31" s="139">
        <v>-51.311332056566258</v>
      </c>
      <c r="Z31" s="139">
        <v>-51.3008696896337</v>
      </c>
      <c r="AA31" s="139">
        <v>-50.611106564745434</v>
      </c>
    </row>
    <row r="32" spans="1:27" s="113" customFormat="1" ht="17.100000000000001" customHeight="1" x14ac:dyDescent="0.2">
      <c r="A32" s="87" t="s">
        <v>17</v>
      </c>
      <c r="B32" s="75">
        <v>6.9825738356576794</v>
      </c>
      <c r="C32" s="75">
        <v>4.3114996316200305</v>
      </c>
      <c r="D32" s="75">
        <v>10.491019365008825</v>
      </c>
      <c r="E32" s="75">
        <v>10.98296992925809</v>
      </c>
      <c r="F32" s="75">
        <v>12.090856495657265</v>
      </c>
      <c r="G32" s="75">
        <v>9.0208612167490543</v>
      </c>
      <c r="H32" s="75">
        <v>5.1040080865474735</v>
      </c>
      <c r="I32" s="75">
        <v>0.5850760517043696</v>
      </c>
      <c r="J32" s="75">
        <v>-4.6643701900070944</v>
      </c>
      <c r="K32" s="75">
        <v>-4.5954107161118358</v>
      </c>
      <c r="L32" s="75">
        <v>-5.36878817368176</v>
      </c>
      <c r="M32" s="75">
        <v>-3.9916206494273521</v>
      </c>
      <c r="N32" s="75">
        <v>-1.5645238899150038</v>
      </c>
      <c r="O32" s="75">
        <v>-0.74322037542574604</v>
      </c>
      <c r="P32" s="75">
        <v>1.1847350453241035</v>
      </c>
      <c r="Q32" s="75">
        <v>3.8764249988111787</v>
      </c>
      <c r="R32" s="75">
        <v>4.6298316898067515</v>
      </c>
      <c r="S32" s="75">
        <v>4.6935872139540757</v>
      </c>
      <c r="T32" s="75">
        <v>5.5875052361904043</v>
      </c>
      <c r="U32" s="75">
        <v>3.4860512718775771</v>
      </c>
      <c r="V32" s="75">
        <v>2.3286299439595259</v>
      </c>
      <c r="W32" s="75">
        <v>0.84392620086730652</v>
      </c>
      <c r="X32" s="75">
        <v>-0.92064428390038477</v>
      </c>
      <c r="Y32" s="75">
        <v>-3.0723895831219705</v>
      </c>
      <c r="Z32" s="75">
        <v>-3.2580525347465916</v>
      </c>
      <c r="AA32" s="75">
        <v>-2.0024826821987363</v>
      </c>
    </row>
    <row r="33" spans="1:27" s="113" customFormat="1" ht="17.100000000000001" customHeight="1" x14ac:dyDescent="0.2">
      <c r="A33" s="87" t="s">
        <v>59</v>
      </c>
      <c r="B33" s="75">
        <v>1.8169089377016334</v>
      </c>
      <c r="C33" s="75">
        <v>1.5827110635376673</v>
      </c>
      <c r="D33" s="75">
        <v>6.847737044941149</v>
      </c>
      <c r="E33" s="75">
        <v>4.8852335316368789</v>
      </c>
      <c r="F33" s="75">
        <v>3.5124840645066158</v>
      </c>
      <c r="G33" s="75">
        <v>2.6943069603388325</v>
      </c>
      <c r="H33" s="75">
        <v>2.4118754931563346</v>
      </c>
      <c r="I33" s="75">
        <v>2.661055970975168</v>
      </c>
      <c r="J33" s="75">
        <v>2.832134398226227</v>
      </c>
      <c r="K33" s="75">
        <v>2.9241397654902634</v>
      </c>
      <c r="L33" s="75">
        <v>2.9362225549005583</v>
      </c>
      <c r="M33" s="75">
        <v>2.867823791043933</v>
      </c>
      <c r="N33" s="75">
        <v>2.8185652126876182</v>
      </c>
      <c r="O33" s="75">
        <v>2.7883411276176995</v>
      </c>
      <c r="P33" s="75">
        <v>2.7773157691157513</v>
      </c>
      <c r="Q33" s="75">
        <v>2.7854003321141629</v>
      </c>
      <c r="R33" s="75">
        <v>2.789054488796805</v>
      </c>
      <c r="S33" s="75">
        <v>2.7883234568082838</v>
      </c>
      <c r="T33" s="75">
        <v>2.7828302646081271</v>
      </c>
      <c r="U33" s="75">
        <v>2.7726011369706649</v>
      </c>
      <c r="V33" s="75">
        <v>2.7633129221812602</v>
      </c>
      <c r="W33" s="75">
        <v>2.7553088999754616</v>
      </c>
      <c r="X33" s="75">
        <v>2.7483952671481626</v>
      </c>
      <c r="Y33" s="75">
        <v>2.742503510209815</v>
      </c>
      <c r="Z33" s="75">
        <v>2.7365707272610784</v>
      </c>
      <c r="AA33" s="75">
        <v>2.7567450976602403</v>
      </c>
    </row>
    <row r="34" spans="1:27" s="113" customFormat="1" ht="17.100000000000001" customHeight="1" x14ac:dyDescent="0.2">
      <c r="A34" s="88" t="s">
        <v>136</v>
      </c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</row>
    <row r="35" spans="1:27" s="160" customFormat="1" ht="17.100000000000001" customHeight="1" x14ac:dyDescent="0.2">
      <c r="A35" s="166" t="s">
        <v>95</v>
      </c>
      <c r="B35" s="179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179"/>
      <c r="T35" s="179"/>
      <c r="U35" s="179"/>
      <c r="V35" s="179"/>
      <c r="W35" s="179"/>
      <c r="X35" s="179"/>
      <c r="Y35" s="179"/>
      <c r="Z35" s="179"/>
      <c r="AA35" s="179"/>
    </row>
    <row r="36" spans="1:27" s="187" customFormat="1" ht="17.100000000000001" customHeight="1" thickBot="1" x14ac:dyDescent="0.25">
      <c r="A36" s="185" t="s">
        <v>19</v>
      </c>
      <c r="B36" s="186">
        <v>15.023677033962347</v>
      </c>
      <c r="C36" s="186">
        <v>4.5731457869250036</v>
      </c>
      <c r="D36" s="186">
        <v>13.280875674144067</v>
      </c>
      <c r="E36" s="186">
        <v>7.6503518820310257</v>
      </c>
      <c r="F36" s="186">
        <v>4.9638013745872733</v>
      </c>
      <c r="G36" s="186">
        <v>-3.4409427897271083</v>
      </c>
      <c r="H36" s="186">
        <v>0.12925623360515726</v>
      </c>
      <c r="I36" s="186">
        <v>10.6340679285722</v>
      </c>
      <c r="J36" s="186">
        <v>4.6214301936555291</v>
      </c>
      <c r="K36" s="186">
        <v>17.952378933214842</v>
      </c>
      <c r="L36" s="186">
        <v>10.755611094098949</v>
      </c>
      <c r="M36" s="186">
        <v>7.0298213751054828</v>
      </c>
      <c r="N36" s="186">
        <v>10.348129785730942</v>
      </c>
      <c r="O36" s="186">
        <v>-0.65989604428728921</v>
      </c>
      <c r="P36" s="186">
        <v>1.5704434913422993</v>
      </c>
      <c r="Q36" s="186">
        <v>-0.1303784594045676</v>
      </c>
      <c r="R36" s="186">
        <v>3.6787566399420379</v>
      </c>
      <c r="S36" s="186">
        <v>9.972858937836925</v>
      </c>
      <c r="T36" s="186">
        <v>4.1809253429440973</v>
      </c>
      <c r="U36" s="186">
        <v>8.8470581885728983</v>
      </c>
      <c r="V36" s="186">
        <v>7.836303314108517</v>
      </c>
      <c r="W36" s="186">
        <v>-0.26123535928619379</v>
      </c>
      <c r="X36" s="186">
        <v>-21.944879337694388</v>
      </c>
      <c r="Y36" s="186">
        <v>5.5084650038273786</v>
      </c>
      <c r="Z36" s="186">
        <v>6.2398044854535151</v>
      </c>
      <c r="AA36" s="186">
        <v>6.058643046736556</v>
      </c>
    </row>
    <row r="37" spans="1:27" x14ac:dyDescent="0.2">
      <c r="A37" s="116" t="s">
        <v>50</v>
      </c>
    </row>
  </sheetData>
  <mergeCells count="6">
    <mergeCell ref="Y3:AA3"/>
    <mergeCell ref="E3:H3"/>
    <mergeCell ref="I3:L3"/>
    <mergeCell ref="M3:P3"/>
    <mergeCell ref="Q3:T3"/>
    <mergeCell ref="U3:X3"/>
  </mergeCells>
  <conditionalFormatting sqref="A5:A10 A23:A26 A28 A30:A36 A12:A21 B5:P36">
    <cfRule type="cellIs" dxfId="32" priority="27" operator="lessThan">
      <formula>0</formula>
    </cfRule>
  </conditionalFormatting>
  <conditionalFormatting sqref="Q5:Q10 Q23:Q26 Q28 Q30:Q36 Q12:Q21">
    <cfRule type="cellIs" dxfId="31" priority="26" operator="lessThan">
      <formula>0</formula>
    </cfRule>
  </conditionalFormatting>
  <conditionalFormatting sqref="R5:T10 R23:T26 R28:T28 R30:T36 R12:T21">
    <cfRule type="cellIs" dxfId="30" priority="25" operator="lessThan">
      <formula>0</formula>
    </cfRule>
  </conditionalFormatting>
  <conditionalFormatting sqref="U12:Y19 U20:V21 X20:Y21 U5:AA10 U23:AA26 U28:AA28 U30:AA36 Z12:AA21">
    <cfRule type="cellIs" dxfId="29" priority="23" operator="lessThan">
      <formula>0</formula>
    </cfRule>
  </conditionalFormatting>
  <conditionalFormatting sqref="A22">
    <cfRule type="cellIs" dxfId="28" priority="22" operator="lessThan">
      <formula>0</formula>
    </cfRule>
  </conditionalFormatting>
  <conditionalFormatting sqref="Q22">
    <cfRule type="cellIs" dxfId="27" priority="21" operator="lessThan">
      <formula>0</formula>
    </cfRule>
  </conditionalFormatting>
  <conditionalFormatting sqref="R22:T22">
    <cfRule type="cellIs" dxfId="26" priority="20" operator="lessThan">
      <formula>0</formula>
    </cfRule>
  </conditionalFormatting>
  <conditionalFormatting sqref="U22:V22 X22:AA22">
    <cfRule type="cellIs" dxfId="25" priority="19" operator="lessThan">
      <formula>0</formula>
    </cfRule>
  </conditionalFormatting>
  <conditionalFormatting sqref="A27">
    <cfRule type="cellIs" dxfId="24" priority="18" operator="lessThan">
      <formula>0</formula>
    </cfRule>
  </conditionalFormatting>
  <conditionalFormatting sqref="Q27">
    <cfRule type="cellIs" dxfId="23" priority="17" operator="lessThan">
      <formula>0</formula>
    </cfRule>
  </conditionalFormatting>
  <conditionalFormatting sqref="R27:T27">
    <cfRule type="cellIs" dxfId="22" priority="16" operator="lessThan">
      <formula>0</formula>
    </cfRule>
  </conditionalFormatting>
  <conditionalFormatting sqref="U27:AA27">
    <cfRule type="cellIs" dxfId="21" priority="15" operator="lessThan">
      <formula>0</formula>
    </cfRule>
  </conditionalFormatting>
  <conditionalFormatting sqref="A29">
    <cfRule type="cellIs" dxfId="20" priority="14" operator="lessThan">
      <formula>0</formula>
    </cfRule>
  </conditionalFormatting>
  <conditionalFormatting sqref="Q29">
    <cfRule type="cellIs" dxfId="19" priority="13" operator="lessThan">
      <formula>0</formula>
    </cfRule>
  </conditionalFormatting>
  <conditionalFormatting sqref="R29:T29">
    <cfRule type="cellIs" dxfId="18" priority="12" operator="lessThan">
      <formula>0</formula>
    </cfRule>
  </conditionalFormatting>
  <conditionalFormatting sqref="U29:AA29">
    <cfRule type="cellIs" dxfId="17" priority="11" operator="lessThan">
      <formula>0</formula>
    </cfRule>
  </conditionalFormatting>
  <conditionalFormatting sqref="A11">
    <cfRule type="cellIs" dxfId="16" priority="10" operator="lessThan">
      <formula>0</formula>
    </cfRule>
  </conditionalFormatting>
  <conditionalFormatting sqref="Q11">
    <cfRule type="cellIs" dxfId="15" priority="9" operator="lessThan">
      <formula>0</formula>
    </cfRule>
  </conditionalFormatting>
  <conditionalFormatting sqref="R11:T11">
    <cfRule type="cellIs" dxfId="14" priority="8" operator="lessThan">
      <formula>0</formula>
    </cfRule>
  </conditionalFormatting>
  <conditionalFormatting sqref="U11:AA11">
    <cfRule type="cellIs" dxfId="13" priority="7" operator="lessThan">
      <formula>0</formula>
    </cfRule>
  </conditionalFormatting>
  <conditionalFormatting sqref="W20:W22">
    <cfRule type="cellIs" dxfId="12" priority="1" operator="lessThan">
      <formula>0</formula>
    </cfRule>
  </conditionalFormatting>
  <pageMargins left="0.31496062992125984" right="0" top="0.51181102362204722" bottom="0" header="0" footer="0"/>
  <pageSetup paperSize="9" scale="7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X37"/>
  <sheetViews>
    <sheetView showGridLines="0" view="pageBreakPreview" zoomScaleSheetLayoutView="100" workbookViewId="0">
      <pane xSplit="1" ySplit="4" topLeftCell="B5" activePane="bottomRight" state="frozen"/>
      <selection sqref="A1:AG1048576"/>
      <selection pane="topRight" sqref="A1:AG1048576"/>
      <selection pane="bottomLeft" sqref="A1:AG1048576"/>
      <selection pane="bottomRight" activeCell="C5" sqref="C5"/>
    </sheetView>
  </sheetViews>
  <sheetFormatPr defaultRowHeight="11.25" x14ac:dyDescent="0.2"/>
  <cols>
    <col min="1" max="1" width="25.42578125" style="101" customWidth="1"/>
    <col min="2" max="3" width="6.7109375" style="101" customWidth="1"/>
    <col min="4" max="6" width="6.28515625" style="101" customWidth="1"/>
    <col min="7" max="7" width="6" style="101" customWidth="1"/>
    <col min="8" max="8" width="6.140625" style="101" customWidth="1"/>
    <col min="9" max="9" width="6.7109375" style="101" customWidth="1"/>
    <col min="10" max="10" width="6.85546875" style="101" customWidth="1"/>
    <col min="11" max="11" width="6" style="101" bestFit="1" customWidth="1"/>
    <col min="12" max="12" width="6.42578125" style="101" customWidth="1"/>
    <col min="13" max="13" width="6.28515625" style="101" customWidth="1"/>
    <col min="14" max="14" width="6.5703125" style="101" customWidth="1"/>
    <col min="15" max="20" width="6" style="101" bestFit="1" customWidth="1"/>
    <col min="21" max="21" width="6.28515625" style="101" customWidth="1"/>
    <col min="22" max="24" width="6" style="101" bestFit="1" customWidth="1"/>
    <col min="25" max="16384" width="9.140625" style="101"/>
  </cols>
  <sheetData>
    <row r="1" spans="1:24" s="102" customFormat="1" ht="17.25" customHeight="1" x14ac:dyDescent="0.2">
      <c r="B1" s="125" t="s">
        <v>141</v>
      </c>
    </row>
    <row r="2" spans="1:24" ht="3.75" customHeight="1" thickBot="1" x14ac:dyDescent="0.25">
      <c r="B2" s="101" t="s">
        <v>78</v>
      </c>
    </row>
    <row r="3" spans="1:24" s="94" customFormat="1" ht="12" customHeight="1" x14ac:dyDescent="0.2">
      <c r="B3" s="194" t="s">
        <v>77</v>
      </c>
      <c r="C3" s="194"/>
      <c r="D3" s="194"/>
      <c r="E3" s="194"/>
      <c r="F3" s="194" t="s">
        <v>80</v>
      </c>
      <c r="G3" s="194"/>
      <c r="H3" s="194"/>
      <c r="I3" s="194"/>
      <c r="J3" s="194" t="s">
        <v>92</v>
      </c>
      <c r="K3" s="194"/>
      <c r="L3" s="194"/>
      <c r="M3" s="194"/>
      <c r="N3" s="195" t="s">
        <v>135</v>
      </c>
      <c r="O3" s="195"/>
      <c r="P3" s="195"/>
      <c r="Q3" s="195"/>
      <c r="R3" s="195" t="s">
        <v>137</v>
      </c>
      <c r="S3" s="195"/>
      <c r="T3" s="195"/>
      <c r="U3" s="195"/>
      <c r="V3" s="193" t="s">
        <v>138</v>
      </c>
      <c r="W3" s="193"/>
      <c r="X3" s="193"/>
    </row>
    <row r="4" spans="1:24" s="160" customFormat="1" ht="13.5" customHeight="1" x14ac:dyDescent="0.2">
      <c r="A4" s="97"/>
      <c r="B4" s="98" t="s">
        <v>46</v>
      </c>
      <c r="C4" s="98" t="s">
        <v>47</v>
      </c>
      <c r="D4" s="98" t="s">
        <v>48</v>
      </c>
      <c r="E4" s="98" t="s">
        <v>49</v>
      </c>
      <c r="F4" s="98" t="s">
        <v>46</v>
      </c>
      <c r="G4" s="98" t="s">
        <v>47</v>
      </c>
      <c r="H4" s="98" t="s">
        <v>48</v>
      </c>
      <c r="I4" s="98" t="s">
        <v>49</v>
      </c>
      <c r="J4" s="98" t="s">
        <v>46</v>
      </c>
      <c r="K4" s="98" t="s">
        <v>47</v>
      </c>
      <c r="L4" s="98" t="s">
        <v>48</v>
      </c>
      <c r="M4" s="98" t="s">
        <v>49</v>
      </c>
      <c r="N4" s="165" t="s">
        <v>46</v>
      </c>
      <c r="O4" s="165" t="s">
        <v>47</v>
      </c>
      <c r="P4" s="98" t="s">
        <v>48</v>
      </c>
      <c r="Q4" s="98" t="s">
        <v>49</v>
      </c>
      <c r="R4" s="165" t="s">
        <v>46</v>
      </c>
      <c r="S4" s="165" t="s">
        <v>47</v>
      </c>
      <c r="T4" s="165" t="s">
        <v>48</v>
      </c>
      <c r="U4" s="165" t="s">
        <v>49</v>
      </c>
      <c r="V4" s="165" t="s">
        <v>46</v>
      </c>
      <c r="W4" s="165" t="s">
        <v>47</v>
      </c>
      <c r="X4" s="165" t="s">
        <v>48</v>
      </c>
    </row>
    <row r="5" spans="1:24" s="106" customFormat="1" ht="17.100000000000001" customHeight="1" x14ac:dyDescent="0.2">
      <c r="A5" s="82" t="s">
        <v>97</v>
      </c>
      <c r="B5" s="135">
        <v>90.45499226200198</v>
      </c>
      <c r="C5" s="135">
        <v>92.226471829751461</v>
      </c>
      <c r="D5" s="135">
        <v>108.53227433276223</v>
      </c>
      <c r="E5" s="135">
        <v>92.243036831066988</v>
      </c>
      <c r="F5" s="135">
        <v>97.182699320378106</v>
      </c>
      <c r="G5" s="135">
        <v>99.761279078332976</v>
      </c>
      <c r="H5" s="135">
        <v>101.86125131926769</v>
      </c>
      <c r="I5" s="135">
        <v>101.40372179534177</v>
      </c>
      <c r="J5" s="135">
        <v>102.32339353122453</v>
      </c>
      <c r="K5" s="135">
        <v>100.17231168418026</v>
      </c>
      <c r="L5" s="135">
        <v>106.43011656667407</v>
      </c>
      <c r="M5" s="135">
        <v>109.03524366787998</v>
      </c>
      <c r="N5" s="135">
        <v>105.396886002344</v>
      </c>
      <c r="O5" s="135">
        <v>107.46073941703554</v>
      </c>
      <c r="P5" s="135">
        <v>108.24295509527875</v>
      </c>
      <c r="Q5" s="135">
        <v>109.36597565557098</v>
      </c>
      <c r="R5" s="135">
        <v>108.01776550869289</v>
      </c>
      <c r="S5" s="135">
        <v>111.35148269501171</v>
      </c>
      <c r="T5" s="135">
        <v>112.5055743592893</v>
      </c>
      <c r="U5" s="135">
        <v>110.49293148644479</v>
      </c>
      <c r="V5" s="135">
        <v>113.68896656578235</v>
      </c>
      <c r="W5" s="135">
        <v>116.5349555359126</v>
      </c>
      <c r="X5" s="135">
        <v>118.60933836525356</v>
      </c>
    </row>
    <row r="6" spans="1:24" s="166" customFormat="1" ht="17.100000000000001" customHeight="1" x14ac:dyDescent="0.2">
      <c r="A6" s="166" t="s">
        <v>96</v>
      </c>
      <c r="B6" s="166">
        <v>82.269464962614435</v>
      </c>
      <c r="C6" s="166">
        <v>84.441272805683525</v>
      </c>
      <c r="D6" s="166">
        <v>122.27005264344871</v>
      </c>
      <c r="E6" s="166">
        <v>84.997294127298005</v>
      </c>
      <c r="F6" s="166">
        <v>99.731530919652428</v>
      </c>
      <c r="G6" s="166">
        <v>100.18758044945338</v>
      </c>
      <c r="H6" s="166">
        <v>101.2170055478615</v>
      </c>
      <c r="I6" s="166">
        <v>99.076988716633963</v>
      </c>
      <c r="J6" s="166">
        <v>102.15310215563787</v>
      </c>
      <c r="K6" s="166">
        <v>94.126006966299286</v>
      </c>
      <c r="L6" s="166">
        <v>111.11166481234787</v>
      </c>
      <c r="M6" s="166">
        <v>116.48320962077958</v>
      </c>
      <c r="N6" s="166">
        <v>101.09621371329467</v>
      </c>
      <c r="O6" s="166">
        <v>106.65095214705693</v>
      </c>
      <c r="P6" s="166">
        <v>112.01933193775513</v>
      </c>
      <c r="Q6" s="166">
        <v>116.22667248739069</v>
      </c>
      <c r="R6" s="166">
        <v>108.7290534065762</v>
      </c>
      <c r="S6" s="166">
        <v>118.41417744995306</v>
      </c>
      <c r="T6" s="166">
        <v>116.82834419122845</v>
      </c>
      <c r="U6" s="166">
        <v>114.18511979075848</v>
      </c>
      <c r="V6" s="166">
        <v>111.97841103636054</v>
      </c>
      <c r="W6" s="166">
        <v>117.66484493971856</v>
      </c>
      <c r="X6" s="166">
        <v>121.32462761352365</v>
      </c>
    </row>
    <row r="7" spans="1:24" s="113" customFormat="1" ht="17.100000000000001" customHeight="1" x14ac:dyDescent="0.2">
      <c r="A7" s="77" t="s">
        <v>1</v>
      </c>
      <c r="B7" s="74">
        <v>91.288359626717181</v>
      </c>
      <c r="C7" s="74">
        <v>90.729192753182801</v>
      </c>
      <c r="D7" s="74">
        <v>89.760302962357031</v>
      </c>
      <c r="E7" s="74">
        <v>92.221626224922716</v>
      </c>
      <c r="F7" s="74">
        <v>99.783768253572518</v>
      </c>
      <c r="G7" s="74">
        <v>99.958353432436084</v>
      </c>
      <c r="H7" s="74">
        <v>99.684210528832665</v>
      </c>
      <c r="I7" s="74">
        <v>100.70217135160257</v>
      </c>
      <c r="J7" s="74">
        <v>105.76076408339273</v>
      </c>
      <c r="K7" s="74">
        <v>98.908431100103172</v>
      </c>
      <c r="L7" s="74">
        <v>96.096371103447069</v>
      </c>
      <c r="M7" s="74">
        <v>99.763848916251646</v>
      </c>
      <c r="N7" s="74">
        <v>99.681293683624503</v>
      </c>
      <c r="O7" s="74">
        <v>92.395676660838177</v>
      </c>
      <c r="P7" s="74">
        <v>90.630307235641226</v>
      </c>
      <c r="Q7" s="74">
        <v>84.609148644346988</v>
      </c>
      <c r="R7" s="74">
        <v>86.495439084749975</v>
      </c>
      <c r="S7" s="74">
        <v>90.199735414408963</v>
      </c>
      <c r="T7" s="74">
        <v>95.226952594651252</v>
      </c>
      <c r="U7" s="74">
        <v>85.0554783488585</v>
      </c>
      <c r="V7" s="74">
        <v>87.610449312386464</v>
      </c>
      <c r="W7" s="74">
        <v>87.833750963080959</v>
      </c>
      <c r="X7" s="74">
        <v>112.82545003671262</v>
      </c>
    </row>
    <row r="8" spans="1:24" s="113" customFormat="1" ht="17.100000000000001" customHeight="1" x14ac:dyDescent="0.2">
      <c r="A8" s="77" t="s">
        <v>2</v>
      </c>
      <c r="B8" s="74">
        <v>86.20398990526671</v>
      </c>
      <c r="C8" s="74">
        <v>93.469777927962241</v>
      </c>
      <c r="D8" s="74">
        <v>86.228366862343094</v>
      </c>
      <c r="E8" s="74">
        <v>87.839055938061946</v>
      </c>
      <c r="F8" s="74">
        <v>102.76099965495247</v>
      </c>
      <c r="G8" s="74">
        <v>100.35047626883942</v>
      </c>
      <c r="H8" s="74">
        <v>98.212790733351213</v>
      </c>
      <c r="I8" s="74">
        <v>96.31003075076373</v>
      </c>
      <c r="J8" s="74">
        <v>104.09643578213594</v>
      </c>
      <c r="K8" s="74">
        <v>95.671531760605049</v>
      </c>
      <c r="L8" s="74">
        <v>104.07525520354004</v>
      </c>
      <c r="M8" s="74">
        <v>107.31244699594329</v>
      </c>
      <c r="N8" s="74">
        <v>98.397533678900203</v>
      </c>
      <c r="O8" s="74">
        <v>101.10051363022782</v>
      </c>
      <c r="P8" s="74">
        <v>103.50064593497727</v>
      </c>
      <c r="Q8" s="74">
        <v>111.46094053271507</v>
      </c>
      <c r="R8" s="74">
        <v>103.41340842031215</v>
      </c>
      <c r="S8" s="74">
        <v>105.08202354006796</v>
      </c>
      <c r="T8" s="74">
        <v>105.91647397885784</v>
      </c>
      <c r="U8" s="74">
        <v>105.69324953409647</v>
      </c>
      <c r="V8" s="74">
        <v>105.38231077229632</v>
      </c>
      <c r="W8" s="74">
        <v>97.180272857735659</v>
      </c>
      <c r="X8" s="74">
        <v>103.72471415923744</v>
      </c>
    </row>
    <row r="9" spans="1:24" s="113" customFormat="1" ht="17.100000000000001" customHeight="1" x14ac:dyDescent="0.2">
      <c r="A9" s="77" t="s">
        <v>3</v>
      </c>
      <c r="B9" s="74">
        <v>95.135640635038627</v>
      </c>
      <c r="C9" s="74">
        <v>96.775619566555861</v>
      </c>
      <c r="D9" s="74">
        <v>97.016807770825011</v>
      </c>
      <c r="E9" s="74">
        <v>97.689604110931967</v>
      </c>
      <c r="F9" s="74">
        <v>98.397640501965384</v>
      </c>
      <c r="G9" s="74">
        <v>98.352075458784341</v>
      </c>
      <c r="H9" s="74">
        <v>101.03417607702139</v>
      </c>
      <c r="I9" s="74">
        <v>102.09953734266588</v>
      </c>
      <c r="J9" s="74">
        <v>107.87633371869987</v>
      </c>
      <c r="K9" s="74">
        <v>108.49605316547996</v>
      </c>
      <c r="L9" s="74">
        <v>110.56162542208003</v>
      </c>
      <c r="M9" s="74">
        <v>110.29953805691054</v>
      </c>
      <c r="N9" s="74">
        <v>115.36362363887254</v>
      </c>
      <c r="O9" s="74">
        <v>116.65300135974191</v>
      </c>
      <c r="P9" s="74">
        <v>119.0574303557128</v>
      </c>
      <c r="Q9" s="74">
        <v>120.76638983674081</v>
      </c>
      <c r="R9" s="74">
        <v>122.68057466637094</v>
      </c>
      <c r="S9" s="74">
        <v>125.76546444093282</v>
      </c>
      <c r="T9" s="74">
        <v>131.27877674259381</v>
      </c>
      <c r="U9" s="74">
        <v>133.14051394093264</v>
      </c>
      <c r="V9" s="74">
        <v>133.45306485177323</v>
      </c>
      <c r="W9" s="74">
        <v>135.6843231057897</v>
      </c>
      <c r="X9" s="74">
        <v>137.17782068605069</v>
      </c>
    </row>
    <row r="10" spans="1:24" s="113" customFormat="1" ht="17.100000000000001" customHeight="1" x14ac:dyDescent="0.2">
      <c r="A10" s="77" t="s">
        <v>4</v>
      </c>
      <c r="B10" s="74">
        <v>86.651156688176258</v>
      </c>
      <c r="C10" s="74">
        <v>97.069940381234019</v>
      </c>
      <c r="D10" s="74">
        <v>125.42866663590391</v>
      </c>
      <c r="E10" s="74">
        <v>97.163674427454012</v>
      </c>
      <c r="F10" s="74">
        <v>90.683989222127295</v>
      </c>
      <c r="G10" s="74">
        <v>109.35586368473086</v>
      </c>
      <c r="H10" s="74">
        <v>139.70655205632903</v>
      </c>
      <c r="I10" s="74">
        <v>88.794650663966763</v>
      </c>
      <c r="J10" s="74">
        <v>79.894621848781028</v>
      </c>
      <c r="K10" s="74">
        <v>94.846409430489004</v>
      </c>
      <c r="L10" s="74">
        <v>114.14783699345715</v>
      </c>
      <c r="M10" s="74">
        <v>83.607574673441377</v>
      </c>
      <c r="N10" s="74">
        <v>80.71611712730882</v>
      </c>
      <c r="O10" s="74">
        <v>104.27514538255768</v>
      </c>
      <c r="P10" s="74">
        <v>147.41318586377673</v>
      </c>
      <c r="Q10" s="74">
        <v>109.12366141844834</v>
      </c>
      <c r="R10" s="74">
        <v>101.80288197005427</v>
      </c>
      <c r="S10" s="74">
        <v>130.98830488380449</v>
      </c>
      <c r="T10" s="74">
        <v>126.41214277428278</v>
      </c>
      <c r="U10" s="74">
        <v>67.99635807913927</v>
      </c>
      <c r="V10" s="74">
        <v>61.46664319508286</v>
      </c>
      <c r="W10" s="74">
        <v>80.257969292722279</v>
      </c>
      <c r="X10" s="74">
        <v>93.398928599251789</v>
      </c>
    </row>
    <row r="11" spans="1:24" s="113" customFormat="1" ht="17.100000000000001" customHeight="1" x14ac:dyDescent="0.2">
      <c r="A11" s="77" t="s">
        <v>5</v>
      </c>
      <c r="B11" s="74">
        <v>36.611845663775384</v>
      </c>
      <c r="C11" s="74">
        <v>32.020858016959735</v>
      </c>
      <c r="D11" s="74">
        <v>236.21313266029139</v>
      </c>
      <c r="E11" s="74">
        <v>55.146033296787245</v>
      </c>
      <c r="F11" s="74">
        <v>86.396337190249852</v>
      </c>
      <c r="G11" s="74">
        <v>103.80148686680364</v>
      </c>
      <c r="H11" s="74">
        <v>108.39321349431825</v>
      </c>
      <c r="I11" s="74">
        <v>101.06040485730294</v>
      </c>
      <c r="J11" s="74">
        <v>80.874388835996939</v>
      </c>
      <c r="K11" s="74">
        <v>63.574095253693741</v>
      </c>
      <c r="L11" s="74">
        <v>137.60748941654666</v>
      </c>
      <c r="M11" s="74">
        <v>154.73750599734498</v>
      </c>
      <c r="N11" s="74">
        <v>93.307809271062652</v>
      </c>
      <c r="O11" s="74">
        <v>114.25471761201456</v>
      </c>
      <c r="P11" s="74">
        <v>128.42616432488634</v>
      </c>
      <c r="Q11" s="74">
        <v>133.47052555027815</v>
      </c>
      <c r="R11" s="74">
        <v>127.03478962057069</v>
      </c>
      <c r="S11" s="74">
        <v>152.45589838033374</v>
      </c>
      <c r="T11" s="74">
        <v>120.56014628770919</v>
      </c>
      <c r="U11" s="74">
        <v>119.02351811197597</v>
      </c>
      <c r="V11" s="74">
        <v>119.08181324377904</v>
      </c>
      <c r="W11" s="74">
        <v>167.01253917245495</v>
      </c>
      <c r="X11" s="74">
        <v>120.0709977039355</v>
      </c>
    </row>
    <row r="12" spans="1:24" s="113" customFormat="1" ht="17.100000000000001" customHeight="1" x14ac:dyDescent="0.2">
      <c r="A12" s="77" t="s">
        <v>6</v>
      </c>
      <c r="B12" s="74">
        <v>91.99709310589617</v>
      </c>
      <c r="C12" s="74">
        <v>93.385959784650566</v>
      </c>
      <c r="D12" s="74">
        <v>96.783089935022076</v>
      </c>
      <c r="E12" s="74">
        <v>95.712034236076178</v>
      </c>
      <c r="F12" s="74">
        <v>97.091506863261685</v>
      </c>
      <c r="G12" s="74">
        <v>96.059487817886591</v>
      </c>
      <c r="H12" s="74">
        <v>102.47553010807864</v>
      </c>
      <c r="I12" s="74">
        <v>105.29322513106231</v>
      </c>
      <c r="J12" s="74">
        <v>108.93938499888721</v>
      </c>
      <c r="K12" s="74">
        <v>118.02086880626828</v>
      </c>
      <c r="L12" s="74">
        <v>114.86340205449446</v>
      </c>
      <c r="M12" s="74">
        <v>120.80437705655326</v>
      </c>
      <c r="N12" s="74">
        <v>125.24486538248844</v>
      </c>
      <c r="O12" s="74">
        <v>126.03451961033569</v>
      </c>
      <c r="P12" s="74">
        <v>134.30283115344403</v>
      </c>
      <c r="Q12" s="74">
        <v>132.90634894617691</v>
      </c>
      <c r="R12" s="74">
        <v>133.63033789886072</v>
      </c>
      <c r="S12" s="74">
        <v>158.29459022576063</v>
      </c>
      <c r="T12" s="74">
        <v>161.19399279285273</v>
      </c>
      <c r="U12" s="74">
        <v>156.23545361344796</v>
      </c>
      <c r="V12" s="74">
        <v>171.22724439100537</v>
      </c>
      <c r="W12" s="74">
        <v>161.8758027781046</v>
      </c>
      <c r="X12" s="74">
        <v>171.71037453499986</v>
      </c>
    </row>
    <row r="13" spans="1:24" s="166" customFormat="1" ht="17.100000000000001" customHeight="1" x14ac:dyDescent="0.2">
      <c r="A13" s="166" t="s">
        <v>93</v>
      </c>
      <c r="B13" s="166">
        <v>100.81878927102126</v>
      </c>
      <c r="C13" s="166">
        <v>100.47637381200391</v>
      </c>
      <c r="D13" s="166">
        <v>99.29216861537482</v>
      </c>
      <c r="E13" s="166">
        <v>97.381021679792639</v>
      </c>
      <c r="F13" s="166">
        <v>96.816128199532898</v>
      </c>
      <c r="G13" s="166">
        <v>98.345052609715793</v>
      </c>
      <c r="H13" s="166">
        <v>102.01885272668517</v>
      </c>
      <c r="I13" s="166">
        <v>102.62469109142857</v>
      </c>
      <c r="J13" s="166">
        <v>105.912648497494</v>
      </c>
      <c r="K13" s="166">
        <v>104.75772279214036</v>
      </c>
      <c r="L13" s="166">
        <v>106.41180352704112</v>
      </c>
      <c r="M13" s="166">
        <v>109.71334025082801</v>
      </c>
      <c r="N13" s="166">
        <v>111.93273160572552</v>
      </c>
      <c r="O13" s="166">
        <v>108.39682286682752</v>
      </c>
      <c r="P13" s="166">
        <v>108.39136292379609</v>
      </c>
      <c r="Q13" s="166">
        <v>106.98163124083943</v>
      </c>
      <c r="R13" s="166">
        <v>108.06227653858215</v>
      </c>
      <c r="S13" s="166">
        <v>109.01369971991741</v>
      </c>
      <c r="T13" s="166">
        <v>113.70024342725029</v>
      </c>
      <c r="U13" s="166">
        <v>113.59518559719619</v>
      </c>
      <c r="V13" s="166">
        <v>114.58322250345935</v>
      </c>
      <c r="W13" s="166">
        <v>115.43035697589448</v>
      </c>
      <c r="X13" s="166">
        <v>120.16843005592597</v>
      </c>
    </row>
    <row r="14" spans="1:24" s="113" customFormat="1" ht="17.100000000000001" customHeight="1" x14ac:dyDescent="0.2">
      <c r="A14" s="77" t="s">
        <v>8</v>
      </c>
      <c r="B14" s="74">
        <v>101.4219212286289</v>
      </c>
      <c r="C14" s="74">
        <v>106.13329701828475</v>
      </c>
      <c r="D14" s="74">
        <v>110.91870991003448</v>
      </c>
      <c r="E14" s="74">
        <v>111.54412484915434</v>
      </c>
      <c r="F14" s="74">
        <v>103.39873587710038</v>
      </c>
      <c r="G14" s="74">
        <v>102.83702450551336</v>
      </c>
      <c r="H14" s="74">
        <v>104.15059344305317</v>
      </c>
      <c r="I14" s="74">
        <v>91.65670455484279</v>
      </c>
      <c r="J14" s="74">
        <v>112.11280414764605</v>
      </c>
      <c r="K14" s="74">
        <v>98.41001947797686</v>
      </c>
      <c r="L14" s="74">
        <v>114.1728910053303</v>
      </c>
      <c r="M14" s="74">
        <v>143.23548751639524</v>
      </c>
      <c r="N14" s="74">
        <v>180.64549134325731</v>
      </c>
      <c r="O14" s="74">
        <v>165.57734333873447</v>
      </c>
      <c r="P14" s="74">
        <v>143.98747592752997</v>
      </c>
      <c r="Q14" s="74">
        <v>117.79771226827165</v>
      </c>
      <c r="R14" s="74">
        <v>91.573147375996911</v>
      </c>
      <c r="S14" s="74">
        <v>81.677458769377651</v>
      </c>
      <c r="T14" s="74">
        <v>171.83772233821043</v>
      </c>
      <c r="U14" s="74">
        <v>208.14111996148853</v>
      </c>
      <c r="V14" s="74">
        <v>146.56670257244195</v>
      </c>
      <c r="W14" s="74">
        <v>178.15392694428562</v>
      </c>
      <c r="X14" s="74">
        <v>219.21657404739284</v>
      </c>
    </row>
    <row r="15" spans="1:24" s="113" customFormat="1" ht="17.100000000000001" customHeight="1" x14ac:dyDescent="0.2">
      <c r="A15" s="86" t="s">
        <v>9</v>
      </c>
      <c r="B15" s="74">
        <v>104.76856573963683</v>
      </c>
      <c r="C15" s="74">
        <v>101.57822450410205</v>
      </c>
      <c r="D15" s="74">
        <v>98.664552166497643</v>
      </c>
      <c r="E15" s="74">
        <v>95.832259070440514</v>
      </c>
      <c r="F15" s="74">
        <v>95.551944516273309</v>
      </c>
      <c r="G15" s="74">
        <v>98.253952010756606</v>
      </c>
      <c r="H15" s="74">
        <v>102.10013885078422</v>
      </c>
      <c r="I15" s="74">
        <v>103.88993031628941</v>
      </c>
      <c r="J15" s="74">
        <v>107.77246150713636</v>
      </c>
      <c r="K15" s="74">
        <v>106.13670379052633</v>
      </c>
      <c r="L15" s="74">
        <v>107.56462773717756</v>
      </c>
      <c r="M15" s="74">
        <v>110.02185496597497</v>
      </c>
      <c r="N15" s="74">
        <v>109.49940560993731</v>
      </c>
      <c r="O15" s="74">
        <v>106.61806426946745</v>
      </c>
      <c r="P15" s="74">
        <v>107.04943437896515</v>
      </c>
      <c r="Q15" s="74">
        <v>107.44431921177875</v>
      </c>
      <c r="R15" s="74">
        <v>111.24936415305338</v>
      </c>
      <c r="S15" s="74">
        <v>113.7852320977655</v>
      </c>
      <c r="T15" s="74">
        <v>117.21496479709469</v>
      </c>
      <c r="U15" s="74">
        <v>117.5762408314214</v>
      </c>
      <c r="V15" s="74">
        <v>117.63953002094092</v>
      </c>
      <c r="W15" s="74">
        <v>118.02297461124243</v>
      </c>
      <c r="X15" s="74">
        <v>121.18800438661556</v>
      </c>
    </row>
    <row r="16" spans="1:24" s="113" customFormat="1" ht="17.100000000000001" customHeight="1" x14ac:dyDescent="0.2">
      <c r="A16" s="86" t="s">
        <v>10</v>
      </c>
      <c r="B16" s="74">
        <v>90.810750112852219</v>
      </c>
      <c r="C16" s="74">
        <v>104.32027293096382</v>
      </c>
      <c r="D16" s="74">
        <v>98.71235398129653</v>
      </c>
      <c r="E16" s="74">
        <v>95.188561096250908</v>
      </c>
      <c r="F16" s="74">
        <v>94.042904668641384</v>
      </c>
      <c r="G16" s="74">
        <v>94.167222210375058</v>
      </c>
      <c r="H16" s="74">
        <v>106.48641070370397</v>
      </c>
      <c r="I16" s="74">
        <v>104.58264133286288</v>
      </c>
      <c r="J16" s="74">
        <v>104.19547309000075</v>
      </c>
      <c r="K16" s="74">
        <v>103.94424333760941</v>
      </c>
      <c r="L16" s="74">
        <v>109.00458157203707</v>
      </c>
      <c r="M16" s="74">
        <v>108.38841702851145</v>
      </c>
      <c r="N16" s="74">
        <v>117.42804744097677</v>
      </c>
      <c r="O16" s="74">
        <v>116.92670436616743</v>
      </c>
      <c r="P16" s="74">
        <v>117.12463705955942</v>
      </c>
      <c r="Q16" s="74">
        <v>116.43856924554534</v>
      </c>
      <c r="R16" s="74">
        <v>116.54758943729647</v>
      </c>
      <c r="S16" s="74">
        <v>116.86643066563182</v>
      </c>
      <c r="T16" s="74">
        <v>117.19840819033396</v>
      </c>
      <c r="U16" s="74">
        <v>117.07651923987947</v>
      </c>
      <c r="V16" s="74">
        <v>116.7405716022309</v>
      </c>
      <c r="W16" s="74">
        <v>116.424927367205</v>
      </c>
      <c r="X16" s="74">
        <v>116.20093591844292</v>
      </c>
    </row>
    <row r="17" spans="1:24" s="113" customFormat="1" ht="17.100000000000001" customHeight="1" x14ac:dyDescent="0.2">
      <c r="A17" s="86" t="s">
        <v>11</v>
      </c>
      <c r="B17" s="74">
        <v>90.64414443095356</v>
      </c>
      <c r="C17" s="74">
        <v>95.28250839267028</v>
      </c>
      <c r="D17" s="74">
        <v>96.193427080470656</v>
      </c>
      <c r="E17" s="74">
        <v>95.873132650434954</v>
      </c>
      <c r="F17" s="74">
        <v>97.660355391341596</v>
      </c>
      <c r="G17" s="74">
        <v>98.173212784787765</v>
      </c>
      <c r="H17" s="74">
        <v>100.24401299915635</v>
      </c>
      <c r="I17" s="74">
        <v>103.80217428195743</v>
      </c>
      <c r="J17" s="74">
        <v>105.89328009024146</v>
      </c>
      <c r="K17" s="74">
        <v>107.566384443443</v>
      </c>
      <c r="L17" s="74">
        <v>107.05901960035611</v>
      </c>
      <c r="M17" s="74">
        <v>109.86969072295973</v>
      </c>
      <c r="N17" s="74">
        <v>109.04302408423958</v>
      </c>
      <c r="O17" s="74">
        <v>107.63553511536105</v>
      </c>
      <c r="P17" s="74">
        <v>104.93549678531464</v>
      </c>
      <c r="Q17" s="74">
        <v>103.5676125543838</v>
      </c>
      <c r="R17" s="74">
        <v>104.99624524757496</v>
      </c>
      <c r="S17" s="74">
        <v>107.55296974364417</v>
      </c>
      <c r="T17" s="74">
        <v>106.99307829150182</v>
      </c>
      <c r="U17" s="74">
        <v>107.19814106317953</v>
      </c>
      <c r="V17" s="74">
        <v>107.27187540047724</v>
      </c>
      <c r="W17" s="74">
        <v>107.26569144750067</v>
      </c>
      <c r="X17" s="74">
        <v>118.86582097245136</v>
      </c>
    </row>
    <row r="18" spans="1:24" s="113" customFormat="1" ht="17.100000000000001" customHeight="1" x14ac:dyDescent="0.2">
      <c r="A18" s="77" t="s">
        <v>12</v>
      </c>
      <c r="B18" s="74">
        <v>94.864640558692187</v>
      </c>
      <c r="C18" s="74">
        <v>97.686558705809318</v>
      </c>
      <c r="D18" s="74">
        <v>100.26853423967037</v>
      </c>
      <c r="E18" s="74">
        <v>100.72183213790828</v>
      </c>
      <c r="F18" s="74">
        <v>99.263300488569541</v>
      </c>
      <c r="G18" s="74">
        <v>98.755168021971997</v>
      </c>
      <c r="H18" s="74">
        <v>100.92863076375893</v>
      </c>
      <c r="I18" s="74">
        <v>101.11412395947647</v>
      </c>
      <c r="J18" s="74">
        <v>99.928358879027229</v>
      </c>
      <c r="K18" s="74">
        <v>100.9033710662967</v>
      </c>
      <c r="L18" s="74">
        <v>100.82227044168246</v>
      </c>
      <c r="M18" s="74">
        <v>101.71376393425717</v>
      </c>
      <c r="N18" s="74">
        <v>103.18350093134198</v>
      </c>
      <c r="O18" s="74">
        <v>103.43270679166687</v>
      </c>
      <c r="P18" s="74">
        <v>102.75466399465665</v>
      </c>
      <c r="Q18" s="74">
        <v>103.07646865114629</v>
      </c>
      <c r="R18" s="74">
        <v>103.02517384153485</v>
      </c>
      <c r="S18" s="74">
        <v>102.59536518147641</v>
      </c>
      <c r="T18" s="74">
        <v>93.53041228743551</v>
      </c>
      <c r="U18" s="74">
        <v>92.608485555244002</v>
      </c>
      <c r="V18" s="74">
        <v>92.988067159901192</v>
      </c>
      <c r="W18" s="74">
        <v>93.940314858709144</v>
      </c>
      <c r="X18" s="74">
        <v>94.868381200833653</v>
      </c>
    </row>
    <row r="19" spans="1:24" s="166" customFormat="1" ht="17.100000000000001" customHeight="1" x14ac:dyDescent="0.2">
      <c r="A19" s="166" t="s">
        <v>94</v>
      </c>
      <c r="B19" s="166">
        <v>89.008735356464143</v>
      </c>
      <c r="C19" s="166">
        <v>89.921187479586848</v>
      </c>
      <c r="D19" s="166">
        <v>108.4987710350543</v>
      </c>
      <c r="E19" s="166">
        <v>92.524140888987077</v>
      </c>
      <c r="F19" s="166">
        <v>95.99360827892049</v>
      </c>
      <c r="G19" s="166">
        <v>100.25992827591521</v>
      </c>
      <c r="H19" s="166">
        <v>101.91520860991086</v>
      </c>
      <c r="I19" s="166">
        <v>101.87421134955305</v>
      </c>
      <c r="J19" s="166">
        <v>100.98590790471557</v>
      </c>
      <c r="K19" s="166">
        <v>99.535297690438043</v>
      </c>
      <c r="L19" s="166">
        <v>102.94911171288406</v>
      </c>
      <c r="M19" s="166">
        <v>104.47696063813081</v>
      </c>
      <c r="N19" s="166">
        <v>102.54870360324733</v>
      </c>
      <c r="O19" s="166">
        <v>104.87539931204279</v>
      </c>
      <c r="P19" s="166">
        <v>105.108836874178</v>
      </c>
      <c r="Q19" s="166">
        <v>106.75713098603138</v>
      </c>
      <c r="R19" s="166">
        <v>106.86181052650845</v>
      </c>
      <c r="S19" s="166">
        <v>108.47544019425652</v>
      </c>
      <c r="T19" s="166">
        <v>108.10008430988493</v>
      </c>
      <c r="U19" s="166">
        <v>107.50081440376131</v>
      </c>
      <c r="V19" s="166">
        <v>113.05978276827815</v>
      </c>
      <c r="W19" s="166">
        <v>114.28578192781669</v>
      </c>
      <c r="X19" s="166">
        <v>113.91299343491458</v>
      </c>
    </row>
    <row r="20" spans="1:24" s="113" customFormat="1" ht="17.100000000000001" customHeight="1" x14ac:dyDescent="0.2">
      <c r="A20" s="87" t="s">
        <v>52</v>
      </c>
      <c r="B20" s="74">
        <v>73.580014049176057</v>
      </c>
      <c r="C20" s="74">
        <v>71.360875868858386</v>
      </c>
      <c r="D20" s="74">
        <v>163.493282259251</v>
      </c>
      <c r="E20" s="74">
        <v>75.100147773008757</v>
      </c>
      <c r="F20" s="74">
        <v>90.0812691020258</v>
      </c>
      <c r="G20" s="74">
        <v>100.30544162914661</v>
      </c>
      <c r="H20" s="74">
        <v>105.35170140226325</v>
      </c>
      <c r="I20" s="74">
        <v>104.87980937996812</v>
      </c>
      <c r="J20" s="74">
        <v>101.72620211854849</v>
      </c>
      <c r="K20" s="74">
        <v>92.587302579696029</v>
      </c>
      <c r="L20" s="74">
        <v>108.48177936411226</v>
      </c>
      <c r="M20" s="74">
        <v>111.04658530502014</v>
      </c>
      <c r="N20" s="74">
        <v>98.112515337993329</v>
      </c>
      <c r="O20" s="74">
        <v>104.92330065964033</v>
      </c>
      <c r="P20" s="74">
        <v>104.80081310609121</v>
      </c>
      <c r="Q20" s="74">
        <v>104.46026207967387</v>
      </c>
      <c r="R20" s="74">
        <v>103.05816952473066</v>
      </c>
      <c r="S20" s="74">
        <v>109.20401590705231</v>
      </c>
      <c r="T20" s="74">
        <v>109.39968876559807</v>
      </c>
      <c r="U20" s="74">
        <v>108.56621422762089</v>
      </c>
      <c r="V20" s="74">
        <v>94.159312650083564</v>
      </c>
      <c r="W20" s="74">
        <v>97.017526427248299</v>
      </c>
      <c r="X20" s="74">
        <v>96.19253881043916</v>
      </c>
    </row>
    <row r="21" spans="1:24" s="113" customFormat="1" ht="17.100000000000001" customHeight="1" x14ac:dyDescent="0.2">
      <c r="A21" s="87" t="s">
        <v>53</v>
      </c>
      <c r="B21" s="74">
        <v>93.951436784938878</v>
      </c>
      <c r="C21" s="74">
        <v>94.203014290048188</v>
      </c>
      <c r="D21" s="74">
        <v>97.172631560964959</v>
      </c>
      <c r="E21" s="74">
        <v>97.943347124271725</v>
      </c>
      <c r="F21" s="74">
        <v>96.760732644847792</v>
      </c>
      <c r="G21" s="74">
        <v>102.58462186323951</v>
      </c>
      <c r="H21" s="74">
        <v>100.97729017068242</v>
      </c>
      <c r="I21" s="74">
        <v>99.763260091595882</v>
      </c>
      <c r="J21" s="74">
        <v>101.72371044653204</v>
      </c>
      <c r="K21" s="74">
        <v>102.26841513440093</v>
      </c>
      <c r="L21" s="74">
        <v>102.02252234735099</v>
      </c>
      <c r="M21" s="74">
        <v>102.24163992028987</v>
      </c>
      <c r="N21" s="74">
        <v>110.33372268607486</v>
      </c>
      <c r="O21" s="74">
        <v>113.00002275426588</v>
      </c>
      <c r="P21" s="74">
        <v>109.63064035563856</v>
      </c>
      <c r="Q21" s="74">
        <v>111.91156904461002</v>
      </c>
      <c r="R21" s="74">
        <v>115.98823745786424</v>
      </c>
      <c r="S21" s="74">
        <v>119.11098058468939</v>
      </c>
      <c r="T21" s="74">
        <v>117.05280626368774</v>
      </c>
      <c r="U21" s="74">
        <v>128.72050956037745</v>
      </c>
      <c r="V21" s="74">
        <v>184.9620945734863</v>
      </c>
      <c r="W21" s="74">
        <v>200.08156029060942</v>
      </c>
      <c r="X21" s="74">
        <v>191.63637649496047</v>
      </c>
    </row>
    <row r="22" spans="1:24" s="113" customFormat="1" ht="17.100000000000001" customHeight="1" x14ac:dyDescent="0.2">
      <c r="A22" s="87" t="s">
        <v>55</v>
      </c>
      <c r="B22" s="74">
        <v>92.170355304394064</v>
      </c>
      <c r="C22" s="74">
        <v>93.320233675974322</v>
      </c>
      <c r="D22" s="74">
        <v>93.845431175260842</v>
      </c>
      <c r="E22" s="74">
        <v>92.942556088574605</v>
      </c>
      <c r="F22" s="74">
        <v>96.087555814442922</v>
      </c>
      <c r="G22" s="74">
        <v>98.705697661030115</v>
      </c>
      <c r="H22" s="74">
        <v>101.77921670825781</v>
      </c>
      <c r="I22" s="74">
        <v>103.21035501984777</v>
      </c>
      <c r="J22" s="74">
        <v>103.92002556984249</v>
      </c>
      <c r="K22" s="74">
        <v>103.25101327540914</v>
      </c>
      <c r="L22" s="74">
        <v>102.42117218284652</v>
      </c>
      <c r="M22" s="74">
        <v>103.30473754441907</v>
      </c>
      <c r="N22" s="74">
        <v>105.89435496912284</v>
      </c>
      <c r="O22" s="74">
        <v>106.15989649129996</v>
      </c>
      <c r="P22" s="74">
        <v>107.13119854206252</v>
      </c>
      <c r="Q22" s="74">
        <v>109.52736421315427</v>
      </c>
      <c r="R22" s="74">
        <v>111.8382752302706</v>
      </c>
      <c r="S22" s="74">
        <v>112.63780078811519</v>
      </c>
      <c r="T22" s="74">
        <v>112.88402828421482</v>
      </c>
      <c r="U22" s="74">
        <v>107.16684026682213</v>
      </c>
      <c r="V22" s="74">
        <v>111.69210344357656</v>
      </c>
      <c r="W22" s="74">
        <v>111.29964326722973</v>
      </c>
      <c r="X22" s="74">
        <v>112.11820988562178</v>
      </c>
    </row>
    <row r="23" spans="1:24" s="113" customFormat="1" ht="17.100000000000001" customHeight="1" x14ac:dyDescent="0.2">
      <c r="A23" s="87" t="s">
        <v>54</v>
      </c>
      <c r="B23" s="74">
        <v>124.39387909487525</v>
      </c>
      <c r="C23" s="74">
        <v>129.66175081938104</v>
      </c>
      <c r="D23" s="74">
        <v>130.24666237512074</v>
      </c>
      <c r="E23" s="74">
        <v>124.58943354612862</v>
      </c>
      <c r="F23" s="74">
        <v>113.5194199233045</v>
      </c>
      <c r="G23" s="74">
        <v>103.46153249259768</v>
      </c>
      <c r="H23" s="74">
        <v>96.401751019601406</v>
      </c>
      <c r="I23" s="74">
        <v>87.84694074184128</v>
      </c>
      <c r="J23" s="74">
        <v>81.414184649256754</v>
      </c>
      <c r="K23" s="74">
        <v>79.737487683987879</v>
      </c>
      <c r="L23" s="74">
        <v>82.133372640053878</v>
      </c>
      <c r="M23" s="74">
        <v>91.104870728474324</v>
      </c>
      <c r="N23" s="74">
        <v>102.41042376358405</v>
      </c>
      <c r="O23" s="74">
        <v>110.87575005955226</v>
      </c>
      <c r="P23" s="74">
        <v>112.94155300651336</v>
      </c>
      <c r="Q23" s="74">
        <v>111.82535267057349</v>
      </c>
      <c r="R23" s="74">
        <v>102.4540289463319</v>
      </c>
      <c r="S23" s="74">
        <v>98.406565077480479</v>
      </c>
      <c r="T23" s="74">
        <v>94.728429806927721</v>
      </c>
      <c r="U23" s="74">
        <v>94.023045884201025</v>
      </c>
      <c r="V23" s="74">
        <v>90.057485650933927</v>
      </c>
      <c r="W23" s="74">
        <v>88.964452500459473</v>
      </c>
      <c r="X23" s="74">
        <v>89.854336886497308</v>
      </c>
    </row>
    <row r="24" spans="1:24" s="113" customFormat="1" ht="17.100000000000001" customHeight="1" x14ac:dyDescent="0.2">
      <c r="A24" s="87" t="s">
        <v>72</v>
      </c>
      <c r="B24" s="74">
        <v>87.94847967071226</v>
      </c>
      <c r="C24" s="74">
        <v>91.835002226790451</v>
      </c>
      <c r="D24" s="74">
        <v>93.981860309529367</v>
      </c>
      <c r="E24" s="74">
        <v>95.628767205881118</v>
      </c>
      <c r="F24" s="74">
        <v>97.685558135553194</v>
      </c>
      <c r="G24" s="74">
        <v>98.245861944444997</v>
      </c>
      <c r="H24" s="74">
        <v>100.90559686826749</v>
      </c>
      <c r="I24" s="74">
        <v>102.9779267952286</v>
      </c>
      <c r="J24" s="74">
        <v>103.52627682042986</v>
      </c>
      <c r="K24" s="74">
        <v>105.28034240755176</v>
      </c>
      <c r="L24" s="74">
        <v>104.65783545474996</v>
      </c>
      <c r="M24" s="74">
        <v>104.01415659857444</v>
      </c>
      <c r="N24" s="74">
        <v>100.92672374155262</v>
      </c>
      <c r="O24" s="74">
        <v>103.46850858444103</v>
      </c>
      <c r="P24" s="74">
        <v>105.19369699065557</v>
      </c>
      <c r="Q24" s="74">
        <v>113.51825611009552</v>
      </c>
      <c r="R24" s="74">
        <v>115.09356640123562</v>
      </c>
      <c r="S24" s="74">
        <v>113.77872960888635</v>
      </c>
      <c r="T24" s="74">
        <v>105.45500272015396</v>
      </c>
      <c r="U24" s="74">
        <v>90.465506620975958</v>
      </c>
      <c r="V24" s="74">
        <v>126.74918616640436</v>
      </c>
      <c r="W24" s="74">
        <v>116.99697891080008</v>
      </c>
      <c r="X24" s="74">
        <v>127.42048860527713</v>
      </c>
    </row>
    <row r="25" spans="1:24" s="113" customFormat="1" ht="17.100000000000001" customHeight="1" x14ac:dyDescent="0.2">
      <c r="A25" s="87" t="s">
        <v>14</v>
      </c>
      <c r="B25" s="74">
        <v>93.927064953896164</v>
      </c>
      <c r="C25" s="74">
        <v>96.034605618976769</v>
      </c>
      <c r="D25" s="74">
        <v>97.138378547246901</v>
      </c>
      <c r="E25" s="74">
        <v>97.780270713978751</v>
      </c>
      <c r="F25" s="74">
        <v>98.746123097728471</v>
      </c>
      <c r="G25" s="74">
        <v>99.977655145566473</v>
      </c>
      <c r="H25" s="74">
        <v>100.61326557440881</v>
      </c>
      <c r="I25" s="74">
        <v>100.61159550937087</v>
      </c>
      <c r="J25" s="74">
        <v>101.55947634901695</v>
      </c>
      <c r="K25" s="74">
        <v>101.52995568148459</v>
      </c>
      <c r="L25" s="74">
        <v>102.44628131781259</v>
      </c>
      <c r="M25" s="74">
        <v>102.81463153452948</v>
      </c>
      <c r="N25" s="74">
        <v>102.4299848534846</v>
      </c>
      <c r="O25" s="74">
        <v>102.85946964674282</v>
      </c>
      <c r="P25" s="74">
        <v>103.72747683208662</v>
      </c>
      <c r="Q25" s="74">
        <v>105.17311815362025</v>
      </c>
      <c r="R25" s="74">
        <v>105.22238002185011</v>
      </c>
      <c r="S25" s="74">
        <v>106.19123429410891</v>
      </c>
      <c r="T25" s="74">
        <v>105.8485401461658</v>
      </c>
      <c r="U25" s="74">
        <v>105.880647325002</v>
      </c>
      <c r="V25" s="74">
        <v>105.4300111755677</v>
      </c>
      <c r="W25" s="74">
        <v>105.37047396785344</v>
      </c>
      <c r="X25" s="74">
        <v>105.44054311834724</v>
      </c>
    </row>
    <row r="26" spans="1:24" s="113" customFormat="1" ht="17.100000000000001" customHeight="1" x14ac:dyDescent="0.2">
      <c r="A26" s="87" t="s">
        <v>56</v>
      </c>
      <c r="B26" s="74">
        <v>92.42846874523012</v>
      </c>
      <c r="C26" s="74">
        <v>95.006424913276788</v>
      </c>
      <c r="D26" s="74">
        <v>95.674754254634365</v>
      </c>
      <c r="E26" s="74">
        <v>96.058656836313276</v>
      </c>
      <c r="F26" s="74">
        <v>97.497832976191873</v>
      </c>
      <c r="G26" s="74">
        <v>99.088810920387488</v>
      </c>
      <c r="H26" s="74">
        <v>101.70370829922042</v>
      </c>
      <c r="I26" s="74">
        <v>102.7756520453238</v>
      </c>
      <c r="J26" s="74">
        <v>103.32240487054767</v>
      </c>
      <c r="K26" s="74">
        <v>103.17505153070357</v>
      </c>
      <c r="L26" s="74">
        <v>103.25415892142243</v>
      </c>
      <c r="M26" s="74">
        <v>104.7683310558123</v>
      </c>
      <c r="N26" s="74">
        <v>102.32750261654782</v>
      </c>
      <c r="O26" s="74">
        <v>102.38921216390111</v>
      </c>
      <c r="P26" s="74">
        <v>102.3153748152515</v>
      </c>
      <c r="Q26" s="74">
        <v>104.71892571330608</v>
      </c>
      <c r="R26" s="74">
        <v>104.87868243774814</v>
      </c>
      <c r="S26" s="74">
        <v>105.93244439792515</v>
      </c>
      <c r="T26" s="74">
        <v>106.01969588365215</v>
      </c>
      <c r="U26" s="74">
        <v>107.52629546557013</v>
      </c>
      <c r="V26" s="74">
        <v>105.49148503979782</v>
      </c>
      <c r="W26" s="74">
        <v>104.78080470555331</v>
      </c>
      <c r="X26" s="74">
        <v>105.15316818544724</v>
      </c>
    </row>
    <row r="27" spans="1:24" s="113" customFormat="1" ht="17.100000000000001" customHeight="1" x14ac:dyDescent="0.2">
      <c r="A27" s="87" t="s">
        <v>57</v>
      </c>
      <c r="B27" s="74">
        <v>96.553003909928975</v>
      </c>
      <c r="C27" s="74">
        <v>88.735188601196739</v>
      </c>
      <c r="D27" s="74">
        <v>85.953484407342728</v>
      </c>
      <c r="E27" s="74">
        <v>88.0988861115123</v>
      </c>
      <c r="F27" s="74">
        <v>94.01329024772906</v>
      </c>
      <c r="G27" s="74">
        <v>100.68658341155196</v>
      </c>
      <c r="H27" s="74">
        <v>102.22995762221441</v>
      </c>
      <c r="I27" s="74">
        <v>102.97270195769075</v>
      </c>
      <c r="J27" s="74">
        <v>101.16257923466594</v>
      </c>
      <c r="K27" s="74">
        <v>101.10053434077282</v>
      </c>
      <c r="L27" s="74">
        <v>100.38669166272949</v>
      </c>
      <c r="M27" s="74">
        <v>99.846350127095789</v>
      </c>
      <c r="N27" s="74">
        <v>101.63560947052179</v>
      </c>
      <c r="O27" s="74">
        <v>102.28048015784424</v>
      </c>
      <c r="P27" s="74">
        <v>101.96013705280021</v>
      </c>
      <c r="Q27" s="74">
        <v>100.69081466145052</v>
      </c>
      <c r="R27" s="74">
        <v>102.01407794710322</v>
      </c>
      <c r="S27" s="74">
        <v>101.39084869388427</v>
      </c>
      <c r="T27" s="74">
        <v>103.11361089426802</v>
      </c>
      <c r="U27" s="74">
        <v>102.85082025276205</v>
      </c>
      <c r="V27" s="74">
        <v>110.30603676175694</v>
      </c>
      <c r="W27" s="74">
        <v>112.48874546833156</v>
      </c>
      <c r="X27" s="74">
        <v>112.819902562854</v>
      </c>
    </row>
    <row r="28" spans="1:24" s="113" customFormat="1" ht="17.100000000000001" customHeight="1" x14ac:dyDescent="0.2">
      <c r="A28" s="87" t="s">
        <v>15</v>
      </c>
      <c r="B28" s="74">
        <v>94.793074535191352</v>
      </c>
      <c r="C28" s="74">
        <v>94.997472909194869</v>
      </c>
      <c r="D28" s="74">
        <v>95.458779985715509</v>
      </c>
      <c r="E28" s="74">
        <v>97.223320056536906</v>
      </c>
      <c r="F28" s="74">
        <v>97.646480438353407</v>
      </c>
      <c r="G28" s="74">
        <v>100.17717612679201</v>
      </c>
      <c r="H28" s="74">
        <v>100.39552255546825</v>
      </c>
      <c r="I28" s="74">
        <v>101.49468350869948</v>
      </c>
      <c r="J28" s="74">
        <v>102.52943467897893</v>
      </c>
      <c r="K28" s="74">
        <v>104.07897745459896</v>
      </c>
      <c r="L28" s="74">
        <v>104.48564910598481</v>
      </c>
      <c r="M28" s="74">
        <v>104.67760829966362</v>
      </c>
      <c r="N28" s="74">
        <v>106.23299017335978</v>
      </c>
      <c r="O28" s="74">
        <v>106.38973581837172</v>
      </c>
      <c r="P28" s="74">
        <v>106.62319742505657</v>
      </c>
      <c r="Q28" s="74">
        <v>106.47170215547344</v>
      </c>
      <c r="R28" s="74">
        <v>107.57358747834071</v>
      </c>
      <c r="S28" s="74">
        <v>107.88172530106857</v>
      </c>
      <c r="T28" s="74">
        <v>109.16935265924354</v>
      </c>
      <c r="U28" s="74">
        <v>110.38088111112458</v>
      </c>
      <c r="V28" s="74">
        <v>114.23516365119177</v>
      </c>
      <c r="W28" s="74">
        <v>115.88360370335215</v>
      </c>
      <c r="X28" s="74">
        <v>115.93588801707762</v>
      </c>
    </row>
    <row r="29" spans="1:24" s="113" customFormat="1" ht="17.100000000000001" customHeight="1" x14ac:dyDescent="0.2">
      <c r="A29" s="87" t="s">
        <v>16</v>
      </c>
      <c r="B29" s="74">
        <v>90.409565647412606</v>
      </c>
      <c r="C29" s="74">
        <v>90.82411948534272</v>
      </c>
      <c r="D29" s="74">
        <v>88.572278670335066</v>
      </c>
      <c r="E29" s="74">
        <v>94.371631683394909</v>
      </c>
      <c r="F29" s="74">
        <v>92.779924605102167</v>
      </c>
      <c r="G29" s="74">
        <v>100.27636705404588</v>
      </c>
      <c r="H29" s="74">
        <v>102.0145151700834</v>
      </c>
      <c r="I29" s="74">
        <v>105.48502504283017</v>
      </c>
      <c r="J29" s="74">
        <v>100.13512708319354</v>
      </c>
      <c r="K29" s="74">
        <v>103.29215947953732</v>
      </c>
      <c r="L29" s="74">
        <v>104.21423707301338</v>
      </c>
      <c r="M29" s="74">
        <v>106.66406281931032</v>
      </c>
      <c r="N29" s="74">
        <v>102.08875054984684</v>
      </c>
      <c r="O29" s="74">
        <v>103.31438766941265</v>
      </c>
      <c r="P29" s="74">
        <v>103.88889760521118</v>
      </c>
      <c r="Q29" s="74">
        <v>107.6083535588298</v>
      </c>
      <c r="R29" s="74">
        <v>105.05984854174903</v>
      </c>
      <c r="S29" s="74">
        <v>105.91630937282439</v>
      </c>
      <c r="T29" s="74">
        <v>106.1449244178136</v>
      </c>
      <c r="U29" s="74">
        <v>105.44542671876742</v>
      </c>
      <c r="V29" s="74">
        <v>131.05881189167297</v>
      </c>
      <c r="W29" s="74">
        <v>126.6637902106346</v>
      </c>
      <c r="X29" s="74">
        <v>102.06780129828329</v>
      </c>
    </row>
    <row r="30" spans="1:24" s="113" customFormat="1" ht="17.100000000000001" customHeight="1" x14ac:dyDescent="0.2">
      <c r="A30" s="87" t="s">
        <v>58</v>
      </c>
      <c r="B30" s="74">
        <v>93.791521088021256</v>
      </c>
      <c r="C30" s="74">
        <v>95.589757388630503</v>
      </c>
      <c r="D30" s="74">
        <v>95.48512441110266</v>
      </c>
      <c r="E30" s="74">
        <v>96.60624691924717</v>
      </c>
      <c r="F30" s="74">
        <v>98.498099966512839</v>
      </c>
      <c r="G30" s="74">
        <v>100.11110701709296</v>
      </c>
      <c r="H30" s="74">
        <v>100.5317103998897</v>
      </c>
      <c r="I30" s="74">
        <v>100.75174079427825</v>
      </c>
      <c r="J30" s="74">
        <v>101.11380948668733</v>
      </c>
      <c r="K30" s="74">
        <v>102.23744576526283</v>
      </c>
      <c r="L30" s="74">
        <v>103.8595692493723</v>
      </c>
      <c r="M30" s="74">
        <v>104.95927849799681</v>
      </c>
      <c r="N30" s="74">
        <v>106.38563114431976</v>
      </c>
      <c r="O30" s="74">
        <v>106.2433680885386</v>
      </c>
      <c r="P30" s="74">
        <v>106.6066987040434</v>
      </c>
      <c r="Q30" s="74">
        <v>105.47812926945387</v>
      </c>
      <c r="R30" s="74">
        <v>107.54393642309572</v>
      </c>
      <c r="S30" s="74">
        <v>108.21387592512231</v>
      </c>
      <c r="T30" s="74">
        <v>110.76772228439967</v>
      </c>
      <c r="U30" s="74">
        <v>110.67757702796681</v>
      </c>
      <c r="V30" s="74">
        <v>110.92014844417102</v>
      </c>
      <c r="W30" s="74">
        <v>112.82522485489312</v>
      </c>
      <c r="X30" s="74">
        <v>119.89406575797166</v>
      </c>
    </row>
    <row r="31" spans="1:24" s="113" customFormat="1" ht="17.100000000000001" customHeight="1" x14ac:dyDescent="0.2">
      <c r="A31" s="87" t="s">
        <v>71</v>
      </c>
      <c r="B31" s="74">
        <v>116.71516411704607</v>
      </c>
      <c r="C31" s="74">
        <v>116.61745746793677</v>
      </c>
      <c r="D31" s="74">
        <v>113.21354598288021</v>
      </c>
      <c r="E31" s="74">
        <v>112.26951251998396</v>
      </c>
      <c r="F31" s="74">
        <v>107.41310055272916</v>
      </c>
      <c r="G31" s="74">
        <v>103.99976687917815</v>
      </c>
      <c r="H31" s="74">
        <v>97.883966062879622</v>
      </c>
      <c r="I31" s="74">
        <v>95.831185389725732</v>
      </c>
      <c r="J31" s="74">
        <v>98.460166210430003</v>
      </c>
      <c r="K31" s="74">
        <v>97.982054495915648</v>
      </c>
      <c r="L31" s="74">
        <v>98.477409971001833</v>
      </c>
      <c r="M31" s="74">
        <v>98.300135652279081</v>
      </c>
      <c r="N31" s="74">
        <v>94.18632461312005</v>
      </c>
      <c r="O31" s="74">
        <v>93.526117720336956</v>
      </c>
      <c r="P31" s="74">
        <v>93.440887191181616</v>
      </c>
      <c r="Q31" s="74">
        <v>94.883306960573137</v>
      </c>
      <c r="R31" s="74">
        <v>101.91794831146763</v>
      </c>
      <c r="S31" s="74">
        <v>102.18174606914965</v>
      </c>
      <c r="T31" s="74">
        <v>104.42366049647769</v>
      </c>
      <c r="U31" s="74">
        <v>105.5450708049696</v>
      </c>
      <c r="V31" s="74">
        <v>114.19073010839307</v>
      </c>
      <c r="W31" s="74">
        <v>117.489425149014</v>
      </c>
      <c r="X31" s="74">
        <v>117.24125773575584</v>
      </c>
    </row>
    <row r="32" spans="1:24" s="113" customFormat="1" ht="17.100000000000001" customHeight="1" x14ac:dyDescent="0.2">
      <c r="A32" s="87" t="s">
        <v>17</v>
      </c>
      <c r="B32" s="74">
        <v>85.031885618894393</v>
      </c>
      <c r="C32" s="74">
        <v>87.176215268923045</v>
      </c>
      <c r="D32" s="74">
        <v>88.503565768574447</v>
      </c>
      <c r="E32" s="74">
        <v>92.156374221954209</v>
      </c>
      <c r="F32" s="74">
        <v>96.819455273930629</v>
      </c>
      <c r="G32" s="74">
        <v>100.23413555939233</v>
      </c>
      <c r="H32" s="74">
        <v>103.30222225111103</v>
      </c>
      <c r="I32" s="74">
        <v>99.734478251965612</v>
      </c>
      <c r="J32" s="74">
        <v>101.70097072307991</v>
      </c>
      <c r="K32" s="74">
        <v>101.89035775763161</v>
      </c>
      <c r="L32" s="74">
        <v>98.851700442307177</v>
      </c>
      <c r="M32" s="74">
        <v>99.539779792341946</v>
      </c>
      <c r="N32" s="74">
        <v>99.422277241820737</v>
      </c>
      <c r="O32" s="74">
        <v>99.279201027457503</v>
      </c>
      <c r="P32" s="74">
        <v>100.18732289529156</v>
      </c>
      <c r="Q32" s="74">
        <v>105.77565672093134</v>
      </c>
      <c r="R32" s="74">
        <v>109.26564436022564</v>
      </c>
      <c r="S32" s="74">
        <v>111.08534418098721</v>
      </c>
      <c r="T32" s="74">
        <v>111.35151492075516</v>
      </c>
      <c r="U32" s="74">
        <v>110.36651852644421</v>
      </c>
      <c r="V32" s="74">
        <v>114.20640720066855</v>
      </c>
      <c r="W32" s="74">
        <v>114.8908051400014</v>
      </c>
      <c r="X32" s="74">
        <v>117.3781823595485</v>
      </c>
    </row>
    <row r="33" spans="1:24" s="113" customFormat="1" ht="17.100000000000001" customHeight="1" x14ac:dyDescent="0.2">
      <c r="A33" s="87" t="s">
        <v>59</v>
      </c>
      <c r="B33" s="74">
        <v>94.6968185633514</v>
      </c>
      <c r="C33" s="74">
        <v>95.916557114734431</v>
      </c>
      <c r="D33" s="74">
        <v>95.836905047618856</v>
      </c>
      <c r="E33" s="74">
        <v>96.234148737432363</v>
      </c>
      <c r="F33" s="74">
        <v>97.136865315281256</v>
      </c>
      <c r="G33" s="74">
        <v>99.142215688680807</v>
      </c>
      <c r="H33" s="74">
        <v>100.95859933120414</v>
      </c>
      <c r="I33" s="74">
        <v>102.69622576694437</v>
      </c>
      <c r="J33" s="74">
        <v>102.76416891354727</v>
      </c>
      <c r="K33" s="74">
        <v>103.71972692671734</v>
      </c>
      <c r="L33" s="74">
        <v>104.06696895096994</v>
      </c>
      <c r="M33" s="74">
        <v>105.14913303020303</v>
      </c>
      <c r="N33" s="74">
        <v>105.8874408477236</v>
      </c>
      <c r="O33" s="74">
        <v>106.27637549252651</v>
      </c>
      <c r="P33" s="74">
        <v>106.38389796615772</v>
      </c>
      <c r="Q33" s="74">
        <v>107.27851636275463</v>
      </c>
      <c r="R33" s="74">
        <v>107.58705715909436</v>
      </c>
      <c r="S33" s="74">
        <v>108.30886572658187</v>
      </c>
      <c r="T33" s="74">
        <v>108.89882636812609</v>
      </c>
      <c r="U33" s="74">
        <v>110.22897963409095</v>
      </c>
      <c r="V33" s="74">
        <v>110.68067340281802</v>
      </c>
      <c r="W33" s="74">
        <v>111.15248087629111</v>
      </c>
      <c r="X33" s="74">
        <v>111.38630409684779</v>
      </c>
    </row>
    <row r="34" spans="1:24" s="113" customFormat="1" ht="17.100000000000001" customHeight="1" x14ac:dyDescent="0.2">
      <c r="A34" s="88"/>
      <c r="B34" s="135"/>
      <c r="C34" s="135"/>
      <c r="D34" s="135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5"/>
      <c r="V34" s="135"/>
      <c r="W34" s="135"/>
      <c r="X34" s="135"/>
    </row>
    <row r="35" spans="1:24" s="160" customFormat="1" ht="17.100000000000001" customHeight="1" x14ac:dyDescent="0.2">
      <c r="A35" s="166" t="s">
        <v>95</v>
      </c>
      <c r="B35" s="180"/>
      <c r="C35" s="180"/>
      <c r="D35" s="180"/>
      <c r="E35" s="180"/>
      <c r="F35" s="180"/>
      <c r="G35" s="180"/>
      <c r="H35" s="180"/>
      <c r="I35" s="180"/>
      <c r="J35" s="180"/>
      <c r="K35" s="180"/>
      <c r="L35" s="180"/>
      <c r="M35" s="180"/>
      <c r="N35" s="180"/>
      <c r="O35" s="180"/>
      <c r="P35" s="180"/>
      <c r="Q35" s="180"/>
      <c r="R35" s="180"/>
      <c r="S35" s="180"/>
      <c r="T35" s="180"/>
      <c r="U35" s="180"/>
      <c r="V35" s="180"/>
      <c r="W35" s="180"/>
      <c r="X35" s="180"/>
    </row>
    <row r="36" spans="1:24" s="136" customFormat="1" ht="17.100000000000001" customHeight="1" thickBot="1" x14ac:dyDescent="0.25">
      <c r="A36" s="136" t="s">
        <v>19</v>
      </c>
      <c r="B36" s="136">
        <v>97.570071822566646</v>
      </c>
      <c r="C36" s="136">
        <v>102.44156370173216</v>
      </c>
      <c r="D36" s="136">
        <v>99.821697368912183</v>
      </c>
      <c r="E36" s="136">
        <v>94.407482834427498</v>
      </c>
      <c r="F36" s="136">
        <v>95.170194577510642</v>
      </c>
      <c r="G36" s="136">
        <v>100.68831162303651</v>
      </c>
      <c r="H36" s="136">
        <v>102.72010225024066</v>
      </c>
      <c r="I36" s="136">
        <v>101.20986344030626</v>
      </c>
      <c r="J36" s="136">
        <v>98.829565180681684</v>
      </c>
      <c r="K36" s="136">
        <v>106.22312752104062</v>
      </c>
      <c r="L36" s="136">
        <v>116.03517415983721</v>
      </c>
      <c r="M36" s="136">
        <v>112.98758185429465</v>
      </c>
      <c r="N36" s="136">
        <v>118.92423190015097</v>
      </c>
      <c r="O36" s="136">
        <v>122.98205544723275</v>
      </c>
      <c r="P36" s="136">
        <v>116.95254160583255</v>
      </c>
      <c r="Q36" s="136">
        <v>113.65360509277846</v>
      </c>
      <c r="R36" s="136">
        <v>112.56856941943963</v>
      </c>
      <c r="S36" s="136">
        <v>116.9609587228794</v>
      </c>
      <c r="T36" s="136">
        <v>124.11009260186927</v>
      </c>
      <c r="U36" s="136">
        <v>104.17368013498454</v>
      </c>
      <c r="V36" s="136">
        <v>121.47642296978735</v>
      </c>
      <c r="W36" s="136">
        <v>130.72691445346999</v>
      </c>
      <c r="X36" s="136">
        <v>135.51749501347734</v>
      </c>
    </row>
    <row r="37" spans="1:24" x14ac:dyDescent="0.2">
      <c r="A37" s="116" t="s">
        <v>50</v>
      </c>
    </row>
  </sheetData>
  <mergeCells count="6">
    <mergeCell ref="V3:X3"/>
    <mergeCell ref="F3:I3"/>
    <mergeCell ref="B3:E3"/>
    <mergeCell ref="J3:M3"/>
    <mergeCell ref="N3:Q3"/>
    <mergeCell ref="R3:U3"/>
  </mergeCells>
  <pageMargins left="0.51181102362204722" right="0" top="0.51181102362204722" bottom="0" header="0" footer="0"/>
  <pageSetup paperSize="9" scale="8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V38"/>
  <sheetViews>
    <sheetView showGridLines="0" view="pageBreakPreview" zoomScaleSheetLayoutView="100" workbookViewId="0">
      <pane xSplit="1" ySplit="4" topLeftCell="B5" activePane="bottomRight" state="frozen"/>
      <selection sqref="A1:AG1048576"/>
      <selection pane="topRight" sqref="A1:AG1048576"/>
      <selection pane="bottomLeft" sqref="A1:AG1048576"/>
      <selection pane="bottomRight" activeCell="G8" sqref="G8"/>
    </sheetView>
  </sheetViews>
  <sheetFormatPr defaultRowHeight="11.25" x14ac:dyDescent="0.2"/>
  <cols>
    <col min="1" max="1" width="26.42578125" style="93" customWidth="1"/>
    <col min="2" max="12" width="6.7109375" style="93" customWidth="1"/>
    <col min="13" max="18" width="6.85546875" style="93" bestFit="1" customWidth="1"/>
    <col min="19" max="19" width="6.85546875" style="93" customWidth="1"/>
    <col min="20" max="22" width="6.85546875" style="93" bestFit="1" customWidth="1"/>
    <col min="23" max="16384" width="9.140625" style="93"/>
  </cols>
  <sheetData>
    <row r="1" spans="1:22" ht="16.5" customHeight="1" x14ac:dyDescent="0.2">
      <c r="B1" s="125" t="s">
        <v>145</v>
      </c>
    </row>
    <row r="2" spans="1:22" ht="1.5" customHeight="1" thickBot="1" x14ac:dyDescent="0.25"/>
    <row r="3" spans="1:22" s="96" customFormat="1" ht="12" customHeight="1" x14ac:dyDescent="0.2">
      <c r="A3" s="94"/>
      <c r="B3" s="194" t="s">
        <v>77</v>
      </c>
      <c r="C3" s="194"/>
      <c r="D3" s="194" t="s">
        <v>80</v>
      </c>
      <c r="E3" s="194"/>
      <c r="F3" s="194"/>
      <c r="G3" s="194"/>
      <c r="H3" s="194" t="s">
        <v>92</v>
      </c>
      <c r="I3" s="194"/>
      <c r="J3" s="194"/>
      <c r="K3" s="194"/>
      <c r="L3" s="194" t="s">
        <v>135</v>
      </c>
      <c r="M3" s="194"/>
      <c r="N3" s="194"/>
      <c r="O3" s="194"/>
      <c r="P3" s="194" t="s">
        <v>137</v>
      </c>
      <c r="Q3" s="194"/>
      <c r="R3" s="194"/>
      <c r="S3" s="194"/>
      <c r="T3" s="193" t="s">
        <v>138</v>
      </c>
      <c r="U3" s="193"/>
      <c r="V3" s="193"/>
    </row>
    <row r="4" spans="1:22" s="100" customFormat="1" ht="12" customHeight="1" x14ac:dyDescent="0.2">
      <c r="A4" s="97"/>
      <c r="B4" s="98" t="s">
        <v>48</v>
      </c>
      <c r="C4" s="98" t="s">
        <v>49</v>
      </c>
      <c r="D4" s="98" t="s">
        <v>46</v>
      </c>
      <c r="E4" s="98" t="s">
        <v>47</v>
      </c>
      <c r="F4" s="98" t="s">
        <v>48</v>
      </c>
      <c r="G4" s="98" t="s">
        <v>49</v>
      </c>
      <c r="H4" s="99" t="s">
        <v>46</v>
      </c>
      <c r="I4" s="98" t="s">
        <v>47</v>
      </c>
      <c r="J4" s="99" t="s">
        <v>48</v>
      </c>
      <c r="K4" s="99" t="s">
        <v>49</v>
      </c>
      <c r="L4" s="99" t="s">
        <v>46</v>
      </c>
      <c r="M4" s="99" t="s">
        <v>47</v>
      </c>
      <c r="N4" s="99" t="s">
        <v>48</v>
      </c>
      <c r="O4" s="99" t="s">
        <v>49</v>
      </c>
      <c r="P4" s="163" t="s">
        <v>46</v>
      </c>
      <c r="Q4" s="163" t="s">
        <v>47</v>
      </c>
      <c r="R4" s="163" t="s">
        <v>48</v>
      </c>
      <c r="S4" s="163" t="s">
        <v>49</v>
      </c>
      <c r="T4" s="163" t="s">
        <v>46</v>
      </c>
      <c r="U4" s="163" t="s">
        <v>47</v>
      </c>
      <c r="V4" s="163" t="s">
        <v>48</v>
      </c>
    </row>
    <row r="5" spans="1:22" s="84" customFormat="1" ht="17.100000000000001" customHeight="1" x14ac:dyDescent="0.2">
      <c r="A5" s="82" t="s">
        <v>97</v>
      </c>
      <c r="B5" s="83">
        <v>25827.717601949975</v>
      </c>
      <c r="C5" s="83">
        <v>26174.546161088329</v>
      </c>
      <c r="D5" s="83">
        <v>26387.867680582433</v>
      </c>
      <c r="E5" s="83">
        <v>26877.715291764598</v>
      </c>
      <c r="F5" s="83">
        <v>27550.439995775319</v>
      </c>
      <c r="G5" s="83">
        <v>27887.887506643663</v>
      </c>
      <c r="H5" s="83">
        <v>28325.598607666831</v>
      </c>
      <c r="I5" s="83">
        <v>28524.395509808557</v>
      </c>
      <c r="J5" s="83">
        <v>29071.044602878406</v>
      </c>
      <c r="K5" s="83">
        <v>29536.208926892028</v>
      </c>
      <c r="L5" s="83">
        <v>30001.564735349493</v>
      </c>
      <c r="M5" s="83">
        <v>30113.213360704194</v>
      </c>
      <c r="N5" s="83">
        <v>31269.526342130051</v>
      </c>
      <c r="O5" s="83">
        <v>31546.319318296391</v>
      </c>
      <c r="P5" s="83">
        <v>32414.009467385331</v>
      </c>
      <c r="Q5" s="83">
        <v>32662.192378887779</v>
      </c>
      <c r="R5" s="83">
        <v>31334.726247788203</v>
      </c>
      <c r="S5" s="83">
        <v>29908.331005572611</v>
      </c>
      <c r="T5" s="83">
        <v>32200.220959592218</v>
      </c>
      <c r="U5" s="83">
        <v>33139.906829479529</v>
      </c>
      <c r="V5" s="83">
        <v>33058.562228434595</v>
      </c>
    </row>
    <row r="6" spans="1:22" s="169" customFormat="1" ht="17.100000000000001" customHeight="1" x14ac:dyDescent="0.2">
      <c r="A6" s="166" t="s">
        <v>96</v>
      </c>
      <c r="B6" s="167">
        <v>6426.4784614725195</v>
      </c>
      <c r="C6" s="167">
        <v>6159.7242082622706</v>
      </c>
      <c r="D6" s="167">
        <v>6103.0472844031701</v>
      </c>
      <c r="E6" s="167">
        <v>6399.5838306377927</v>
      </c>
      <c r="F6" s="167">
        <v>6520.2964182184132</v>
      </c>
      <c r="G6" s="167">
        <v>6546.5238696743154</v>
      </c>
      <c r="H6" s="167">
        <v>6665.7363440938234</v>
      </c>
      <c r="I6" s="167">
        <v>6511.5240221562208</v>
      </c>
      <c r="J6" s="167">
        <v>6747.6235013986652</v>
      </c>
      <c r="K6" s="167">
        <v>6688.5565639576225</v>
      </c>
      <c r="L6" s="167">
        <v>6813.0911242312441</v>
      </c>
      <c r="M6" s="167">
        <v>6738.6316052960738</v>
      </c>
      <c r="N6" s="167">
        <v>7253.1731833143585</v>
      </c>
      <c r="O6" s="167">
        <v>7298.7906317723537</v>
      </c>
      <c r="P6" s="167">
        <v>7350.5889720875975</v>
      </c>
      <c r="Q6" s="167">
        <v>7345.3358094238947</v>
      </c>
      <c r="R6" s="167">
        <v>7007.7337445531994</v>
      </c>
      <c r="S6" s="167">
        <v>7498.0622441141941</v>
      </c>
      <c r="T6" s="167">
        <v>7489.6705767927751</v>
      </c>
      <c r="U6" s="167">
        <v>7531.9565324580435</v>
      </c>
      <c r="V6" s="167">
        <v>6690.7468773979581</v>
      </c>
    </row>
    <row r="7" spans="1:22" s="81" customFormat="1" ht="17.100000000000001" customHeight="1" x14ac:dyDescent="0.2">
      <c r="A7" s="77" t="s">
        <v>1</v>
      </c>
      <c r="B7" s="85">
        <v>578.18164594479504</v>
      </c>
      <c r="C7" s="85">
        <v>586.39855653834297</v>
      </c>
      <c r="D7" s="85">
        <v>503.36435588369699</v>
      </c>
      <c r="E7" s="85">
        <v>709.49264533826897</v>
      </c>
      <c r="F7" s="85">
        <v>657.14058130210606</v>
      </c>
      <c r="G7" s="85">
        <v>687.73517743627895</v>
      </c>
      <c r="H7" s="85">
        <v>709.42082769737794</v>
      </c>
      <c r="I7" s="85">
        <v>670.98715663018902</v>
      </c>
      <c r="J7" s="85">
        <v>671.51866633867598</v>
      </c>
      <c r="K7" s="85">
        <v>654.93202699355595</v>
      </c>
      <c r="L7" s="85">
        <v>707.27394731823699</v>
      </c>
      <c r="M7" s="85">
        <v>709.46575140141204</v>
      </c>
      <c r="N7" s="85">
        <v>689.31395481374602</v>
      </c>
      <c r="O7" s="85">
        <v>727.53017899579402</v>
      </c>
      <c r="P7" s="85">
        <v>726.53102800536499</v>
      </c>
      <c r="Q7" s="85">
        <v>771.10960445023898</v>
      </c>
      <c r="R7" s="85">
        <v>825.57684422892999</v>
      </c>
      <c r="S7" s="85">
        <v>725.61407436970296</v>
      </c>
      <c r="T7" s="85">
        <v>777.07205814504903</v>
      </c>
      <c r="U7" s="85">
        <v>851.91966414651199</v>
      </c>
      <c r="V7" s="85">
        <v>893.12839225780294</v>
      </c>
    </row>
    <row r="8" spans="1:22" s="81" customFormat="1" ht="17.100000000000001" customHeight="1" x14ac:dyDescent="0.2">
      <c r="A8" s="77" t="s">
        <v>2</v>
      </c>
      <c r="B8" s="85">
        <v>3298.0483073908799</v>
      </c>
      <c r="C8" s="85">
        <v>3272.2194571372202</v>
      </c>
      <c r="D8" s="85">
        <v>3249.1347523826298</v>
      </c>
      <c r="E8" s="85">
        <v>3292.3738716712</v>
      </c>
      <c r="F8" s="85">
        <v>3473.1391093655898</v>
      </c>
      <c r="G8" s="85">
        <v>3491.48510958011</v>
      </c>
      <c r="H8" s="85">
        <v>3640.88513375203</v>
      </c>
      <c r="I8" s="85">
        <v>3553.2643376558699</v>
      </c>
      <c r="J8" s="85">
        <v>3762.2939201694599</v>
      </c>
      <c r="K8" s="85">
        <v>3623.1675963045</v>
      </c>
      <c r="L8" s="85">
        <v>3634.2706252677299</v>
      </c>
      <c r="M8" s="85">
        <v>3477.18931289182</v>
      </c>
      <c r="N8" s="85">
        <v>3916.2935743287399</v>
      </c>
      <c r="O8" s="85">
        <v>3862.8376158180199</v>
      </c>
      <c r="P8" s="85">
        <v>3896.0565369947699</v>
      </c>
      <c r="Q8" s="85">
        <v>3838.6845013597899</v>
      </c>
      <c r="R8" s="85">
        <v>3474.6355150034401</v>
      </c>
      <c r="S8" s="85">
        <v>4115.6018711945298</v>
      </c>
      <c r="T8" s="85">
        <v>4058.4025963171698</v>
      </c>
      <c r="U8" s="85">
        <v>3908.4905503773898</v>
      </c>
      <c r="V8" s="85">
        <v>3025.9683281382399</v>
      </c>
    </row>
    <row r="9" spans="1:22" s="81" customFormat="1" ht="17.100000000000001" customHeight="1" x14ac:dyDescent="0.2">
      <c r="A9" s="77" t="s">
        <v>3</v>
      </c>
      <c r="B9" s="85">
        <v>774.68672897076499</v>
      </c>
      <c r="C9" s="85">
        <v>792.36357614750295</v>
      </c>
      <c r="D9" s="85">
        <v>804.20692962056</v>
      </c>
      <c r="E9" s="85">
        <v>820.98518878064897</v>
      </c>
      <c r="F9" s="85">
        <v>835.53849627866805</v>
      </c>
      <c r="G9" s="85">
        <v>848.34505823285303</v>
      </c>
      <c r="H9" s="85">
        <v>867.28831616888897</v>
      </c>
      <c r="I9" s="85">
        <v>876.28419995687898</v>
      </c>
      <c r="J9" s="85">
        <v>893.66730675338204</v>
      </c>
      <c r="K9" s="85">
        <v>907.78328963033596</v>
      </c>
      <c r="L9" s="85">
        <v>924.853199721735</v>
      </c>
      <c r="M9" s="85">
        <v>942.61887339701502</v>
      </c>
      <c r="N9" s="85">
        <v>957.50901760867703</v>
      </c>
      <c r="O9" s="85">
        <v>980.48627034431104</v>
      </c>
      <c r="P9" s="85">
        <v>996.00435808912005</v>
      </c>
      <c r="Q9" s="85">
        <v>1016.70552593678</v>
      </c>
      <c r="R9" s="85">
        <v>1038.7058496530101</v>
      </c>
      <c r="S9" s="85">
        <v>1054.45828221789</v>
      </c>
      <c r="T9" s="85">
        <v>1077.7945033882399</v>
      </c>
      <c r="U9" s="85">
        <v>1099.13577789241</v>
      </c>
      <c r="V9" s="85">
        <v>1117.7540457944899</v>
      </c>
    </row>
    <row r="10" spans="1:22" s="81" customFormat="1" ht="17.100000000000001" customHeight="1" x14ac:dyDescent="0.2">
      <c r="A10" s="77" t="s">
        <v>4</v>
      </c>
      <c r="B10" s="85">
        <v>3.9186818339222902</v>
      </c>
      <c r="C10" s="85">
        <v>3.9660592535363701</v>
      </c>
      <c r="D10" s="85">
        <v>4.0776607781929703</v>
      </c>
      <c r="E10" s="85">
        <v>4.1122104366343102</v>
      </c>
      <c r="F10" s="85">
        <v>4.1453078734661704</v>
      </c>
      <c r="G10" s="85">
        <v>4.1711443026256596</v>
      </c>
      <c r="H10" s="85">
        <v>4.0845540822972399</v>
      </c>
      <c r="I10" s="85">
        <v>4.0379366204997504</v>
      </c>
      <c r="J10" s="85">
        <v>4.0792058538046403</v>
      </c>
      <c r="K10" s="85">
        <v>4.1957459497245804</v>
      </c>
      <c r="L10" s="85">
        <v>4.27526152445515</v>
      </c>
      <c r="M10" s="85">
        <v>4.3969206664380502</v>
      </c>
      <c r="N10" s="85">
        <v>4.4446292540478201</v>
      </c>
      <c r="O10" s="85">
        <v>4.7838611999968101</v>
      </c>
      <c r="P10" s="85">
        <v>5.06931043346286</v>
      </c>
      <c r="Q10" s="85">
        <v>5.1830928227576001</v>
      </c>
      <c r="R10" s="85">
        <v>4.3065005089038699</v>
      </c>
      <c r="S10" s="85">
        <v>4.2061524851548597</v>
      </c>
      <c r="T10" s="85">
        <v>4.14153049704022</v>
      </c>
      <c r="U10" s="85">
        <v>4.3160323538768299</v>
      </c>
      <c r="V10" s="85">
        <v>4.5311122311670404</v>
      </c>
    </row>
    <row r="11" spans="1:22" s="81" customFormat="1" ht="17.100000000000001" customHeight="1" x14ac:dyDescent="0.2">
      <c r="A11" s="77" t="s">
        <v>5</v>
      </c>
      <c r="B11" s="85">
        <v>1172.97085196589</v>
      </c>
      <c r="C11" s="85">
        <v>917.17883338767604</v>
      </c>
      <c r="D11" s="85">
        <v>972.00932529498596</v>
      </c>
      <c r="E11" s="85">
        <v>999.57684361649694</v>
      </c>
      <c r="F11" s="85">
        <v>1012.51911407583</v>
      </c>
      <c r="G11" s="85">
        <v>1013.58098724673</v>
      </c>
      <c r="H11" s="85">
        <v>1012.6168498245499</v>
      </c>
      <c r="I11" s="85">
        <v>1011.9115873309501</v>
      </c>
      <c r="J11" s="85">
        <v>1045.7743563684</v>
      </c>
      <c r="K11" s="85">
        <v>1062.9586864183</v>
      </c>
      <c r="L11" s="85">
        <v>1053.3773699517701</v>
      </c>
      <c r="M11" s="85">
        <v>1058.7411600494499</v>
      </c>
      <c r="N11" s="85">
        <v>1068.3315295924299</v>
      </c>
      <c r="O11" s="85">
        <v>1103.6572981725101</v>
      </c>
      <c r="P11" s="85">
        <v>1111.3148332697799</v>
      </c>
      <c r="Q11" s="85">
        <v>1135.70383601864</v>
      </c>
      <c r="R11" s="85">
        <v>1108.54210896632</v>
      </c>
      <c r="S11" s="85">
        <v>1069.1055109342301</v>
      </c>
      <c r="T11" s="85">
        <v>1034.96879756156</v>
      </c>
      <c r="U11" s="85">
        <v>1101.98767629798</v>
      </c>
      <c r="V11" s="85">
        <v>1141.8694758930001</v>
      </c>
    </row>
    <row r="12" spans="1:22" s="81" customFormat="1" ht="17.100000000000001" customHeight="1" x14ac:dyDescent="0.2">
      <c r="A12" s="77" t="s">
        <v>6</v>
      </c>
      <c r="B12" s="85">
        <v>598.67224536626804</v>
      </c>
      <c r="C12" s="85">
        <v>587.59772579799198</v>
      </c>
      <c r="D12" s="85">
        <v>570.25426044310598</v>
      </c>
      <c r="E12" s="85">
        <v>573.04307079454304</v>
      </c>
      <c r="F12" s="85">
        <v>537.81380932275397</v>
      </c>
      <c r="G12" s="85">
        <v>501.20639287571697</v>
      </c>
      <c r="H12" s="85">
        <v>431.44066256868001</v>
      </c>
      <c r="I12" s="85">
        <v>395.03880396183303</v>
      </c>
      <c r="J12" s="85">
        <v>370.29004591494299</v>
      </c>
      <c r="K12" s="85">
        <v>435.51921866120603</v>
      </c>
      <c r="L12" s="85">
        <v>489.04072044731703</v>
      </c>
      <c r="M12" s="85">
        <v>546.21958688993902</v>
      </c>
      <c r="N12" s="85">
        <v>617.280477716718</v>
      </c>
      <c r="O12" s="85">
        <v>619.49540724172095</v>
      </c>
      <c r="P12" s="85">
        <v>615.61290529509995</v>
      </c>
      <c r="Q12" s="85">
        <v>577.94924883568899</v>
      </c>
      <c r="R12" s="85">
        <v>555.96692619259602</v>
      </c>
      <c r="S12" s="85">
        <v>529.07635291268605</v>
      </c>
      <c r="T12" s="85">
        <v>537.29109088371695</v>
      </c>
      <c r="U12" s="85">
        <v>566.10683138987395</v>
      </c>
      <c r="V12" s="85">
        <v>507.49552308325798</v>
      </c>
    </row>
    <row r="13" spans="1:22" s="169" customFormat="1" ht="17.100000000000001" customHeight="1" x14ac:dyDescent="0.2">
      <c r="A13" s="166" t="s">
        <v>93</v>
      </c>
      <c r="B13" s="167">
        <v>6234.6762699357614</v>
      </c>
      <c r="C13" s="167">
        <v>6596.5206773915716</v>
      </c>
      <c r="D13" s="167">
        <v>6809.3060957408306</v>
      </c>
      <c r="E13" s="167">
        <v>7064.5069548111805</v>
      </c>
      <c r="F13" s="167">
        <v>7250.4887346337773</v>
      </c>
      <c r="G13" s="167">
        <v>7143.3208546264777</v>
      </c>
      <c r="H13" s="167">
        <v>7181.8465414585353</v>
      </c>
      <c r="I13" s="167">
        <v>7225.6457185138643</v>
      </c>
      <c r="J13" s="167">
        <v>7485.8917863888746</v>
      </c>
      <c r="K13" s="167">
        <v>7730.1928500351341</v>
      </c>
      <c r="L13" s="167">
        <v>7814.9093765698335</v>
      </c>
      <c r="M13" s="167">
        <v>7974.8260926736275</v>
      </c>
      <c r="N13" s="167">
        <v>8206.372419024945</v>
      </c>
      <c r="O13" s="167">
        <v>8297.6923494174225</v>
      </c>
      <c r="P13" s="167">
        <v>8538.9899712150982</v>
      </c>
      <c r="Q13" s="167">
        <v>8788.4401743570415</v>
      </c>
      <c r="R13" s="167">
        <v>8387.7010942079578</v>
      </c>
      <c r="S13" s="167">
        <v>7674.5719829598274</v>
      </c>
      <c r="T13" s="167">
        <v>8870.0302514703435</v>
      </c>
      <c r="U13" s="167">
        <v>9315.0874963581591</v>
      </c>
      <c r="V13" s="167">
        <v>9368.9241154427073</v>
      </c>
    </row>
    <row r="14" spans="1:22" s="81" customFormat="1" ht="17.100000000000001" customHeight="1" x14ac:dyDescent="0.2">
      <c r="A14" s="77" t="s">
        <v>8</v>
      </c>
      <c r="B14" s="85">
        <v>233.594167509594</v>
      </c>
      <c r="C14" s="85">
        <v>223.67899968903501</v>
      </c>
      <c r="D14" s="85">
        <v>283.83090492215302</v>
      </c>
      <c r="E14" s="85">
        <v>341.89718188304801</v>
      </c>
      <c r="F14" s="85">
        <v>340.74886532423301</v>
      </c>
      <c r="G14" s="85">
        <v>375.928784203232</v>
      </c>
      <c r="H14" s="85">
        <v>310.24141248378498</v>
      </c>
      <c r="I14" s="85">
        <v>277.51842948827999</v>
      </c>
      <c r="J14" s="85">
        <v>315.09194499523301</v>
      </c>
      <c r="K14" s="85">
        <v>378.51113450512099</v>
      </c>
      <c r="L14" s="85">
        <v>377.55894054379303</v>
      </c>
      <c r="M14" s="85">
        <v>306.58414301070798</v>
      </c>
      <c r="N14" s="85">
        <v>432.92240508712098</v>
      </c>
      <c r="O14" s="85">
        <v>388.21926252520598</v>
      </c>
      <c r="P14" s="85">
        <v>469.25601605457899</v>
      </c>
      <c r="Q14" s="85">
        <v>590.19380545103104</v>
      </c>
      <c r="R14" s="85">
        <v>440.42306738797402</v>
      </c>
      <c r="S14" s="85">
        <v>291.21526832549898</v>
      </c>
      <c r="T14" s="85">
        <v>752.61802180795496</v>
      </c>
      <c r="U14" s="85">
        <v>673.61904234177302</v>
      </c>
      <c r="V14" s="85">
        <v>535.05857552920497</v>
      </c>
    </row>
    <row r="15" spans="1:22" s="81" customFormat="1" ht="17.100000000000001" customHeight="1" x14ac:dyDescent="0.2">
      <c r="A15" s="86" t="s">
        <v>9</v>
      </c>
      <c r="B15" s="85">
        <v>3629.7806050368899</v>
      </c>
      <c r="C15" s="85">
        <v>4122.5797418001503</v>
      </c>
      <c r="D15" s="85">
        <v>4068.4316615298198</v>
      </c>
      <c r="E15" s="85">
        <v>4170.1750368180001</v>
      </c>
      <c r="F15" s="85">
        <v>4374.6470635206897</v>
      </c>
      <c r="G15" s="85">
        <v>4247.9460927113196</v>
      </c>
      <c r="H15" s="85">
        <v>4280.6790647561002</v>
      </c>
      <c r="I15" s="85">
        <v>4340.2204019757301</v>
      </c>
      <c r="J15" s="85">
        <v>4453.5770893912004</v>
      </c>
      <c r="K15" s="85">
        <v>4561.1672680189504</v>
      </c>
      <c r="L15" s="85">
        <v>4593.9909427270704</v>
      </c>
      <c r="M15" s="85">
        <v>4746.1763453993299</v>
      </c>
      <c r="N15" s="85">
        <v>4800.3873182439102</v>
      </c>
      <c r="O15" s="85">
        <v>4845.1580626096602</v>
      </c>
      <c r="P15" s="85">
        <v>5051.94907377856</v>
      </c>
      <c r="Q15" s="85">
        <v>5091.1995197103297</v>
      </c>
      <c r="R15" s="85">
        <v>4775.5139016162602</v>
      </c>
      <c r="S15" s="85">
        <v>4303.6389638030396</v>
      </c>
      <c r="T15" s="85">
        <v>5218.01327655157</v>
      </c>
      <c r="U15" s="85">
        <v>5269.1230368720699</v>
      </c>
      <c r="V15" s="85">
        <v>5337.81035343653</v>
      </c>
    </row>
    <row r="16" spans="1:22" s="81" customFormat="1" ht="17.100000000000001" customHeight="1" x14ac:dyDescent="0.2">
      <c r="A16" s="86" t="s">
        <v>10</v>
      </c>
      <c r="B16" s="85">
        <v>313.97031159234302</v>
      </c>
      <c r="C16" s="85">
        <v>322.82410936842803</v>
      </c>
      <c r="D16" s="85">
        <v>327.54742147130401</v>
      </c>
      <c r="E16" s="85">
        <v>340.38006082699599</v>
      </c>
      <c r="F16" s="85">
        <v>359.15836174790002</v>
      </c>
      <c r="G16" s="85">
        <v>352.714090389104</v>
      </c>
      <c r="H16" s="85">
        <v>363.04808739434702</v>
      </c>
      <c r="I16" s="85">
        <v>366.46801348877199</v>
      </c>
      <c r="J16" s="85">
        <v>365.57651874166498</v>
      </c>
      <c r="K16" s="85">
        <v>358.80456568758802</v>
      </c>
      <c r="L16" s="85">
        <v>361.89111090185497</v>
      </c>
      <c r="M16" s="85">
        <v>364.25932738249099</v>
      </c>
      <c r="N16" s="85">
        <v>373.37228303726602</v>
      </c>
      <c r="O16" s="85">
        <v>390.42884760428399</v>
      </c>
      <c r="P16" s="85">
        <v>411.24208070482001</v>
      </c>
      <c r="Q16" s="85">
        <v>426.47190318403199</v>
      </c>
      <c r="R16" s="85">
        <v>440.86407792274298</v>
      </c>
      <c r="S16" s="85">
        <v>387.19389885091999</v>
      </c>
      <c r="T16" s="85">
        <v>440.57931814339298</v>
      </c>
      <c r="U16" s="85">
        <v>457.57498067719899</v>
      </c>
      <c r="V16" s="85">
        <v>455.516177491615</v>
      </c>
    </row>
    <row r="17" spans="1:22" s="81" customFormat="1" ht="17.100000000000001" customHeight="1" x14ac:dyDescent="0.2">
      <c r="A17" s="86" t="s">
        <v>11</v>
      </c>
      <c r="B17" s="85">
        <v>615.788054040264</v>
      </c>
      <c r="C17" s="85">
        <v>622.34465235640801</v>
      </c>
      <c r="D17" s="85">
        <v>631.87109753320397</v>
      </c>
      <c r="E17" s="85">
        <v>641.55745123025599</v>
      </c>
      <c r="F17" s="85">
        <v>648.15951839104503</v>
      </c>
      <c r="G17" s="85">
        <v>656.47070987059203</v>
      </c>
      <c r="H17" s="85">
        <v>660.65860942026302</v>
      </c>
      <c r="I17" s="85">
        <v>667.11103499661203</v>
      </c>
      <c r="J17" s="85">
        <v>673.08638566510695</v>
      </c>
      <c r="K17" s="85">
        <v>680.82287628816403</v>
      </c>
      <c r="L17" s="85">
        <v>690.05587375762502</v>
      </c>
      <c r="M17" s="85">
        <v>698.70538903017803</v>
      </c>
      <c r="N17" s="85">
        <v>705.68701072150702</v>
      </c>
      <c r="O17" s="85">
        <v>714.08264122092203</v>
      </c>
      <c r="P17" s="85">
        <v>720.20503096315895</v>
      </c>
      <c r="Q17" s="85">
        <v>726.29980400288798</v>
      </c>
      <c r="R17" s="85">
        <v>735.40403366004205</v>
      </c>
      <c r="S17" s="85">
        <v>741.69174632481895</v>
      </c>
      <c r="T17" s="85">
        <v>751.27490611284497</v>
      </c>
      <c r="U17" s="85">
        <v>758.91907460370703</v>
      </c>
      <c r="V17" s="85">
        <v>766.14758985917604</v>
      </c>
    </row>
    <row r="18" spans="1:22" s="81" customFormat="1" ht="17.100000000000001" customHeight="1" x14ac:dyDescent="0.2">
      <c r="A18" s="77" t="s">
        <v>12</v>
      </c>
      <c r="B18" s="85">
        <v>1441.5431317566699</v>
      </c>
      <c r="C18" s="85">
        <v>1305.0931741775501</v>
      </c>
      <c r="D18" s="85">
        <v>1497.6250102843501</v>
      </c>
      <c r="E18" s="85">
        <v>1570.49722405288</v>
      </c>
      <c r="F18" s="85">
        <v>1527.7749256499101</v>
      </c>
      <c r="G18" s="85">
        <v>1510.26117745223</v>
      </c>
      <c r="H18" s="85">
        <v>1567.21936740404</v>
      </c>
      <c r="I18" s="85">
        <v>1574.3278385644701</v>
      </c>
      <c r="J18" s="85">
        <v>1678.5598475956699</v>
      </c>
      <c r="K18" s="85">
        <v>1750.88700553531</v>
      </c>
      <c r="L18" s="85">
        <v>1791.4125086394899</v>
      </c>
      <c r="M18" s="85">
        <v>1859.1008878509199</v>
      </c>
      <c r="N18" s="85">
        <v>1894.0034019351399</v>
      </c>
      <c r="O18" s="85">
        <v>1959.8035354573501</v>
      </c>
      <c r="P18" s="85">
        <v>1886.3377697139799</v>
      </c>
      <c r="Q18" s="85">
        <v>1954.27514200876</v>
      </c>
      <c r="R18" s="85">
        <v>1995.4960136209399</v>
      </c>
      <c r="S18" s="85">
        <v>1950.8321056555501</v>
      </c>
      <c r="T18" s="85">
        <v>1707.5447288545799</v>
      </c>
      <c r="U18" s="85">
        <v>2155.8513618634101</v>
      </c>
      <c r="V18" s="85">
        <v>2274.3914191261802</v>
      </c>
    </row>
    <row r="19" spans="1:22" s="169" customFormat="1" ht="17.100000000000001" customHeight="1" x14ac:dyDescent="0.2">
      <c r="A19" s="166" t="s">
        <v>94</v>
      </c>
      <c r="B19" s="167">
        <v>11499.698662836461</v>
      </c>
      <c r="C19" s="167">
        <v>11651.128268008335</v>
      </c>
      <c r="D19" s="167">
        <v>11606.663649031032</v>
      </c>
      <c r="E19" s="167">
        <v>11590.19671732298</v>
      </c>
      <c r="F19" s="167">
        <v>11808.875372141343</v>
      </c>
      <c r="G19" s="167">
        <v>12221.019454690371</v>
      </c>
      <c r="H19" s="167">
        <v>12476.671636558622</v>
      </c>
      <c r="I19" s="167">
        <v>12799.551422366872</v>
      </c>
      <c r="J19" s="167">
        <v>12876.468605665275</v>
      </c>
      <c r="K19" s="167">
        <v>13090.055822690763</v>
      </c>
      <c r="L19" s="167">
        <v>13371.320390332487</v>
      </c>
      <c r="M19" s="167">
        <v>13363.473309783911</v>
      </c>
      <c r="N19" s="167">
        <v>13651.632439992267</v>
      </c>
      <c r="O19" s="167">
        <v>13821.949790982086</v>
      </c>
      <c r="P19" s="167">
        <v>14343.867210540529</v>
      </c>
      <c r="Q19" s="167">
        <v>14347.204310875606</v>
      </c>
      <c r="R19" s="167">
        <v>13782.261299225347</v>
      </c>
      <c r="S19" s="167">
        <v>13067.089522641891</v>
      </c>
      <c r="T19" s="167">
        <v>13536.806074634513</v>
      </c>
      <c r="U19" s="167">
        <v>13982.329377069977</v>
      </c>
      <c r="V19" s="167">
        <v>14708.847387635964</v>
      </c>
    </row>
    <row r="20" spans="1:22" s="81" customFormat="1" ht="17.100000000000001" customHeight="1" x14ac:dyDescent="0.2">
      <c r="A20" s="87" t="s">
        <v>52</v>
      </c>
      <c r="B20" s="85">
        <v>2307.1052765044001</v>
      </c>
      <c r="C20" s="85">
        <v>2402.37245749572</v>
      </c>
      <c r="D20" s="85">
        <v>2406.9338323417201</v>
      </c>
      <c r="E20" s="85">
        <v>2409.5162351184999</v>
      </c>
      <c r="F20" s="85">
        <v>2486.3186033992702</v>
      </c>
      <c r="G20" s="85">
        <v>2544.9720681558902</v>
      </c>
      <c r="H20" s="85">
        <v>2543.7968317945101</v>
      </c>
      <c r="I20" s="85">
        <v>2663.3209514124601</v>
      </c>
      <c r="J20" s="85">
        <v>2667.5003132104698</v>
      </c>
      <c r="K20" s="85">
        <v>2709.59893408467</v>
      </c>
      <c r="L20" s="85">
        <v>2759.6894077509901</v>
      </c>
      <c r="M20" s="85">
        <v>2746.75373998755</v>
      </c>
      <c r="N20" s="85">
        <v>2825.46858920354</v>
      </c>
      <c r="O20" s="85">
        <v>2763.6596418194199</v>
      </c>
      <c r="P20" s="85">
        <v>2797.9298928560902</v>
      </c>
      <c r="Q20" s="85">
        <v>2810.5504115200401</v>
      </c>
      <c r="R20" s="85">
        <v>2747.0252909461201</v>
      </c>
      <c r="S20" s="85">
        <v>2580.0334572234601</v>
      </c>
      <c r="T20" s="85">
        <v>3072.1619673228802</v>
      </c>
      <c r="U20" s="85">
        <v>3052.9619981839301</v>
      </c>
      <c r="V20" s="85">
        <v>3134.02355711781</v>
      </c>
    </row>
    <row r="21" spans="1:22" s="81" customFormat="1" ht="17.100000000000001" customHeight="1" x14ac:dyDescent="0.2">
      <c r="A21" s="87" t="s">
        <v>53</v>
      </c>
      <c r="B21" s="85">
        <v>863.06675565429896</v>
      </c>
      <c r="C21" s="85">
        <v>873.60785839660605</v>
      </c>
      <c r="D21" s="85">
        <v>877.50112868266206</v>
      </c>
      <c r="E21" s="85">
        <v>891.38427137235601</v>
      </c>
      <c r="F21" s="85">
        <v>909.20172723215296</v>
      </c>
      <c r="G21" s="85">
        <v>942.63394489428003</v>
      </c>
      <c r="H21" s="85">
        <v>975.67362120398798</v>
      </c>
      <c r="I21" s="85">
        <v>997.44287578720002</v>
      </c>
      <c r="J21" s="85">
        <v>1019.68223339934</v>
      </c>
      <c r="K21" s="85">
        <v>1035.7178631019899</v>
      </c>
      <c r="L21" s="85">
        <v>1007.46106740009</v>
      </c>
      <c r="M21" s="85">
        <v>1004.6165002091</v>
      </c>
      <c r="N21" s="85">
        <v>1023.32438368864</v>
      </c>
      <c r="O21" s="85">
        <v>1027.20269420366</v>
      </c>
      <c r="P21" s="85">
        <v>1039.62125711625</v>
      </c>
      <c r="Q21" s="85">
        <v>1017.27064811657</v>
      </c>
      <c r="R21" s="85">
        <v>999.81937866365604</v>
      </c>
      <c r="S21" s="85">
        <v>936.25553249625</v>
      </c>
      <c r="T21" s="85">
        <v>995.71096308860001</v>
      </c>
      <c r="U21" s="85">
        <v>1041.03860732822</v>
      </c>
      <c r="V21" s="85">
        <v>1091.13675819026</v>
      </c>
    </row>
    <row r="22" spans="1:22" s="81" customFormat="1" ht="17.100000000000001" customHeight="1" x14ac:dyDescent="0.2">
      <c r="A22" s="87" t="s">
        <v>55</v>
      </c>
      <c r="B22" s="85">
        <v>727.36441098473699</v>
      </c>
      <c r="C22" s="85">
        <v>672.18377163708396</v>
      </c>
      <c r="D22" s="85">
        <v>749.14016640143404</v>
      </c>
      <c r="E22" s="85">
        <v>793.53840674595097</v>
      </c>
      <c r="F22" s="85">
        <v>809.22276056013004</v>
      </c>
      <c r="G22" s="85">
        <v>862.40484255916397</v>
      </c>
      <c r="H22" s="85">
        <v>897.02590465374499</v>
      </c>
      <c r="I22" s="85">
        <v>879.67239597699597</v>
      </c>
      <c r="J22" s="85">
        <v>884.57358667278595</v>
      </c>
      <c r="K22" s="85">
        <v>894.55032256499703</v>
      </c>
      <c r="L22" s="85">
        <v>896.73604036604604</v>
      </c>
      <c r="M22" s="85">
        <v>873.41420538560305</v>
      </c>
      <c r="N22" s="85">
        <v>879.82786553963501</v>
      </c>
      <c r="O22" s="85">
        <v>921.69381194927598</v>
      </c>
      <c r="P22" s="85">
        <v>943.12407115156896</v>
      </c>
      <c r="Q22" s="85">
        <v>950.32891457868402</v>
      </c>
      <c r="R22" s="85">
        <v>857.31028789250297</v>
      </c>
      <c r="S22" s="85">
        <v>514.50391204441598</v>
      </c>
      <c r="T22" s="85">
        <v>708.19407437626796</v>
      </c>
      <c r="U22" s="85">
        <v>791.86943606723003</v>
      </c>
      <c r="V22" s="85">
        <v>913.16713569349201</v>
      </c>
    </row>
    <row r="23" spans="1:22" s="81" customFormat="1" ht="17.100000000000001" customHeight="1" x14ac:dyDescent="0.2">
      <c r="A23" s="87" t="s">
        <v>54</v>
      </c>
      <c r="B23" s="85">
        <v>404.39648211837101</v>
      </c>
      <c r="C23" s="85">
        <v>513.34058551358805</v>
      </c>
      <c r="D23" s="85">
        <v>492.60368422057502</v>
      </c>
      <c r="E23" s="85">
        <v>527.38953457614502</v>
      </c>
      <c r="F23" s="85">
        <v>549.81543918683406</v>
      </c>
      <c r="G23" s="85">
        <v>560.73010237706296</v>
      </c>
      <c r="H23" s="85">
        <v>563.32044917908502</v>
      </c>
      <c r="I23" s="85">
        <v>584.67356829900302</v>
      </c>
      <c r="J23" s="85">
        <v>605.81033347729704</v>
      </c>
      <c r="K23" s="85">
        <v>598.38635142178202</v>
      </c>
      <c r="L23" s="85">
        <v>551.49806280317</v>
      </c>
      <c r="M23" s="85">
        <v>530.39261269345502</v>
      </c>
      <c r="N23" s="85">
        <v>537.27555472224606</v>
      </c>
      <c r="O23" s="85">
        <v>572.51827809372605</v>
      </c>
      <c r="P23" s="85">
        <v>650.56425429248702</v>
      </c>
      <c r="Q23" s="85">
        <v>684.09668122966104</v>
      </c>
      <c r="R23" s="85">
        <v>648.07783506894702</v>
      </c>
      <c r="S23" s="85">
        <v>639.74322052101195</v>
      </c>
      <c r="T23" s="85">
        <v>712.01460184586404</v>
      </c>
      <c r="U23" s="85">
        <v>783.51966370007801</v>
      </c>
      <c r="V23" s="85">
        <v>888.88660712745695</v>
      </c>
    </row>
    <row r="24" spans="1:22" s="81" customFormat="1" ht="17.100000000000001" customHeight="1" x14ac:dyDescent="0.2">
      <c r="A24" s="87" t="s">
        <v>72</v>
      </c>
      <c r="B24" s="85">
        <v>748.116827948028</v>
      </c>
      <c r="C24" s="85">
        <v>728.41421401564196</v>
      </c>
      <c r="D24" s="85">
        <v>701.58984550242997</v>
      </c>
      <c r="E24" s="85">
        <v>689.66717026300205</v>
      </c>
      <c r="F24" s="85">
        <v>736.31290309469398</v>
      </c>
      <c r="G24" s="85">
        <v>743.044831196828</v>
      </c>
      <c r="H24" s="85">
        <v>731.54203887594394</v>
      </c>
      <c r="I24" s="85">
        <v>749.285101082609</v>
      </c>
      <c r="J24" s="85">
        <v>700.53790724893599</v>
      </c>
      <c r="K24" s="85">
        <v>756.00390130592905</v>
      </c>
      <c r="L24" s="85">
        <v>765.94029613761995</v>
      </c>
      <c r="M24" s="85">
        <v>794.62022362770199</v>
      </c>
      <c r="N24" s="85">
        <v>832.98180305982703</v>
      </c>
      <c r="O24" s="85">
        <v>868.71475084896304</v>
      </c>
      <c r="P24" s="85">
        <v>914.06173116823004</v>
      </c>
      <c r="Q24" s="85">
        <v>930.356986785343</v>
      </c>
      <c r="R24" s="85">
        <v>912.34647477561896</v>
      </c>
      <c r="S24" s="85">
        <v>819.36085080827399</v>
      </c>
      <c r="T24" s="85">
        <v>975.71302386933701</v>
      </c>
      <c r="U24" s="85">
        <v>962.55365077938495</v>
      </c>
      <c r="V24" s="85">
        <v>1056.96053878469</v>
      </c>
    </row>
    <row r="25" spans="1:22" s="81" customFormat="1" ht="17.100000000000001" customHeight="1" x14ac:dyDescent="0.2">
      <c r="A25" s="87" t="s">
        <v>14</v>
      </c>
      <c r="B25" s="85">
        <v>1603.93991860192</v>
      </c>
      <c r="C25" s="85">
        <v>1605.7887879310699</v>
      </c>
      <c r="D25" s="85">
        <v>1583.68555699576</v>
      </c>
      <c r="E25" s="85">
        <v>1601.0765650057299</v>
      </c>
      <c r="F25" s="85">
        <v>1635.8326587019801</v>
      </c>
      <c r="G25" s="85">
        <v>1695.27175724163</v>
      </c>
      <c r="H25" s="85">
        <v>1733.60078231695</v>
      </c>
      <c r="I25" s="85">
        <v>1816.8118333309999</v>
      </c>
      <c r="J25" s="85">
        <v>1834.21062437309</v>
      </c>
      <c r="K25" s="85">
        <v>1886.68685261823</v>
      </c>
      <c r="L25" s="85">
        <v>1983.3476895128599</v>
      </c>
      <c r="M25" s="85">
        <v>2008.8044274848501</v>
      </c>
      <c r="N25" s="85">
        <v>2023.0805500057199</v>
      </c>
      <c r="O25" s="85">
        <v>1993.7372359588901</v>
      </c>
      <c r="P25" s="85">
        <v>2059.6871203201299</v>
      </c>
      <c r="Q25" s="85">
        <v>2021.94969099031</v>
      </c>
      <c r="R25" s="85">
        <v>2144.6387572581002</v>
      </c>
      <c r="S25" s="85">
        <v>2194.0374378647998</v>
      </c>
      <c r="T25" s="85">
        <v>2200.5918478234098</v>
      </c>
      <c r="U25" s="85">
        <v>2215.67113622539</v>
      </c>
      <c r="V25" s="85">
        <v>2205.6659348922999</v>
      </c>
    </row>
    <row r="26" spans="1:22" s="81" customFormat="1" ht="17.100000000000001" customHeight="1" x14ac:dyDescent="0.2">
      <c r="A26" s="87" t="s">
        <v>56</v>
      </c>
      <c r="B26" s="85">
        <v>690.77200933389099</v>
      </c>
      <c r="C26" s="85">
        <v>676.01871599548201</v>
      </c>
      <c r="D26" s="85">
        <v>654.69339625987402</v>
      </c>
      <c r="E26" s="85">
        <v>586.51578901513506</v>
      </c>
      <c r="F26" s="85">
        <v>540.56957274893898</v>
      </c>
      <c r="G26" s="85">
        <v>554.36032044973399</v>
      </c>
      <c r="H26" s="85">
        <v>613.71630906079895</v>
      </c>
      <c r="I26" s="85">
        <v>627.50895397707995</v>
      </c>
      <c r="J26" s="85">
        <v>627.110246605974</v>
      </c>
      <c r="K26" s="85">
        <v>639.74700918685801</v>
      </c>
      <c r="L26" s="85">
        <v>601.70472097258198</v>
      </c>
      <c r="M26" s="85">
        <v>591.18136549708004</v>
      </c>
      <c r="N26" s="85">
        <v>685.96520063389505</v>
      </c>
      <c r="O26" s="85">
        <v>787.44750419885304</v>
      </c>
      <c r="P26" s="85">
        <v>938.35277576891394</v>
      </c>
      <c r="Q26" s="85">
        <v>861.39290678110103</v>
      </c>
      <c r="R26" s="85">
        <v>484.75329626007698</v>
      </c>
      <c r="S26" s="85">
        <v>456.84890921904503</v>
      </c>
      <c r="T26" s="85">
        <v>290.82059096537898</v>
      </c>
      <c r="U26" s="85">
        <v>376.88563751244197</v>
      </c>
      <c r="V26" s="85">
        <v>425.87059653484698</v>
      </c>
    </row>
    <row r="27" spans="1:22" s="81" customFormat="1" ht="17.100000000000001" customHeight="1" x14ac:dyDescent="0.2">
      <c r="A27" s="87" t="s">
        <v>57</v>
      </c>
      <c r="B27" s="85">
        <v>442.23862310094802</v>
      </c>
      <c r="C27" s="85">
        <v>456.656155066412</v>
      </c>
      <c r="D27" s="85">
        <v>467.52296557945101</v>
      </c>
      <c r="E27" s="85">
        <v>473.751969420568</v>
      </c>
      <c r="F27" s="85">
        <v>478.506709081331</v>
      </c>
      <c r="G27" s="85">
        <v>481.16982434392401</v>
      </c>
      <c r="H27" s="85">
        <v>486.21535771738201</v>
      </c>
      <c r="I27" s="85">
        <v>486.46571925137101</v>
      </c>
      <c r="J27" s="85">
        <v>500.715362508282</v>
      </c>
      <c r="K27" s="85">
        <v>526.21796646972598</v>
      </c>
      <c r="L27" s="85">
        <v>553.14511796517002</v>
      </c>
      <c r="M27" s="85">
        <v>572.07595216623804</v>
      </c>
      <c r="N27" s="85">
        <v>594.82761708829298</v>
      </c>
      <c r="O27" s="85">
        <v>624.38467815186004</v>
      </c>
      <c r="P27" s="85">
        <v>646.17391627949701</v>
      </c>
      <c r="Q27" s="85">
        <v>665.63823857823195</v>
      </c>
      <c r="R27" s="85">
        <v>604.60029553659501</v>
      </c>
      <c r="S27" s="85">
        <v>602.87610551160003</v>
      </c>
      <c r="T27" s="85">
        <v>607.20606914766302</v>
      </c>
      <c r="U27" s="85">
        <v>615.66786938937196</v>
      </c>
      <c r="V27" s="85">
        <v>619.21450833396295</v>
      </c>
    </row>
    <row r="28" spans="1:22" s="81" customFormat="1" ht="17.100000000000001" customHeight="1" x14ac:dyDescent="0.2">
      <c r="A28" s="87" t="s">
        <v>15</v>
      </c>
      <c r="B28" s="85">
        <v>558.37136464703201</v>
      </c>
      <c r="C28" s="85">
        <v>625.94132288021797</v>
      </c>
      <c r="D28" s="85">
        <v>620.31260707122897</v>
      </c>
      <c r="E28" s="85">
        <v>644.19724349192995</v>
      </c>
      <c r="F28" s="85">
        <v>680.387071973655</v>
      </c>
      <c r="G28" s="85">
        <v>737.72366945279896</v>
      </c>
      <c r="H28" s="85">
        <v>734.57716015675805</v>
      </c>
      <c r="I28" s="85">
        <v>740.34504314009803</v>
      </c>
      <c r="J28" s="85">
        <v>737.74483786610801</v>
      </c>
      <c r="K28" s="85">
        <v>724.59872300038603</v>
      </c>
      <c r="L28" s="85">
        <v>763.51714098204604</v>
      </c>
      <c r="M28" s="85">
        <v>751.07707870768797</v>
      </c>
      <c r="N28" s="85">
        <v>774.612047383142</v>
      </c>
      <c r="O28" s="85">
        <v>771.17511967617997</v>
      </c>
      <c r="P28" s="85">
        <v>856.19385824821404</v>
      </c>
      <c r="Q28" s="85">
        <v>879.27341047785296</v>
      </c>
      <c r="R28" s="85">
        <v>889.34471290549902</v>
      </c>
      <c r="S28" s="85">
        <v>930.070912187766</v>
      </c>
      <c r="T28" s="85">
        <v>986.173293015068</v>
      </c>
      <c r="U28" s="85">
        <v>1081.09077661532</v>
      </c>
      <c r="V28" s="85">
        <v>1213.24855279335</v>
      </c>
    </row>
    <row r="29" spans="1:22" s="81" customFormat="1" ht="17.100000000000001" customHeight="1" x14ac:dyDescent="0.2">
      <c r="A29" s="87" t="s">
        <v>16</v>
      </c>
      <c r="B29" s="85">
        <v>1313.1621188486999</v>
      </c>
      <c r="C29" s="85">
        <v>1274.8911169143901</v>
      </c>
      <c r="D29" s="85">
        <v>1243.7092050311301</v>
      </c>
      <c r="E29" s="85">
        <v>1180.36024052998</v>
      </c>
      <c r="F29" s="85">
        <v>1152.15604336615</v>
      </c>
      <c r="G29" s="85">
        <v>1205.33756440294</v>
      </c>
      <c r="H29" s="85">
        <v>1252.5431635971499</v>
      </c>
      <c r="I29" s="85">
        <v>1263.7229917817201</v>
      </c>
      <c r="J29" s="85">
        <v>1282.2472943237899</v>
      </c>
      <c r="K29" s="85">
        <v>1314.1566981047199</v>
      </c>
      <c r="L29" s="85">
        <v>1382.1918637348199</v>
      </c>
      <c r="M29" s="85">
        <v>1413.2312406195299</v>
      </c>
      <c r="N29" s="85">
        <v>1387.19666598918</v>
      </c>
      <c r="O29" s="85">
        <v>1392.15511715501</v>
      </c>
      <c r="P29" s="85">
        <v>1384.4733142104401</v>
      </c>
      <c r="Q29" s="85">
        <v>1408.7700182621199</v>
      </c>
      <c r="R29" s="85">
        <v>1369.2748228441999</v>
      </c>
      <c r="S29" s="85">
        <v>1292.45563164284</v>
      </c>
      <c r="T29" s="85">
        <v>810.46304173497299</v>
      </c>
      <c r="U29" s="85">
        <v>839.44695846241996</v>
      </c>
      <c r="V29" s="85">
        <v>952.22694971423005</v>
      </c>
    </row>
    <row r="30" spans="1:22" s="81" customFormat="1" ht="17.100000000000001" customHeight="1" x14ac:dyDescent="0.2">
      <c r="A30" s="87" t="s">
        <v>58</v>
      </c>
      <c r="B30" s="85">
        <v>819.55014314539596</v>
      </c>
      <c r="C30" s="85">
        <v>807.73858890381405</v>
      </c>
      <c r="D30" s="85">
        <v>803.43395545877297</v>
      </c>
      <c r="E30" s="85">
        <v>799.51790690345399</v>
      </c>
      <c r="F30" s="85">
        <v>830.67252268964705</v>
      </c>
      <c r="G30" s="85">
        <v>884.93084066363497</v>
      </c>
      <c r="H30" s="85">
        <v>945.55306408378704</v>
      </c>
      <c r="I30" s="85">
        <v>972.48661208178703</v>
      </c>
      <c r="J30" s="85">
        <v>988.41869582054198</v>
      </c>
      <c r="K30" s="85">
        <v>970.57710410607694</v>
      </c>
      <c r="L30" s="85">
        <v>1047.6339699606499</v>
      </c>
      <c r="M30" s="85">
        <v>1011.2050540976001</v>
      </c>
      <c r="N30" s="85">
        <v>1008.43296716602</v>
      </c>
      <c r="O30" s="85">
        <v>1012.32913808135</v>
      </c>
      <c r="P30" s="85">
        <v>1015.60869063748</v>
      </c>
      <c r="Q30" s="85">
        <v>1021.24937392837</v>
      </c>
      <c r="R30" s="85">
        <v>1041.1702731589301</v>
      </c>
      <c r="S30" s="85">
        <v>1040.7487480310799</v>
      </c>
      <c r="T30" s="85">
        <v>1136.28677719713</v>
      </c>
      <c r="U30" s="85">
        <v>1179.97636617581</v>
      </c>
      <c r="V30" s="85">
        <v>1164.18414568769</v>
      </c>
    </row>
    <row r="31" spans="1:22" s="81" customFormat="1" ht="17.100000000000001" customHeight="1" x14ac:dyDescent="0.2">
      <c r="A31" s="87" t="s">
        <v>71</v>
      </c>
      <c r="B31" s="85">
        <v>25.8524448415832</v>
      </c>
      <c r="C31" s="85">
        <v>22.101207323138901</v>
      </c>
      <c r="D31" s="85">
        <v>22.6759801062523</v>
      </c>
      <c r="E31" s="85">
        <v>25.3972420339298</v>
      </c>
      <c r="F31" s="85">
        <v>33.082494736603401</v>
      </c>
      <c r="G31" s="85">
        <v>50.563023250451899</v>
      </c>
      <c r="H31" s="85">
        <v>41.134399936099101</v>
      </c>
      <c r="I31" s="85">
        <v>55.533632047977598</v>
      </c>
      <c r="J31" s="85">
        <v>60.057414353002002</v>
      </c>
      <c r="K31" s="85">
        <v>60.964990680931997</v>
      </c>
      <c r="L31" s="85">
        <v>65.844551652127905</v>
      </c>
      <c r="M31" s="85">
        <v>63.542504419114898</v>
      </c>
      <c r="N31" s="85">
        <v>69.409198651225196</v>
      </c>
      <c r="O31" s="85">
        <v>66.715229578347405</v>
      </c>
      <c r="P31" s="85">
        <v>72.414260520973201</v>
      </c>
      <c r="Q31" s="85">
        <v>69.405365336131098</v>
      </c>
      <c r="R31" s="85">
        <v>61.415223204695003</v>
      </c>
      <c r="S31" s="85">
        <v>40.656476363269697</v>
      </c>
      <c r="T31" s="85">
        <v>33.462396939293903</v>
      </c>
      <c r="U31" s="85">
        <v>34.054361936739298</v>
      </c>
      <c r="V31" s="85">
        <v>30.3473303189331</v>
      </c>
    </row>
    <row r="32" spans="1:22" s="81" customFormat="1" ht="17.100000000000001" customHeight="1" x14ac:dyDescent="0.2">
      <c r="A32" s="87" t="s">
        <v>17</v>
      </c>
      <c r="B32" s="85">
        <v>778.46536514431205</v>
      </c>
      <c r="C32" s="85">
        <v>773.28741023055397</v>
      </c>
      <c r="D32" s="85">
        <v>762.42943184402702</v>
      </c>
      <c r="E32" s="85">
        <v>745.82722858125896</v>
      </c>
      <c r="F32" s="85">
        <v>743.14672738192496</v>
      </c>
      <c r="G32" s="85">
        <v>732.66535795830703</v>
      </c>
      <c r="H32" s="85">
        <v>731.21737992692704</v>
      </c>
      <c r="I32" s="85">
        <v>733.96748703112996</v>
      </c>
      <c r="J32" s="85">
        <v>737.975424561399</v>
      </c>
      <c r="K32" s="85">
        <v>741.38126112101497</v>
      </c>
      <c r="L32" s="85">
        <v>759.53799196584896</v>
      </c>
      <c r="M32" s="85">
        <v>767.87707488374303</v>
      </c>
      <c r="N32" s="85">
        <v>772.93732127728094</v>
      </c>
      <c r="O32" s="85">
        <v>782.30635000838504</v>
      </c>
      <c r="P32" s="85">
        <v>786.12670790707102</v>
      </c>
      <c r="Q32" s="85">
        <v>785.75537721641695</v>
      </c>
      <c r="R32" s="85">
        <v>779.68273822329502</v>
      </c>
      <c r="S32" s="85">
        <v>775.04892356349501</v>
      </c>
      <c r="T32" s="85">
        <v>761.90237973244803</v>
      </c>
      <c r="U32" s="85">
        <v>759.82678876827697</v>
      </c>
      <c r="V32" s="85">
        <v>764.41991927026197</v>
      </c>
    </row>
    <row r="33" spans="1:22" s="81" customFormat="1" ht="17.100000000000001" customHeight="1" x14ac:dyDescent="0.2">
      <c r="A33" s="87" t="s">
        <v>59</v>
      </c>
      <c r="B33" s="85">
        <v>217.29692196284401</v>
      </c>
      <c r="C33" s="85">
        <v>218.786075704615</v>
      </c>
      <c r="D33" s="85">
        <v>220.43189353571401</v>
      </c>
      <c r="E33" s="85">
        <v>222.056914265041</v>
      </c>
      <c r="F33" s="85">
        <v>223.65013798803</v>
      </c>
      <c r="G33" s="85">
        <v>225.211307743726</v>
      </c>
      <c r="H33" s="85">
        <v>226.75517405549701</v>
      </c>
      <c r="I33" s="85">
        <v>228.31425716643901</v>
      </c>
      <c r="J33" s="85">
        <v>229.88433124425799</v>
      </c>
      <c r="K33" s="85">
        <v>231.46784492345401</v>
      </c>
      <c r="L33" s="85">
        <v>233.072469128466</v>
      </c>
      <c r="M33" s="85">
        <v>234.68133000465801</v>
      </c>
      <c r="N33" s="85">
        <v>236.292675583624</v>
      </c>
      <c r="O33" s="85">
        <v>237.910241258166</v>
      </c>
      <c r="P33" s="85">
        <v>239.53536006318399</v>
      </c>
      <c r="Q33" s="85">
        <v>241.16628707477199</v>
      </c>
      <c r="R33" s="85">
        <v>242.80191248711299</v>
      </c>
      <c r="S33" s="85">
        <v>244.449405164582</v>
      </c>
      <c r="T33" s="85">
        <v>246.105047576196</v>
      </c>
      <c r="U33" s="85">
        <v>247.76612592536401</v>
      </c>
      <c r="V33" s="85">
        <v>249.49485317667899</v>
      </c>
    </row>
    <row r="34" spans="1:22" s="81" customFormat="1" ht="17.100000000000001" customHeight="1" x14ac:dyDescent="0.2">
      <c r="A34" s="88"/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</row>
    <row r="35" spans="1:22" s="100" customFormat="1" ht="17.100000000000001" customHeight="1" x14ac:dyDescent="0.2">
      <c r="A35" s="166" t="s">
        <v>95</v>
      </c>
      <c r="B35" s="177"/>
      <c r="C35" s="177"/>
      <c r="D35" s="177"/>
      <c r="E35" s="177"/>
      <c r="F35" s="177"/>
      <c r="G35" s="177"/>
      <c r="H35" s="177"/>
      <c r="I35" s="177"/>
      <c r="J35" s="177"/>
      <c r="K35" s="177"/>
      <c r="L35" s="177"/>
      <c r="M35" s="177"/>
      <c r="N35" s="177"/>
      <c r="O35" s="177"/>
      <c r="P35" s="177"/>
      <c r="Q35" s="177"/>
      <c r="R35" s="177"/>
      <c r="S35" s="177"/>
      <c r="T35" s="177"/>
      <c r="U35" s="177"/>
      <c r="V35" s="177"/>
    </row>
    <row r="36" spans="1:22" s="91" customFormat="1" ht="17.100000000000001" customHeight="1" thickBot="1" x14ac:dyDescent="0.25">
      <c r="A36" s="89" t="s">
        <v>19</v>
      </c>
      <c r="B36" s="90">
        <v>1666.86420770523</v>
      </c>
      <c r="C36" s="90">
        <v>1767.17300742615</v>
      </c>
      <c r="D36" s="90">
        <v>1868.8506514073999</v>
      </c>
      <c r="E36" s="90">
        <v>1823.42778899264</v>
      </c>
      <c r="F36" s="90">
        <v>1970.77947078179</v>
      </c>
      <c r="G36" s="90">
        <v>1977.0233276525</v>
      </c>
      <c r="H36" s="90">
        <v>2001.3440855558499</v>
      </c>
      <c r="I36" s="90">
        <v>1987.6743467716001</v>
      </c>
      <c r="J36" s="90">
        <v>1961.0607094255899</v>
      </c>
      <c r="K36" s="90">
        <v>2027.4036902085099</v>
      </c>
      <c r="L36" s="90">
        <v>2002.24384421593</v>
      </c>
      <c r="M36" s="90">
        <v>2036.2823529505799</v>
      </c>
      <c r="N36" s="90">
        <v>2158.3482997984802</v>
      </c>
      <c r="O36" s="90">
        <v>2127.88654612453</v>
      </c>
      <c r="P36" s="90">
        <v>2180.5633135421099</v>
      </c>
      <c r="Q36" s="90">
        <v>2181.2120842312402</v>
      </c>
      <c r="R36" s="90">
        <v>2157.0301098016998</v>
      </c>
      <c r="S36" s="90">
        <v>1668.6072558567</v>
      </c>
      <c r="T36" s="90">
        <v>2303.71405669459</v>
      </c>
      <c r="U36" s="90">
        <v>2310.5334235933501</v>
      </c>
      <c r="V36" s="90">
        <v>2290.0438479579698</v>
      </c>
    </row>
    <row r="37" spans="1:22" ht="13.5" customHeight="1" x14ac:dyDescent="0.2">
      <c r="A37" s="92" t="s">
        <v>50</v>
      </c>
    </row>
    <row r="38" spans="1:22" ht="20.100000000000001" customHeight="1" x14ac:dyDescent="0.2"/>
  </sheetData>
  <mergeCells count="6">
    <mergeCell ref="T3:V3"/>
    <mergeCell ref="B3:C3"/>
    <mergeCell ref="L3:O3"/>
    <mergeCell ref="H3:K3"/>
    <mergeCell ref="D3:G3"/>
    <mergeCell ref="P3:S3"/>
  </mergeCells>
  <pageMargins left="0.51181102362204722" right="0" top="0.51181102362204722" bottom="0" header="0" footer="0"/>
  <pageSetup paperSize="9" scale="83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X37"/>
  <sheetViews>
    <sheetView showGridLines="0" view="pageBreakPreview" zoomScaleSheetLayoutView="100" workbookViewId="0">
      <pane xSplit="1" ySplit="4" topLeftCell="B8" activePane="bottomRight" state="frozen"/>
      <selection sqref="A1:AG1048576"/>
      <selection pane="topRight" sqref="A1:AG1048576"/>
      <selection pane="bottomLeft" sqref="A1:AG1048576"/>
      <selection pane="bottomRight" activeCell="B2" sqref="B2"/>
    </sheetView>
  </sheetViews>
  <sheetFormatPr defaultRowHeight="11.25" x14ac:dyDescent="0.2"/>
  <cols>
    <col min="1" max="1" width="26.7109375" style="93" customWidth="1"/>
    <col min="2" max="10" width="6.7109375" style="93" customWidth="1"/>
    <col min="11" max="11" width="6.5703125" style="93" customWidth="1"/>
    <col min="12" max="12" width="6.140625" style="93" customWidth="1"/>
    <col min="13" max="16" width="6.42578125" style="93" customWidth="1"/>
    <col min="17" max="17" width="6.140625" style="93" customWidth="1"/>
    <col min="18" max="18" width="6.42578125" style="93" customWidth="1"/>
    <col min="19" max="20" width="7.140625" style="93" customWidth="1"/>
    <col min="21" max="22" width="6.140625" style="93" customWidth="1"/>
    <col min="23" max="23" width="5.42578125" style="93" customWidth="1"/>
    <col min="24" max="24" width="5.5703125" style="93" customWidth="1"/>
    <col min="25" max="16384" width="9.140625" style="93"/>
  </cols>
  <sheetData>
    <row r="1" spans="1:24" ht="18.75" customHeight="1" x14ac:dyDescent="0.2">
      <c r="B1" s="125" t="s">
        <v>146</v>
      </c>
      <c r="C1" s="132"/>
      <c r="D1" s="132"/>
      <c r="E1" s="132"/>
      <c r="F1" s="132"/>
      <c r="G1" s="132"/>
      <c r="H1" s="132"/>
    </row>
    <row r="2" spans="1:24" ht="1.5" customHeight="1" thickBot="1" x14ac:dyDescent="0.25">
      <c r="B2" s="93" t="s">
        <v>78</v>
      </c>
    </row>
    <row r="3" spans="1:24" s="96" customFormat="1" ht="12" customHeight="1" x14ac:dyDescent="0.2">
      <c r="A3" s="94"/>
      <c r="B3" s="194" t="s">
        <v>77</v>
      </c>
      <c r="C3" s="194"/>
      <c r="D3" s="194"/>
      <c r="E3" s="194"/>
      <c r="F3" s="194" t="s">
        <v>80</v>
      </c>
      <c r="G3" s="194"/>
      <c r="H3" s="194"/>
      <c r="I3" s="194"/>
      <c r="J3" s="194" t="s">
        <v>92</v>
      </c>
      <c r="K3" s="194"/>
      <c r="L3" s="194"/>
      <c r="M3" s="194"/>
      <c r="N3" s="194" t="s">
        <v>135</v>
      </c>
      <c r="O3" s="194"/>
      <c r="P3" s="194"/>
      <c r="Q3" s="194"/>
      <c r="R3" s="194" t="s">
        <v>137</v>
      </c>
      <c r="S3" s="194"/>
      <c r="T3" s="194"/>
      <c r="U3" s="194"/>
      <c r="V3" s="193" t="s">
        <v>138</v>
      </c>
      <c r="W3" s="193"/>
      <c r="X3" s="193"/>
    </row>
    <row r="4" spans="1:24" s="100" customFormat="1" ht="12" customHeight="1" x14ac:dyDescent="0.2">
      <c r="A4" s="97"/>
      <c r="B4" s="98" t="s">
        <v>46</v>
      </c>
      <c r="C4" s="98" t="s">
        <v>47</v>
      </c>
      <c r="D4" s="98" t="s">
        <v>48</v>
      </c>
      <c r="E4" s="98" t="s">
        <v>49</v>
      </c>
      <c r="F4" s="98" t="s">
        <v>46</v>
      </c>
      <c r="G4" s="98" t="s">
        <v>47</v>
      </c>
      <c r="H4" s="98" t="s">
        <v>48</v>
      </c>
      <c r="I4" s="98" t="s">
        <v>49</v>
      </c>
      <c r="J4" s="99" t="s">
        <v>46</v>
      </c>
      <c r="K4" s="99" t="s">
        <v>47</v>
      </c>
      <c r="L4" s="99" t="s">
        <v>48</v>
      </c>
      <c r="M4" s="99" t="s">
        <v>49</v>
      </c>
      <c r="N4" s="99" t="s">
        <v>46</v>
      </c>
      <c r="O4" s="99" t="s">
        <v>47</v>
      </c>
      <c r="P4" s="99" t="s">
        <v>48</v>
      </c>
      <c r="Q4" s="99" t="s">
        <v>49</v>
      </c>
      <c r="R4" s="99" t="s">
        <v>46</v>
      </c>
      <c r="S4" s="99" t="s">
        <v>47</v>
      </c>
      <c r="T4" s="99" t="s">
        <v>48</v>
      </c>
      <c r="U4" s="99" t="s">
        <v>49</v>
      </c>
      <c r="V4" s="99" t="s">
        <v>46</v>
      </c>
      <c r="W4" s="99" t="s">
        <v>47</v>
      </c>
      <c r="X4" s="99" t="s">
        <v>48</v>
      </c>
    </row>
    <row r="5" spans="1:24" s="84" customFormat="1" ht="17.100000000000001" customHeight="1" x14ac:dyDescent="0.2">
      <c r="A5" s="82" t="s">
        <v>97</v>
      </c>
      <c r="B5" s="133">
        <v>1.2475346954207378</v>
      </c>
      <c r="C5" s="133">
        <v>1.4066506190508532</v>
      </c>
      <c r="D5" s="133">
        <v>-3.8549746903326021</v>
      </c>
      <c r="E5" s="133">
        <v>1.3428540782564946</v>
      </c>
      <c r="F5" s="133">
        <v>0.81499605831267807</v>
      </c>
      <c r="G5" s="133">
        <v>1.8563364691366102</v>
      </c>
      <c r="H5" s="133">
        <v>2.5029088101727437</v>
      </c>
      <c r="I5" s="133">
        <v>1.2248352872770374</v>
      </c>
      <c r="J5" s="133">
        <v>1.5695383916006334</v>
      </c>
      <c r="K5" s="133">
        <v>0.70182771737758998</v>
      </c>
      <c r="L5" s="133">
        <v>1.9164265650498225</v>
      </c>
      <c r="M5" s="133">
        <v>1.6000949754917393</v>
      </c>
      <c r="N5" s="133">
        <v>1.5755434612793939</v>
      </c>
      <c r="O5" s="133">
        <v>0.37214267435574655</v>
      </c>
      <c r="P5" s="133">
        <v>3.8398857258281627</v>
      </c>
      <c r="Q5" s="133">
        <v>0.88518442248808338</v>
      </c>
      <c r="R5" s="133">
        <v>2.7505273763766436</v>
      </c>
      <c r="S5" s="133">
        <v>0.76566557356061438</v>
      </c>
      <c r="T5" s="133">
        <v>-4.0642284991182169</v>
      </c>
      <c r="U5" s="133">
        <v>-4.5521228777809286</v>
      </c>
      <c r="V5" s="133">
        <v>7.6630486455181224</v>
      </c>
      <c r="W5" s="133">
        <v>2.9182590736458458</v>
      </c>
      <c r="X5" s="133">
        <v>-0.24545814646821373</v>
      </c>
    </row>
    <row r="6" spans="1:24" s="84" customFormat="1" ht="17.100000000000001" customHeight="1" x14ac:dyDescent="0.2">
      <c r="A6" s="82" t="s">
        <v>96</v>
      </c>
      <c r="B6" s="133">
        <v>-0.75807390527699026</v>
      </c>
      <c r="C6" s="133">
        <v>3.3917081037718066</v>
      </c>
      <c r="D6" s="133">
        <v>3.1072886010374168</v>
      </c>
      <c r="E6" s="133">
        <v>-4.1508620126788127</v>
      </c>
      <c r="F6" s="133">
        <v>-0.92012112787578371</v>
      </c>
      <c r="G6" s="133">
        <v>4.8588276055544499</v>
      </c>
      <c r="H6" s="133">
        <v>1.8862568375573652</v>
      </c>
      <c r="I6" s="133">
        <v>0.4022432382463359</v>
      </c>
      <c r="J6" s="133">
        <v>1.8210041969256352</v>
      </c>
      <c r="K6" s="133">
        <v>-2.3135076753259542</v>
      </c>
      <c r="L6" s="133">
        <v>3.6258712774319468</v>
      </c>
      <c r="M6" s="133">
        <v>-0.87537393615395587</v>
      </c>
      <c r="N6" s="133">
        <v>1.8619048681549177</v>
      </c>
      <c r="O6" s="133">
        <v>-1.0928889336346836</v>
      </c>
      <c r="P6" s="133">
        <v>7.6356982864873135</v>
      </c>
      <c r="Q6" s="133">
        <v>0.62893091485718422</v>
      </c>
      <c r="R6" s="133">
        <v>0.70968387680228062</v>
      </c>
      <c r="S6" s="133">
        <v>-7.1465874144927E-2</v>
      </c>
      <c r="T6" s="133">
        <v>-4.5961420094307925</v>
      </c>
      <c r="U6" s="133">
        <v>6.9969624622525872</v>
      </c>
      <c r="V6" s="133">
        <v>-0.11191781353917518</v>
      </c>
      <c r="W6" s="133">
        <v>0.56459032786160268</v>
      </c>
      <c r="X6" s="133">
        <v>-11.168541021645506</v>
      </c>
    </row>
    <row r="7" spans="1:24" s="81" customFormat="1" ht="17.100000000000001" customHeight="1" x14ac:dyDescent="0.2">
      <c r="A7" s="77" t="s">
        <v>1</v>
      </c>
      <c r="B7" s="76">
        <v>4.083091081533885</v>
      </c>
      <c r="C7" s="76">
        <v>-6.0351283522133254</v>
      </c>
      <c r="D7" s="76">
        <v>1.4907487278989384</v>
      </c>
      <c r="E7" s="76">
        <v>1.4211642052595508</v>
      </c>
      <c r="F7" s="76">
        <v>-14.16002814618399</v>
      </c>
      <c r="G7" s="76">
        <v>40.950116361079459</v>
      </c>
      <c r="H7" s="76">
        <v>-7.3788029206705463</v>
      </c>
      <c r="I7" s="76">
        <v>4.655715535563254</v>
      </c>
      <c r="J7" s="76">
        <v>3.1531977674805312</v>
      </c>
      <c r="K7" s="76">
        <v>-5.4176124475984295</v>
      </c>
      <c r="L7" s="76">
        <v>7.9213097185992787E-2</v>
      </c>
      <c r="M7" s="76">
        <v>-2.4700191039447095</v>
      </c>
      <c r="N7" s="76">
        <v>7.9919622445332017</v>
      </c>
      <c r="O7" s="76">
        <v>0.30989464428679003</v>
      </c>
      <c r="P7" s="76">
        <v>-2.8404185188446451</v>
      </c>
      <c r="Q7" s="76">
        <v>5.5440955337070053</v>
      </c>
      <c r="R7" s="76">
        <v>-0.13733464525254035</v>
      </c>
      <c r="S7" s="76">
        <v>6.1358117859413364</v>
      </c>
      <c r="T7" s="76">
        <v>7.0634887004841884</v>
      </c>
      <c r="U7" s="76">
        <v>-12.108233238129396</v>
      </c>
      <c r="V7" s="76">
        <v>7.0916463162659094</v>
      </c>
      <c r="W7" s="76">
        <v>9.6320032636525212</v>
      </c>
      <c r="X7" s="76">
        <v>4.837161277709856</v>
      </c>
    </row>
    <row r="8" spans="1:24" s="81" customFormat="1" ht="17.100000000000001" customHeight="1" x14ac:dyDescent="0.2">
      <c r="A8" s="77" t="s">
        <v>2</v>
      </c>
      <c r="B8" s="76">
        <v>-1.7394480726374728</v>
      </c>
      <c r="C8" s="76">
        <v>7.5789913280035703</v>
      </c>
      <c r="D8" s="76">
        <v>-3.5866333899113201</v>
      </c>
      <c r="E8" s="76">
        <v>-0.78315560738687617</v>
      </c>
      <c r="F8" s="76">
        <v>-0.70547544432690845</v>
      </c>
      <c r="G8" s="76">
        <v>1.3307887355814563</v>
      </c>
      <c r="H8" s="76">
        <v>5.4904225564951892</v>
      </c>
      <c r="I8" s="76">
        <v>0.52822532115253118</v>
      </c>
      <c r="J8" s="76">
        <v>4.2789821374860981</v>
      </c>
      <c r="K8" s="76">
        <v>-2.4065795233112586</v>
      </c>
      <c r="L8" s="76">
        <v>5.88274788054437</v>
      </c>
      <c r="M8" s="76">
        <v>-3.6979121466058529</v>
      </c>
      <c r="N8" s="76">
        <v>0.30644535942954132</v>
      </c>
      <c r="O8" s="76">
        <v>-4.3222238675287965</v>
      </c>
      <c r="P8" s="76">
        <v>12.628137898874915</v>
      </c>
      <c r="Q8" s="76">
        <v>-1.3649630063773399</v>
      </c>
      <c r="R8" s="76">
        <v>0.85996162615589178</v>
      </c>
      <c r="S8" s="76">
        <v>-1.4725668144239479</v>
      </c>
      <c r="T8" s="76">
        <v>-9.4836912548398207</v>
      </c>
      <c r="U8" s="76">
        <v>18.447009864010312</v>
      </c>
      <c r="V8" s="76">
        <v>-1.3898155523181854</v>
      </c>
      <c r="W8" s="76">
        <v>-3.693868274079537</v>
      </c>
      <c r="X8" s="76">
        <v>-22.579617651984265</v>
      </c>
    </row>
    <row r="9" spans="1:24" s="81" customFormat="1" ht="17.100000000000001" customHeight="1" x14ac:dyDescent="0.2">
      <c r="A9" s="77" t="s">
        <v>3</v>
      </c>
      <c r="B9" s="76">
        <v>0.155851264694995</v>
      </c>
      <c r="C9" s="76">
        <v>0.80541511800304999</v>
      </c>
      <c r="D9" s="76">
        <v>1.1848101246963783</v>
      </c>
      <c r="E9" s="76">
        <v>2.2818058597987134</v>
      </c>
      <c r="F9" s="76">
        <v>1.4946867611759451</v>
      </c>
      <c r="G9" s="76">
        <v>2.0863111895846664</v>
      </c>
      <c r="H9" s="76">
        <v>1.7726638308340315</v>
      </c>
      <c r="I9" s="76">
        <v>1.5327315271795428</v>
      </c>
      <c r="J9" s="76">
        <v>2.2329661441649273</v>
      </c>
      <c r="K9" s="76">
        <v>1.0372425893764969</v>
      </c>
      <c r="L9" s="76">
        <v>1.9837293423022428</v>
      </c>
      <c r="M9" s="76">
        <v>1.579556818323824</v>
      </c>
      <c r="N9" s="76">
        <v>1.8803948350217148</v>
      </c>
      <c r="O9" s="76">
        <v>1.9209182257925228</v>
      </c>
      <c r="P9" s="76">
        <v>1.5796569145704487</v>
      </c>
      <c r="Q9" s="76">
        <v>2.3996904794712393</v>
      </c>
      <c r="R9" s="76">
        <v>1.5826930181653154</v>
      </c>
      <c r="S9" s="76">
        <v>2.0784214124701217</v>
      </c>
      <c r="T9" s="76">
        <v>2.1638835587088234</v>
      </c>
      <c r="U9" s="76">
        <v>1.5165441274969327</v>
      </c>
      <c r="V9" s="76">
        <v>2.2131004672148569</v>
      </c>
      <c r="W9" s="76">
        <v>1.9800875247628413</v>
      </c>
      <c r="X9" s="76">
        <v>1.6939006332575612</v>
      </c>
    </row>
    <row r="10" spans="1:24" s="81" customFormat="1" ht="17.100000000000001" customHeight="1" x14ac:dyDescent="0.2">
      <c r="A10" s="77" t="s">
        <v>4</v>
      </c>
      <c r="B10" s="76">
        <v>-5.0658462119427261</v>
      </c>
      <c r="C10" s="76">
        <v>-2.5814977977299147</v>
      </c>
      <c r="D10" s="76">
        <v>9.8925447304987202E-2</v>
      </c>
      <c r="E10" s="76">
        <v>1.2090141946190736</v>
      </c>
      <c r="F10" s="76">
        <v>2.8139147078322102</v>
      </c>
      <c r="G10" s="76">
        <v>0.84729113873593942</v>
      </c>
      <c r="H10" s="76">
        <v>0.8048575660672963</v>
      </c>
      <c r="I10" s="76">
        <v>0.62326924677575946</v>
      </c>
      <c r="J10" s="76">
        <v>-2.0759344210151798</v>
      </c>
      <c r="K10" s="76">
        <v>-1.141310920561267</v>
      </c>
      <c r="L10" s="76">
        <v>1.0220376688275579</v>
      </c>
      <c r="M10" s="76">
        <v>2.856930983545336</v>
      </c>
      <c r="N10" s="76">
        <v>1.8951475061493861</v>
      </c>
      <c r="O10" s="76">
        <v>2.8456537988843733</v>
      </c>
      <c r="P10" s="76">
        <v>1.0850454495104245</v>
      </c>
      <c r="Q10" s="76">
        <v>7.6324014121097683</v>
      </c>
      <c r="R10" s="76">
        <v>5.9669213117270248</v>
      </c>
      <c r="S10" s="76">
        <v>2.24453386290282</v>
      </c>
      <c r="T10" s="76">
        <v>-16.912533574641831</v>
      </c>
      <c r="U10" s="76">
        <v>-2.3301523717816019</v>
      </c>
      <c r="V10" s="76">
        <v>-1.5363681735913182</v>
      </c>
      <c r="W10" s="76">
        <v>4.2134630412915985</v>
      </c>
      <c r="X10" s="76">
        <v>4.9832776878286689</v>
      </c>
    </row>
    <row r="11" spans="1:24" s="81" customFormat="1" ht="17.100000000000001" customHeight="1" x14ac:dyDescent="0.2">
      <c r="A11" s="77" t="s">
        <v>5</v>
      </c>
      <c r="B11" s="76">
        <v>-4.011508071382508</v>
      </c>
      <c r="C11" s="76">
        <v>0.78098811708502414</v>
      </c>
      <c r="D11" s="76">
        <v>31.898396057899991</v>
      </c>
      <c r="E11" s="76">
        <v>-21.807193090050671</v>
      </c>
      <c r="F11" s="76">
        <v>5.9781680421896466</v>
      </c>
      <c r="G11" s="76">
        <v>2.8361372266819229</v>
      </c>
      <c r="H11" s="76">
        <v>1.2947749382136164</v>
      </c>
      <c r="I11" s="76">
        <v>0.10487438272899219</v>
      </c>
      <c r="J11" s="76">
        <v>-9.5121893002259039E-2</v>
      </c>
      <c r="K11" s="76">
        <v>-6.9647517096138589E-2</v>
      </c>
      <c r="L11" s="76">
        <v>3.3464157799366179</v>
      </c>
      <c r="M11" s="76">
        <v>1.6432158567719179</v>
      </c>
      <c r="N11" s="76">
        <v>-0.9013818306348953</v>
      </c>
      <c r="O11" s="76">
        <v>0.50919929084154436</v>
      </c>
      <c r="P11" s="76">
        <v>0.90582759080906072</v>
      </c>
      <c r="Q11" s="76">
        <v>3.3066297868749706</v>
      </c>
      <c r="R11" s="76">
        <v>0.69383268791405328</v>
      </c>
      <c r="S11" s="76">
        <v>2.1946078661706725</v>
      </c>
      <c r="T11" s="76">
        <v>-2.3916206136574303</v>
      </c>
      <c r="U11" s="76">
        <v>-3.5575191698277719</v>
      </c>
      <c r="V11" s="76">
        <v>-3.1930163135011846</v>
      </c>
      <c r="W11" s="76">
        <v>6.4754492013981313</v>
      </c>
      <c r="X11" s="76">
        <v>3.619078548046839</v>
      </c>
    </row>
    <row r="12" spans="1:24" s="81" customFormat="1" ht="17.100000000000001" customHeight="1" x14ac:dyDescent="0.2">
      <c r="A12" s="77" t="s">
        <v>6</v>
      </c>
      <c r="B12" s="76">
        <v>3.896447282473825</v>
      </c>
      <c r="C12" s="76">
        <v>-2.1535995078526882</v>
      </c>
      <c r="D12" s="76">
        <v>2.5911990578814326</v>
      </c>
      <c r="E12" s="76">
        <v>-1.8498468325520379</v>
      </c>
      <c r="F12" s="76">
        <v>-2.9515882368898794</v>
      </c>
      <c r="G12" s="76">
        <v>0.48904682435342295</v>
      </c>
      <c r="H12" s="76">
        <v>-6.1477510622268809</v>
      </c>
      <c r="I12" s="76">
        <v>-6.8067081604198947</v>
      </c>
      <c r="J12" s="76">
        <v>-13.919561142616278</v>
      </c>
      <c r="K12" s="76">
        <v>-8.4372804339118765</v>
      </c>
      <c r="L12" s="76">
        <v>-6.2648929165148974</v>
      </c>
      <c r="M12" s="76">
        <v>17.615697063929826</v>
      </c>
      <c r="N12" s="76">
        <v>12.28912513910112</v>
      </c>
      <c r="O12" s="76">
        <v>11.692046091851305</v>
      </c>
      <c r="P12" s="76">
        <v>13.009583056401365</v>
      </c>
      <c r="Q12" s="76">
        <v>0.3588206018106721</v>
      </c>
      <c r="R12" s="76">
        <v>-0.62672005332657932</v>
      </c>
      <c r="S12" s="76">
        <v>-6.1180745457823926</v>
      </c>
      <c r="T12" s="76">
        <v>-3.8035039732948195</v>
      </c>
      <c r="U12" s="76">
        <v>-4.8367217568252681</v>
      </c>
      <c r="V12" s="76">
        <v>1.5526564220470052</v>
      </c>
      <c r="W12" s="76">
        <v>5.3631524875578984</v>
      </c>
      <c r="X12" s="76">
        <v>-10.353400640426248</v>
      </c>
    </row>
    <row r="13" spans="1:24" s="169" customFormat="1" ht="17.100000000000001" customHeight="1" x14ac:dyDescent="0.2">
      <c r="A13" s="166" t="s">
        <v>93</v>
      </c>
      <c r="B13" s="168">
        <v>2.1464367773175619</v>
      </c>
      <c r="C13" s="168">
        <v>-1.0452831749894309</v>
      </c>
      <c r="D13" s="168">
        <v>-8.0876972759379999</v>
      </c>
      <c r="E13" s="168">
        <v>5.8037401107842612</v>
      </c>
      <c r="F13" s="168">
        <v>3.2257219943014004</v>
      </c>
      <c r="G13" s="168">
        <v>3.7478247486917304</v>
      </c>
      <c r="H13" s="168">
        <v>2.6326222199545946</v>
      </c>
      <c r="I13" s="168">
        <v>-1.4780780155603246</v>
      </c>
      <c r="J13" s="168">
        <v>0.53932460288559358</v>
      </c>
      <c r="K13" s="168">
        <v>0.60985955077834664</v>
      </c>
      <c r="L13" s="168">
        <v>3.6016998066788153</v>
      </c>
      <c r="M13" s="168">
        <v>3.2634864437989464</v>
      </c>
      <c r="N13" s="168">
        <v>1.0959173746139417</v>
      </c>
      <c r="O13" s="168">
        <v>2.0463028859073695</v>
      </c>
      <c r="P13" s="168">
        <v>2.9034655259007502</v>
      </c>
      <c r="Q13" s="168">
        <v>1.1127929093343258</v>
      </c>
      <c r="R13" s="168">
        <v>2.9080087768573071</v>
      </c>
      <c r="S13" s="168">
        <v>2.9213080701914196</v>
      </c>
      <c r="T13" s="168">
        <v>-4.5598430688344678</v>
      </c>
      <c r="U13" s="168">
        <v>-8.5020806444876094</v>
      </c>
      <c r="V13" s="168">
        <v>15.576872184726941</v>
      </c>
      <c r="W13" s="168">
        <v>5.0175391996441165</v>
      </c>
      <c r="X13" s="168">
        <v>0.57795076112379107</v>
      </c>
    </row>
    <row r="14" spans="1:24" s="81" customFormat="1" ht="17.100000000000001" customHeight="1" x14ac:dyDescent="0.2">
      <c r="A14" s="77" t="s">
        <v>8</v>
      </c>
      <c r="B14" s="76">
        <v>14.12957479882615</v>
      </c>
      <c r="C14" s="76">
        <v>-2.364394508699097</v>
      </c>
      <c r="D14" s="76">
        <v>-16.351127479244777</v>
      </c>
      <c r="E14" s="76">
        <v>-4.2446127513657945</v>
      </c>
      <c r="F14" s="76">
        <v>26.89206645091533</v>
      </c>
      <c r="G14" s="76">
        <v>20.458053000543043</v>
      </c>
      <c r="H14" s="76">
        <v>-0.33586604969672029</v>
      </c>
      <c r="I14" s="76">
        <v>10.324295238818838</v>
      </c>
      <c r="J14" s="76">
        <v>-17.473355188448558</v>
      </c>
      <c r="K14" s="76">
        <v>-10.547587033441353</v>
      </c>
      <c r="L14" s="76">
        <v>13.539106421233127</v>
      </c>
      <c r="M14" s="76">
        <v>20.127201128815742</v>
      </c>
      <c r="N14" s="76">
        <v>-0.25156299895190415</v>
      </c>
      <c r="O14" s="76">
        <v>-18.798335812379651</v>
      </c>
      <c r="P14" s="76">
        <v>41.208348493092295</v>
      </c>
      <c r="Q14" s="76">
        <v>-10.325901832897511</v>
      </c>
      <c r="R14" s="76">
        <v>20.873965140797601</v>
      </c>
      <c r="S14" s="76">
        <v>25.772240580584448</v>
      </c>
      <c r="T14" s="76">
        <v>-25.376535077083872</v>
      </c>
      <c r="U14" s="76">
        <v>-33.878288879686693</v>
      </c>
      <c r="V14" s="76">
        <v>158.4404403435104</v>
      </c>
      <c r="W14" s="76">
        <v>-10.496556975397553</v>
      </c>
      <c r="X14" s="76">
        <v>-20.569559068709765</v>
      </c>
    </row>
    <row r="15" spans="1:24" s="81" customFormat="1" ht="17.100000000000001" customHeight="1" x14ac:dyDescent="0.2">
      <c r="A15" s="86" t="s">
        <v>9</v>
      </c>
      <c r="B15" s="76">
        <v>2.2932066639527848</v>
      </c>
      <c r="C15" s="76">
        <v>-2.6280536194350224</v>
      </c>
      <c r="D15" s="76">
        <v>-13.762275034472882</v>
      </c>
      <c r="E15" s="76">
        <v>13.57655435371008</v>
      </c>
      <c r="F15" s="76">
        <v>-1.3134513741797638</v>
      </c>
      <c r="G15" s="76">
        <v>2.5008008921531877</v>
      </c>
      <c r="H15" s="76">
        <v>4.9032001030515415</v>
      </c>
      <c r="I15" s="76">
        <v>-2.8962558343484268</v>
      </c>
      <c r="J15" s="76">
        <v>0.77055996781465463</v>
      </c>
      <c r="K15" s="76">
        <v>1.3909320535110625</v>
      </c>
      <c r="L15" s="76">
        <v>2.6117726040794764</v>
      </c>
      <c r="M15" s="76">
        <v>2.415814893696111</v>
      </c>
      <c r="N15" s="76">
        <v>0.71963321622221521</v>
      </c>
      <c r="O15" s="76">
        <v>3.3127057621476164</v>
      </c>
      <c r="P15" s="76">
        <v>1.1422030893801338</v>
      </c>
      <c r="Q15" s="76">
        <v>0.93264858432564601</v>
      </c>
      <c r="R15" s="76">
        <v>4.2679930870515248</v>
      </c>
      <c r="S15" s="76">
        <v>0.77693669034577528</v>
      </c>
      <c r="T15" s="76">
        <v>-6.2006137624720514</v>
      </c>
      <c r="U15" s="76">
        <v>-9.8811342095248769</v>
      </c>
      <c r="V15" s="76">
        <v>21.246538579075324</v>
      </c>
      <c r="W15" s="76">
        <v>0.97948697352254754</v>
      </c>
      <c r="X15" s="76">
        <v>1.3035815653535288</v>
      </c>
    </row>
    <row r="16" spans="1:24" s="81" customFormat="1" ht="17.100000000000001" customHeight="1" x14ac:dyDescent="0.2">
      <c r="A16" s="86" t="s">
        <v>10</v>
      </c>
      <c r="B16" s="76">
        <v>1.9553646562090465</v>
      </c>
      <c r="C16" s="76">
        <v>0.95701375185799353</v>
      </c>
      <c r="D16" s="76">
        <v>0.79999205853180655</v>
      </c>
      <c r="E16" s="76">
        <v>2.8199474438145966</v>
      </c>
      <c r="F16" s="76">
        <v>1.4631224762353234</v>
      </c>
      <c r="G16" s="76">
        <v>3.9177958715258088</v>
      </c>
      <c r="H16" s="76">
        <v>5.5168627901645673</v>
      </c>
      <c r="I16" s="76">
        <v>-1.7942701730328525</v>
      </c>
      <c r="J16" s="76">
        <v>2.9298509151825636</v>
      </c>
      <c r="K16" s="76">
        <v>0.94200361141421052</v>
      </c>
      <c r="L16" s="76">
        <v>-0.24326672841648023</v>
      </c>
      <c r="M16" s="76">
        <v>-1.8524037258701442</v>
      </c>
      <c r="N16" s="76">
        <v>0.8602301947725044</v>
      </c>
      <c r="O16" s="76">
        <v>0.65440029038963399</v>
      </c>
      <c r="P16" s="76">
        <v>2.5017768852370281</v>
      </c>
      <c r="Q16" s="76">
        <v>4.5682460487608267</v>
      </c>
      <c r="R16" s="76">
        <v>5.3308645680892663</v>
      </c>
      <c r="S16" s="76">
        <v>3.7033716134083017</v>
      </c>
      <c r="T16" s="76">
        <v>3.3747064299568752</v>
      </c>
      <c r="U16" s="76">
        <v>-12.173860779201007</v>
      </c>
      <c r="V16" s="76">
        <v>13.787773890783296</v>
      </c>
      <c r="W16" s="76">
        <v>3.8575715731337556</v>
      </c>
      <c r="X16" s="76">
        <v>-0.44993788395882861</v>
      </c>
    </row>
    <row r="17" spans="1:24" s="81" customFormat="1" ht="17.100000000000001" customHeight="1" x14ac:dyDescent="0.2">
      <c r="A17" s="86" t="s">
        <v>11</v>
      </c>
      <c r="B17" s="76">
        <v>1.7351692618442716</v>
      </c>
      <c r="C17" s="76">
        <v>1.2547064244011752</v>
      </c>
      <c r="D17" s="76">
        <v>1.6857289978066126</v>
      </c>
      <c r="E17" s="76">
        <v>1.0647491897781025</v>
      </c>
      <c r="F17" s="76">
        <v>1.530734640480258</v>
      </c>
      <c r="G17" s="76">
        <v>1.5329635640666472</v>
      </c>
      <c r="H17" s="76">
        <v>1.0290687370443363</v>
      </c>
      <c r="I17" s="76">
        <v>1.2822756194614371</v>
      </c>
      <c r="J17" s="76">
        <v>0.63794156947178937</v>
      </c>
      <c r="K17" s="76">
        <v>0.97666563098468551</v>
      </c>
      <c r="L17" s="76">
        <v>0.89570556549485314</v>
      </c>
      <c r="M17" s="76">
        <v>1.149405304849882</v>
      </c>
      <c r="N17" s="76">
        <v>1.3561526486594033</v>
      </c>
      <c r="O17" s="76">
        <v>1.2534514379905159</v>
      </c>
      <c r="P17" s="76">
        <v>0.99922253369473246</v>
      </c>
      <c r="Q17" s="76">
        <v>1.1897102216506861</v>
      </c>
      <c r="R17" s="76">
        <v>0.85737831853314184</v>
      </c>
      <c r="S17" s="76">
        <v>0.84625527144377433</v>
      </c>
      <c r="T17" s="76">
        <v>1.2535084832706156</v>
      </c>
      <c r="U17" s="76">
        <v>0.85500111190355277</v>
      </c>
      <c r="V17" s="76">
        <v>1.2920677404746339</v>
      </c>
      <c r="W17" s="76">
        <v>1.0174928549675055</v>
      </c>
      <c r="X17" s="76">
        <v>0.95247510536529134</v>
      </c>
    </row>
    <row r="18" spans="1:24" s="81" customFormat="1" ht="17.100000000000001" customHeight="1" x14ac:dyDescent="0.2">
      <c r="A18" s="77" t="s">
        <v>12</v>
      </c>
      <c r="B18" s="76">
        <v>-0.32642301732779266</v>
      </c>
      <c r="C18" s="76">
        <v>2.8554318939669754</v>
      </c>
      <c r="D18" s="76">
        <v>4.6162663306694496</v>
      </c>
      <c r="E18" s="76">
        <v>-9.4655480348230352</v>
      </c>
      <c r="F18" s="76">
        <v>14.752344117356264</v>
      </c>
      <c r="G18" s="76">
        <v>4.8658518165834996</v>
      </c>
      <c r="H18" s="76">
        <v>-2.7203039743501911</v>
      </c>
      <c r="I18" s="76">
        <v>-1.1463565675572163</v>
      </c>
      <c r="J18" s="76">
        <v>3.7714132364772057</v>
      </c>
      <c r="K18" s="76">
        <v>0.45357218703878655</v>
      </c>
      <c r="L18" s="76">
        <v>6.6207308590974456</v>
      </c>
      <c r="M18" s="76">
        <v>4.3088816906492688</v>
      </c>
      <c r="N18" s="76">
        <v>2.3145698709317708</v>
      </c>
      <c r="O18" s="76">
        <v>3.7784920494295715</v>
      </c>
      <c r="P18" s="76">
        <v>1.877386768642042</v>
      </c>
      <c r="Q18" s="76">
        <v>3.474129637517076</v>
      </c>
      <c r="R18" s="76">
        <v>-3.7486291056325616</v>
      </c>
      <c r="S18" s="76">
        <v>3.6015486402035668</v>
      </c>
      <c r="T18" s="76">
        <v>2.1092665370450181</v>
      </c>
      <c r="U18" s="76">
        <v>-2.2382358902508948</v>
      </c>
      <c r="V18" s="76">
        <v>-12.47095411725433</v>
      </c>
      <c r="W18" s="76">
        <v>26.254459132649146</v>
      </c>
      <c r="X18" s="76">
        <v>5.4985264457337202</v>
      </c>
    </row>
    <row r="19" spans="1:24" s="169" customFormat="1" ht="17.100000000000001" customHeight="1" x14ac:dyDescent="0.2">
      <c r="A19" s="166" t="s">
        <v>94</v>
      </c>
      <c r="B19" s="168">
        <v>2.5948946321970645</v>
      </c>
      <c r="C19" s="168">
        <v>1.3620330932405444</v>
      </c>
      <c r="D19" s="168">
        <v>-4.8245780634791569</v>
      </c>
      <c r="E19" s="168">
        <v>1.3168136801814612</v>
      </c>
      <c r="F19" s="168">
        <v>-0.38163358907817857</v>
      </c>
      <c r="G19" s="168">
        <v>-0.14187480748980574</v>
      </c>
      <c r="H19" s="168">
        <v>1.8867553342862609</v>
      </c>
      <c r="I19" s="168">
        <v>3.4901213668604658</v>
      </c>
      <c r="J19" s="168">
        <v>2.0919055305990142</v>
      </c>
      <c r="K19" s="168">
        <v>2.5878679443815944</v>
      </c>
      <c r="L19" s="168">
        <v>0.60093655441699756</v>
      </c>
      <c r="M19" s="168">
        <v>1.6587406343033795</v>
      </c>
      <c r="N19" s="168">
        <v>2.1486888325882303</v>
      </c>
      <c r="O19" s="168">
        <v>-5.8685906249389408E-2</v>
      </c>
      <c r="P19" s="168">
        <v>2.1563191209981625</v>
      </c>
      <c r="Q19" s="168">
        <v>1.2475969576420498</v>
      </c>
      <c r="R19" s="168">
        <v>3.7760043080098615</v>
      </c>
      <c r="S19" s="168">
        <v>2.3264997410343824E-2</v>
      </c>
      <c r="T19" s="168">
        <v>-3.9376522380880519</v>
      </c>
      <c r="U19" s="168">
        <v>-5.1890742821981917</v>
      </c>
      <c r="V19" s="168">
        <v>3.594653202449738</v>
      </c>
      <c r="W19" s="168">
        <v>3.2911995634649305</v>
      </c>
      <c r="X19" s="168">
        <v>5.1959726521492611</v>
      </c>
    </row>
    <row r="20" spans="1:24" s="81" customFormat="1" ht="17.100000000000001" customHeight="1" x14ac:dyDescent="0.2">
      <c r="A20" s="87" t="s">
        <v>52</v>
      </c>
      <c r="B20" s="76">
        <v>6.5883626842294651</v>
      </c>
      <c r="C20" s="76">
        <v>0.77422038902752455</v>
      </c>
      <c r="D20" s="76">
        <v>-12.275256019905434</v>
      </c>
      <c r="E20" s="76">
        <v>4.1292949204148943</v>
      </c>
      <c r="F20" s="76">
        <v>0.18986959460711716</v>
      </c>
      <c r="G20" s="76">
        <v>0.10729014408623616</v>
      </c>
      <c r="H20" s="76">
        <v>3.1874600868581959</v>
      </c>
      <c r="I20" s="76">
        <v>2.3590486221850115</v>
      </c>
      <c r="J20" s="76">
        <v>-4.6178752847048088E-2</v>
      </c>
      <c r="K20" s="76">
        <v>4.6986503844975713</v>
      </c>
      <c r="L20" s="76">
        <v>0.15692294974036791</v>
      </c>
      <c r="M20" s="76">
        <v>1.5782049083822747</v>
      </c>
      <c r="N20" s="76">
        <v>1.8486305495702959</v>
      </c>
      <c r="O20" s="76">
        <v>-0.46873636312507738</v>
      </c>
      <c r="P20" s="76">
        <v>2.8657410407802564</v>
      </c>
      <c r="Q20" s="76">
        <v>-2.1875644847123676</v>
      </c>
      <c r="R20" s="76">
        <v>1.240031533481778</v>
      </c>
      <c r="S20" s="76">
        <v>0.45106629355415873</v>
      </c>
      <c r="T20" s="76">
        <v>-2.2602377211787372</v>
      </c>
      <c r="U20" s="76">
        <v>-6.0790060533132291</v>
      </c>
      <c r="V20" s="76">
        <v>19.074501096936601</v>
      </c>
      <c r="W20" s="76">
        <v>-0.62496604486257379</v>
      </c>
      <c r="X20" s="76">
        <v>2.6551774631357938</v>
      </c>
    </row>
    <row r="21" spans="1:24" s="81" customFormat="1" ht="17.100000000000001" customHeight="1" x14ac:dyDescent="0.2">
      <c r="A21" s="87" t="s">
        <v>53</v>
      </c>
      <c r="B21" s="76">
        <v>2.6903752022864102</v>
      </c>
      <c r="C21" s="76">
        <v>6.3797460723088673</v>
      </c>
      <c r="D21" s="76">
        <v>-7.0173542638437336</v>
      </c>
      <c r="E21" s="76">
        <v>1.2213542780147746</v>
      </c>
      <c r="F21" s="76">
        <v>0.44565421986950682</v>
      </c>
      <c r="G21" s="76">
        <v>1.582122488040083</v>
      </c>
      <c r="H21" s="76">
        <v>1.9988523953160531</v>
      </c>
      <c r="I21" s="76">
        <v>3.6770957050316522</v>
      </c>
      <c r="J21" s="76">
        <v>3.5050378239257496</v>
      </c>
      <c r="K21" s="76">
        <v>2.2312025363921073</v>
      </c>
      <c r="L21" s="76">
        <v>2.2296372205363957</v>
      </c>
      <c r="M21" s="76">
        <v>1.5726104836789601</v>
      </c>
      <c r="N21" s="76">
        <v>-2.7282329202347078</v>
      </c>
      <c r="O21" s="76">
        <v>-0.28235008607636614</v>
      </c>
      <c r="P21" s="76">
        <v>1.862191540318725</v>
      </c>
      <c r="Q21" s="76">
        <v>0.37899131270970887</v>
      </c>
      <c r="R21" s="76">
        <v>1.2089690752045357</v>
      </c>
      <c r="S21" s="76">
        <v>-2.1498799535589752</v>
      </c>
      <c r="T21" s="76">
        <v>-1.715499162904599</v>
      </c>
      <c r="U21" s="76">
        <v>-6.3575329228329753</v>
      </c>
      <c r="V21" s="76">
        <v>6.3503422440484458</v>
      </c>
      <c r="W21" s="76">
        <v>4.5522893610629778</v>
      </c>
      <c r="X21" s="76">
        <v>4.8123240107890597</v>
      </c>
    </row>
    <row r="22" spans="1:24" s="81" customFormat="1" ht="17.100000000000001" customHeight="1" x14ac:dyDescent="0.2">
      <c r="A22" s="87" t="s">
        <v>55</v>
      </c>
      <c r="B22" s="76">
        <v>-1.8390557713526823</v>
      </c>
      <c r="C22" s="76">
        <v>5.4820851082208577</v>
      </c>
      <c r="D22" s="76">
        <v>10.131281025106498</v>
      </c>
      <c r="E22" s="76">
        <v>-7.586381532325337</v>
      </c>
      <c r="F22" s="76">
        <v>11.448713582734227</v>
      </c>
      <c r="G22" s="76">
        <v>5.9265598529829377</v>
      </c>
      <c r="H22" s="76">
        <v>1.9765084690097856</v>
      </c>
      <c r="I22" s="76">
        <v>6.5719953257644681</v>
      </c>
      <c r="J22" s="76">
        <v>4.0144790921910811</v>
      </c>
      <c r="K22" s="76">
        <v>-1.934560483339387</v>
      </c>
      <c r="L22" s="76">
        <v>0.55716090651527495</v>
      </c>
      <c r="M22" s="76">
        <v>1.1278582180751506</v>
      </c>
      <c r="N22" s="76">
        <v>0.24433704241275667</v>
      </c>
      <c r="O22" s="76">
        <v>-2.6007469233558456</v>
      </c>
      <c r="P22" s="76">
        <v>0.7343205680059306</v>
      </c>
      <c r="Q22" s="76">
        <v>4.7584246929895491</v>
      </c>
      <c r="R22" s="76">
        <v>2.3250952674804815</v>
      </c>
      <c r="S22" s="76">
        <v>0.76393378639121323</v>
      </c>
      <c r="T22" s="76">
        <v>-9.7880455134230715</v>
      </c>
      <c r="U22" s="76">
        <v>-39.986266429952252</v>
      </c>
      <c r="V22" s="76">
        <v>37.646003810196717</v>
      </c>
      <c r="W22" s="76">
        <v>11.815315140084714</v>
      </c>
      <c r="X22" s="76">
        <v>15.317891321665279</v>
      </c>
    </row>
    <row r="23" spans="1:24" s="81" customFormat="1" ht="17.100000000000001" customHeight="1" x14ac:dyDescent="0.2">
      <c r="A23" s="87" t="s">
        <v>54</v>
      </c>
      <c r="B23" s="76">
        <v>6.3595375046360259</v>
      </c>
      <c r="C23" s="76">
        <v>3.0733685410839318</v>
      </c>
      <c r="D23" s="76">
        <v>-8.7435467182578108</v>
      </c>
      <c r="E23" s="76">
        <v>26.939923617665883</v>
      </c>
      <c r="F23" s="76">
        <v>-4.0395990261058667</v>
      </c>
      <c r="G23" s="76">
        <v>7.0616301643399382</v>
      </c>
      <c r="H23" s="76">
        <v>4.2522468005953939</v>
      </c>
      <c r="I23" s="76">
        <v>1.9851503636150181</v>
      </c>
      <c r="J23" s="76">
        <v>0.46195964708171111</v>
      </c>
      <c r="K23" s="76">
        <v>3.7905812137719153</v>
      </c>
      <c r="L23" s="76">
        <v>3.6151395110586959</v>
      </c>
      <c r="M23" s="76">
        <v>-1.225463093853485</v>
      </c>
      <c r="N23" s="76">
        <v>-7.8357884512579856</v>
      </c>
      <c r="O23" s="76">
        <v>-3.826930960090702</v>
      </c>
      <c r="P23" s="76">
        <v>1.2977069936622732</v>
      </c>
      <c r="Q23" s="76">
        <v>6.5595248214297186</v>
      </c>
      <c r="R23" s="76">
        <v>13.632049697806181</v>
      </c>
      <c r="S23" s="76">
        <v>5.1543604979713775</v>
      </c>
      <c r="T23" s="76">
        <v>-5.2651689664639623</v>
      </c>
      <c r="U23" s="76">
        <v>-1.2860514735931972</v>
      </c>
      <c r="V23" s="76">
        <v>11.296935865298231</v>
      </c>
      <c r="W23" s="76">
        <v>10.042639809470266</v>
      </c>
      <c r="X23" s="76">
        <v>13.447900328346085</v>
      </c>
    </row>
    <row r="24" spans="1:24" s="81" customFormat="1" ht="17.100000000000001" customHeight="1" x14ac:dyDescent="0.2">
      <c r="A24" s="87" t="s">
        <v>72</v>
      </c>
      <c r="B24" s="76">
        <v>10.933072037882475</v>
      </c>
      <c r="C24" s="76">
        <v>-0.88055693128180623</v>
      </c>
      <c r="D24" s="76">
        <v>-0.99706077674389659</v>
      </c>
      <c r="E24" s="76">
        <v>-2.6336279570702059</v>
      </c>
      <c r="F24" s="76">
        <v>-3.6825707127999485</v>
      </c>
      <c r="G24" s="76">
        <v>-1.6993796754412482</v>
      </c>
      <c r="H24" s="76">
        <v>6.7635135965517623</v>
      </c>
      <c r="I24" s="76">
        <v>0.91427544917928039</v>
      </c>
      <c r="J24" s="76">
        <v>-1.5480616832172056</v>
      </c>
      <c r="K24" s="76">
        <v>2.425433025548096</v>
      </c>
      <c r="L24" s="76">
        <v>-6.5058271895758191</v>
      </c>
      <c r="M24" s="76">
        <v>7.9176292222089772</v>
      </c>
      <c r="N24" s="76">
        <v>1.3143311581496731</v>
      </c>
      <c r="O24" s="76">
        <v>3.7444077083690797</v>
      </c>
      <c r="P24" s="76">
        <v>4.8276621071877468</v>
      </c>
      <c r="Q24" s="76">
        <v>4.2897633127010337</v>
      </c>
      <c r="R24" s="76">
        <v>5.2200080952868655</v>
      </c>
      <c r="S24" s="76">
        <v>1.7827303191313426</v>
      </c>
      <c r="T24" s="76">
        <v>-1.9358710973897963</v>
      </c>
      <c r="U24" s="76">
        <v>-10.191920124447639</v>
      </c>
      <c r="V24" s="76">
        <v>19.082211812637428</v>
      </c>
      <c r="W24" s="76">
        <v>-1.3486929832879135</v>
      </c>
      <c r="X24" s="76">
        <v>9.8079611384636287</v>
      </c>
    </row>
    <row r="25" spans="1:24" s="81" customFormat="1" ht="17.100000000000001" customHeight="1" x14ac:dyDescent="0.2">
      <c r="A25" s="87" t="s">
        <v>14</v>
      </c>
      <c r="B25" s="76">
        <v>2.4767513677846686</v>
      </c>
      <c r="C25" s="76">
        <v>-1.2563362792929467</v>
      </c>
      <c r="D25" s="76">
        <v>0.81933520115782255</v>
      </c>
      <c r="E25" s="76">
        <v>0.11527048536590367</v>
      </c>
      <c r="F25" s="76">
        <v>-1.3764718686190447</v>
      </c>
      <c r="G25" s="76">
        <v>1.0981351653519322</v>
      </c>
      <c r="H25" s="76">
        <v>2.1707952296538657</v>
      </c>
      <c r="I25" s="76">
        <v>3.6335683985435407</v>
      </c>
      <c r="J25" s="76">
        <v>2.2609369212688968</v>
      </c>
      <c r="K25" s="76">
        <v>4.7998969464491559</v>
      </c>
      <c r="L25" s="76">
        <v>0.95765509244789548</v>
      </c>
      <c r="M25" s="76">
        <v>2.8609706839461513</v>
      </c>
      <c r="N25" s="76">
        <v>5.1233110974664431</v>
      </c>
      <c r="O25" s="76">
        <v>1.2835237163203894</v>
      </c>
      <c r="P25" s="76">
        <v>0.71067757147191823</v>
      </c>
      <c r="Q25" s="76">
        <v>-1.450427371601537</v>
      </c>
      <c r="R25" s="76">
        <v>3.3078523674922033</v>
      </c>
      <c r="S25" s="76">
        <v>-1.8321923246262029</v>
      </c>
      <c r="T25" s="76">
        <v>6.0678594929678864</v>
      </c>
      <c r="U25" s="76">
        <v>2.3033567046906844</v>
      </c>
      <c r="V25" s="76">
        <v>0.29873738002341721</v>
      </c>
      <c r="W25" s="76">
        <v>0.68523785621104061</v>
      </c>
      <c r="X25" s="76">
        <v>-0.45156526929961416</v>
      </c>
    </row>
    <row r="26" spans="1:24" s="81" customFormat="1" ht="17.100000000000001" customHeight="1" x14ac:dyDescent="0.2">
      <c r="A26" s="87" t="s">
        <v>56</v>
      </c>
      <c r="B26" s="76">
        <v>2.8708549901168556</v>
      </c>
      <c r="C26" s="76">
        <v>9.352871146687658</v>
      </c>
      <c r="D26" s="76">
        <v>-11.841037321349802</v>
      </c>
      <c r="E26" s="76">
        <v>-2.1357688411022258</v>
      </c>
      <c r="F26" s="76">
        <v>-3.1545457590186787</v>
      </c>
      <c r="G26" s="76">
        <v>-10.413669609961451</v>
      </c>
      <c r="H26" s="76">
        <v>-7.8337560772827608</v>
      </c>
      <c r="I26" s="76">
        <v>2.5511513033679378</v>
      </c>
      <c r="J26" s="76">
        <v>10.707113482240471</v>
      </c>
      <c r="K26" s="76">
        <v>2.247397488489189</v>
      </c>
      <c r="L26" s="76">
        <v>-6.3538116640249331E-2</v>
      </c>
      <c r="M26" s="76">
        <v>2.0150783134666117</v>
      </c>
      <c r="N26" s="76">
        <v>-5.9464581573627324</v>
      </c>
      <c r="O26" s="76">
        <v>-1.7489235348681076</v>
      </c>
      <c r="P26" s="76">
        <v>16.032953788575256</v>
      </c>
      <c r="Q26" s="76">
        <v>14.794089185745719</v>
      </c>
      <c r="R26" s="76">
        <v>19.163851655557849</v>
      </c>
      <c r="S26" s="76">
        <v>-8.2015922982430318</v>
      </c>
      <c r="T26" s="76">
        <v>-43.724484791553607</v>
      </c>
      <c r="U26" s="76">
        <v>-5.7564099628238274</v>
      </c>
      <c r="V26" s="76">
        <v>-36.342062967268809</v>
      </c>
      <c r="W26" s="76">
        <v>29.593862752761101</v>
      </c>
      <c r="X26" s="76">
        <v>12.997300546054348</v>
      </c>
    </row>
    <row r="27" spans="1:24" s="81" customFormat="1" ht="17.100000000000001" customHeight="1" x14ac:dyDescent="0.2">
      <c r="A27" s="87" t="s">
        <v>57</v>
      </c>
      <c r="B27" s="76">
        <v>-5.8790522152391445</v>
      </c>
      <c r="C27" s="76">
        <v>-1.5278880438499343</v>
      </c>
      <c r="D27" s="76">
        <v>-14.700333933893106</v>
      </c>
      <c r="E27" s="76">
        <v>3.2601250122318959</v>
      </c>
      <c r="F27" s="76">
        <v>2.3796483179907346</v>
      </c>
      <c r="G27" s="76">
        <v>1.3323417884716582</v>
      </c>
      <c r="H27" s="76">
        <v>1.0036348063266809</v>
      </c>
      <c r="I27" s="76">
        <v>0.55654711042731897</v>
      </c>
      <c r="J27" s="76">
        <v>1.0485972141618838</v>
      </c>
      <c r="K27" s="76">
        <v>5.1491901688249797E-2</v>
      </c>
      <c r="L27" s="76">
        <v>2.9292183792189785</v>
      </c>
      <c r="M27" s="76">
        <v>5.0932337753112567</v>
      </c>
      <c r="N27" s="76">
        <v>5.1171098691464412</v>
      </c>
      <c r="O27" s="76">
        <v>3.4223992197035091</v>
      </c>
      <c r="P27" s="76">
        <v>3.9770357128110057</v>
      </c>
      <c r="Q27" s="76">
        <v>4.9690129063358235</v>
      </c>
      <c r="R27" s="76">
        <v>3.4897137758299612</v>
      </c>
      <c r="S27" s="76">
        <v>3.0122420308769993</v>
      </c>
      <c r="T27" s="76">
        <v>-9.1698372335115135</v>
      </c>
      <c r="U27" s="76">
        <v>-0.28517849523456151</v>
      </c>
      <c r="V27" s="76">
        <v>0.71821782228183029</v>
      </c>
      <c r="W27" s="76">
        <v>1.3935631858204012</v>
      </c>
      <c r="X27" s="76">
        <v>0.57606367343947529</v>
      </c>
    </row>
    <row r="28" spans="1:24" s="81" customFormat="1" ht="17.100000000000001" customHeight="1" x14ac:dyDescent="0.2">
      <c r="A28" s="87" t="s">
        <v>15</v>
      </c>
      <c r="B28" s="76">
        <v>1.0381789889430726</v>
      </c>
      <c r="C28" s="76">
        <v>3.1765066459979341</v>
      </c>
      <c r="D28" s="76">
        <v>2.121057435837348</v>
      </c>
      <c r="E28" s="76">
        <v>12.101257784933072</v>
      </c>
      <c r="F28" s="76">
        <v>-0.89924016888498493</v>
      </c>
      <c r="G28" s="76">
        <v>3.8504193125254993</v>
      </c>
      <c r="H28" s="76">
        <v>5.6178179660556715</v>
      </c>
      <c r="I28" s="76">
        <v>8.4270556924050499</v>
      </c>
      <c r="J28" s="76">
        <v>-0.42651597425019672</v>
      </c>
      <c r="K28" s="76">
        <v>0.78519770232294839</v>
      </c>
      <c r="L28" s="76">
        <v>-0.3512153283233288</v>
      </c>
      <c r="M28" s="76">
        <v>-1.7819324773246104</v>
      </c>
      <c r="N28" s="76">
        <v>5.3710304402012188</v>
      </c>
      <c r="O28" s="76">
        <v>-1.6293101499145757</v>
      </c>
      <c r="P28" s="76">
        <v>3.1334957945925668</v>
      </c>
      <c r="Q28" s="76">
        <v>-0.44369665028745064</v>
      </c>
      <c r="R28" s="76">
        <v>11.024569699257647</v>
      </c>
      <c r="S28" s="76">
        <v>2.695598900564411</v>
      </c>
      <c r="T28" s="76">
        <v>1.1454119171160571</v>
      </c>
      <c r="U28" s="76">
        <v>4.5793491197821501</v>
      </c>
      <c r="V28" s="76">
        <v>6.0320541253499504</v>
      </c>
      <c r="W28" s="76">
        <v>9.6248280370741846</v>
      </c>
      <c r="X28" s="76">
        <v>12.224484662776391</v>
      </c>
    </row>
    <row r="29" spans="1:24" s="81" customFormat="1" ht="17.100000000000001" customHeight="1" x14ac:dyDescent="0.2">
      <c r="A29" s="87" t="s">
        <v>16</v>
      </c>
      <c r="B29" s="76">
        <v>-0.9028399828369893</v>
      </c>
      <c r="C29" s="76">
        <v>-1.9775213383714352</v>
      </c>
      <c r="D29" s="76">
        <v>-3.2948494810453366</v>
      </c>
      <c r="E29" s="76">
        <v>-2.914415622030242</v>
      </c>
      <c r="F29" s="76">
        <v>-2.4458490195405358</v>
      </c>
      <c r="G29" s="76">
        <v>-5.0935511488446661</v>
      </c>
      <c r="H29" s="76">
        <v>-2.3894567264622912</v>
      </c>
      <c r="I29" s="76">
        <v>4.6158262453247501</v>
      </c>
      <c r="J29" s="76">
        <v>3.9163799908279673</v>
      </c>
      <c r="K29" s="76">
        <v>0.89257029294407264</v>
      </c>
      <c r="L29" s="76">
        <v>1.46585150879881</v>
      </c>
      <c r="M29" s="76">
        <v>2.4885530211048668</v>
      </c>
      <c r="N29" s="76">
        <v>5.1770968963001485</v>
      </c>
      <c r="O29" s="76">
        <v>2.2456634060078029</v>
      </c>
      <c r="P29" s="76">
        <v>-1.8422020319149524</v>
      </c>
      <c r="Q29" s="76">
        <v>0.3574439938762497</v>
      </c>
      <c r="R29" s="76">
        <v>-0.55179217099515787</v>
      </c>
      <c r="S29" s="76">
        <v>1.7549420275779104</v>
      </c>
      <c r="T29" s="76">
        <v>-2.8035232795940668</v>
      </c>
      <c r="U29" s="76">
        <v>-5.6102098658174615</v>
      </c>
      <c r="V29" s="76">
        <v>-37.29277648743782</v>
      </c>
      <c r="W29" s="76">
        <v>3.5762169568399615</v>
      </c>
      <c r="X29" s="76">
        <v>13.435034830358372</v>
      </c>
    </row>
    <row r="30" spans="1:24" s="81" customFormat="1" ht="17.100000000000001" customHeight="1" x14ac:dyDescent="0.2">
      <c r="A30" s="87" t="s">
        <v>58</v>
      </c>
      <c r="B30" s="76">
        <v>-1.4908530541908327</v>
      </c>
      <c r="C30" s="76">
        <v>-1.1524041865493717</v>
      </c>
      <c r="D30" s="76">
        <v>-2.5423963046232845</v>
      </c>
      <c r="E30" s="76">
        <v>-1.4412241081735</v>
      </c>
      <c r="F30" s="76">
        <v>-0.53292408016347714</v>
      </c>
      <c r="G30" s="76">
        <v>-0.48741387250466062</v>
      </c>
      <c r="H30" s="76">
        <v>3.8966751735249217</v>
      </c>
      <c r="I30" s="76">
        <v>6.531854189458941</v>
      </c>
      <c r="J30" s="76">
        <v>6.8505040885104229</v>
      </c>
      <c r="K30" s="76">
        <v>2.8484438389608346</v>
      </c>
      <c r="L30" s="76">
        <v>1.6382830921085167</v>
      </c>
      <c r="M30" s="76">
        <v>-1.8050641686470414</v>
      </c>
      <c r="N30" s="76">
        <v>7.9392832912068334</v>
      </c>
      <c r="O30" s="76">
        <v>-3.4772560748882686</v>
      </c>
      <c r="P30" s="76">
        <v>-0.27413697353934063</v>
      </c>
      <c r="Q30" s="76">
        <v>0.38635893928371523</v>
      </c>
      <c r="R30" s="76">
        <v>0.32396109454535527</v>
      </c>
      <c r="S30" s="76">
        <v>0.5553992736463842</v>
      </c>
      <c r="T30" s="76">
        <v>1.9506400433746851</v>
      </c>
      <c r="U30" s="76">
        <v>-4.0485705241199987E-2</v>
      </c>
      <c r="V30" s="76">
        <v>9.1797400041837118</v>
      </c>
      <c r="W30" s="76">
        <v>3.8449438870043595</v>
      </c>
      <c r="X30" s="76">
        <v>-1.3383505755544034</v>
      </c>
    </row>
    <row r="31" spans="1:24" s="81" customFormat="1" ht="17.100000000000001" customHeight="1" x14ac:dyDescent="0.2">
      <c r="A31" s="87" t="s">
        <v>71</v>
      </c>
      <c r="B31" s="76">
        <v>-10.159393711640218</v>
      </c>
      <c r="C31" s="76">
        <v>7.146148415959952</v>
      </c>
      <c r="D31" s="76">
        <v>-6.9093388360212726</v>
      </c>
      <c r="E31" s="76">
        <v>-14.510184786896829</v>
      </c>
      <c r="F31" s="76">
        <v>2.6006397510765833</v>
      </c>
      <c r="G31" s="76">
        <v>12.000636422004906</v>
      </c>
      <c r="H31" s="76">
        <v>30.260186095822462</v>
      </c>
      <c r="I31" s="76">
        <v>52.839208932171466</v>
      </c>
      <c r="J31" s="76">
        <v>-18.647269700726476</v>
      </c>
      <c r="K31" s="76">
        <v>35.005329199519664</v>
      </c>
      <c r="L31" s="76">
        <v>8.1460227580939293</v>
      </c>
      <c r="M31" s="76">
        <v>1.5111811550785337</v>
      </c>
      <c r="N31" s="76">
        <v>8.0038738900719331</v>
      </c>
      <c r="O31" s="76">
        <v>-3.4961848402814799</v>
      </c>
      <c r="P31" s="76">
        <v>9.2327085401208606</v>
      </c>
      <c r="Q31" s="76">
        <v>-3.881285370278853</v>
      </c>
      <c r="R31" s="76">
        <v>8.5423238121860923</v>
      </c>
      <c r="S31" s="76">
        <v>-4.1551141490572041</v>
      </c>
      <c r="T31" s="76">
        <v>-11.512283081775788</v>
      </c>
      <c r="U31" s="76">
        <v>-33.800653581013719</v>
      </c>
      <c r="V31" s="76">
        <v>-17.694793222353976</v>
      </c>
      <c r="W31" s="76">
        <v>1.7690454109408726</v>
      </c>
      <c r="X31" s="76">
        <v>-10.885629349604386</v>
      </c>
    </row>
    <row r="32" spans="1:24" s="81" customFormat="1" ht="17.100000000000001" customHeight="1" x14ac:dyDescent="0.2">
      <c r="A32" s="87" t="s">
        <v>17</v>
      </c>
      <c r="B32" s="76">
        <v>3.2749323218006943</v>
      </c>
      <c r="C32" s="76">
        <v>3.1915392376137497</v>
      </c>
      <c r="D32" s="76">
        <v>-0.58142039896655895</v>
      </c>
      <c r="E32" s="76">
        <v>-0.6651490413832617</v>
      </c>
      <c r="F32" s="76">
        <v>-1.4041323113342385</v>
      </c>
      <c r="G32" s="76">
        <v>-2.1775396606363517</v>
      </c>
      <c r="H32" s="76">
        <v>-0.35939975058740803</v>
      </c>
      <c r="I32" s="76">
        <v>-1.4104037651546109</v>
      </c>
      <c r="J32" s="76">
        <v>-0.197631567488743</v>
      </c>
      <c r="K32" s="76">
        <v>0.37609980010018251</v>
      </c>
      <c r="L32" s="76">
        <v>0.54606472372242809</v>
      </c>
      <c r="M32" s="76">
        <v>0.46151083711767349</v>
      </c>
      <c r="N32" s="76">
        <v>2.4490409721686035</v>
      </c>
      <c r="O32" s="76">
        <v>1.097915180820741</v>
      </c>
      <c r="P32" s="76">
        <v>0.65899172654737548</v>
      </c>
      <c r="Q32" s="76">
        <v>1.2121330505327155</v>
      </c>
      <c r="R32" s="76">
        <v>0.48834550539504917</v>
      </c>
      <c r="S32" s="76">
        <v>-4.7235475772433588E-2</v>
      </c>
      <c r="T32" s="76">
        <v>-0.77284090815065154</v>
      </c>
      <c r="U32" s="76">
        <v>-0.59432053996210099</v>
      </c>
      <c r="V32" s="76">
        <v>-1.6962211586079246</v>
      </c>
      <c r="W32" s="76">
        <v>-0.27242216580291023</v>
      </c>
      <c r="X32" s="76">
        <v>0.60449704720608732</v>
      </c>
    </row>
    <row r="33" spans="1:24" s="81" customFormat="1" ht="17.100000000000001" customHeight="1" x14ac:dyDescent="0.2">
      <c r="A33" s="87" t="s">
        <v>59</v>
      </c>
      <c r="B33" s="76">
        <v>0.50708406718995569</v>
      </c>
      <c r="C33" s="76">
        <v>0.57124847064264905</v>
      </c>
      <c r="D33" s="76">
        <v>0.62697398976543361</v>
      </c>
      <c r="E33" s="76">
        <v>0.68530825394095274</v>
      </c>
      <c r="F33" s="76">
        <v>0.75224980648267437</v>
      </c>
      <c r="G33" s="76">
        <v>0.73719855292342373</v>
      </c>
      <c r="H33" s="76">
        <v>0.71748440180852135</v>
      </c>
      <c r="I33" s="76">
        <v>0.69804104291657509</v>
      </c>
      <c r="J33" s="76">
        <v>0.68551900312563419</v>
      </c>
      <c r="K33" s="76">
        <v>0.68756230918920469</v>
      </c>
      <c r="L33" s="76">
        <v>0.68768113621324733</v>
      </c>
      <c r="M33" s="76">
        <v>0.68883062652647098</v>
      </c>
      <c r="N33" s="76">
        <v>0.69323849519686842</v>
      </c>
      <c r="O33" s="76">
        <v>0.69028353379019247</v>
      </c>
      <c r="P33" s="76">
        <v>0.68661004219381372</v>
      </c>
      <c r="Q33" s="76">
        <v>0.68456022623077928</v>
      </c>
      <c r="R33" s="76">
        <v>0.68308064269269053</v>
      </c>
      <c r="S33" s="76">
        <v>0.68087108774161909</v>
      </c>
      <c r="T33" s="76">
        <v>0.67821478374125999</v>
      </c>
      <c r="U33" s="76">
        <v>0.67853364934118421</v>
      </c>
      <c r="V33" s="76">
        <v>0.67729451437990029</v>
      </c>
      <c r="W33" s="76">
        <v>0.67494688366915856</v>
      </c>
      <c r="X33" s="76">
        <v>0.69772542346475674</v>
      </c>
    </row>
    <row r="34" spans="1:24" s="81" customFormat="1" ht="17.100000000000001" customHeight="1" x14ac:dyDescent="0.2">
      <c r="A34" s="88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</row>
    <row r="35" spans="1:24" s="100" customFormat="1" ht="17.100000000000001" customHeight="1" x14ac:dyDescent="0.2">
      <c r="A35" s="166" t="s">
        <v>98</v>
      </c>
      <c r="B35" s="181"/>
      <c r="C35" s="181"/>
      <c r="D35" s="181"/>
      <c r="E35" s="181"/>
      <c r="F35" s="181"/>
      <c r="G35" s="181"/>
      <c r="H35" s="182"/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S35" s="182"/>
      <c r="T35" s="182"/>
      <c r="U35" s="182"/>
      <c r="V35" s="182"/>
      <c r="W35" s="182"/>
      <c r="X35" s="182"/>
    </row>
    <row r="36" spans="1:24" s="91" customFormat="1" ht="17.100000000000001" customHeight="1" thickBot="1" x14ac:dyDescent="0.25">
      <c r="A36" s="89" t="s">
        <v>19</v>
      </c>
      <c r="B36" s="134">
        <v>-4.1520595711517565</v>
      </c>
      <c r="C36" s="134">
        <v>4.5914735105168525</v>
      </c>
      <c r="D36" s="134">
        <v>-5.5365855814287102</v>
      </c>
      <c r="E36" s="134">
        <v>6.0178147240329105</v>
      </c>
      <c r="F36" s="134">
        <v>5.7536892853145893</v>
      </c>
      <c r="G36" s="134">
        <v>-2.4305239362253372</v>
      </c>
      <c r="H36" s="134">
        <v>8.0810264425417611</v>
      </c>
      <c r="I36" s="134">
        <v>0.31682169229381163</v>
      </c>
      <c r="J36" s="134">
        <v>1.2301705075087987</v>
      </c>
      <c r="K36" s="134">
        <v>-0.683027915234935</v>
      </c>
      <c r="L36" s="134">
        <v>-1.3389334821992449</v>
      </c>
      <c r="M36" s="134">
        <v>3.3830151440009448</v>
      </c>
      <c r="N36" s="134">
        <v>-1.240988467866122</v>
      </c>
      <c r="O36" s="134">
        <v>1.7000181487874189</v>
      </c>
      <c r="P36" s="134">
        <v>5.994549168047647</v>
      </c>
      <c r="Q36" s="134">
        <v>-1.4113455959260279</v>
      </c>
      <c r="R36" s="134">
        <v>2.4755439858162864</v>
      </c>
      <c r="S36" s="134">
        <v>2.9752435304275515E-2</v>
      </c>
      <c r="T36" s="134">
        <v>-1.108648471387097</v>
      </c>
      <c r="U36" s="134">
        <v>-22.64330255407986</v>
      </c>
      <c r="V36" s="134">
        <v>38.062090321656441</v>
      </c>
      <c r="W36" s="134">
        <v>0.2960162038749159</v>
      </c>
      <c r="X36" s="134">
        <v>-0.88678983935730482</v>
      </c>
    </row>
    <row r="37" spans="1:24" x14ac:dyDescent="0.2">
      <c r="A37" s="92" t="s">
        <v>50</v>
      </c>
    </row>
  </sheetData>
  <mergeCells count="6">
    <mergeCell ref="V3:X3"/>
    <mergeCell ref="R3:U3"/>
    <mergeCell ref="F3:I3"/>
    <mergeCell ref="B3:E3"/>
    <mergeCell ref="J3:M3"/>
    <mergeCell ref="N3:Q3"/>
  </mergeCells>
  <conditionalFormatting sqref="B6:M36">
    <cfRule type="cellIs" dxfId="11" priority="9" operator="lessThan">
      <formula>0</formula>
    </cfRule>
  </conditionalFormatting>
  <conditionalFormatting sqref="N6:N36">
    <cfRule type="cellIs" dxfId="10" priority="8" operator="lessThan">
      <formula>0</formula>
    </cfRule>
  </conditionalFormatting>
  <conditionalFormatting sqref="O6:S36">
    <cfRule type="cellIs" dxfId="9" priority="7" operator="lessThan">
      <formula>0</formula>
    </cfRule>
  </conditionalFormatting>
  <conditionalFormatting sqref="T6:X36">
    <cfRule type="cellIs" dxfId="8" priority="3" operator="lessThan">
      <formula>0</formula>
    </cfRule>
  </conditionalFormatting>
  <conditionalFormatting sqref="T5">
    <cfRule type="cellIs" dxfId="7" priority="2" operator="lessThan">
      <formula>0</formula>
    </cfRule>
  </conditionalFormatting>
  <conditionalFormatting sqref="U5:X5">
    <cfRule type="cellIs" dxfId="6" priority="1" operator="lessThan">
      <formula>0</formula>
    </cfRule>
  </conditionalFormatting>
  <pageMargins left="0.5" right="0" top="0.5" bottom="0" header="0" footer="0"/>
  <pageSetup paperSize="9" scale="8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X37"/>
  <sheetViews>
    <sheetView showGridLines="0" view="pageBreakPreview" zoomScaleSheetLayoutView="100" workbookViewId="0">
      <pane xSplit="1" ySplit="4" topLeftCell="B9" activePane="bottomRight" state="frozen"/>
      <selection sqref="A1:AG1048576"/>
      <selection pane="topRight" sqref="A1:AG1048576"/>
      <selection pane="bottomLeft" sqref="A1:AG1048576"/>
      <selection pane="bottomRight" activeCell="B2" sqref="B2"/>
    </sheetView>
  </sheetViews>
  <sheetFormatPr defaultRowHeight="11.25" x14ac:dyDescent="0.2"/>
  <cols>
    <col min="1" max="1" width="26.42578125" style="93" customWidth="1"/>
    <col min="2" max="10" width="6.85546875" style="93" customWidth="1"/>
    <col min="11" max="11" width="8.28515625" style="93" customWidth="1"/>
    <col min="12" max="14" width="7.140625" style="93" customWidth="1"/>
    <col min="15" max="15" width="6.42578125" style="93" customWidth="1"/>
    <col min="16" max="16" width="7.140625" style="93" customWidth="1"/>
    <col min="17" max="17" width="6.5703125" style="93" customWidth="1"/>
    <col min="18" max="18" width="6.28515625" style="93" customWidth="1"/>
    <col min="19" max="19" width="6" style="93" customWidth="1"/>
    <col min="20" max="20" width="6.7109375" style="93" customWidth="1"/>
    <col min="21" max="21" width="4.85546875" style="93" customWidth="1"/>
    <col min="22" max="22" width="6.5703125" style="93" bestFit="1" customWidth="1"/>
    <col min="23" max="23" width="5.85546875" style="93" customWidth="1"/>
    <col min="24" max="24" width="6.28515625" style="93" customWidth="1"/>
    <col min="25" max="16384" width="9.140625" style="93"/>
  </cols>
  <sheetData>
    <row r="1" spans="1:24" ht="18.75" customHeight="1" x14ac:dyDescent="0.2">
      <c r="B1" s="125" t="s">
        <v>147</v>
      </c>
      <c r="J1" s="130"/>
      <c r="K1" s="130"/>
    </row>
    <row r="2" spans="1:24" ht="2.25" customHeight="1" thickBot="1" x14ac:dyDescent="0.25">
      <c r="B2" s="93" t="s">
        <v>78</v>
      </c>
      <c r="N2" s="184" t="s">
        <v>135</v>
      </c>
      <c r="O2" s="184"/>
      <c r="P2" s="184"/>
    </row>
    <row r="3" spans="1:24" s="96" customFormat="1" ht="12" customHeight="1" x14ac:dyDescent="0.2">
      <c r="A3" s="94"/>
      <c r="B3" s="194" t="s">
        <v>77</v>
      </c>
      <c r="C3" s="194"/>
      <c r="D3" s="194"/>
      <c r="E3" s="194"/>
      <c r="F3" s="194" t="s">
        <v>80</v>
      </c>
      <c r="G3" s="194"/>
      <c r="H3" s="194"/>
      <c r="I3" s="194"/>
      <c r="J3" s="194" t="s">
        <v>92</v>
      </c>
      <c r="K3" s="194"/>
      <c r="L3" s="194"/>
      <c r="M3" s="194"/>
      <c r="N3" s="194" t="s">
        <v>135</v>
      </c>
      <c r="O3" s="194"/>
      <c r="P3" s="194"/>
      <c r="Q3" s="194"/>
      <c r="R3" s="194" t="s">
        <v>137</v>
      </c>
      <c r="S3" s="194"/>
      <c r="T3" s="194"/>
      <c r="U3" s="194"/>
      <c r="V3" s="193" t="s">
        <v>138</v>
      </c>
      <c r="W3" s="193"/>
    </row>
    <row r="4" spans="1:24" s="100" customFormat="1" ht="12" customHeight="1" x14ac:dyDescent="0.2">
      <c r="A4" s="97"/>
      <c r="B4" s="98" t="s">
        <v>46</v>
      </c>
      <c r="C4" s="98" t="s">
        <v>47</v>
      </c>
      <c r="D4" s="98" t="s">
        <v>48</v>
      </c>
      <c r="E4" s="98" t="s">
        <v>49</v>
      </c>
      <c r="F4" s="98" t="s">
        <v>46</v>
      </c>
      <c r="G4" s="98" t="s">
        <v>47</v>
      </c>
      <c r="H4" s="98" t="s">
        <v>48</v>
      </c>
      <c r="I4" s="98" t="s">
        <v>49</v>
      </c>
      <c r="J4" s="99" t="s">
        <v>46</v>
      </c>
      <c r="K4" s="99" t="s">
        <v>47</v>
      </c>
      <c r="L4" s="99" t="s">
        <v>48</v>
      </c>
      <c r="M4" s="99" t="s">
        <v>49</v>
      </c>
      <c r="N4" s="99" t="s">
        <v>46</v>
      </c>
      <c r="O4" s="99" t="s">
        <v>47</v>
      </c>
      <c r="P4" s="99" t="s">
        <v>48</v>
      </c>
      <c r="Q4" s="99" t="s">
        <v>49</v>
      </c>
      <c r="R4" s="99" t="s">
        <v>46</v>
      </c>
      <c r="S4" s="99" t="s">
        <v>47</v>
      </c>
      <c r="T4" s="99" t="s">
        <v>48</v>
      </c>
      <c r="U4" s="99" t="s">
        <v>49</v>
      </c>
      <c r="V4" s="99" t="s">
        <v>46</v>
      </c>
      <c r="W4" s="99" t="s">
        <v>47</v>
      </c>
      <c r="X4" s="99" t="s">
        <v>48</v>
      </c>
    </row>
    <row r="5" spans="1:24" s="84" customFormat="1" ht="17.100000000000001" customHeight="1" x14ac:dyDescent="0.2">
      <c r="A5" s="126" t="s">
        <v>97</v>
      </c>
      <c r="B5" s="126">
        <v>1.2475346954207294</v>
      </c>
      <c r="C5" s="126">
        <v>1.4066506190508616</v>
      </c>
      <c r="D5" s="126">
        <v>-3.8549746903326079</v>
      </c>
      <c r="E5" s="126">
        <v>1.3428540782564919</v>
      </c>
      <c r="F5" s="126">
        <v>0.81499605831269073</v>
      </c>
      <c r="G5" s="126">
        <v>1.8563364691365962</v>
      </c>
      <c r="H5" s="126">
        <v>2.5029088101727699</v>
      </c>
      <c r="I5" s="126">
        <v>1.2248352872770309</v>
      </c>
      <c r="J5" s="126">
        <v>1.5695383916006223</v>
      </c>
      <c r="K5" s="126">
        <v>0.70182771737759264</v>
      </c>
      <c r="L5" s="126">
        <v>1.9164265650498145</v>
      </c>
      <c r="M5" s="126">
        <v>1.6000949754917564</v>
      </c>
      <c r="N5" s="126">
        <v>1.5755434612793811</v>
      </c>
      <c r="O5" s="126">
        <v>0.37214267435573845</v>
      </c>
      <c r="P5" s="126">
        <v>3.83988572582816</v>
      </c>
      <c r="Q5" s="126">
        <v>0.88518442248807794</v>
      </c>
      <c r="R5" s="126">
        <v>2.7505273763766662</v>
      </c>
      <c r="S5" s="126">
        <v>0.7656655735606136</v>
      </c>
      <c r="T5" s="126">
        <v>-4.0642284991182267</v>
      </c>
      <c r="U5" s="126">
        <v>-4.5521228777809277</v>
      </c>
      <c r="V5" s="126">
        <v>7.6630486455181241</v>
      </c>
      <c r="W5" s="126">
        <v>2.9182590736458351</v>
      </c>
      <c r="X5" s="126">
        <v>-0.2454581464682038</v>
      </c>
    </row>
    <row r="6" spans="1:24" s="169" customFormat="1" ht="17.100000000000001" customHeight="1" x14ac:dyDescent="0.2">
      <c r="A6" s="166" t="s">
        <v>96</v>
      </c>
      <c r="B6" s="175">
        <v>-0.17599730891660104</v>
      </c>
      <c r="C6" s="175">
        <v>0.77183359201107427</v>
      </c>
      <c r="D6" s="175">
        <v>0.72095153466383621</v>
      </c>
      <c r="E6" s="175">
        <v>-1.0328216272200108</v>
      </c>
      <c r="F6" s="175">
        <v>-0.21653450459193707</v>
      </c>
      <c r="G6" s="175">
        <v>1.123760926135118</v>
      </c>
      <c r="H6" s="175">
        <v>0.44911774036689472</v>
      </c>
      <c r="I6" s="175">
        <v>9.5197940431891337E-2</v>
      </c>
      <c r="J6" s="175">
        <v>0.42747043637173415</v>
      </c>
      <c r="K6" s="175">
        <v>-0.54442740671987877</v>
      </c>
      <c r="L6" s="175">
        <v>0.82771071927276418</v>
      </c>
      <c r="M6" s="175">
        <v>-0.20318133815939418</v>
      </c>
      <c r="N6" s="175">
        <v>0.42163352982053065</v>
      </c>
      <c r="O6" s="175">
        <v>-0.24818545163225442</v>
      </c>
      <c r="P6" s="175">
        <v>1.7086903740725607</v>
      </c>
      <c r="Q6" s="175">
        <v>0.14588468005200908</v>
      </c>
      <c r="R6" s="175">
        <v>0.16419773030447204</v>
      </c>
      <c r="S6" s="175">
        <v>-1.620645748557736E-2</v>
      </c>
      <c r="T6" s="175">
        <v>-1.0336172812726279</v>
      </c>
      <c r="U6" s="175">
        <v>1.5648086269641661</v>
      </c>
      <c r="V6" s="175">
        <v>-2.8057959235021759E-2</v>
      </c>
      <c r="W6" s="175">
        <v>0.13132194253676913</v>
      </c>
      <c r="X6" s="175">
        <v>-2.538358539716199</v>
      </c>
    </row>
    <row r="7" spans="1:24" s="81" customFormat="1" ht="17.100000000000001" customHeight="1" x14ac:dyDescent="0.2">
      <c r="A7" s="75" t="s">
        <v>1</v>
      </c>
      <c r="B7" s="75">
        <v>9.0901885354634698E-2</v>
      </c>
      <c r="C7" s="75">
        <v>-0.13812301767575905</v>
      </c>
      <c r="D7" s="75">
        <v>3.1614264389781932E-2</v>
      </c>
      <c r="E7" s="75">
        <v>3.1814311741303718E-2</v>
      </c>
      <c r="F7" s="75">
        <v>-0.31723262800287444</v>
      </c>
      <c r="G7" s="75">
        <v>0.78114795765120471</v>
      </c>
      <c r="H7" s="75">
        <v>-0.19477869851610385</v>
      </c>
      <c r="I7" s="75">
        <v>0.11104939209270115</v>
      </c>
      <c r="J7" s="75">
        <v>7.7760103758066579E-2</v>
      </c>
      <c r="K7" s="75">
        <v>-0.13568529159622478</v>
      </c>
      <c r="L7" s="75">
        <v>1.8633513488627549E-3</v>
      </c>
      <c r="M7" s="75">
        <v>-5.7055532650098668E-2</v>
      </c>
      <c r="N7" s="75">
        <v>0.17721272372577559</v>
      </c>
      <c r="O7" s="75">
        <v>7.3056325645326735E-3</v>
      </c>
      <c r="P7" s="75">
        <v>-6.6920113593598785E-2</v>
      </c>
      <c r="Q7" s="75">
        <v>0.12221555185682016</v>
      </c>
      <c r="R7" s="75">
        <v>-3.1672506080591689E-3</v>
      </c>
      <c r="S7" s="75">
        <v>0.13752873272196867</v>
      </c>
      <c r="T7" s="75">
        <v>0.1667592889872806</v>
      </c>
      <c r="U7" s="75">
        <v>-0.31901593480901402</v>
      </c>
      <c r="V7" s="75">
        <v>0.17205234142205481</v>
      </c>
      <c r="W7" s="75">
        <v>0.2324443863145802</v>
      </c>
      <c r="X7" s="75">
        <v>0.12434774884349953</v>
      </c>
    </row>
    <row r="8" spans="1:24" s="81" customFormat="1" ht="17.100000000000001" customHeight="1" x14ac:dyDescent="0.2">
      <c r="A8" s="75" t="s">
        <v>2</v>
      </c>
      <c r="B8" s="75">
        <v>-0.21513756578345755</v>
      </c>
      <c r="C8" s="75">
        <v>0.90972668518043454</v>
      </c>
      <c r="D8" s="75">
        <v>-0.45671738213673568</v>
      </c>
      <c r="E8" s="75">
        <v>-0.10000438541154603</v>
      </c>
      <c r="F8" s="75">
        <v>-8.8195243625307215E-2</v>
      </c>
      <c r="G8" s="75">
        <v>0.16385984578961579</v>
      </c>
      <c r="H8" s="75">
        <v>0.67254688775491511</v>
      </c>
      <c r="I8" s="75">
        <v>6.6590588815762963E-2</v>
      </c>
      <c r="J8" s="75">
        <v>0.5357165333384567</v>
      </c>
      <c r="K8" s="75">
        <v>-0.30933431384727728</v>
      </c>
      <c r="L8" s="75">
        <v>0.73280985899144424</v>
      </c>
      <c r="M8" s="75">
        <v>-0.47857352828382571</v>
      </c>
      <c r="N8" s="75">
        <v>3.7591246021830747E-2</v>
      </c>
      <c r="O8" s="75">
        <v>-0.52357706593492448</v>
      </c>
      <c r="P8" s="75">
        <v>1.4581780302793013</v>
      </c>
      <c r="Q8" s="75">
        <v>-0.17095224892708932</v>
      </c>
      <c r="R8" s="75">
        <v>0.10530205074505633</v>
      </c>
      <c r="S8" s="75">
        <v>-0.17699765187243238</v>
      </c>
      <c r="T8" s="75">
        <v>-1.1145883354470234</v>
      </c>
      <c r="U8" s="75">
        <v>2.0455463728084529</v>
      </c>
      <c r="V8" s="75">
        <v>-0.19124863526053157</v>
      </c>
      <c r="W8" s="75">
        <v>-0.46556216532769557</v>
      </c>
      <c r="X8" s="75">
        <v>-2.6630196239842903</v>
      </c>
    </row>
    <row r="9" spans="1:24" s="81" customFormat="1" ht="17.100000000000001" customHeight="1" x14ac:dyDescent="0.2">
      <c r="A9" s="75" t="s">
        <v>3</v>
      </c>
      <c r="B9" s="75">
        <v>4.5170263259736053E-3</v>
      </c>
      <c r="C9" s="75">
        <v>2.3091595295620954E-2</v>
      </c>
      <c r="D9" s="75">
        <v>3.3767611360511582E-2</v>
      </c>
      <c r="E9" s="75">
        <v>6.8441383203769329E-2</v>
      </c>
      <c r="F9" s="75">
        <v>4.5247598182480225E-2</v>
      </c>
      <c r="G9" s="75">
        <v>6.3583232124645228E-2</v>
      </c>
      <c r="H9" s="75">
        <v>5.4146371222550498E-2</v>
      </c>
      <c r="I9" s="75">
        <v>4.6484055993838168E-2</v>
      </c>
      <c r="J9" s="75">
        <v>6.7926471417109405E-2</v>
      </c>
      <c r="K9" s="75">
        <v>3.1758847933244079E-2</v>
      </c>
      <c r="L9" s="75">
        <v>6.0941192568044457E-2</v>
      </c>
      <c r="M9" s="75">
        <v>4.8556847783709355E-2</v>
      </c>
      <c r="N9" s="75">
        <v>5.7793165445336761E-2</v>
      </c>
      <c r="O9" s="75">
        <v>5.921582368118132E-2</v>
      </c>
      <c r="P9" s="75">
        <v>4.944721120693378E-2</v>
      </c>
      <c r="Q9" s="75">
        <v>7.3481294485347876E-2</v>
      </c>
      <c r="R9" s="75">
        <v>4.9191436846354207E-2</v>
      </c>
      <c r="S9" s="75">
        <v>6.3864878760183111E-2</v>
      </c>
      <c r="T9" s="75">
        <v>6.7357155517982673E-2</v>
      </c>
      <c r="U9" s="75">
        <v>5.0271486147072324E-2</v>
      </c>
      <c r="V9" s="75">
        <v>7.8025822189816935E-2</v>
      </c>
      <c r="W9" s="75">
        <v>6.6276795215011314E-2</v>
      </c>
      <c r="X9" s="75">
        <v>5.6180809432807587E-2</v>
      </c>
    </row>
    <row r="10" spans="1:24" s="81" customFormat="1" ht="17.100000000000001" customHeight="1" x14ac:dyDescent="0.2">
      <c r="A10" s="75" t="s">
        <v>4</v>
      </c>
      <c r="B10" s="75">
        <v>-8.1957809548758209E-4</v>
      </c>
      <c r="C10" s="75">
        <v>-3.9160490825734432E-4</v>
      </c>
      <c r="D10" s="75">
        <v>1.4416485508992544E-5</v>
      </c>
      <c r="E10" s="75">
        <v>1.8343633899149867E-4</v>
      </c>
      <c r="F10" s="75">
        <v>4.2637424912646456E-4</v>
      </c>
      <c r="G10" s="75">
        <v>1.3093008824946958E-4</v>
      </c>
      <c r="H10" s="75">
        <v>1.2314081190524891E-4</v>
      </c>
      <c r="I10" s="75">
        <v>9.3778644418931583E-5</v>
      </c>
      <c r="J10" s="75">
        <v>-3.1049401037562096E-4</v>
      </c>
      <c r="K10" s="75">
        <v>-1.6457714607617026E-4</v>
      </c>
      <c r="L10" s="75">
        <v>1.4468048338026578E-4</v>
      </c>
      <c r="M10" s="75">
        <v>4.0088031755281721E-4</v>
      </c>
      <c r="N10" s="75">
        <v>2.6921388228051338E-4</v>
      </c>
      <c r="O10" s="75">
        <v>4.055093227839373E-4</v>
      </c>
      <c r="P10" s="75">
        <v>1.5843074280483946E-4</v>
      </c>
      <c r="Q10" s="75">
        <v>1.0848643571934641E-3</v>
      </c>
      <c r="R10" s="75">
        <v>9.0485749093553876E-4</v>
      </c>
      <c r="S10" s="75">
        <v>3.5102843234875589E-4</v>
      </c>
      <c r="T10" s="75">
        <v>-2.683813455279085E-3</v>
      </c>
      <c r="U10" s="75">
        <v>-3.2024541384366933E-4</v>
      </c>
      <c r="V10" s="75">
        <v>-2.1606684807186046E-4</v>
      </c>
      <c r="W10" s="75">
        <v>5.4192751365150814E-4</v>
      </c>
      <c r="X10" s="75">
        <v>6.4900567885389077E-4</v>
      </c>
    </row>
    <row r="11" spans="1:24" s="81" customFormat="1" ht="17.100000000000001" customHeight="1" x14ac:dyDescent="0.2">
      <c r="A11" s="75" t="s">
        <v>5</v>
      </c>
      <c r="B11" s="75">
        <v>-0.1409448721954725</v>
      </c>
      <c r="C11" s="75">
        <v>2.6014815316376956E-2</v>
      </c>
      <c r="D11" s="75">
        <v>1.0559840067178337</v>
      </c>
      <c r="E11" s="75">
        <v>-0.99037794403831425</v>
      </c>
      <c r="F11" s="75">
        <v>0.20948020099321596</v>
      </c>
      <c r="G11" s="75">
        <v>0.10447042805886358</v>
      </c>
      <c r="H11" s="75">
        <v>4.8152420393033094E-2</v>
      </c>
      <c r="I11" s="75">
        <v>3.8542875215891383E-3</v>
      </c>
      <c r="J11" s="75">
        <v>-3.45719058838866E-3</v>
      </c>
      <c r="K11" s="75">
        <v>-2.4898414447241278E-3</v>
      </c>
      <c r="L11" s="75">
        <v>0.11871511536784628</v>
      </c>
      <c r="M11" s="75">
        <v>5.9111498347047556E-2</v>
      </c>
      <c r="N11" s="75">
        <v>-3.2439222278815558E-2</v>
      </c>
      <c r="O11" s="75">
        <v>1.7878367828461715E-2</v>
      </c>
      <c r="P11" s="75">
        <v>3.1847712258748044E-2</v>
      </c>
      <c r="Q11" s="75">
        <v>0.1129718697800839</v>
      </c>
      <c r="R11" s="75">
        <v>2.4273941501722431E-2</v>
      </c>
      <c r="S11" s="75">
        <v>7.5242165809200734E-2</v>
      </c>
      <c r="T11" s="75">
        <v>-8.3159534232236043E-2</v>
      </c>
      <c r="U11" s="75">
        <v>-0.12585588819329038</v>
      </c>
      <c r="V11" s="75">
        <v>-0.11413780784460907</v>
      </c>
      <c r="W11" s="75">
        <v>0.20813173555709885</v>
      </c>
      <c r="X11" s="75">
        <v>0.12034372878665826</v>
      </c>
    </row>
    <row r="12" spans="1:24" s="81" customFormat="1" ht="17.100000000000001" customHeight="1" x14ac:dyDescent="0.2">
      <c r="A12" s="75" t="s">
        <v>6</v>
      </c>
      <c r="B12" s="75">
        <v>8.5485795477204418E-2</v>
      </c>
      <c r="C12" s="75">
        <v>-4.8484881197341019E-2</v>
      </c>
      <c r="D12" s="75">
        <v>5.628861784694035E-2</v>
      </c>
      <c r="E12" s="75">
        <v>-4.2878429054218639E-2</v>
      </c>
      <c r="F12" s="75">
        <v>-6.6260806388571486E-2</v>
      </c>
      <c r="G12" s="75">
        <v>1.0568532422531496E-2</v>
      </c>
      <c r="H12" s="75">
        <v>-0.13107238129940088</v>
      </c>
      <c r="I12" s="75">
        <v>-0.13287416263642432</v>
      </c>
      <c r="J12" s="75">
        <v>-0.25016498754312905</v>
      </c>
      <c r="K12" s="75">
        <v>-0.12851223061882328</v>
      </c>
      <c r="L12" s="75">
        <v>-8.6763479486812567E-2</v>
      </c>
      <c r="M12" s="75">
        <v>0.22437849632621909</v>
      </c>
      <c r="N12" s="75">
        <v>0.18120640302412314</v>
      </c>
      <c r="O12" s="75">
        <v>0.19058628090571128</v>
      </c>
      <c r="P12" s="75">
        <v>0.2359791031783704</v>
      </c>
      <c r="Q12" s="75">
        <v>7.0833484996500875E-3</v>
      </c>
      <c r="R12" s="75">
        <v>-1.2307305671534279E-2</v>
      </c>
      <c r="S12" s="75">
        <v>-0.11619561133684425</v>
      </c>
      <c r="T12" s="75">
        <v>-6.7302042643352766E-2</v>
      </c>
      <c r="U12" s="75">
        <v>-8.581716357521417E-2</v>
      </c>
      <c r="V12" s="75">
        <v>2.7466387106322668E-2</v>
      </c>
      <c r="W12" s="75">
        <v>8.9489263264117422E-2</v>
      </c>
      <c r="X12" s="75">
        <v>-0.17686020847372574</v>
      </c>
    </row>
    <row r="13" spans="1:24" s="169" customFormat="1" ht="17.100000000000001" customHeight="1" x14ac:dyDescent="0.2">
      <c r="A13" s="166" t="s">
        <v>93</v>
      </c>
      <c r="B13" s="175">
        <v>0.55054183366210341</v>
      </c>
      <c r="C13" s="175">
        <v>-0.27048609764741099</v>
      </c>
      <c r="D13" s="175">
        <v>-2.042236045581538</v>
      </c>
      <c r="E13" s="175">
        <v>1.4009925810420474</v>
      </c>
      <c r="F13" s="175">
        <v>0.81294788089044578</v>
      </c>
      <c r="G13" s="175">
        <v>0.96711436543294471</v>
      </c>
      <c r="H13" s="175">
        <v>0.69195531615584183</v>
      </c>
      <c r="I13" s="175">
        <v>-0.38898790735731653</v>
      </c>
      <c r="J13" s="175">
        <v>0.13814487319227628</v>
      </c>
      <c r="K13" s="175">
        <v>0.15462754260548603</v>
      </c>
      <c r="L13" s="175">
        <v>0.91236313065958119</v>
      </c>
      <c r="M13" s="175">
        <v>0.84035873833742669</v>
      </c>
      <c r="N13" s="175">
        <v>0.2868226140476916</v>
      </c>
      <c r="O13" s="175">
        <v>0.5330279187584217</v>
      </c>
      <c r="P13" s="175">
        <v>0.76891935635627162</v>
      </c>
      <c r="Q13" s="175">
        <v>0.29204129731073153</v>
      </c>
      <c r="R13" s="175">
        <v>0.76489944631266915</v>
      </c>
      <c r="S13" s="175">
        <v>0.76957527698922212</v>
      </c>
      <c r="T13" s="175">
        <v>-1.2269203349868023</v>
      </c>
      <c r="U13" s="175">
        <v>-2.2758428001216937</v>
      </c>
      <c r="V13" s="175">
        <v>3.9970744883349547</v>
      </c>
      <c r="W13" s="175">
        <v>1.3821558723038396</v>
      </c>
      <c r="X13" s="175">
        <v>0.16245253603627488</v>
      </c>
    </row>
    <row r="14" spans="1:24" s="81" customFormat="1" ht="17.100000000000001" customHeight="1" x14ac:dyDescent="0.2">
      <c r="A14" s="75" t="s">
        <v>8</v>
      </c>
      <c r="B14" s="75">
        <v>0.13533691036029116</v>
      </c>
      <c r="C14" s="75">
        <v>-2.5528238512447881E-2</v>
      </c>
      <c r="D14" s="75">
        <v>-0.16997709265092656</v>
      </c>
      <c r="E14" s="75">
        <v>-3.8389640050154501E-2</v>
      </c>
      <c r="F14" s="75">
        <v>0.22981069036658672</v>
      </c>
      <c r="G14" s="75">
        <v>0.22004914403759562</v>
      </c>
      <c r="H14" s="75">
        <v>-4.2723741447132767E-3</v>
      </c>
      <c r="I14" s="75">
        <v>0.12769276601169927</v>
      </c>
      <c r="J14" s="75">
        <v>-0.23554086591821799</v>
      </c>
      <c r="K14" s="75">
        <v>-0.11552441820822784</v>
      </c>
      <c r="L14" s="75">
        <v>0.13172414291490517</v>
      </c>
      <c r="M14" s="75">
        <v>0.21815242753130606</v>
      </c>
      <c r="N14" s="75">
        <v>-3.2238191559547567E-3</v>
      </c>
      <c r="O14" s="75">
        <v>-0.23657031944556758</v>
      </c>
      <c r="P14" s="75">
        <v>0.41954427301762587</v>
      </c>
      <c r="Q14" s="75">
        <v>-0.14296072819525116</v>
      </c>
      <c r="R14" s="75">
        <v>0.25688180199955346</v>
      </c>
      <c r="S14" s="75">
        <v>0.3731034555232623</v>
      </c>
      <c r="T14" s="75">
        <v>-0.45854465715493731</v>
      </c>
      <c r="U14" s="75">
        <v>-0.47617393521351425</v>
      </c>
      <c r="V14" s="75">
        <v>1.5427231743439178</v>
      </c>
      <c r="W14" s="75">
        <v>-0.24533676202196589</v>
      </c>
      <c r="X14" s="75">
        <v>-0.4181075931369605</v>
      </c>
    </row>
    <row r="15" spans="1:24" s="81" customFormat="1" ht="17.100000000000001" customHeight="1" x14ac:dyDescent="0.2">
      <c r="A15" s="75" t="s">
        <v>9</v>
      </c>
      <c r="B15" s="75">
        <v>0.37037129533381186</v>
      </c>
      <c r="C15" s="75">
        <v>-0.42883545331113893</v>
      </c>
      <c r="D15" s="75">
        <v>-2.1563244464843963</v>
      </c>
      <c r="E15" s="75">
        <v>1.9080243340048535</v>
      </c>
      <c r="F15" s="75">
        <v>-0.20687304351747715</v>
      </c>
      <c r="G15" s="75">
        <v>0.38556876409929974</v>
      </c>
      <c r="H15" s="75">
        <v>0.76074928424195487</v>
      </c>
      <c r="I15" s="75">
        <v>-0.45988728611520868</v>
      </c>
      <c r="J15" s="75">
        <v>0.11737343689794605</v>
      </c>
      <c r="K15" s="75">
        <v>0.21020327952932993</v>
      </c>
      <c r="L15" s="75">
        <v>0.39740259307683096</v>
      </c>
      <c r="M15" s="75">
        <v>0.37009395464618833</v>
      </c>
      <c r="N15" s="75">
        <v>0.11113029024599994</v>
      </c>
      <c r="O15" s="75">
        <v>0.5072582180786932</v>
      </c>
      <c r="P15" s="75">
        <v>0.18002387256127941</v>
      </c>
      <c r="Q15" s="75">
        <v>0.143176918882297</v>
      </c>
      <c r="R15" s="75">
        <v>0.65551549479486848</v>
      </c>
      <c r="S15" s="75">
        <v>0.12109099298950703</v>
      </c>
      <c r="T15" s="75">
        <v>-0.96651692706985171</v>
      </c>
      <c r="U15" s="75">
        <v>-1.5059168989757121</v>
      </c>
      <c r="V15" s="75">
        <v>3.0572562293033383</v>
      </c>
      <c r="W15" s="75">
        <v>0.15872487454243572</v>
      </c>
      <c r="X15" s="75">
        <v>0.20726466407370681</v>
      </c>
    </row>
    <row r="16" spans="1:24" s="81" customFormat="1" ht="17.100000000000001" customHeight="1" x14ac:dyDescent="0.2">
      <c r="A16" s="75" t="s">
        <v>10</v>
      </c>
      <c r="B16" s="75">
        <v>2.2615227112827988E-2</v>
      </c>
      <c r="C16" s="75">
        <v>1.1145947575683482E-2</v>
      </c>
      <c r="D16" s="75">
        <v>9.2758678073850149E-3</v>
      </c>
      <c r="E16" s="75">
        <v>3.428021752652486E-2</v>
      </c>
      <c r="F16" s="75">
        <v>1.804544030603962E-2</v>
      </c>
      <c r="G16" s="75">
        <v>4.8630831073686584E-2</v>
      </c>
      <c r="H16" s="75">
        <v>6.986568879482756E-2</v>
      </c>
      <c r="I16" s="75">
        <v>-2.339081103526551E-2</v>
      </c>
      <c r="J16" s="75">
        <v>3.7055503048702337E-2</v>
      </c>
      <c r="K16" s="75">
        <v>1.2073623374368164E-2</v>
      </c>
      <c r="L16" s="75">
        <v>-3.1253764757274145E-3</v>
      </c>
      <c r="M16" s="75">
        <v>-2.3294495077780759E-2</v>
      </c>
      <c r="N16" s="75">
        <v>1.0450038533742632E-2</v>
      </c>
      <c r="O16" s="75">
        <v>7.8936432200339846E-3</v>
      </c>
      <c r="P16" s="75">
        <v>3.0262315567646598E-2</v>
      </c>
      <c r="Q16" s="75">
        <v>5.454692335405581E-2</v>
      </c>
      <c r="R16" s="75">
        <v>6.5976740077136872E-2</v>
      </c>
      <c r="S16" s="75">
        <v>4.6985308912604835E-2</v>
      </c>
      <c r="T16" s="75">
        <v>4.4063713089920506E-2</v>
      </c>
      <c r="U16" s="75">
        <v>-0.17128019133599853</v>
      </c>
      <c r="V16" s="75">
        <v>0.1784968184367294</v>
      </c>
      <c r="W16" s="75">
        <v>5.2781198474177317E-2</v>
      </c>
      <c r="X16" s="75">
        <v>-6.2124591845641322E-3</v>
      </c>
    </row>
    <row r="17" spans="1:24" s="81" customFormat="1" ht="17.100000000000001" customHeight="1" x14ac:dyDescent="0.2">
      <c r="A17" s="75" t="s">
        <v>11</v>
      </c>
      <c r="B17" s="75">
        <v>3.8986877421830775E-2</v>
      </c>
      <c r="C17" s="75">
        <v>2.8327313137369026E-2</v>
      </c>
      <c r="D17" s="75">
        <v>3.8001417753667659E-2</v>
      </c>
      <c r="E17" s="75">
        <v>2.5385899045330219E-2</v>
      </c>
      <c r="F17" s="75">
        <v>3.6395837078383383E-2</v>
      </c>
      <c r="G17" s="75">
        <v>3.6707602957171681E-2</v>
      </c>
      <c r="H17" s="75">
        <v>2.4563349559744478E-2</v>
      </c>
      <c r="I17" s="75">
        <v>3.0167182378290414E-2</v>
      </c>
      <c r="J17" s="75">
        <v>1.5016912086558419E-2</v>
      </c>
      <c r="K17" s="75">
        <v>2.2779485318988282E-2</v>
      </c>
      <c r="L17" s="75">
        <v>2.094821138782834E-2</v>
      </c>
      <c r="M17" s="75">
        <v>2.6612358546933907E-2</v>
      </c>
      <c r="N17" s="75">
        <v>3.1259927407456034E-2</v>
      </c>
      <c r="O17" s="75">
        <v>2.8830213853351685E-2</v>
      </c>
      <c r="P17" s="75">
        <v>2.3184578834883039E-2</v>
      </c>
      <c r="Q17" s="75">
        <v>2.6849241039201183E-2</v>
      </c>
      <c r="R17" s="75">
        <v>1.9407619888910543E-2</v>
      </c>
      <c r="S17" s="75">
        <v>1.8802897697248893E-2</v>
      </c>
      <c r="T17" s="75">
        <v>2.7873908620533586E-2</v>
      </c>
      <c r="U17" s="75">
        <v>2.0066276038459823E-2</v>
      </c>
      <c r="V17" s="75">
        <v>3.204177386642023E-2</v>
      </c>
      <c r="W17" s="75">
        <v>2.3739490795590065E-2</v>
      </c>
      <c r="X17" s="75">
        <v>2.1812117012468171E-2</v>
      </c>
    </row>
    <row r="18" spans="1:24" s="81" customFormat="1" ht="17.100000000000001" customHeight="1" x14ac:dyDescent="0.2">
      <c r="A18" s="75" t="s">
        <v>12</v>
      </c>
      <c r="B18" s="75">
        <v>-1.6768476566657205E-2</v>
      </c>
      <c r="C18" s="75">
        <v>0.14440433346312095</v>
      </c>
      <c r="D18" s="75">
        <v>0.23678820799273059</v>
      </c>
      <c r="E18" s="75">
        <v>-0.5283082294845054</v>
      </c>
      <c r="F18" s="75">
        <v>0.73556895665691502</v>
      </c>
      <c r="G18" s="75">
        <v>0.27615802326518835</v>
      </c>
      <c r="H18" s="75">
        <v>-0.15895063229596818</v>
      </c>
      <c r="I18" s="75">
        <v>-6.3569758596834502E-2</v>
      </c>
      <c r="J18" s="75">
        <v>0.20423988707728766</v>
      </c>
      <c r="K18" s="75">
        <v>2.5095572591027484E-2</v>
      </c>
      <c r="L18" s="75">
        <v>0.36541355975574674</v>
      </c>
      <c r="M18" s="75">
        <v>0.24879449269077439</v>
      </c>
      <c r="N18" s="75">
        <v>0.13720617701644991</v>
      </c>
      <c r="O18" s="75">
        <v>0.22561616305190835</v>
      </c>
      <c r="P18" s="75">
        <v>0.1159043163748361</v>
      </c>
      <c r="Q18" s="75">
        <v>0.21042894223043088</v>
      </c>
      <c r="R18" s="75">
        <v>-0.23288221044780061</v>
      </c>
      <c r="S18" s="75">
        <v>0.20959262186659752</v>
      </c>
      <c r="T18" s="75">
        <v>0.12620362752753961</v>
      </c>
      <c r="U18" s="75">
        <v>-0.14253805063493258</v>
      </c>
      <c r="V18" s="75">
        <v>-0.81344350761545381</v>
      </c>
      <c r="W18" s="75">
        <v>1.3922470705136041</v>
      </c>
      <c r="X18" s="75">
        <v>0.35769580727162142</v>
      </c>
    </row>
    <row r="19" spans="1:24" s="169" customFormat="1" ht="17.100000000000001" customHeight="1" x14ac:dyDescent="0.2">
      <c r="A19" s="166" t="s">
        <v>94</v>
      </c>
      <c r="B19" s="175">
        <v>1.1523170797842077</v>
      </c>
      <c r="C19" s="175">
        <v>0.61288814887828269</v>
      </c>
      <c r="D19" s="175">
        <v>-2.1700102047392864</v>
      </c>
      <c r="E19" s="175">
        <v>0.58630656996358443</v>
      </c>
      <c r="F19" s="175">
        <v>-0.16987732548885628</v>
      </c>
      <c r="G19" s="175">
        <v>-6.2403419281084192E-2</v>
      </c>
      <c r="H19" s="175">
        <v>0.81360581598751602</v>
      </c>
      <c r="I19" s="175">
        <v>1.495961888856322</v>
      </c>
      <c r="J19" s="175">
        <v>0.91671404586434524</v>
      </c>
      <c r="K19" s="175">
        <v>1.1398868927022694</v>
      </c>
      <c r="L19" s="175">
        <v>0.2696540344630749</v>
      </c>
      <c r="M19" s="175">
        <v>0.73470774766841385</v>
      </c>
      <c r="N19" s="175">
        <v>0.95227037544970239</v>
      </c>
      <c r="O19" s="175">
        <v>-2.6155570943704715E-2</v>
      </c>
      <c r="P19" s="175">
        <v>0.95691923261960898</v>
      </c>
      <c r="Q19" s="175">
        <v>0.54467518671796078</v>
      </c>
      <c r="R19" s="175">
        <v>1.6544479065604953</v>
      </c>
      <c r="S19" s="175">
        <v>1.029524082305968E-2</v>
      </c>
      <c r="T19" s="175">
        <v>-1.7296542898799023</v>
      </c>
      <c r="U19" s="175">
        <v>-2.2823616550150576</v>
      </c>
      <c r="V19" s="175">
        <v>1.5705207753154231</v>
      </c>
      <c r="W19" s="175">
        <v>1.3836032460601659</v>
      </c>
      <c r="X19" s="175">
        <v>2.1922753564283259</v>
      </c>
    </row>
    <row r="20" spans="1:24" s="81" customFormat="1" ht="17.100000000000001" customHeight="1" x14ac:dyDescent="0.2">
      <c r="A20" s="131" t="s">
        <v>52</v>
      </c>
      <c r="B20" s="75">
        <v>0.61653146846744356</v>
      </c>
      <c r="C20" s="75">
        <v>7.6272448378279636E-2</v>
      </c>
      <c r="D20" s="75">
        <v>-1.2017569728846664</v>
      </c>
      <c r="E20" s="75">
        <v>0.36885636764174368</v>
      </c>
      <c r="F20" s="75">
        <v>1.7426758110446545E-2</v>
      </c>
      <c r="G20" s="75">
        <v>9.786326079996752E-3</v>
      </c>
      <c r="H20" s="75">
        <v>0.28574738383475129</v>
      </c>
      <c r="I20" s="75">
        <v>0.2128948385783099</v>
      </c>
      <c r="J20" s="75">
        <v>-4.2141462349920052E-3</v>
      </c>
      <c r="K20" s="75">
        <v>0.42196502631227223</v>
      </c>
      <c r="L20" s="75">
        <v>1.4651885599372593E-2</v>
      </c>
      <c r="M20" s="75">
        <v>0.14481289354848931</v>
      </c>
      <c r="N20" s="75">
        <v>0.16959005737772229</v>
      </c>
      <c r="O20" s="75">
        <v>-4.3116643673583255E-2</v>
      </c>
      <c r="P20" s="75">
        <v>0.26139637863658799</v>
      </c>
      <c r="Q20" s="75">
        <v>-0.19766512197162278</v>
      </c>
      <c r="R20" s="75">
        <v>0.10863470533880654</v>
      </c>
      <c r="S20" s="75">
        <v>3.8935382790730035E-2</v>
      </c>
      <c r="T20" s="75">
        <v>-0.19449129390034905</v>
      </c>
      <c r="U20" s="75">
        <v>-0.53292896961066416</v>
      </c>
      <c r="V20" s="75">
        <v>1.6454562777432322</v>
      </c>
      <c r="W20" s="75">
        <v>-5.9626824185597942E-2</v>
      </c>
      <c r="X20" s="75">
        <v>0.24460406406988394</v>
      </c>
    </row>
    <row r="21" spans="1:24" s="81" customFormat="1" ht="17.100000000000001" customHeight="1" x14ac:dyDescent="0.2">
      <c r="A21" s="131" t="s">
        <v>53</v>
      </c>
      <c r="B21" s="75">
        <v>8.7369195149411646E-2</v>
      </c>
      <c r="C21" s="75">
        <v>0.21013295132094845</v>
      </c>
      <c r="D21" s="75">
        <v>-0.24246925596158792</v>
      </c>
      <c r="E21" s="75">
        <v>4.0813140769013379E-2</v>
      </c>
      <c r="F21" s="75">
        <v>1.4874260902539857E-2</v>
      </c>
      <c r="G21" s="75">
        <v>5.2611839871813108E-2</v>
      </c>
      <c r="H21" s="75">
        <v>6.6290812542598304E-2</v>
      </c>
      <c r="I21" s="75">
        <v>0.12134912425084204</v>
      </c>
      <c r="J21" s="75">
        <v>0.11847321279475535</v>
      </c>
      <c r="K21" s="75">
        <v>7.6853643535426674E-2</v>
      </c>
      <c r="L21" s="75">
        <v>7.7966096089547798E-2</v>
      </c>
      <c r="M21" s="75">
        <v>5.5160142752703673E-2</v>
      </c>
      <c r="N21" s="75">
        <v>-9.5668322809610074E-2</v>
      </c>
      <c r="O21" s="75">
        <v>-9.481396107444957E-3</v>
      </c>
      <c r="P21" s="75">
        <v>6.2125164974763447E-2</v>
      </c>
      <c r="Q21" s="75">
        <v>1.240284381856706E-2</v>
      </c>
      <c r="R21" s="75">
        <v>3.9366123151449321E-2</v>
      </c>
      <c r="S21" s="75">
        <v>-6.8953546219479633E-2</v>
      </c>
      <c r="T21" s="75">
        <v>-5.3429571568484532E-2</v>
      </c>
      <c r="U21" s="75">
        <v>-0.20285432100078668</v>
      </c>
      <c r="V21" s="75">
        <v>0.1987922046913019</v>
      </c>
      <c r="W21" s="75">
        <v>0.14076811552473897</v>
      </c>
      <c r="X21" s="75">
        <v>0.15117167081916877</v>
      </c>
    </row>
    <row r="22" spans="1:24" s="81" customFormat="1" ht="17.100000000000001" customHeight="1" x14ac:dyDescent="0.2">
      <c r="A22" s="131" t="s">
        <v>55</v>
      </c>
      <c r="B22" s="75">
        <v>-4.4834311828707486E-2</v>
      </c>
      <c r="C22" s="75">
        <v>0.12957333944212365</v>
      </c>
      <c r="D22" s="75">
        <v>0.24908438801254182</v>
      </c>
      <c r="E22" s="75">
        <v>-0.21364891856912252</v>
      </c>
      <c r="F22" s="75">
        <v>0.2940123366064516</v>
      </c>
      <c r="G22" s="75">
        <v>0.16825247451573155</v>
      </c>
      <c r="H22" s="75">
        <v>5.8354490491179523E-2</v>
      </c>
      <c r="I22" s="75">
        <v>0.19303532722957983</v>
      </c>
      <c r="J22" s="75">
        <v>0.12414372399606578</v>
      </c>
      <c r="K22" s="75">
        <v>-6.1264402271279723E-2</v>
      </c>
      <c r="L22" s="75">
        <v>1.7182452452339007E-2</v>
      </c>
      <c r="M22" s="75">
        <v>3.4318463710186924E-2</v>
      </c>
      <c r="N22" s="75">
        <v>7.4001298083281233E-3</v>
      </c>
      <c r="O22" s="75">
        <v>-7.7735395424105722E-2</v>
      </c>
      <c r="P22" s="75">
        <v>2.1298491387177473E-2</v>
      </c>
      <c r="Q22" s="75">
        <v>0.13388736993190123</v>
      </c>
      <c r="R22" s="75">
        <v>6.7932676982267598E-2</v>
      </c>
      <c r="S22" s="75">
        <v>2.2227560075110456E-2</v>
      </c>
      <c r="T22" s="75">
        <v>-0.2847899051207185</v>
      </c>
      <c r="U22" s="75">
        <v>-1.0940142675485616</v>
      </c>
      <c r="V22" s="75">
        <v>0.64761274139892</v>
      </c>
      <c r="W22" s="75">
        <v>0.25985958852880409</v>
      </c>
      <c r="X22" s="75">
        <v>0.36601702065849467</v>
      </c>
    </row>
    <row r="23" spans="1:24" s="81" customFormat="1" ht="17.100000000000001" customHeight="1" x14ac:dyDescent="0.2">
      <c r="A23" s="131" t="s">
        <v>54</v>
      </c>
      <c r="B23" s="75">
        <v>9.8251251530985323E-2</v>
      </c>
      <c r="C23" s="75">
        <v>4.9879165936551388E-2</v>
      </c>
      <c r="D23" s="75">
        <v>-0.14423551415300132</v>
      </c>
      <c r="E23" s="75">
        <v>0.42181080447848729</v>
      </c>
      <c r="F23" s="75">
        <v>-7.9225447369326227E-2</v>
      </c>
      <c r="G23" s="75">
        <v>0.13182516593096019</v>
      </c>
      <c r="H23" s="75">
        <v>8.3436796495721444E-2</v>
      </c>
      <c r="I23" s="75">
        <v>3.9617019517302079E-2</v>
      </c>
      <c r="J23" s="75">
        <v>9.2884296144875172E-3</v>
      </c>
      <c r="K23" s="75">
        <v>7.5384529081543944E-2</v>
      </c>
      <c r="L23" s="75">
        <v>7.4100659454906972E-2</v>
      </c>
      <c r="M23" s="75">
        <v>-2.5537376303223527E-2</v>
      </c>
      <c r="N23" s="75">
        <v>-0.1587484999671753</v>
      </c>
      <c r="O23" s="75">
        <v>-7.0347831174443307E-2</v>
      </c>
      <c r="P23" s="75">
        <v>2.28568832769366E-2</v>
      </c>
      <c r="Q23" s="75">
        <v>0.11270629105755522</v>
      </c>
      <c r="R23" s="75">
        <v>0.24740121156858852</v>
      </c>
      <c r="S23" s="75">
        <v>0.10345041384316875</v>
      </c>
      <c r="T23" s="75">
        <v>-0.11027687836409879</v>
      </c>
      <c r="U23" s="75">
        <v>-2.6598651228119101E-2</v>
      </c>
      <c r="V23" s="75">
        <v>0.24164297670567531</v>
      </c>
      <c r="W23" s="75">
        <v>0.2220638856607384</v>
      </c>
      <c r="X23" s="75">
        <v>0.31794580464435712</v>
      </c>
    </row>
    <row r="24" spans="1:24" s="81" customFormat="1" ht="17.100000000000001" customHeight="1" x14ac:dyDescent="0.2">
      <c r="A24" s="131" t="s">
        <v>72</v>
      </c>
      <c r="B24" s="75">
        <v>0.28716753268505069</v>
      </c>
      <c r="C24" s="75">
        <v>-2.5341198440174212E-2</v>
      </c>
      <c r="D24" s="75">
        <v>-2.8046828334989279E-2</v>
      </c>
      <c r="E24" s="75">
        <v>-7.6284765986826916E-2</v>
      </c>
      <c r="F24" s="75">
        <v>-0.10248264993067846</v>
      </c>
      <c r="G24" s="75">
        <v>-4.5182412553179667E-2</v>
      </c>
      <c r="H24" s="75">
        <v>0.17354798324686588</v>
      </c>
      <c r="I24" s="75">
        <v>2.443492047011343E-2</v>
      </c>
      <c r="J24" s="75">
        <v>-4.1246553071270717E-2</v>
      </c>
      <c r="K24" s="75">
        <v>6.2639672518209663E-2</v>
      </c>
      <c r="L24" s="75">
        <v>-0.17089650091589328</v>
      </c>
      <c r="M24" s="75">
        <v>0.19079463711978623</v>
      </c>
      <c r="N24" s="75">
        <v>3.364140217278884E-2</v>
      </c>
      <c r="O24" s="75">
        <v>9.5594772282959525E-2</v>
      </c>
      <c r="P24" s="75">
        <v>0.12739118530001994</v>
      </c>
      <c r="Q24" s="75">
        <v>0.11427402960367933</v>
      </c>
      <c r="R24" s="75">
        <v>0.14374729381809825</v>
      </c>
      <c r="S24" s="75">
        <v>5.0272261546381938E-2</v>
      </c>
      <c r="T24" s="75">
        <v>-5.5141773095934897E-2</v>
      </c>
      <c r="U24" s="75">
        <v>-0.29674943777084523</v>
      </c>
      <c r="V24" s="75">
        <v>0.52277130753946455</v>
      </c>
      <c r="W24" s="75">
        <v>-4.0867337856052732E-2</v>
      </c>
      <c r="X24" s="75">
        <v>0.28487372789269771</v>
      </c>
    </row>
    <row r="25" spans="1:24" s="81" customFormat="1" ht="17.100000000000001" customHeight="1" x14ac:dyDescent="0.2">
      <c r="A25" s="131" t="s">
        <v>14</v>
      </c>
      <c r="B25" s="75">
        <v>0.14882770223560576</v>
      </c>
      <c r="C25" s="75">
        <v>-7.640964084750361E-2</v>
      </c>
      <c r="D25" s="75">
        <v>4.8522891140761505E-2</v>
      </c>
      <c r="E25" s="75">
        <v>7.1584696628800527E-3</v>
      </c>
      <c r="F25" s="75">
        <v>-8.4445517409463738E-2</v>
      </c>
      <c r="G25" s="75">
        <v>6.5905317627339574E-2</v>
      </c>
      <c r="H25" s="75">
        <v>0.12931193488346673</v>
      </c>
      <c r="I25" s="75">
        <v>0.2157464583097928</v>
      </c>
      <c r="J25" s="75">
        <v>0.13743968619419095</v>
      </c>
      <c r="K25" s="75">
        <v>0.29376625774654347</v>
      </c>
      <c r="L25" s="75">
        <v>6.0996177942166309E-2</v>
      </c>
      <c r="M25" s="75">
        <v>0.18051029456280404</v>
      </c>
      <c r="N25" s="75">
        <v>0.32726216534384855</v>
      </c>
      <c r="O25" s="75">
        <v>8.4851367575490569E-2</v>
      </c>
      <c r="P25" s="75">
        <v>4.7408167138679722E-2</v>
      </c>
      <c r="Q25" s="75">
        <v>-9.3839969706528678E-2</v>
      </c>
      <c r="R25" s="75">
        <v>0.20905730299569328</v>
      </c>
      <c r="S25" s="75">
        <v>-0.11642320697101945</v>
      </c>
      <c r="T25" s="75">
        <v>0.37563022360707804</v>
      </c>
      <c r="U25" s="75">
        <v>0.15764835542543301</v>
      </c>
      <c r="V25" s="75">
        <v>2.1914997387813974E-2</v>
      </c>
      <c r="W25" s="75">
        <v>4.6829766854404709E-2</v>
      </c>
      <c r="X25" s="75">
        <v>-3.0190794997015487E-2</v>
      </c>
    </row>
    <row r="26" spans="1:24" s="81" customFormat="1" ht="17.100000000000001" customHeight="1" x14ac:dyDescent="0.2">
      <c r="A26" s="131" t="s">
        <v>56</v>
      </c>
      <c r="B26" s="75">
        <v>7.6427325344258029E-2</v>
      </c>
      <c r="C26" s="75">
        <v>0.25298236495824594</v>
      </c>
      <c r="D26" s="75">
        <v>-0.34538128317929351</v>
      </c>
      <c r="E26" s="75">
        <v>-5.7121939947551222E-2</v>
      </c>
      <c r="F26" s="75">
        <v>-8.1473503320224488E-2</v>
      </c>
      <c r="G26" s="75">
        <v>-0.25836724691062324</v>
      </c>
      <c r="H26" s="75">
        <v>-0.17094539386044511</v>
      </c>
      <c r="I26" s="75">
        <v>5.0056360997899604E-2</v>
      </c>
      <c r="J26" s="75">
        <v>0.21283788023357714</v>
      </c>
      <c r="K26" s="75">
        <v>4.8693216010438627E-2</v>
      </c>
      <c r="L26" s="75">
        <v>-1.3977767590862874E-3</v>
      </c>
      <c r="M26" s="75">
        <v>4.3468553516074239E-2</v>
      </c>
      <c r="N26" s="75">
        <v>-0.12879881879369906</v>
      </c>
      <c r="O26" s="75">
        <v>-3.5076022095283411E-2</v>
      </c>
      <c r="P26" s="75">
        <v>0.31475828899914687</v>
      </c>
      <c r="Q26" s="75">
        <v>0.32454058451224083</v>
      </c>
      <c r="R26" s="75">
        <v>0.47836094616127883</v>
      </c>
      <c r="S26" s="75">
        <v>-0.23742779820327137</v>
      </c>
      <c r="T26" s="75">
        <v>-1.1531363423248855</v>
      </c>
      <c r="U26" s="75">
        <v>-8.9052595578369267E-2</v>
      </c>
      <c r="V26" s="75">
        <v>-0.55512398275494257</v>
      </c>
      <c r="W26" s="75">
        <v>0.26728091914358376</v>
      </c>
      <c r="X26" s="75">
        <v>0.1478126033197853</v>
      </c>
    </row>
    <row r="27" spans="1:24" s="81" customFormat="1" ht="17.100000000000001" customHeight="1" x14ac:dyDescent="0.2">
      <c r="A27" s="131" t="s">
        <v>57</v>
      </c>
      <c r="B27" s="75">
        <v>-0.12569233552890968</v>
      </c>
      <c r="C27" s="75">
        <v>-3.036650748161555E-2</v>
      </c>
      <c r="D27" s="75">
        <v>-0.28371175315047081</v>
      </c>
      <c r="E27" s="75">
        <v>5.5821935904918935E-2</v>
      </c>
      <c r="F27" s="75">
        <v>4.1516710342026329E-2</v>
      </c>
      <c r="G27" s="75">
        <v>2.360555963262093E-2</v>
      </c>
      <c r="H27" s="75">
        <v>1.769026723123248E-2</v>
      </c>
      <c r="I27" s="75">
        <v>9.6663257029701924E-3</v>
      </c>
      <c r="J27" s="75">
        <v>1.8092203549860183E-2</v>
      </c>
      <c r="K27" s="75">
        <v>8.8387023150586714E-4</v>
      </c>
      <c r="L27" s="75">
        <v>4.995598680438653E-2</v>
      </c>
      <c r="M27" s="75">
        <v>8.7725103482930555E-2</v>
      </c>
      <c r="N27" s="75">
        <v>9.1166579848124971E-2</v>
      </c>
      <c r="O27" s="75">
        <v>6.3099489536832962E-2</v>
      </c>
      <c r="P27" s="75">
        <v>7.5553759904429196E-2</v>
      </c>
      <c r="Q27" s="75">
        <v>9.4523533040359001E-2</v>
      </c>
      <c r="R27" s="75">
        <v>6.9070619325784649E-2</v>
      </c>
      <c r="S27" s="75">
        <v>6.0049104132951399E-2</v>
      </c>
      <c r="T27" s="75">
        <v>-0.18687644213708907</v>
      </c>
      <c r="U27" s="75">
        <v>-5.5024895107123719E-3</v>
      </c>
      <c r="V27" s="75">
        <v>1.4477449896004604E-2</v>
      </c>
      <c r="W27" s="75">
        <v>2.6278702411165387E-2</v>
      </c>
      <c r="X27" s="75">
        <v>1.0702018454186151E-2</v>
      </c>
    </row>
    <row r="28" spans="1:24" s="81" customFormat="1" ht="17.100000000000001" customHeight="1" x14ac:dyDescent="0.2">
      <c r="A28" s="131" t="s">
        <v>15</v>
      </c>
      <c r="B28" s="75">
        <v>2.0811597834076139E-2</v>
      </c>
      <c r="C28" s="75">
        <v>6.3545384389913959E-2</v>
      </c>
      <c r="D28" s="75">
        <v>4.3171889078087215E-2</v>
      </c>
      <c r="E28" s="75">
        <v>0.26161799998960988</v>
      </c>
      <c r="F28" s="75">
        <v>-2.1504540229074828E-2</v>
      </c>
      <c r="G28" s="75">
        <v>9.0513703910515456E-2</v>
      </c>
      <c r="H28" s="75">
        <v>0.13464622304714158</v>
      </c>
      <c r="I28" s="75">
        <v>0.20811499739363928</v>
      </c>
      <c r="J28" s="75">
        <v>-1.1282709367252427E-2</v>
      </c>
      <c r="K28" s="75">
        <v>2.036279290414993E-2</v>
      </c>
      <c r="L28" s="75">
        <v>-9.1157243738816222E-3</v>
      </c>
      <c r="M28" s="75">
        <v>-4.5220648398786298E-2</v>
      </c>
      <c r="N28" s="75">
        <v>0.13176510932053201</v>
      </c>
      <c r="O28" s="75">
        <v>-4.1464711537863574E-2</v>
      </c>
      <c r="P28" s="75">
        <v>7.8154956077074275E-2</v>
      </c>
      <c r="Q28" s="75">
        <v>-1.099130082546656E-2</v>
      </c>
      <c r="R28" s="75">
        <v>0.26950446330746569</v>
      </c>
      <c r="S28" s="75">
        <v>7.1202398619835502E-2</v>
      </c>
      <c r="T28" s="75">
        <v>3.0834741008248911E-2</v>
      </c>
      <c r="U28" s="75">
        <v>0.12997145390776049</v>
      </c>
      <c r="V28" s="75">
        <v>0.18758111516436285</v>
      </c>
      <c r="W28" s="75">
        <v>0.29477277102962479</v>
      </c>
      <c r="X28" s="75">
        <v>0.39878741016999275</v>
      </c>
    </row>
    <row r="29" spans="1:24" s="81" customFormat="1" ht="17.100000000000001" customHeight="1" x14ac:dyDescent="0.2">
      <c r="A29" s="131" t="s">
        <v>16</v>
      </c>
      <c r="B29" s="75">
        <v>-4.8237447702448741E-2</v>
      </c>
      <c r="C29" s="75">
        <v>-0.10341212595382655</v>
      </c>
      <c r="D29" s="75">
        <v>-0.16655018104869218</v>
      </c>
      <c r="E29" s="75">
        <v>-0.14817802534522231</v>
      </c>
      <c r="F29" s="75">
        <v>-0.11913066874724167</v>
      </c>
      <c r="G29" s="75">
        <v>-0.2400685241716802</v>
      </c>
      <c r="H29" s="75">
        <v>-0.10493524787232146</v>
      </c>
      <c r="I29" s="75">
        <v>0.19303329110150322</v>
      </c>
      <c r="J29" s="75">
        <v>0.16926918248276893</v>
      </c>
      <c r="K29" s="75">
        <v>3.9468991774613896E-2</v>
      </c>
      <c r="L29" s="75">
        <v>6.494196357535402E-2</v>
      </c>
      <c r="M29" s="75">
        <v>0.10976352661840905</v>
      </c>
      <c r="N29" s="75">
        <v>0.23034494981566694</v>
      </c>
      <c r="O29" s="75">
        <v>0.10345919340712822</v>
      </c>
      <c r="P29" s="75">
        <v>-8.6455650941335019E-2</v>
      </c>
      <c r="Q29" s="75">
        <v>1.5857135511353544E-2</v>
      </c>
      <c r="R29" s="75">
        <v>-2.4350869168164892E-2</v>
      </c>
      <c r="S29" s="75">
        <v>7.4957416410108002E-2</v>
      </c>
      <c r="T29" s="75">
        <v>-0.12092022164271191</v>
      </c>
      <c r="U29" s="75">
        <v>-0.24515673312059735</v>
      </c>
      <c r="V29" s="75">
        <v>-1.6115663218320697</v>
      </c>
      <c r="W29" s="75">
        <v>9.0011546081682589E-2</v>
      </c>
      <c r="X29" s="75">
        <v>0.34031475052756305</v>
      </c>
    </row>
    <row r="30" spans="1:24" s="81" customFormat="1" ht="17.100000000000001" customHeight="1" x14ac:dyDescent="0.2">
      <c r="A30" s="131" t="s">
        <v>58</v>
      </c>
      <c r="B30" s="75">
        <v>-4.9208899971363892E-2</v>
      </c>
      <c r="C30" s="75">
        <v>-3.7008863259798158E-2</v>
      </c>
      <c r="D30" s="75">
        <v>-7.9587312424464027E-2</v>
      </c>
      <c r="E30" s="75">
        <v>-4.5732086836392204E-2</v>
      </c>
      <c r="F30" s="75">
        <v>-1.6445876152154423E-2</v>
      </c>
      <c r="G30" s="75">
        <v>-1.4840337244076044E-2</v>
      </c>
      <c r="H30" s="75">
        <v>0.11591244065204798</v>
      </c>
      <c r="I30" s="75">
        <v>0.19694174750859902</v>
      </c>
      <c r="J30" s="75">
        <v>0.21737832743950283</v>
      </c>
      <c r="K30" s="75">
        <v>9.5085538600797478E-2</v>
      </c>
      <c r="L30" s="75">
        <v>5.5854237939157933E-2</v>
      </c>
      <c r="M30" s="75">
        <v>-6.1372379142848182E-2</v>
      </c>
      <c r="N30" s="75">
        <v>0.26088949345294776</v>
      </c>
      <c r="O30" s="75">
        <v>-0.1214233863613363</v>
      </c>
      <c r="P30" s="75">
        <v>-9.2055500632736032E-3</v>
      </c>
      <c r="Q30" s="75">
        <v>1.2459961410034585E-2</v>
      </c>
      <c r="R30" s="75">
        <v>1.0395991123528162E-2</v>
      </c>
      <c r="S30" s="75">
        <v>1.7401991865787621E-2</v>
      </c>
      <c r="T30" s="75">
        <v>6.099069835690682E-2</v>
      </c>
      <c r="U30" s="75">
        <v>-1.3452331592649523E-3</v>
      </c>
      <c r="V30" s="75">
        <v>0.31943617699111732</v>
      </c>
      <c r="W30" s="75">
        <v>0.13568102229331164</v>
      </c>
      <c r="X30" s="75">
        <v>-4.7653183122627257E-2</v>
      </c>
    </row>
    <row r="31" spans="1:24" s="81" customFormat="1" ht="17.100000000000001" customHeight="1" x14ac:dyDescent="0.2">
      <c r="A31" s="131" t="s">
        <v>71</v>
      </c>
      <c r="B31" s="75">
        <v>-1.1202262442586678E-2</v>
      </c>
      <c r="C31" s="75">
        <v>6.9919481716580866E-3</v>
      </c>
      <c r="D31" s="75">
        <v>-7.1428706467487725E-3</v>
      </c>
      <c r="E31" s="75">
        <v>-1.4524076715788014E-2</v>
      </c>
      <c r="F31" s="75">
        <v>2.1959226325301852E-3</v>
      </c>
      <c r="G31" s="75">
        <v>1.0312549542151698E-2</v>
      </c>
      <c r="H31" s="75">
        <v>2.8593400217422436E-2</v>
      </c>
      <c r="I31" s="75">
        <v>6.3449180907923883E-2</v>
      </c>
      <c r="J31" s="75">
        <v>-3.3809026632464149E-2</v>
      </c>
      <c r="K31" s="75">
        <v>5.0834696598366286E-2</v>
      </c>
      <c r="L31" s="75">
        <v>1.5859345041926768E-2</v>
      </c>
      <c r="M31" s="75">
        <v>3.1219254083499053E-3</v>
      </c>
      <c r="N31" s="75">
        <v>1.6520606904135152E-2</v>
      </c>
      <c r="O31" s="75">
        <v>-7.6730905648417988E-3</v>
      </c>
      <c r="P31" s="75">
        <v>1.9482126207646628E-2</v>
      </c>
      <c r="Q31" s="75">
        <v>-8.6153178126275425E-3</v>
      </c>
      <c r="R31" s="75">
        <v>1.8065597083208512E-2</v>
      </c>
      <c r="S31" s="75">
        <v>-9.2826997779143165E-3</v>
      </c>
      <c r="T31" s="75">
        <v>-2.446296941353138E-2</v>
      </c>
      <c r="U31" s="75">
        <v>-6.6248374653953085E-2</v>
      </c>
      <c r="V31" s="75">
        <v>-2.405376422587864E-2</v>
      </c>
      <c r="W31" s="75">
        <v>1.8383879979837609E-3</v>
      </c>
      <c r="X31" s="75">
        <v>-1.1186004948295801E-2</v>
      </c>
    </row>
    <row r="32" spans="1:24" s="81" customFormat="1" ht="17.100000000000001" customHeight="1" x14ac:dyDescent="0.2">
      <c r="A32" s="131" t="s">
        <v>17</v>
      </c>
      <c r="B32" s="75">
        <v>9.1965883110709745E-2</v>
      </c>
      <c r="C32" s="75">
        <v>9.141870521400669E-2</v>
      </c>
      <c r="D32" s="75">
        <v>-1.6947388866107881E-2</v>
      </c>
      <c r="E32" s="75">
        <v>-2.004805454960968E-2</v>
      </c>
      <c r="F32" s="75">
        <v>-4.1482967153289814E-2</v>
      </c>
      <c r="G32" s="75">
        <v>-6.2916047115791865E-2</v>
      </c>
      <c r="H32" s="75">
        <v>-9.9729503428266295E-3</v>
      </c>
      <c r="I32" s="75">
        <v>-3.8044290491277756E-2</v>
      </c>
      <c r="J32" s="75">
        <v>-5.1921395302352716E-3</v>
      </c>
      <c r="K32" s="75">
        <v>9.7089108064200257E-3</v>
      </c>
      <c r="L32" s="75">
        <v>1.4050911364242025E-2</v>
      </c>
      <c r="M32" s="75">
        <v>1.1715563049560167E-2</v>
      </c>
      <c r="N32" s="75">
        <v>6.1472787146703539E-2</v>
      </c>
      <c r="O32" s="75">
        <v>2.77954933066158E-2</v>
      </c>
      <c r="P32" s="75">
        <v>1.6804073125391544E-2</v>
      </c>
      <c r="Q32" s="75">
        <v>2.9962170288716582E-2</v>
      </c>
      <c r="R32" s="75">
        <v>1.2110312648963246E-2</v>
      </c>
      <c r="S32" s="75">
        <v>-1.1455870370732936E-3</v>
      </c>
      <c r="T32" s="75">
        <v>-1.8592257747667811E-2</v>
      </c>
      <c r="U32" s="75">
        <v>-1.4788112789487325E-2</v>
      </c>
      <c r="V32" s="75">
        <v>-4.3956126567535579E-2</v>
      </c>
      <c r="W32" s="75">
        <v>-6.4458904389994628E-3</v>
      </c>
      <c r="X32" s="75">
        <v>1.3859817185421876E-2</v>
      </c>
    </row>
    <row r="33" spans="1:24" s="81" customFormat="1" ht="17.100000000000001" customHeight="1" x14ac:dyDescent="0.2">
      <c r="A33" s="131" t="s">
        <v>59</v>
      </c>
      <c r="B33" s="75">
        <v>4.1403809006852381E-3</v>
      </c>
      <c r="C33" s="75">
        <v>4.6301770494697365E-3</v>
      </c>
      <c r="D33" s="75">
        <v>5.0399876793462582E-3</v>
      </c>
      <c r="E33" s="75">
        <v>5.7657194674397448E-3</v>
      </c>
      <c r="F33" s="75">
        <v>6.2878562286047164E-3</v>
      </c>
      <c r="G33" s="75">
        <v>6.1582116031405057E-3</v>
      </c>
      <c r="H33" s="75">
        <v>5.9276754206752189E-3</v>
      </c>
      <c r="I33" s="75">
        <v>5.6665873791322202E-3</v>
      </c>
      <c r="J33" s="75">
        <v>5.5359743953471577E-3</v>
      </c>
      <c r="K33" s="75">
        <v>5.5041488532567295E-3</v>
      </c>
      <c r="L33" s="75">
        <v>5.504320248536353E-3</v>
      </c>
      <c r="M33" s="75">
        <v>5.4470477439920702E-3</v>
      </c>
      <c r="N33" s="75">
        <v>5.4327358293806433E-3</v>
      </c>
      <c r="O33" s="75">
        <v>5.3625898861747135E-3</v>
      </c>
      <c r="P33" s="75">
        <v>5.3509585963638718E-3</v>
      </c>
      <c r="Q33" s="75">
        <v>5.1729778597976858E-3</v>
      </c>
      <c r="R33" s="75">
        <v>5.151532223524556E-3</v>
      </c>
      <c r="S33" s="75">
        <v>5.0315497477380049E-3</v>
      </c>
      <c r="T33" s="75">
        <v>5.0077024633479192E-3</v>
      </c>
      <c r="U33" s="75">
        <v>5.2577216230995719E-3</v>
      </c>
      <c r="V33" s="75">
        <v>5.5357231779516961E-3</v>
      </c>
      <c r="W33" s="75">
        <v>5.1585930147885666E-3</v>
      </c>
      <c r="X33" s="75">
        <v>5.2164517547079927E-3</v>
      </c>
    </row>
    <row r="34" spans="1:24" s="81" customFormat="1" ht="17.100000000000001" customHeight="1" x14ac:dyDescent="0.2">
      <c r="A34" s="75"/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</row>
    <row r="35" spans="1:24" s="100" customFormat="1" ht="17.100000000000001" customHeight="1" x14ac:dyDescent="0.2">
      <c r="A35" s="175" t="s">
        <v>95</v>
      </c>
      <c r="B35" s="179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179"/>
      <c r="T35" s="179"/>
      <c r="U35" s="179"/>
      <c r="V35" s="179"/>
      <c r="W35" s="179"/>
      <c r="X35" s="179"/>
    </row>
    <row r="36" spans="1:24" s="91" customFormat="1" ht="17.100000000000001" customHeight="1" thickBot="1" x14ac:dyDescent="0.25">
      <c r="A36" s="115" t="s">
        <v>19</v>
      </c>
      <c r="B36" s="115">
        <v>-0.27932690910898061</v>
      </c>
      <c r="C36" s="115">
        <v>0.29241497580891562</v>
      </c>
      <c r="D36" s="115">
        <v>-0.36367997467561958</v>
      </c>
      <c r="E36" s="115">
        <v>0.38837655447087099</v>
      </c>
      <c r="F36" s="115">
        <v>0.38846000750303838</v>
      </c>
      <c r="G36" s="115">
        <v>-0.17213540315038209</v>
      </c>
      <c r="H36" s="115">
        <v>0.5482299376625176</v>
      </c>
      <c r="I36" s="115">
        <v>2.2663365346134175E-2</v>
      </c>
      <c r="J36" s="115">
        <v>8.7209036172266594E-2</v>
      </c>
      <c r="K36" s="115">
        <v>-4.8259311210284081E-2</v>
      </c>
      <c r="L36" s="115">
        <v>-9.3301319345605843E-2</v>
      </c>
      <c r="M36" s="115">
        <v>0.22820982764530998</v>
      </c>
      <c r="N36" s="115">
        <v>-8.5183058038543508E-2</v>
      </c>
      <c r="O36" s="115">
        <v>0.11345577817327593</v>
      </c>
      <c r="P36" s="115">
        <v>0.40535676277971866</v>
      </c>
      <c r="Q36" s="115">
        <v>-9.7416741592623507E-2</v>
      </c>
      <c r="R36" s="115">
        <v>0.16698229319902982</v>
      </c>
      <c r="S36" s="115">
        <v>2.0015132339091671E-3</v>
      </c>
      <c r="T36" s="115">
        <v>-7.4036592978893548E-2</v>
      </c>
      <c r="U36" s="115">
        <v>-1.5587270496083421</v>
      </c>
      <c r="V36" s="115">
        <v>2.123511341102768</v>
      </c>
      <c r="W36" s="115">
        <v>2.1178012745060582E-2</v>
      </c>
      <c r="X36" s="115">
        <v>-6.1827499216605755E-2</v>
      </c>
    </row>
    <row r="37" spans="1:24" x14ac:dyDescent="0.2">
      <c r="A37" s="92" t="s">
        <v>50</v>
      </c>
    </row>
  </sheetData>
  <mergeCells count="6">
    <mergeCell ref="V3:W3"/>
    <mergeCell ref="F3:I3"/>
    <mergeCell ref="B3:E3"/>
    <mergeCell ref="J3:M3"/>
    <mergeCell ref="N3:Q3"/>
    <mergeCell ref="R3:U3"/>
  </mergeCells>
  <pageMargins left="0.5" right="0" top="0.5" bottom="0" header="0" footer="0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12</vt:i4>
      </vt:variant>
    </vt:vector>
  </HeadingPairs>
  <TitlesOfParts>
    <vt:vector size="28" baseType="lpstr">
      <vt:lpstr>USE OF DATA</vt:lpstr>
      <vt:lpstr>Summary</vt:lpstr>
      <vt:lpstr>Summary IPD</vt:lpstr>
      <vt:lpstr>Original_VA</vt:lpstr>
      <vt:lpstr>Original_Growth</vt:lpstr>
      <vt:lpstr>Original_IPD</vt:lpstr>
      <vt:lpstr>Deseason_VA</vt:lpstr>
      <vt:lpstr>Deseason_Growth</vt:lpstr>
      <vt:lpstr>Deseason_Growth_Decomp</vt:lpstr>
      <vt:lpstr>Deseason</vt:lpstr>
      <vt:lpstr>Trend_VA</vt:lpstr>
      <vt:lpstr>Trend_Growth</vt:lpstr>
      <vt:lpstr>TS IPD</vt:lpstr>
      <vt:lpstr>Graphs (2)</vt:lpstr>
      <vt:lpstr>Graphs</vt:lpstr>
      <vt:lpstr>Graphs Original</vt:lpstr>
      <vt:lpstr>Deseason!Print_Area</vt:lpstr>
      <vt:lpstr>Deseason_Growth!Print_Area</vt:lpstr>
      <vt:lpstr>Deseason_Growth_Decomp!Print_Area</vt:lpstr>
      <vt:lpstr>Deseason_VA!Print_Area</vt:lpstr>
      <vt:lpstr>Original_Growth!Print_Area</vt:lpstr>
      <vt:lpstr>Original_IPD!Print_Area</vt:lpstr>
      <vt:lpstr>Original_VA!Print_Area</vt:lpstr>
      <vt:lpstr>Summary!Print_Area</vt:lpstr>
      <vt:lpstr>'Summary IPD'!Print_Area</vt:lpstr>
      <vt:lpstr>Trend_Growth!Print_Area</vt:lpstr>
      <vt:lpstr>Trend_VA!Print_Area</vt:lpstr>
      <vt:lpstr>'TS IPD'!Print_Area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</dc:creator>
  <cp:lastModifiedBy>Roland Muhumuza</cp:lastModifiedBy>
  <cp:lastPrinted>2019-12-13T10:01:59Z</cp:lastPrinted>
  <dcterms:created xsi:type="dcterms:W3CDTF">2014-11-20T08:31:08Z</dcterms:created>
  <dcterms:modified xsi:type="dcterms:W3CDTF">2021-07-15T07:57:09Z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icrosoft.ReportingServices.InteractiveReport.Excel.SheetName">
    <vt:i4>2</vt:i4>
  </property>
</Properties>
</file>