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7269F16-97B5-4B34-A332-CAE55E3A1592}" xr6:coauthVersionLast="45" xr6:coauthVersionMax="45" xr10:uidLastSave="{00000000-0000-0000-0000-000000000000}"/>
  <bookViews>
    <workbookView xWindow="-120" yWindow="-120" windowWidth="20730" windowHeight="11160" tabRatio="819" activeTab="1" xr2:uid="{00000000-000D-0000-FFFF-FFFF00000000}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Graphs (2)" sheetId="26" r:id="rId14"/>
    <sheet name="Graphs" sheetId="19" r:id="rId15"/>
    <sheet name="Graphs Original" sheetId="24" state="hidden" r:id="rId16"/>
  </sheets>
  <externalReferences>
    <externalReference r:id="rId17"/>
  </externalReferences>
  <definedNames>
    <definedName name="_xlnm.Print_Area" localSheetId="9">Deseason!$A$1:$AQ$37</definedName>
    <definedName name="_xlnm.Print_Area" localSheetId="7">Deseason_Growth!$A$1:$BI$37</definedName>
    <definedName name="_xlnm.Print_Area" localSheetId="8">Deseason_Growth_Decomp!$A$1:$BI$37</definedName>
    <definedName name="_xlnm.Print_Area" localSheetId="6">Deseason_VA!$A$1:$BI$37</definedName>
    <definedName name="_xlnm.Print_Area" localSheetId="4">Original_Growth!$A$1:$BO$37</definedName>
    <definedName name="_xlnm.Print_Area" localSheetId="5">Original_IPD!$A$1:$BP$37</definedName>
    <definedName name="_xlnm.Print_Area" localSheetId="3">Original_VA!$A$1:$BP$37</definedName>
    <definedName name="_xlnm.Print_Area" localSheetId="1">Summary!$A$1:$BI$57</definedName>
    <definedName name="_xlnm.Print_Area" localSheetId="2">'Summary IPD'!$A$1:$AQ$56</definedName>
    <definedName name="_xlnm.Print_Area" localSheetId="11">Trend_Growth!$A$1:$BI$37</definedName>
    <definedName name="_xlnm.Print_Area" localSheetId="10">Trend_VA!$A$1:$BI$37</definedName>
    <definedName name="_xlnm.Print_Area" localSheetId="12">'TS IPD'!$A$1:$AQ$37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23" i="2" l="1"/>
  <c r="BI8" i="11" l="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6" i="11"/>
  <c r="BH6" i="22"/>
  <c r="BI6" i="22"/>
  <c r="BH7" i="22"/>
  <c r="BI7" i="22"/>
  <c r="BI8" i="22"/>
  <c r="BI9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I31" i="22"/>
  <c r="BI32" i="22"/>
  <c r="BI33" i="22"/>
  <c r="BI36" i="22"/>
  <c r="BI5" i="7"/>
  <c r="BI6" i="7"/>
  <c r="BI7" i="7"/>
  <c r="BI8" i="7"/>
  <c r="BI9" i="7"/>
  <c r="BI10" i="7"/>
  <c r="BI11" i="7"/>
  <c r="BI12" i="7"/>
  <c r="BI13" i="7"/>
  <c r="BI14" i="7"/>
  <c r="BI15" i="7"/>
  <c r="BI16" i="7"/>
  <c r="BI17" i="7"/>
  <c r="BI18" i="7"/>
  <c r="BI19" i="7"/>
  <c r="BI20" i="7"/>
  <c r="BI21" i="7"/>
  <c r="BI22" i="7"/>
  <c r="BI23" i="7"/>
  <c r="BI24" i="7"/>
  <c r="BI25" i="7"/>
  <c r="BI26" i="7"/>
  <c r="BI27" i="7"/>
  <c r="BI28" i="7"/>
  <c r="BI29" i="7"/>
  <c r="BI30" i="7"/>
  <c r="BI31" i="7"/>
  <c r="BI32" i="7"/>
  <c r="BI33" i="7"/>
  <c r="BI36" i="7"/>
  <c r="BI5" i="22" l="1"/>
  <c r="BI15" i="2"/>
  <c r="BI14" i="2" s="1"/>
  <c r="BI16" i="2"/>
  <c r="BI17" i="2"/>
  <c r="BI19" i="2"/>
  <c r="BI24" i="2"/>
  <c r="BI25" i="2"/>
  <c r="BI27" i="2"/>
  <c r="BI22" i="2" l="1"/>
  <c r="BI11" i="2" l="1"/>
  <c r="BI7" i="2" l="1"/>
  <c r="BI8" i="2"/>
  <c r="H5" i="4" l="1"/>
  <c r="B27" i="2" l="1"/>
  <c r="C27" i="2"/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6" i="7"/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36" i="11" l="1"/>
  <c r="C27" i="15"/>
  <c r="B27" i="15"/>
  <c r="C56" i="2" l="1"/>
  <c r="B33" i="22" l="1"/>
  <c r="B36" i="22"/>
  <c r="C19" i="2"/>
  <c r="C19" i="15" s="1"/>
  <c r="B19" i="2"/>
  <c r="B19" i="15" s="1"/>
  <c r="C48" i="2" l="1"/>
  <c r="B24" i="22" l="1"/>
  <c r="B28" i="22" l="1"/>
  <c r="B14" i="22"/>
  <c r="B29" i="22"/>
  <c r="B25" i="22"/>
  <c r="B22" i="22"/>
  <c r="B17" i="22"/>
  <c r="B9" i="22"/>
  <c r="B30" i="22"/>
  <c r="B23" i="22"/>
  <c r="B32" i="22"/>
  <c r="B31" i="22"/>
  <c r="B27" i="22"/>
  <c r="B16" i="22"/>
  <c r="C9" i="2" l="1"/>
  <c r="C9" i="15" s="1"/>
  <c r="B8" i="2"/>
  <c r="B8" i="15" s="1"/>
  <c r="C8" i="2"/>
  <c r="C8" i="15" s="1"/>
  <c r="B9" i="2"/>
  <c r="B9" i="15" s="1"/>
  <c r="B7" i="2"/>
  <c r="B7" i="15" s="1"/>
  <c r="C7" i="2"/>
  <c r="C7" i="15" s="1"/>
  <c r="C37" i="2" l="1"/>
  <c r="C38" i="2"/>
  <c r="C36" i="2"/>
  <c r="B26" i="22" l="1"/>
  <c r="B15" i="22"/>
  <c r="B18" i="22"/>
  <c r="B7" i="22"/>
  <c r="B8" i="22"/>
  <c r="B20" i="22"/>
  <c r="B10" i="22"/>
  <c r="B21" i="22"/>
  <c r="B12" i="22" l="1"/>
  <c r="B11" i="22"/>
  <c r="B19" i="22"/>
  <c r="B13" i="22" l="1"/>
  <c r="C19" i="22"/>
  <c r="B6" i="22"/>
  <c r="B15" i="2"/>
  <c r="B15" i="15" s="1"/>
  <c r="C17" i="2"/>
  <c r="C17" i="15" s="1"/>
  <c r="B16" i="2"/>
  <c r="B16" i="15" s="1"/>
  <c r="C16" i="2"/>
  <c r="C16" i="15" s="1"/>
  <c r="B17" i="2"/>
  <c r="B17" i="15" s="1"/>
  <c r="C15" i="2"/>
  <c r="C15" i="15" s="1"/>
  <c r="B5" i="22" l="1"/>
  <c r="C13" i="22"/>
  <c r="C45" i="2"/>
  <c r="C36" i="22"/>
  <c r="C33" i="22"/>
  <c r="C9" i="22"/>
  <c r="C22" i="22"/>
  <c r="C25" i="22"/>
  <c r="C16" i="22"/>
  <c r="C27" i="22"/>
  <c r="C17" i="22"/>
  <c r="C24" i="22"/>
  <c r="C14" i="22"/>
  <c r="C31" i="22"/>
  <c r="C30" i="22"/>
  <c r="C29" i="22"/>
  <c r="C23" i="22"/>
  <c r="C32" i="22"/>
  <c r="C28" i="22"/>
  <c r="C12" i="22"/>
  <c r="C15" i="22"/>
  <c r="C21" i="22"/>
  <c r="C26" i="22"/>
  <c r="C11" i="22"/>
  <c r="C10" i="22"/>
  <c r="C8" i="22"/>
  <c r="C20" i="22"/>
  <c r="C18" i="22"/>
  <c r="C7" i="22"/>
  <c r="C6" i="22"/>
  <c r="C44" i="2"/>
  <c r="C46" i="2"/>
  <c r="C5" i="22" l="1"/>
  <c r="B14" i="2" l="1"/>
  <c r="B14" i="15" s="1"/>
  <c r="C14" i="2"/>
  <c r="C14" i="15" s="1"/>
  <c r="B43" i="15" l="1"/>
  <c r="B47" i="15"/>
  <c r="B42" i="15"/>
  <c r="B44" i="15"/>
  <c r="B45" i="15"/>
  <c r="C43" i="2"/>
  <c r="C44" i="15"/>
  <c r="C45" i="15"/>
  <c r="C43" i="15"/>
  <c r="C47" i="15"/>
  <c r="C42" i="15"/>
  <c r="C7" i="11" l="1"/>
  <c r="C10" i="11"/>
  <c r="C18" i="11"/>
  <c r="C11" i="11"/>
  <c r="C20" i="11"/>
  <c r="C21" i="11"/>
  <c r="C8" i="11"/>
  <c r="C26" i="11"/>
  <c r="C12" i="11"/>
  <c r="C15" i="11" l="1"/>
  <c r="C27" i="11"/>
  <c r="C23" i="11"/>
  <c r="C22" i="11"/>
  <c r="C17" i="11"/>
  <c r="C29" i="11"/>
  <c r="C16" i="11"/>
  <c r="C9" i="11"/>
  <c r="C28" i="11"/>
  <c r="C25" i="11"/>
  <c r="C32" i="11"/>
  <c r="C30" i="11"/>
  <c r="C14" i="11"/>
  <c r="B25" i="2" l="1"/>
  <c r="B25" i="15" s="1"/>
  <c r="B23" i="2"/>
  <c r="B23" i="15" s="1"/>
  <c r="C13" i="11"/>
  <c r="C24" i="2"/>
  <c r="C24" i="15" s="1"/>
  <c r="C23" i="2"/>
  <c r="C23" i="15" s="1"/>
  <c r="C6" i="11"/>
  <c r="B24" i="2"/>
  <c r="B24" i="15" s="1"/>
  <c r="C19" i="11"/>
  <c r="C25" i="2"/>
  <c r="C25" i="15" s="1"/>
  <c r="C5" i="11" l="1"/>
  <c r="C22" i="2"/>
  <c r="C22" i="15" s="1"/>
  <c r="C52" i="2"/>
  <c r="B22" i="2"/>
  <c r="B22" i="15" s="1"/>
  <c r="C54" i="2"/>
  <c r="C53" i="2"/>
  <c r="B53" i="15" l="1"/>
  <c r="C53" i="15"/>
  <c r="C51" i="2"/>
  <c r="C55" i="15"/>
  <c r="C50" i="15"/>
  <c r="B51" i="15"/>
  <c r="B50" i="15"/>
  <c r="B55" i="15"/>
  <c r="C52" i="15"/>
  <c r="C51" i="15"/>
  <c r="B52" i="15"/>
  <c r="G36" i="7" l="1"/>
  <c r="G19" i="2"/>
  <c r="G36" i="8"/>
  <c r="G28" i="8"/>
  <c r="G28" i="7"/>
  <c r="G33" i="8"/>
  <c r="G33" i="7"/>
  <c r="F30" i="7"/>
  <c r="F30" i="8"/>
  <c r="E28" i="8"/>
  <c r="E28" i="7"/>
  <c r="G12" i="7"/>
  <c r="G12" i="8"/>
  <c r="D24" i="7"/>
  <c r="D24" i="22"/>
  <c r="D24" i="8"/>
  <c r="F14" i="8"/>
  <c r="F14" i="7"/>
  <c r="D17" i="8"/>
  <c r="D17" i="22"/>
  <c r="D17" i="7"/>
  <c r="D15" i="22"/>
  <c r="D15" i="8"/>
  <c r="D15" i="7"/>
  <c r="F17" i="8"/>
  <c r="F17" i="7"/>
  <c r="E9" i="7"/>
  <c r="E9" i="8"/>
  <c r="D9" i="22"/>
  <c r="D9" i="7"/>
  <c r="D9" i="8"/>
  <c r="E36" i="8"/>
  <c r="E19" i="2"/>
  <c r="E36" i="7"/>
  <c r="D27" i="22"/>
  <c r="D27" i="8"/>
  <c r="D27" i="7"/>
  <c r="E32" i="8"/>
  <c r="E32" i="7"/>
  <c r="E29" i="8"/>
  <c r="E29" i="7"/>
  <c r="D23" i="7"/>
  <c r="D23" i="8"/>
  <c r="D23" i="22"/>
  <c r="D32" i="7"/>
  <c r="D32" i="8"/>
  <c r="D32" i="22"/>
  <c r="D14" i="7"/>
  <c r="D14" i="22"/>
  <c r="D14" i="8"/>
  <c r="D30" i="7"/>
  <c r="D30" i="8"/>
  <c r="D30" i="22"/>
  <c r="D31" i="7"/>
  <c r="D31" i="22"/>
  <c r="D31" i="8"/>
  <c r="F33" i="8"/>
  <c r="F33" i="7"/>
  <c r="F15" i="7"/>
  <c r="F15" i="8"/>
  <c r="E31" i="8"/>
  <c r="E31" i="7"/>
  <c r="G9" i="7"/>
  <c r="G9" i="8"/>
  <c r="G27" i="8"/>
  <c r="G27" i="7"/>
  <c r="F27" i="8"/>
  <c r="F27" i="7"/>
  <c r="G23" i="8"/>
  <c r="G23" i="7"/>
  <c r="G31" i="8"/>
  <c r="G31" i="7"/>
  <c r="E24" i="7"/>
  <c r="E24" i="8"/>
  <c r="F9" i="7"/>
  <c r="F9" i="8"/>
  <c r="E27" i="8"/>
  <c r="E27" i="7"/>
  <c r="G17" i="7"/>
  <c r="G17" i="8"/>
  <c r="F36" i="8"/>
  <c r="F19" i="2"/>
  <c r="F36" i="7"/>
  <c r="D12" i="8"/>
  <c r="D12" i="22"/>
  <c r="D12" i="7"/>
  <c r="F28" i="7"/>
  <c r="F28" i="8"/>
  <c r="F29" i="7"/>
  <c r="F29" i="8"/>
  <c r="G30" i="7"/>
  <c r="G30" i="8"/>
  <c r="F12" i="8"/>
  <c r="F12" i="7"/>
  <c r="D33" i="7"/>
  <c r="D33" i="8"/>
  <c r="D33" i="22"/>
  <c r="G14" i="8"/>
  <c r="G14" i="7"/>
  <c r="E16" i="7"/>
  <c r="E16" i="8"/>
  <c r="D16" i="8"/>
  <c r="D16" i="7"/>
  <c r="D16" i="22"/>
  <c r="F24" i="8"/>
  <c r="F24" i="7"/>
  <c r="E33" i="7"/>
  <c r="E33" i="8"/>
  <c r="G29" i="7"/>
  <c r="G29" i="8"/>
  <c r="G32" i="8"/>
  <c r="G32" i="7"/>
  <c r="E14" i="8"/>
  <c r="E14" i="7"/>
  <c r="G24" i="8"/>
  <c r="G24" i="7"/>
  <c r="E12" i="8"/>
  <c r="E12" i="7"/>
  <c r="F16" i="7"/>
  <c r="F16" i="8"/>
  <c r="E30" i="7"/>
  <c r="E30" i="8"/>
  <c r="F23" i="7"/>
  <c r="F23" i="8"/>
  <c r="G15" i="8"/>
  <c r="G15" i="7"/>
  <c r="E15" i="8"/>
  <c r="E15" i="7"/>
  <c r="G16" i="7"/>
  <c r="G16" i="8"/>
  <c r="E17" i="8"/>
  <c r="E17" i="7"/>
  <c r="F31" i="7"/>
  <c r="F31" i="8"/>
  <c r="D29" i="8"/>
  <c r="D29" i="7"/>
  <c r="D29" i="22"/>
  <c r="E23" i="8"/>
  <c r="E23" i="7"/>
  <c r="D28" i="22"/>
  <c r="D28" i="8"/>
  <c r="D28" i="7"/>
  <c r="F32" i="7"/>
  <c r="F32" i="8"/>
  <c r="D36" i="7"/>
  <c r="D19" i="2"/>
  <c r="D36" i="8"/>
  <c r="D36" i="22"/>
  <c r="D19" i="15" l="1"/>
  <c r="D48" i="2"/>
  <c r="G48" i="2"/>
  <c r="G19" i="15"/>
  <c r="F48" i="2"/>
  <c r="F19" i="15"/>
  <c r="E48" i="2"/>
  <c r="E19" i="15"/>
  <c r="D27" i="2" l="1"/>
  <c r="E27" i="2"/>
  <c r="F27" i="2"/>
  <c r="G27" i="2"/>
  <c r="E16" i="17" l="1"/>
  <c r="G25" i="17"/>
  <c r="G32" i="17"/>
  <c r="G16" i="17"/>
  <c r="F28" i="17"/>
  <c r="E24" i="17"/>
  <c r="E22" i="17"/>
  <c r="G28" i="17"/>
  <c r="E30" i="17"/>
  <c r="G22" i="17"/>
  <c r="F33" i="17"/>
  <c r="G23" i="17"/>
  <c r="D24" i="17"/>
  <c r="D31" i="17"/>
  <c r="D28" i="17"/>
  <c r="D25" i="17"/>
  <c r="D23" i="17"/>
  <c r="D17" i="17"/>
  <c r="D16" i="17"/>
  <c r="D15" i="17"/>
  <c r="D9" i="17"/>
  <c r="D10" i="22"/>
  <c r="D8" i="8"/>
  <c r="E7" i="7"/>
  <c r="E10" i="11"/>
  <c r="E10" i="17"/>
  <c r="E9" i="17"/>
  <c r="E9" i="11"/>
  <c r="D9" i="11" s="1"/>
  <c r="G32" i="11"/>
  <c r="F18" i="17"/>
  <c r="F18" i="11"/>
  <c r="G7" i="11"/>
  <c r="G7" i="17"/>
  <c r="G22" i="11"/>
  <c r="E25" i="7"/>
  <c r="E25" i="8"/>
  <c r="G27" i="17"/>
  <c r="G27" i="11"/>
  <c r="G16" i="11"/>
  <c r="E18" i="11"/>
  <c r="E18" i="17"/>
  <c r="F27" i="11"/>
  <c r="F27" i="17"/>
  <c r="G24" i="11"/>
  <c r="G24" i="17"/>
  <c r="D26" i="17"/>
  <c r="D26" i="11"/>
  <c r="D18" i="8"/>
  <c r="D18" i="7"/>
  <c r="D18" i="22"/>
  <c r="G18" i="8"/>
  <c r="G18" i="7"/>
  <c r="G17" i="17"/>
  <c r="G17" i="11"/>
  <c r="F7" i="8"/>
  <c r="F7" i="7"/>
  <c r="E31" i="11"/>
  <c r="D31" i="11" s="1"/>
  <c r="C31" i="11" s="1"/>
  <c r="E31" i="17"/>
  <c r="F24" i="11"/>
  <c r="E24" i="11" s="1"/>
  <c r="D24" i="11" s="1"/>
  <c r="C24" i="11" s="1"/>
  <c r="F24" i="17"/>
  <c r="E14" i="11"/>
  <c r="E14" i="17"/>
  <c r="G20" i="11"/>
  <c r="G20" i="17"/>
  <c r="E8" i="17"/>
  <c r="E8" i="11"/>
  <c r="F20" i="8"/>
  <c r="F20" i="7"/>
  <c r="D12" i="11"/>
  <c r="D12" i="17"/>
  <c r="F9" i="17"/>
  <c r="F9" i="11"/>
  <c r="F25" i="8"/>
  <c r="F25" i="7"/>
  <c r="G29" i="11"/>
  <c r="G29" i="17"/>
  <c r="F10" i="7"/>
  <c r="F10" i="8"/>
  <c r="G11" i="7"/>
  <c r="G11" i="8"/>
  <c r="G8" i="8"/>
  <c r="G8" i="7"/>
  <c r="D21" i="17"/>
  <c r="D21" i="11"/>
  <c r="G10" i="17"/>
  <c r="G10" i="11"/>
  <c r="D18" i="11"/>
  <c r="D18" i="17"/>
  <c r="G23" i="11"/>
  <c r="G22" i="7"/>
  <c r="G22" i="8"/>
  <c r="G21" i="7"/>
  <c r="G21" i="8"/>
  <c r="E18" i="7"/>
  <c r="E18" i="8"/>
  <c r="G20" i="8"/>
  <c r="G20" i="7"/>
  <c r="E20" i="7"/>
  <c r="E20" i="8"/>
  <c r="F20" i="17"/>
  <c r="F20" i="11"/>
  <c r="G14" i="11"/>
  <c r="G14" i="17"/>
  <c r="E12" i="11"/>
  <c r="E12" i="17"/>
  <c r="E33" i="11"/>
  <c r="E33" i="17"/>
  <c r="E10" i="8"/>
  <c r="E10" i="7"/>
  <c r="F22" i="7"/>
  <c r="F22" i="8"/>
  <c r="D20" i="7"/>
  <c r="D20" i="22"/>
  <c r="D20" i="8"/>
  <c r="E8" i="7"/>
  <c r="E8" i="8"/>
  <c r="F21" i="7"/>
  <c r="F21" i="8"/>
  <c r="G31" i="11"/>
  <c r="G31" i="17"/>
  <c r="G8" i="11"/>
  <c r="G8" i="17"/>
  <c r="D36" i="11"/>
  <c r="D36" i="17"/>
  <c r="F8" i="8"/>
  <c r="F8" i="7"/>
  <c r="D22" i="8"/>
  <c r="D22" i="7"/>
  <c r="D22" i="22"/>
  <c r="E11" i="7"/>
  <c r="E11" i="8"/>
  <c r="E7" i="8"/>
  <c r="G10" i="8"/>
  <c r="G10" i="7"/>
  <c r="G11" i="17"/>
  <c r="G11" i="11"/>
  <c r="G12" i="17"/>
  <c r="G12" i="11"/>
  <c r="D29" i="11"/>
  <c r="D29" i="17"/>
  <c r="E25" i="17"/>
  <c r="E25" i="11"/>
  <c r="D25" i="11" s="1"/>
  <c r="D14" i="17"/>
  <c r="D14" i="11"/>
  <c r="F25" i="17"/>
  <c r="F25" i="11"/>
  <c r="F21" i="11"/>
  <c r="F21" i="17"/>
  <c r="E23" i="11"/>
  <c r="D23" i="11" s="1"/>
  <c r="E23" i="17"/>
  <c r="F31" i="17"/>
  <c r="F31" i="11"/>
  <c r="F11" i="11"/>
  <c r="F11" i="17"/>
  <c r="E28" i="11"/>
  <c r="D28" i="11" s="1"/>
  <c r="E28" i="17"/>
  <c r="E27" i="17"/>
  <c r="E27" i="11"/>
  <c r="D10" i="11"/>
  <c r="D10" i="17"/>
  <c r="F15" i="11"/>
  <c r="F15" i="17"/>
  <c r="F26" i="11"/>
  <c r="F26" i="17"/>
  <c r="G9" i="11"/>
  <c r="G9" i="17"/>
  <c r="E17" i="17"/>
  <c r="E17" i="11"/>
  <c r="D17" i="11" s="1"/>
  <c r="D22" i="11"/>
  <c r="D22" i="17"/>
  <c r="G7" i="7"/>
  <c r="G7" i="8"/>
  <c r="D11" i="22"/>
  <c r="D11" i="7"/>
  <c r="D11" i="8"/>
  <c r="F8" i="17"/>
  <c r="F8" i="11"/>
  <c r="F23" i="17"/>
  <c r="F23" i="11"/>
  <c r="G18" i="11"/>
  <c r="G18" i="17"/>
  <c r="F17" i="11"/>
  <c r="F17" i="17"/>
  <c r="E20" i="11"/>
  <c r="E20" i="17"/>
  <c r="F36" i="11"/>
  <c r="F36" i="17"/>
  <c r="E29" i="17"/>
  <c r="E29" i="11"/>
  <c r="D30" i="17"/>
  <c r="D30" i="11"/>
  <c r="F22" i="17"/>
  <c r="F22" i="11"/>
  <c r="E22" i="11" s="1"/>
  <c r="F10" i="17"/>
  <c r="F10" i="11"/>
  <c r="D20" i="17"/>
  <c r="D20" i="11"/>
  <c r="D7" i="17"/>
  <c r="D7" i="11"/>
  <c r="F18" i="7"/>
  <c r="F18" i="8"/>
  <c r="G26" i="7"/>
  <c r="G26" i="8"/>
  <c r="E22" i="8"/>
  <c r="E22" i="7"/>
  <c r="D10" i="8"/>
  <c r="F26" i="7"/>
  <c r="F26" i="8"/>
  <c r="D21" i="8"/>
  <c r="D21" i="22"/>
  <c r="D21" i="7"/>
  <c r="G26" i="17"/>
  <c r="G26" i="11"/>
  <c r="E21" i="17"/>
  <c r="E21" i="11"/>
  <c r="G33" i="17"/>
  <c r="G33" i="11"/>
  <c r="F33" i="11" s="1"/>
  <c r="G36" i="17"/>
  <c r="G36" i="11"/>
  <c r="F32" i="17"/>
  <c r="F32" i="11"/>
  <c r="F7" i="17"/>
  <c r="F7" i="11"/>
  <c r="F14" i="11"/>
  <c r="F14" i="17"/>
  <c r="G21" i="17"/>
  <c r="G21" i="11"/>
  <c r="E36" i="11"/>
  <c r="E36" i="17"/>
  <c r="F16" i="17"/>
  <c r="F16" i="11"/>
  <c r="E16" i="11" s="1"/>
  <c r="D16" i="11" s="1"/>
  <c r="F30" i="17"/>
  <c r="F30" i="11"/>
  <c r="E30" i="11" s="1"/>
  <c r="D11" i="17"/>
  <c r="D11" i="11"/>
  <c r="D26" i="22"/>
  <c r="D26" i="8"/>
  <c r="D26" i="7"/>
  <c r="E26" i="8"/>
  <c r="E26" i="7"/>
  <c r="G25" i="8"/>
  <c r="G25" i="7"/>
  <c r="D25" i="22"/>
  <c r="D25" i="8"/>
  <c r="D25" i="7"/>
  <c r="E21" i="8"/>
  <c r="E21" i="7"/>
  <c r="F11" i="7"/>
  <c r="F11" i="8"/>
  <c r="E26" i="11"/>
  <c r="E26" i="17"/>
  <c r="E32" i="17"/>
  <c r="E32" i="11"/>
  <c r="F12" i="17"/>
  <c r="F12" i="11"/>
  <c r="F29" i="17"/>
  <c r="F29" i="11"/>
  <c r="E15" i="17"/>
  <c r="E15" i="11"/>
  <c r="D15" i="11" s="1"/>
  <c r="E11" i="11"/>
  <c r="E11" i="17"/>
  <c r="D8" i="11"/>
  <c r="D8" i="17"/>
  <c r="G30" i="11"/>
  <c r="G30" i="17"/>
  <c r="D27" i="17"/>
  <c r="D27" i="11"/>
  <c r="D32" i="17"/>
  <c r="D32" i="11"/>
  <c r="D33" i="17"/>
  <c r="D33" i="11"/>
  <c r="C33" i="11" s="1"/>
  <c r="G15" i="11"/>
  <c r="G15" i="17"/>
  <c r="E7" i="17"/>
  <c r="E7" i="11"/>
  <c r="D7" i="8" l="1"/>
  <c r="D10" i="7"/>
  <c r="D7" i="22"/>
  <c r="D8" i="22"/>
  <c r="D15" i="2"/>
  <c r="D7" i="7"/>
  <c r="D8" i="7"/>
  <c r="E27" i="15"/>
  <c r="E56" i="2"/>
  <c r="F6" i="11"/>
  <c r="F23" i="2"/>
  <c r="F6" i="17"/>
  <c r="D19" i="17"/>
  <c r="D25" i="2"/>
  <c r="D19" i="11"/>
  <c r="E24" i="2"/>
  <c r="E13" i="11"/>
  <c r="E13" i="17"/>
  <c r="F27" i="15"/>
  <c r="F56" i="2"/>
  <c r="G15" i="2"/>
  <c r="G6" i="7"/>
  <c r="G6" i="8"/>
  <c r="E6" i="17"/>
  <c r="E23" i="2"/>
  <c r="E6" i="11"/>
  <c r="D6" i="11"/>
  <c r="D23" i="2"/>
  <c r="D6" i="17"/>
  <c r="D17" i="2"/>
  <c r="D19" i="7"/>
  <c r="D19" i="22"/>
  <c r="D19" i="8"/>
  <c r="E19" i="17"/>
  <c r="E25" i="2"/>
  <c r="E19" i="11"/>
  <c r="G23" i="2"/>
  <c r="G6" i="17"/>
  <c r="G6" i="11"/>
  <c r="G27" i="15"/>
  <c r="G56" i="2"/>
  <c r="F13" i="7"/>
  <c r="F16" i="2"/>
  <c r="F13" i="8"/>
  <c r="E15" i="2"/>
  <c r="E6" i="8"/>
  <c r="F19" i="22"/>
  <c r="E17" i="2"/>
  <c r="E19" i="8"/>
  <c r="E19" i="7"/>
  <c r="E16" i="2"/>
  <c r="E13" i="8"/>
  <c r="E13" i="7"/>
  <c r="D13" i="7"/>
  <c r="D16" i="2"/>
  <c r="D13" i="8"/>
  <c r="D13" i="22"/>
  <c r="F6" i="7"/>
  <c r="F15" i="2"/>
  <c r="F6" i="8"/>
  <c r="G19" i="22"/>
  <c r="F13" i="11"/>
  <c r="F13" i="17"/>
  <c r="F24" i="2"/>
  <c r="F19" i="7"/>
  <c r="F17" i="2"/>
  <c r="F19" i="8"/>
  <c r="G13" i="7"/>
  <c r="G13" i="8"/>
  <c r="G16" i="2"/>
  <c r="G13" i="17"/>
  <c r="G24" i="2"/>
  <c r="G13" i="11"/>
  <c r="G17" i="2"/>
  <c r="G19" i="7"/>
  <c r="G19" i="8"/>
  <c r="D13" i="11"/>
  <c r="D13" i="17"/>
  <c r="D24" i="2"/>
  <c r="D56" i="2"/>
  <c r="D27" i="15"/>
  <c r="F25" i="2"/>
  <c r="F19" i="17"/>
  <c r="F19" i="11"/>
  <c r="G19" i="17"/>
  <c r="G19" i="11"/>
  <c r="G25" i="2"/>
  <c r="E6" i="7" l="1"/>
  <c r="D6" i="22"/>
  <c r="D5" i="22" s="1"/>
  <c r="D6" i="8"/>
  <c r="D6" i="7"/>
  <c r="E6" i="22"/>
  <c r="E19" i="22"/>
  <c r="G13" i="22"/>
  <c r="E46" i="2"/>
  <c r="E17" i="15"/>
  <c r="D44" i="2"/>
  <c r="D14" i="2"/>
  <c r="D44" i="15" s="1"/>
  <c r="D15" i="15"/>
  <c r="G17" i="15"/>
  <c r="G46" i="2"/>
  <c r="D5" i="17"/>
  <c r="D5" i="11"/>
  <c r="E24" i="15"/>
  <c r="E53" i="2"/>
  <c r="G53" i="2"/>
  <c r="G24" i="15"/>
  <c r="D16" i="15"/>
  <c r="D45" i="2"/>
  <c r="E44" i="2"/>
  <c r="E14" i="2"/>
  <c r="E45" i="15" s="1"/>
  <c r="E15" i="15"/>
  <c r="F13" i="22"/>
  <c r="G6" i="22"/>
  <c r="G32" i="22"/>
  <c r="G30" i="22"/>
  <c r="G23" i="22"/>
  <c r="G17" i="22"/>
  <c r="G31" i="22"/>
  <c r="G27" i="22"/>
  <c r="G33" i="22"/>
  <c r="G28" i="22"/>
  <c r="G15" i="22"/>
  <c r="G12" i="22"/>
  <c r="G36" i="22"/>
  <c r="G29" i="22"/>
  <c r="G14" i="22"/>
  <c r="G9" i="22"/>
  <c r="F5" i="7"/>
  <c r="G16" i="22"/>
  <c r="F5" i="8"/>
  <c r="G24" i="22"/>
  <c r="G22" i="22"/>
  <c r="G20" i="22"/>
  <c r="G10" i="22"/>
  <c r="G26" i="22"/>
  <c r="G25" i="22"/>
  <c r="G21" i="22"/>
  <c r="G8" i="22"/>
  <c r="G18" i="22"/>
  <c r="G11" i="22"/>
  <c r="G7" i="22"/>
  <c r="F16" i="15"/>
  <c r="F45" i="2"/>
  <c r="G22" i="2"/>
  <c r="G52" i="15" s="1"/>
  <c r="G52" i="2"/>
  <c r="G23" i="15"/>
  <c r="D46" i="2"/>
  <c r="D17" i="15"/>
  <c r="D25" i="15"/>
  <c r="D54" i="2"/>
  <c r="F6" i="22"/>
  <c r="F12" i="22"/>
  <c r="F33" i="22"/>
  <c r="E5" i="8"/>
  <c r="F32" i="22"/>
  <c r="F9" i="22"/>
  <c r="F29" i="22"/>
  <c r="F17" i="22"/>
  <c r="F31" i="22"/>
  <c r="F27" i="22"/>
  <c r="F30" i="22"/>
  <c r="F24" i="22"/>
  <c r="E5" i="7"/>
  <c r="F36" i="22"/>
  <c r="F15" i="22"/>
  <c r="F28" i="22"/>
  <c r="F14" i="22"/>
  <c r="F16" i="22"/>
  <c r="F23" i="22"/>
  <c r="F22" i="22"/>
  <c r="F20" i="22"/>
  <c r="F10" i="22"/>
  <c r="F11" i="22"/>
  <c r="F18" i="22"/>
  <c r="F8" i="22"/>
  <c r="F21" i="22"/>
  <c r="F26" i="22"/>
  <c r="F25" i="22"/>
  <c r="F7" i="22"/>
  <c r="D22" i="2"/>
  <c r="D51" i="15" s="1"/>
  <c r="D52" i="2"/>
  <c r="D23" i="15"/>
  <c r="D24" i="15"/>
  <c r="D53" i="2"/>
  <c r="F53" i="2"/>
  <c r="F24" i="15"/>
  <c r="E5" i="17"/>
  <c r="E5" i="11"/>
  <c r="G44" i="2"/>
  <c r="G15" i="15"/>
  <c r="G14" i="2"/>
  <c r="G43" i="15" s="1"/>
  <c r="E52" i="2"/>
  <c r="E23" i="15"/>
  <c r="E22" i="2"/>
  <c r="E52" i="15" s="1"/>
  <c r="F5" i="17"/>
  <c r="F5" i="11"/>
  <c r="G54" i="2"/>
  <c r="G25" i="15"/>
  <c r="F54" i="2"/>
  <c r="F25" i="15"/>
  <c r="E45" i="2"/>
  <c r="E16" i="15"/>
  <c r="G5" i="17"/>
  <c r="G5" i="11"/>
  <c r="E54" i="2"/>
  <c r="E25" i="15"/>
  <c r="G5" i="8"/>
  <c r="G5" i="7"/>
  <c r="G45" i="2"/>
  <c r="G16" i="15"/>
  <c r="F46" i="2"/>
  <c r="F17" i="15"/>
  <c r="F44" i="2"/>
  <c r="F15" i="15"/>
  <c r="F14" i="2"/>
  <c r="F44" i="15" s="1"/>
  <c r="E13" i="22"/>
  <c r="E27" i="22"/>
  <c r="E24" i="22"/>
  <c r="E28" i="22"/>
  <c r="E12" i="22"/>
  <c r="E31" i="22"/>
  <c r="E17" i="22"/>
  <c r="E23" i="22"/>
  <c r="E32" i="22"/>
  <c r="E9" i="22"/>
  <c r="E30" i="22"/>
  <c r="E16" i="22"/>
  <c r="E33" i="22"/>
  <c r="E14" i="22"/>
  <c r="E15" i="22"/>
  <c r="E29" i="22"/>
  <c r="E36" i="22"/>
  <c r="D5" i="8"/>
  <c r="E26" i="22"/>
  <c r="E21" i="22"/>
  <c r="E25" i="22"/>
  <c r="E10" i="22"/>
  <c r="E7" i="22"/>
  <c r="E18" i="22"/>
  <c r="E22" i="22"/>
  <c r="E11" i="22"/>
  <c r="E20" i="22"/>
  <c r="E8" i="22"/>
  <c r="F23" i="15"/>
  <c r="F52" i="2"/>
  <c r="F22" i="2"/>
  <c r="F51" i="15" s="1"/>
  <c r="G44" i="15" l="1"/>
  <c r="E43" i="15"/>
  <c r="F43" i="15"/>
  <c r="G53" i="15"/>
  <c r="D53" i="15"/>
  <c r="E5" i="22"/>
  <c r="G5" i="22"/>
  <c r="G45" i="15"/>
  <c r="G42" i="15"/>
  <c r="G43" i="2"/>
  <c r="G47" i="15"/>
  <c r="G14" i="15"/>
  <c r="G51" i="15"/>
  <c r="G50" i="15"/>
  <c r="G22" i="15"/>
  <c r="G51" i="2"/>
  <c r="G55" i="15"/>
  <c r="D43" i="15"/>
  <c r="D42" i="15"/>
  <c r="D14" i="15"/>
  <c r="D43" i="2"/>
  <c r="D47" i="15"/>
  <c r="F52" i="15"/>
  <c r="F51" i="2"/>
  <c r="F22" i="15"/>
  <c r="F50" i="15"/>
  <c r="F55" i="15"/>
  <c r="F5" i="22"/>
  <c r="D45" i="15"/>
  <c r="D52" i="15"/>
  <c r="D50" i="15"/>
  <c r="D51" i="2"/>
  <c r="D22" i="15"/>
  <c r="D55" i="15"/>
  <c r="E51" i="15"/>
  <c r="E50" i="15"/>
  <c r="E51" i="2"/>
  <c r="E22" i="15"/>
  <c r="E55" i="15"/>
  <c r="F45" i="15"/>
  <c r="F43" i="2"/>
  <c r="F42" i="15"/>
  <c r="F14" i="15"/>
  <c r="F47" i="15"/>
  <c r="E53" i="15"/>
  <c r="F53" i="15"/>
  <c r="E44" i="15"/>
  <c r="E43" i="2"/>
  <c r="E42" i="15"/>
  <c r="E14" i="15"/>
  <c r="E47" i="15"/>
  <c r="B11" i="2" l="1"/>
  <c r="C11" i="2"/>
  <c r="B11" i="15" l="1"/>
  <c r="B6" i="2"/>
  <c r="B39" i="15" s="1"/>
  <c r="C11" i="15"/>
  <c r="C40" i="2"/>
  <c r="C6" i="2"/>
  <c r="C39" i="15" s="1"/>
  <c r="G28" i="11"/>
  <c r="F28" i="11" s="1"/>
  <c r="G25" i="11"/>
  <c r="B6" i="15" l="1"/>
  <c r="B35" i="15"/>
  <c r="B34" i="15"/>
  <c r="B37" i="15"/>
  <c r="B36" i="15"/>
  <c r="C6" i="15"/>
  <c r="C35" i="15"/>
  <c r="C36" i="15"/>
  <c r="C35" i="2"/>
  <c r="C34" i="15"/>
  <c r="C37" i="15"/>
  <c r="L17" i="5" l="1"/>
  <c r="L25" i="5"/>
  <c r="L11" i="5"/>
  <c r="M17" i="5"/>
  <c r="M30" i="5"/>
  <c r="L18" i="5"/>
  <c r="L22" i="5"/>
  <c r="M9" i="5"/>
  <c r="L10" i="5"/>
  <c r="BO11" i="5"/>
  <c r="L9" i="5"/>
  <c r="M27" i="5"/>
  <c r="L30" i="5"/>
  <c r="BO8" i="5"/>
  <c r="M10" i="5"/>
  <c r="M24" i="5"/>
  <c r="BO20" i="5"/>
  <c r="L23" i="5"/>
  <c r="L15" i="5"/>
  <c r="L8" i="5"/>
  <c r="P11" i="5"/>
  <c r="L28" i="5"/>
  <c r="BO24" i="5"/>
  <c r="BO28" i="5"/>
  <c r="BO14" i="5"/>
  <c r="AO21" i="5"/>
  <c r="BO29" i="5"/>
  <c r="BO25" i="5"/>
  <c r="D11" i="2"/>
  <c r="L27" i="5"/>
  <c r="BA33" i="5"/>
  <c r="BO12" i="5"/>
  <c r="BO23" i="5"/>
  <c r="AE24" i="5"/>
  <c r="L29" i="5"/>
  <c r="M12" i="5"/>
  <c r="BO7" i="5"/>
  <c r="E11" i="2"/>
  <c r="AY11" i="5"/>
  <c r="BO26" i="5"/>
  <c r="L16" i="5"/>
  <c r="BO10" i="5"/>
  <c r="BO21" i="5"/>
  <c r="M8" i="5"/>
  <c r="L31" i="5"/>
  <c r="L21" i="5"/>
  <c r="L24" i="5"/>
  <c r="M18" i="5"/>
  <c r="AI29" i="5"/>
  <c r="L12" i="5"/>
  <c r="M31" i="5"/>
  <c r="M15" i="5"/>
  <c r="BO22" i="5"/>
  <c r="AB29" i="5"/>
  <c r="BO18" i="5"/>
  <c r="BO36" i="5"/>
  <c r="AB26" i="5"/>
  <c r="AF11" i="5"/>
  <c r="L26" i="5"/>
  <c r="M33" i="5"/>
  <c r="BO30" i="5"/>
  <c r="BA24" i="5"/>
  <c r="M22" i="5"/>
  <c r="AC18" i="5"/>
  <c r="BO33" i="5"/>
  <c r="AW22" i="5"/>
  <c r="AB22" i="5"/>
  <c r="BO15" i="5"/>
  <c r="M28" i="5"/>
  <c r="BG33" i="5"/>
  <c r="L33" i="5"/>
  <c r="BO16" i="5"/>
  <c r="AQ15" i="5"/>
  <c r="AM25" i="5"/>
  <c r="BO9" i="5"/>
  <c r="Y9" i="5"/>
  <c r="M29" i="5"/>
  <c r="M25" i="5"/>
  <c r="BL9" i="5"/>
  <c r="BI11" i="5"/>
  <c r="M11" i="5"/>
  <c r="V9" i="5"/>
  <c r="M23" i="5"/>
  <c r="M26" i="5"/>
  <c r="R10" i="5"/>
  <c r="AM24" i="5"/>
  <c r="M16" i="5"/>
  <c r="BE16" i="5"/>
  <c r="M21" i="5"/>
  <c r="X33" i="5"/>
  <c r="Z21" i="5"/>
  <c r="BO17" i="5"/>
  <c r="AN16" i="5" l="1"/>
  <c r="BA10" i="5"/>
  <c r="AW10" i="5"/>
  <c r="U23" i="5"/>
  <c r="R25" i="5"/>
  <c r="AG18" i="5"/>
  <c r="BB33" i="5"/>
  <c r="AC17" i="5"/>
  <c r="AY16" i="5"/>
  <c r="AS16" i="5"/>
  <c r="BF10" i="5"/>
  <c r="AM29" i="5"/>
  <c r="T10" i="5"/>
  <c r="BN11" i="5"/>
  <c r="BB30" i="5"/>
  <c r="AE21" i="5"/>
  <c r="AJ22" i="5"/>
  <c r="AC11" i="5"/>
  <c r="AS30" i="5"/>
  <c r="BM24" i="5"/>
  <c r="V22" i="5"/>
  <c r="AV10" i="5"/>
  <c r="AB23" i="5"/>
  <c r="AY30" i="5"/>
  <c r="AJ12" i="5"/>
  <c r="AU28" i="5"/>
  <c r="S10" i="5"/>
  <c r="AF28" i="5"/>
  <c r="Q9" i="5"/>
  <c r="V16" i="5"/>
  <c r="AF15" i="5"/>
  <c r="Y8" i="5"/>
  <c r="BN16" i="5"/>
  <c r="BK26" i="5"/>
  <c r="U12" i="5"/>
  <c r="AK11" i="5"/>
  <c r="W9" i="5"/>
  <c r="BI28" i="5"/>
  <c r="BJ12" i="5"/>
  <c r="T21" i="5"/>
  <c r="W26" i="5"/>
  <c r="BC11" i="5"/>
  <c r="AJ30" i="5"/>
  <c r="V28" i="5"/>
  <c r="AA21" i="5"/>
  <c r="N11" i="5"/>
  <c r="BC21" i="5"/>
  <c r="BF18" i="5"/>
  <c r="Z24" i="5"/>
  <c r="X30" i="5"/>
  <c r="AA18" i="5"/>
  <c r="BB28" i="5"/>
  <c r="N21" i="5"/>
  <c r="O33" i="5"/>
  <c r="BK9" i="5"/>
  <c r="BL22" i="5"/>
  <c r="Y24" i="5"/>
  <c r="AR21" i="5"/>
  <c r="BL15" i="5"/>
  <c r="BH12" i="5"/>
  <c r="AF23" i="5"/>
  <c r="W30" i="5"/>
  <c r="N25" i="5"/>
  <c r="P12" i="5"/>
  <c r="AV30" i="5"/>
  <c r="T15" i="5"/>
  <c r="X25" i="5"/>
  <c r="Z17" i="5"/>
  <c r="O11" i="5"/>
  <c r="BI15" i="5"/>
  <c r="O23" i="5"/>
  <c r="W33" i="5"/>
  <c r="T22" i="5"/>
  <c r="BM9" i="5"/>
  <c r="BC33" i="5"/>
  <c r="BH8" i="5"/>
  <c r="BJ25" i="5"/>
  <c r="AG8" i="5"/>
  <c r="Y11" i="5"/>
  <c r="AY23" i="5"/>
  <c r="BI22" i="5"/>
  <c r="R15" i="5"/>
  <c r="AU33" i="5"/>
  <c r="Z25" i="5"/>
  <c r="U10" i="5"/>
  <c r="BM23" i="5"/>
  <c r="AQ16" i="5"/>
  <c r="AE22" i="5"/>
  <c r="P9" i="5"/>
  <c r="AN8" i="5"/>
  <c r="AY26" i="5"/>
  <c r="BE18" i="5"/>
  <c r="BG15" i="5"/>
  <c r="BF22" i="5"/>
  <c r="BA17" i="5"/>
  <c r="W15" i="5"/>
  <c r="AY8" i="5"/>
  <c r="AU24" i="5"/>
  <c r="AQ10" i="5"/>
  <c r="AG21" i="5"/>
  <c r="BN18" i="5"/>
  <c r="BD26" i="5"/>
  <c r="AG24" i="5"/>
  <c r="O10" i="5"/>
  <c r="AG26" i="5"/>
  <c r="X17" i="5"/>
  <c r="AC15" i="5"/>
  <c r="AS23" i="5"/>
  <c r="P8" i="5"/>
  <c r="BN17" i="5"/>
  <c r="AZ22" i="5"/>
  <c r="AQ12" i="5"/>
  <c r="BB26" i="5"/>
  <c r="BC15" i="5"/>
  <c r="W28" i="5"/>
  <c r="AB12" i="5"/>
  <c r="S25" i="5"/>
  <c r="BF21" i="5"/>
  <c r="U22" i="5"/>
  <c r="AV23" i="5"/>
  <c r="P18" i="5"/>
  <c r="BN12" i="5"/>
  <c r="AG22" i="5"/>
  <c r="AI30" i="5"/>
  <c r="BJ15" i="5"/>
  <c r="S17" i="5"/>
  <c r="AJ25" i="5"/>
  <c r="BL33" i="5"/>
  <c r="BI8" i="5"/>
  <c r="AR28" i="5"/>
  <c r="AJ24" i="5"/>
  <c r="BN23" i="5"/>
  <c r="AY29" i="5"/>
  <c r="AO9" i="5"/>
  <c r="BD17" i="5"/>
  <c r="AM21" i="5"/>
  <c r="BL26" i="5"/>
  <c r="S29" i="5"/>
  <c r="BK11" i="5"/>
  <c r="W12" i="5"/>
  <c r="AA8" i="5"/>
  <c r="BA21" i="5"/>
  <c r="AU30" i="5"/>
  <c r="AJ17" i="5"/>
  <c r="BB11" i="5"/>
  <c r="BD10" i="5"/>
  <c r="BI29" i="5"/>
  <c r="BG25" i="5"/>
  <c r="O9" i="5"/>
  <c r="AU18" i="5"/>
  <c r="AI16" i="5"/>
  <c r="AW15" i="5"/>
  <c r="P22" i="5"/>
  <c r="BH24" i="5"/>
  <c r="BG30" i="5"/>
  <c r="AX22" i="5"/>
  <c r="P24" i="5"/>
  <c r="AS25" i="5"/>
  <c r="AM17" i="5"/>
  <c r="AR26" i="5"/>
  <c r="BD15" i="5"/>
  <c r="BB23" i="5"/>
  <c r="U29" i="5"/>
  <c r="AZ8" i="5"/>
  <c r="AQ21" i="5"/>
  <c r="P25" i="5"/>
  <c r="BN28" i="5"/>
  <c r="W10" i="5"/>
  <c r="R23" i="5"/>
  <c r="AA25" i="5"/>
  <c r="BG22" i="5"/>
  <c r="AG10" i="5"/>
  <c r="AR9" i="5"/>
  <c r="BF26" i="5"/>
  <c r="Z28" i="5"/>
  <c r="AA9" i="5"/>
  <c r="AM18" i="5"/>
  <c r="N10" i="5"/>
  <c r="AO8" i="5"/>
  <c r="AI10" i="5"/>
  <c r="BF17" i="5"/>
  <c r="BI25" i="5"/>
  <c r="P30" i="5"/>
  <c r="BK17" i="5"/>
  <c r="Y30" i="5"/>
  <c r="BF8" i="5"/>
  <c r="AO28" i="5"/>
  <c r="X10" i="5"/>
  <c r="AJ11" i="5"/>
  <c r="U28" i="5"/>
  <c r="BN9" i="5"/>
  <c r="BN29" i="5"/>
  <c r="S11" i="5"/>
  <c r="AC25" i="5"/>
  <c r="AN15" i="5"/>
  <c r="AC12" i="5"/>
  <c r="P29" i="5"/>
  <c r="AQ8" i="5"/>
  <c r="AI28" i="5"/>
  <c r="AO11" i="5"/>
  <c r="AC10" i="5"/>
  <c r="AR25" i="5"/>
  <c r="BM17" i="5"/>
  <c r="AI11" i="5"/>
  <c r="BK29" i="5"/>
  <c r="AF21" i="5"/>
  <c r="BB9" i="5"/>
  <c r="V24" i="5"/>
  <c r="AB15" i="5"/>
  <c r="W21" i="5"/>
  <c r="AE23" i="5"/>
  <c r="P17" i="5"/>
  <c r="BE24" i="5"/>
  <c r="AF29" i="5"/>
  <c r="AJ18" i="5"/>
  <c r="Q18" i="5"/>
  <c r="V15" i="5"/>
  <c r="AU17" i="5"/>
  <c r="U33" i="5"/>
  <c r="AS26" i="5"/>
  <c r="AX10" i="5"/>
  <c r="W22" i="5"/>
  <c r="AG16" i="5"/>
  <c r="AF33" i="5"/>
  <c r="AK33" i="5"/>
  <c r="AA16" i="5"/>
  <c r="S18" i="5"/>
  <c r="BD18" i="5"/>
  <c r="Z26" i="5"/>
  <c r="AX12" i="5"/>
  <c r="N9" i="5"/>
  <c r="AR10" i="5"/>
  <c r="BD25" i="5"/>
  <c r="AG29" i="5"/>
  <c r="Q17" i="5"/>
  <c r="BA11" i="5"/>
  <c r="AR22" i="5"/>
  <c r="AV12" i="5"/>
  <c r="BG16" i="5"/>
  <c r="AB8" i="5"/>
  <c r="R16" i="5"/>
  <c r="BB16" i="5"/>
  <c r="BE8" i="5"/>
  <c r="Y15" i="5"/>
  <c r="AW33" i="5"/>
  <c r="AV21" i="5"/>
  <c r="R12" i="5"/>
  <c r="AZ9" i="5"/>
  <c r="O12" i="5"/>
  <c r="AQ22" i="5"/>
  <c r="T26" i="5"/>
  <c r="R8" i="5"/>
  <c r="BF33" i="5"/>
  <c r="AM30" i="5"/>
  <c r="T18" i="5"/>
  <c r="AE17" i="5"/>
  <c r="BG12" i="5"/>
  <c r="BA30" i="5"/>
  <c r="U16" i="5"/>
  <c r="AV29" i="5"/>
  <c r="BL10" i="5"/>
  <c r="BD29" i="5"/>
  <c r="N23" i="5"/>
  <c r="BJ30" i="5"/>
  <c r="BC26" i="5"/>
  <c r="R9" i="5"/>
  <c r="BC22" i="5"/>
  <c r="AW18" i="5"/>
  <c r="BJ28" i="5"/>
  <c r="BH25" i="5"/>
  <c r="P33" i="5"/>
  <c r="BL16" i="5"/>
  <c r="AK25" i="5"/>
  <c r="AB28" i="5"/>
  <c r="T9" i="5"/>
  <c r="BH9" i="5"/>
  <c r="AS12" i="5"/>
  <c r="BJ9" i="5"/>
  <c r="AW9" i="5"/>
  <c r="AI8" i="5"/>
  <c r="AX18" i="5"/>
  <c r="R17" i="5"/>
  <c r="AX23" i="5"/>
  <c r="BE28" i="5"/>
  <c r="Z33" i="5"/>
  <c r="AW29" i="5"/>
  <c r="P10" i="5"/>
  <c r="AO18" i="5"/>
  <c r="AW11" i="5"/>
  <c r="BH22" i="5"/>
  <c r="BM33" i="5"/>
  <c r="Y25" i="5"/>
  <c r="AN25" i="5"/>
  <c r="AE28" i="5"/>
  <c r="U17" i="5"/>
  <c r="AX16" i="5"/>
  <c r="AZ15" i="5"/>
  <c r="AZ28" i="5"/>
  <c r="AW26" i="5"/>
  <c r="AK29" i="5"/>
  <c r="BG24" i="5"/>
  <c r="N29" i="5"/>
  <c r="AU16" i="5"/>
  <c r="W17" i="5"/>
  <c r="AC8" i="5"/>
  <c r="AO15" i="5"/>
  <c r="BD21" i="5"/>
  <c r="Z29" i="5"/>
  <c r="AK17" i="5"/>
  <c r="AJ9" i="5"/>
  <c r="AY25" i="5"/>
  <c r="N26" i="5"/>
  <c r="T11" i="5"/>
  <c r="U26" i="5"/>
  <c r="P23" i="5"/>
  <c r="AV16" i="5"/>
  <c r="AI9" i="5"/>
  <c r="Q10" i="5"/>
  <c r="AG9" i="5"/>
  <c r="AZ16" i="5"/>
  <c r="AE33" i="5"/>
  <c r="AB16" i="5"/>
  <c r="R29" i="5"/>
  <c r="AN29" i="5"/>
  <c r="AX25" i="5"/>
  <c r="AW8" i="5"/>
  <c r="AC28" i="5"/>
  <c r="O8" i="5"/>
  <c r="BH29" i="5"/>
  <c r="Q30" i="5"/>
  <c r="R26" i="5"/>
  <c r="AQ9" i="5"/>
  <c r="BE10" i="5"/>
  <c r="R33" i="5"/>
  <c r="V23" i="5"/>
  <c r="V18" i="5"/>
  <c r="AG25" i="5"/>
  <c r="BA25" i="5"/>
  <c r="BC28" i="5"/>
  <c r="V30" i="5"/>
  <c r="BK16" i="5"/>
  <c r="AX29" i="5"/>
  <c r="U11" i="5"/>
  <c r="BG8" i="5"/>
  <c r="AO12" i="5"/>
  <c r="BK18" i="5"/>
  <c r="AR29" i="5"/>
  <c r="AM22" i="5"/>
  <c r="T23" i="5"/>
  <c r="BL23" i="5"/>
  <c r="AA11" i="5"/>
  <c r="AA29" i="5"/>
  <c r="BF30" i="5"/>
  <c r="W24" i="5"/>
  <c r="AU25" i="5"/>
  <c r="BD11" i="5"/>
  <c r="N24" i="5"/>
  <c r="BC24" i="5"/>
  <c r="AI15" i="5"/>
  <c r="BK25" i="5"/>
  <c r="AQ26" i="5"/>
  <c r="BI30" i="5"/>
  <c r="BM18" i="5"/>
  <c r="BA28" i="5"/>
  <c r="BN24" i="5"/>
  <c r="U8" i="5"/>
  <c r="AK10" i="5"/>
  <c r="BE23" i="5"/>
  <c r="BN22" i="5"/>
  <c r="AV11" i="5"/>
  <c r="AE26" i="5"/>
  <c r="P16" i="5"/>
  <c r="Y26" i="5"/>
  <c r="AB10" i="5"/>
  <c r="AM11" i="5"/>
  <c r="Q15" i="5"/>
  <c r="AM28" i="5"/>
  <c r="BF16" i="5"/>
  <c r="AZ12" i="5"/>
  <c r="AW23" i="5"/>
  <c r="BG10" i="5"/>
  <c r="AY9" i="5"/>
  <c r="AI23" i="5"/>
  <c r="BJ33" i="5"/>
  <c r="BC18" i="5"/>
  <c r="BF11" i="5"/>
  <c r="AR24" i="5"/>
  <c r="AY10" i="5"/>
  <c r="AV18" i="5"/>
  <c r="BD30" i="5"/>
  <c r="P28" i="5"/>
  <c r="AV33" i="5"/>
  <c r="BH15" i="5"/>
  <c r="AU12" i="5"/>
  <c r="AQ17" i="5"/>
  <c r="AU23" i="5"/>
  <c r="BG17" i="5"/>
  <c r="BE33" i="5"/>
  <c r="AJ21" i="5"/>
  <c r="AJ26" i="5"/>
  <c r="AG12" i="5"/>
  <c r="BJ29" i="5"/>
  <c r="BJ26" i="5"/>
  <c r="AU21" i="5"/>
  <c r="AN17" i="5"/>
  <c r="AS22" i="5"/>
  <c r="Q28" i="5"/>
  <c r="T29" i="5"/>
  <c r="BH28" i="5"/>
  <c r="AS21" i="5"/>
  <c r="AF18" i="5"/>
  <c r="AK28" i="5"/>
  <c r="T8" i="5"/>
  <c r="P15" i="5"/>
  <c r="S23" i="5"/>
  <c r="O15" i="5"/>
  <c r="AC16" i="5"/>
  <c r="BK28" i="5"/>
  <c r="AF12" i="5"/>
  <c r="T30" i="5"/>
  <c r="AI25" i="5"/>
  <c r="AW28" i="5"/>
  <c r="T17" i="5"/>
  <c r="AF24" i="5"/>
  <c r="BH33" i="5"/>
  <c r="AH14" i="5"/>
  <c r="C14" i="4"/>
  <c r="BN14" i="5"/>
  <c r="AV11" i="2"/>
  <c r="BB36" i="5"/>
  <c r="M14" i="5"/>
  <c r="P7" i="5"/>
  <c r="BB25" i="5"/>
  <c r="P20" i="5"/>
  <c r="BM14" i="5"/>
  <c r="AP11" i="5"/>
  <c r="E11" i="4"/>
  <c r="AT8" i="5"/>
  <c r="F8" i="4"/>
  <c r="AZ23" i="5"/>
  <c r="S14" i="5"/>
  <c r="AT11" i="2"/>
  <c r="AZ36" i="5"/>
  <c r="U14" i="5"/>
  <c r="AT33" i="5"/>
  <c r="F33" i="4"/>
  <c r="D24" i="4"/>
  <c r="AL24" i="5"/>
  <c r="AL21" i="5"/>
  <c r="D21" i="4"/>
  <c r="D10" i="4"/>
  <c r="AL10" i="5"/>
  <c r="AX20" i="5"/>
  <c r="AS11" i="2"/>
  <c r="AY36" i="5"/>
  <c r="BF7" i="5"/>
  <c r="O7" i="5"/>
  <c r="Q21" i="5"/>
  <c r="AF14" i="5"/>
  <c r="AI14" i="5"/>
  <c r="AC30" i="5"/>
  <c r="AO10" i="5"/>
  <c r="AR20" i="5"/>
  <c r="AA10" i="5"/>
  <c r="AG30" i="5"/>
  <c r="AL18" i="5"/>
  <c r="D18" i="4"/>
  <c r="AH29" i="5"/>
  <c r="C29" i="4"/>
  <c r="Q25" i="5"/>
  <c r="X36" i="5"/>
  <c r="R11" i="2"/>
  <c r="AO14" i="5"/>
  <c r="W25" i="5"/>
  <c r="AO29" i="5"/>
  <c r="BK30" i="5"/>
  <c r="AT14" i="5"/>
  <c r="F14" i="4"/>
  <c r="AR14" i="5"/>
  <c r="AH22" i="5"/>
  <c r="C22" i="4"/>
  <c r="BK36" i="5"/>
  <c r="BE11" i="2"/>
  <c r="BI40" i="2" s="1"/>
  <c r="AP7" i="5"/>
  <c r="E7" i="4"/>
  <c r="BA16" i="5"/>
  <c r="O20" i="5"/>
  <c r="AN18" i="5"/>
  <c r="AW7" i="5"/>
  <c r="BG21" i="5"/>
  <c r="AY17" i="5"/>
  <c r="AR17" i="5"/>
  <c r="BC36" i="5"/>
  <c r="AW11" i="2"/>
  <c r="Z12" i="5"/>
  <c r="Q11" i="5"/>
  <c r="BE26" i="5"/>
  <c r="B25" i="4"/>
  <c r="AD25" i="5"/>
  <c r="E8" i="2"/>
  <c r="Z18" i="5"/>
  <c r="AV7" i="5"/>
  <c r="X20" i="5"/>
  <c r="AK14" i="5"/>
  <c r="BD23" i="5"/>
  <c r="Y23" i="5"/>
  <c r="AK30" i="5"/>
  <c r="AG17" i="5"/>
  <c r="BI20" i="5"/>
  <c r="AI26" i="5"/>
  <c r="AJ33" i="5"/>
  <c r="AP9" i="5"/>
  <c r="E9" i="4"/>
  <c r="AU9" i="5"/>
  <c r="AB18" i="5"/>
  <c r="AS10" i="5"/>
  <c r="BI26" i="5"/>
  <c r="O22" i="5"/>
  <c r="BB20" i="5"/>
  <c r="BB18" i="5"/>
  <c r="S11" i="2"/>
  <c r="Y36" i="5"/>
  <c r="AL20" i="5"/>
  <c r="D20" i="4"/>
  <c r="BC9" i="5"/>
  <c r="AH18" i="5"/>
  <c r="C18" i="4"/>
  <c r="AY28" i="5"/>
  <c r="O16" i="5"/>
  <c r="AK36" i="5"/>
  <c r="AE11" i="2"/>
  <c r="AZ30" i="5"/>
  <c r="BN33" i="5"/>
  <c r="AD28" i="5"/>
  <c r="B28" i="4"/>
  <c r="AN9" i="5"/>
  <c r="X22" i="5"/>
  <c r="L14" i="5"/>
  <c r="AK8" i="5"/>
  <c r="Z11" i="5"/>
  <c r="AJ14" i="5"/>
  <c r="W18" i="5"/>
  <c r="W11" i="5"/>
  <c r="AZ11" i="5"/>
  <c r="AR8" i="5"/>
  <c r="BA11" i="2"/>
  <c r="BG36" i="5"/>
  <c r="AJ10" i="5"/>
  <c r="AL15" i="5"/>
  <c r="D15" i="4"/>
  <c r="X11" i="5"/>
  <c r="Y28" i="5"/>
  <c r="AE15" i="5"/>
  <c r="AI22" i="5"/>
  <c r="E29" i="4"/>
  <c r="AP29" i="5"/>
  <c r="T20" i="5"/>
  <c r="BJ14" i="5"/>
  <c r="BM16" i="5"/>
  <c r="AM9" i="5"/>
  <c r="O11" i="2"/>
  <c r="U36" i="5"/>
  <c r="AR15" i="5"/>
  <c r="BB15" i="5"/>
  <c r="BL7" i="5"/>
  <c r="AI24" i="5"/>
  <c r="BF29" i="5"/>
  <c r="AE10" i="5"/>
  <c r="S30" i="5"/>
  <c r="AV20" i="5"/>
  <c r="BI14" i="5"/>
  <c r="AX17" i="5"/>
  <c r="R28" i="5"/>
  <c r="AH9" i="5"/>
  <c r="C9" i="4"/>
  <c r="AP30" i="5"/>
  <c r="E30" i="4"/>
  <c r="L11" i="2"/>
  <c r="R36" i="5"/>
  <c r="BB17" i="5"/>
  <c r="BE25" i="5"/>
  <c r="BE7" i="5"/>
  <c r="Z20" i="5"/>
  <c r="AB25" i="5"/>
  <c r="BD12" i="5"/>
  <c r="BL17" i="5"/>
  <c r="BH20" i="5"/>
  <c r="AE18" i="5"/>
  <c r="Z22" i="5"/>
  <c r="BF20" i="5"/>
  <c r="AI18" i="5"/>
  <c r="S24" i="5"/>
  <c r="AG7" i="5"/>
  <c r="AE25" i="5"/>
  <c r="AT29" i="5"/>
  <c r="F29" i="4"/>
  <c r="AA20" i="5"/>
  <c r="AO33" i="5"/>
  <c r="BM26" i="5"/>
  <c r="AT28" i="5"/>
  <c r="F28" i="4"/>
  <c r="B12" i="4"/>
  <c r="AD12" i="5"/>
  <c r="BG28" i="5"/>
  <c r="R30" i="5"/>
  <c r="Z15" i="5"/>
  <c r="BH23" i="5"/>
  <c r="D33" i="4"/>
  <c r="AL33" i="5"/>
  <c r="AQ30" i="5"/>
  <c r="BN30" i="5"/>
  <c r="M7" i="5"/>
  <c r="AK20" i="5"/>
  <c r="R18" i="5"/>
  <c r="AL8" i="5"/>
  <c r="D8" i="4"/>
  <c r="AZ33" i="5"/>
  <c r="BC25" i="5"/>
  <c r="BI23" i="5"/>
  <c r="Q8" i="5"/>
  <c r="AW21" i="5"/>
  <c r="AF20" i="5"/>
  <c r="AX11" i="5"/>
  <c r="AM26" i="5"/>
  <c r="BJ7" i="5"/>
  <c r="AY18" i="5"/>
  <c r="L7" i="5"/>
  <c r="BJ20" i="5"/>
  <c r="F25" i="4"/>
  <c r="AT25" i="5"/>
  <c r="AH24" i="5"/>
  <c r="C24" i="4"/>
  <c r="BE30" i="5"/>
  <c r="S9" i="5"/>
  <c r="AB24" i="5"/>
  <c r="BB22" i="5"/>
  <c r="AH8" i="5"/>
  <c r="C8" i="4"/>
  <c r="AP8" i="5"/>
  <c r="E8" i="4"/>
  <c r="Y17" i="5"/>
  <c r="AS28" i="5"/>
  <c r="AF17" i="5"/>
  <c r="AP14" i="5"/>
  <c r="E14" i="4"/>
  <c r="AY33" i="5"/>
  <c r="BE29" i="5"/>
  <c r="BD33" i="5"/>
  <c r="N33" i="5"/>
  <c r="AL14" i="5"/>
  <c r="D14" i="4"/>
  <c r="BL24" i="5"/>
  <c r="BM30" i="5"/>
  <c r="BG18" i="5"/>
  <c r="AU10" i="5"/>
  <c r="AW17" i="5"/>
  <c r="BA18" i="5"/>
  <c r="AZ10" i="5"/>
  <c r="AF22" i="5"/>
  <c r="AA24" i="5"/>
  <c r="BJ24" i="5"/>
  <c r="AP33" i="5"/>
  <c r="E33" i="4"/>
  <c r="AB14" i="5"/>
  <c r="Q7" i="5"/>
  <c r="B30" i="4"/>
  <c r="AD30" i="5"/>
  <c r="AT15" i="5"/>
  <c r="F15" i="4"/>
  <c r="AI11" i="2"/>
  <c r="AO36" i="5"/>
  <c r="AM7" i="5"/>
  <c r="AL23" i="5"/>
  <c r="D23" i="4"/>
  <c r="Q23" i="5"/>
  <c r="V12" i="5"/>
  <c r="N14" i="5"/>
  <c r="BD11" i="2"/>
  <c r="BJ36" i="5"/>
  <c r="AI36" i="5"/>
  <c r="AC11" i="2"/>
  <c r="AX8" i="5"/>
  <c r="AQ11" i="2"/>
  <c r="AW36" i="5"/>
  <c r="AM23" i="5"/>
  <c r="BA20" i="5"/>
  <c r="P14" i="5"/>
  <c r="AW16" i="5"/>
  <c r="BM11" i="5"/>
  <c r="AT30" i="5"/>
  <c r="F30" i="4"/>
  <c r="E30" i="5" s="1"/>
  <c r="BM7" i="5"/>
  <c r="AR7" i="5"/>
  <c r="X7" i="5"/>
  <c r="G11" i="2"/>
  <c r="M36" i="5"/>
  <c r="BK15" i="5"/>
  <c r="AD20" i="5"/>
  <c r="B20" i="4"/>
  <c r="BD14" i="5"/>
  <c r="AD29" i="5"/>
  <c r="B29" i="4"/>
  <c r="AF16" i="5"/>
  <c r="AX15" i="5"/>
  <c r="BI16" i="5"/>
  <c r="D22" i="4"/>
  <c r="AL22" i="5"/>
  <c r="AY12" i="5"/>
  <c r="U20" i="5"/>
  <c r="T24" i="5"/>
  <c r="O24" i="5"/>
  <c r="AE12" i="5"/>
  <c r="AK22" i="5"/>
  <c r="BJ21" i="5"/>
  <c r="AQ11" i="5"/>
  <c r="BF23" i="5"/>
  <c r="BC20" i="5"/>
  <c r="AE8" i="5"/>
  <c r="AV28" i="5"/>
  <c r="BE22" i="5"/>
  <c r="AZ29" i="5"/>
  <c r="AJ28" i="5"/>
  <c r="BE15" i="5"/>
  <c r="BA15" i="5"/>
  <c r="Z11" i="2"/>
  <c r="AF36" i="5"/>
  <c r="AV9" i="5"/>
  <c r="BC12" i="5"/>
  <c r="Q14" i="5"/>
  <c r="BA9" i="5"/>
  <c r="BH30" i="5"/>
  <c r="BJ10" i="5"/>
  <c r="R21" i="5"/>
  <c r="BB24" i="5"/>
  <c r="BG14" i="5"/>
  <c r="AK24" i="5"/>
  <c r="AB20" i="5"/>
  <c r="AC20" i="5"/>
  <c r="AT23" i="5"/>
  <c r="F23" i="4"/>
  <c r="V29" i="5"/>
  <c r="BA36" i="5"/>
  <c r="AU11" i="2"/>
  <c r="BJ11" i="5"/>
  <c r="T25" i="5"/>
  <c r="N30" i="5"/>
  <c r="J11" i="2"/>
  <c r="P36" i="5"/>
  <c r="Y14" i="5"/>
  <c r="N8" i="5"/>
  <c r="Q26" i="5"/>
  <c r="AH15" i="5"/>
  <c r="C15" i="4"/>
  <c r="E15" i="4"/>
  <c r="AP15" i="5"/>
  <c r="BB29" i="5"/>
  <c r="AS29" i="5"/>
  <c r="BL21" i="5"/>
  <c r="AD14" i="5"/>
  <c r="B14" i="4"/>
  <c r="AB7" i="5"/>
  <c r="X14" i="5"/>
  <c r="BO6" i="5"/>
  <c r="BK7" i="5"/>
  <c r="X26" i="5"/>
  <c r="BK23" i="5"/>
  <c r="AN11" i="5"/>
  <c r="N7" i="5"/>
  <c r="BN25" i="5"/>
  <c r="BK12" i="5"/>
  <c r="AH21" i="5"/>
  <c r="C21" i="4"/>
  <c r="AG14" i="5"/>
  <c r="Z14" i="5"/>
  <c r="AZ21" i="5"/>
  <c r="AY22" i="5"/>
  <c r="AE14" i="5"/>
  <c r="AR16" i="5"/>
  <c r="V33" i="5"/>
  <c r="AE9" i="5"/>
  <c r="BE11" i="5"/>
  <c r="AD10" i="5"/>
  <c r="Z10" i="5"/>
  <c r="T12" i="5"/>
  <c r="F18" i="4"/>
  <c r="AT18" i="5"/>
  <c r="AV26" i="5"/>
  <c r="AJ16" i="5"/>
  <c r="AM20" i="5"/>
  <c r="O30" i="5"/>
  <c r="AU11" i="5"/>
  <c r="AZ14" i="5"/>
  <c r="S20" i="5"/>
  <c r="AW30" i="5"/>
  <c r="S16" i="5"/>
  <c r="BI21" i="5"/>
  <c r="BF28" i="5"/>
  <c r="BM15" i="5"/>
  <c r="V25" i="5"/>
  <c r="AS9" i="5"/>
  <c r="N12" i="5"/>
  <c r="AF9" i="5"/>
  <c r="AB9" i="5"/>
  <c r="AJ23" i="5"/>
  <c r="BI33" i="5"/>
  <c r="Y7" i="5"/>
  <c r="BN8" i="5"/>
  <c r="AE29" i="5"/>
  <c r="AB17" i="5"/>
  <c r="T11" i="2"/>
  <c r="Z36" i="5"/>
  <c r="AS18" i="5"/>
  <c r="AO16" i="5"/>
  <c r="M11" i="2"/>
  <c r="S36" i="5"/>
  <c r="BL14" i="5"/>
  <c r="AX11" i="2"/>
  <c r="BD36" i="5"/>
  <c r="BI9" i="5"/>
  <c r="BN20" i="5"/>
  <c r="AL12" i="5"/>
  <c r="D12" i="4"/>
  <c r="BA7" i="5"/>
  <c r="AG11" i="2"/>
  <c r="AM36" i="5"/>
  <c r="V17" i="5"/>
  <c r="AD15" i="5"/>
  <c r="B15" i="4"/>
  <c r="Q24" i="5"/>
  <c r="BD22" i="5"/>
  <c r="V8" i="5"/>
  <c r="BD9" i="5"/>
  <c r="AN21" i="5"/>
  <c r="AK15" i="5"/>
  <c r="F26" i="4"/>
  <c r="AT26" i="5"/>
  <c r="AA17" i="5"/>
  <c r="BD8" i="5"/>
  <c r="AU15" i="5"/>
  <c r="BI24" i="5"/>
  <c r="AD21" i="5"/>
  <c r="B21" i="4"/>
  <c r="D30" i="4"/>
  <c r="AL30" i="5"/>
  <c r="AS20" i="5"/>
  <c r="BH10" i="5"/>
  <c r="AV14" i="5"/>
  <c r="AK18" i="5"/>
  <c r="BL12" i="5"/>
  <c r="AV17" i="5"/>
  <c r="N17" i="5"/>
  <c r="AJ8" i="5"/>
  <c r="AA30" i="5"/>
  <c r="AU26" i="5"/>
  <c r="U25" i="5"/>
  <c r="AT16" i="5"/>
  <c r="F16" i="4"/>
  <c r="BC7" i="5"/>
  <c r="D25" i="4"/>
  <c r="AL25" i="5"/>
  <c r="P26" i="5"/>
  <c r="Q12" i="5"/>
  <c r="AS11" i="5"/>
  <c r="X28" i="5"/>
  <c r="BF24" i="5"/>
  <c r="AM11" i="2"/>
  <c r="AS36" i="5"/>
  <c r="AS14" i="5"/>
  <c r="V7" i="5"/>
  <c r="AL9" i="5"/>
  <c r="D9" i="4"/>
  <c r="AV15" i="5"/>
  <c r="AC9" i="5"/>
  <c r="N20" i="5"/>
  <c r="BH16" i="5"/>
  <c r="BL25" i="5"/>
  <c r="AM16" i="5"/>
  <c r="Q16" i="5"/>
  <c r="P21" i="5"/>
  <c r="B10" i="4"/>
  <c r="BF9" i="5"/>
  <c r="AA28" i="5"/>
  <c r="AD22" i="5"/>
  <c r="B22" i="4"/>
  <c r="AS7" i="5"/>
  <c r="AX33" i="5"/>
  <c r="BI7" i="5"/>
  <c r="P11" i="2"/>
  <c r="V36" i="5"/>
  <c r="AN11" i="2"/>
  <c r="AT36" i="5"/>
  <c r="F36" i="4"/>
  <c r="V14" i="5"/>
  <c r="AP21" i="5"/>
  <c r="E21" i="4"/>
  <c r="D21" i="5" s="1"/>
  <c r="BA26" i="5"/>
  <c r="AR11" i="2"/>
  <c r="AX36" i="5"/>
  <c r="AH11" i="2"/>
  <c r="AN36" i="5"/>
  <c r="H11" i="2"/>
  <c r="H40" i="2" s="1"/>
  <c r="N36" i="5"/>
  <c r="AL7" i="5"/>
  <c r="D7" i="4"/>
  <c r="AH23" i="5"/>
  <c r="C23" i="4"/>
  <c r="BB8" i="5"/>
  <c r="AP23" i="5"/>
  <c r="E23" i="4"/>
  <c r="R11" i="5"/>
  <c r="AH7" i="5"/>
  <c r="C7" i="4"/>
  <c r="BL29" i="5"/>
  <c r="AY14" i="5"/>
  <c r="O14" i="5"/>
  <c r="AH12" i="5"/>
  <c r="C12" i="4"/>
  <c r="M20" i="5"/>
  <c r="AG36" i="5"/>
  <c r="AA11" i="2"/>
  <c r="U30" i="5"/>
  <c r="R22" i="5"/>
  <c r="N22" i="5"/>
  <c r="W20" i="5"/>
  <c r="AW24" i="5"/>
  <c r="AS24" i="5"/>
  <c r="AT20" i="5"/>
  <c r="F20" i="4"/>
  <c r="R20" i="5"/>
  <c r="X21" i="5"/>
  <c r="AT17" i="5"/>
  <c r="F17" i="4"/>
  <c r="AX24" i="5"/>
  <c r="AN12" i="5"/>
  <c r="BC23" i="5"/>
  <c r="AL16" i="5"/>
  <c r="D16" i="4"/>
  <c r="AH16" i="5"/>
  <c r="C16" i="4"/>
  <c r="AP16" i="5"/>
  <c r="E16" i="4"/>
  <c r="D16" i="5" s="1"/>
  <c r="BA14" i="5"/>
  <c r="V11" i="5"/>
  <c r="AO11" i="2"/>
  <c r="AU36" i="5"/>
  <c r="BJ8" i="5"/>
  <c r="O18" i="5"/>
  <c r="BE21" i="5"/>
  <c r="AQ20" i="5"/>
  <c r="BK21" i="5"/>
  <c r="BK10" i="5"/>
  <c r="AD11" i="2"/>
  <c r="AJ36" i="5"/>
  <c r="AN26" i="5"/>
  <c r="AP11" i="2"/>
  <c r="AV36" i="5"/>
  <c r="AA7" i="5"/>
  <c r="U9" i="5"/>
  <c r="BL30" i="5"/>
  <c r="BL8" i="5"/>
  <c r="AO24" i="5"/>
  <c r="AD17" i="5"/>
  <c r="B17" i="4"/>
  <c r="BH17" i="5"/>
  <c r="T16" i="5"/>
  <c r="BF14" i="5"/>
  <c r="BH21" i="5"/>
  <c r="BF25" i="5"/>
  <c r="AA36" i="5"/>
  <c r="U11" i="2"/>
  <c r="AD33" i="5"/>
  <c r="B33" i="4"/>
  <c r="AT12" i="5"/>
  <c r="F12" i="4"/>
  <c r="BE9" i="5"/>
  <c r="AL29" i="5"/>
  <c r="D29" i="4"/>
  <c r="AJ15" i="5"/>
  <c r="BG23" i="5"/>
  <c r="BM12" i="5"/>
  <c r="AM8" i="5"/>
  <c r="AG20" i="5"/>
  <c r="AV24" i="5"/>
  <c r="W11" i="2"/>
  <c r="AC36" i="5"/>
  <c r="D11" i="4"/>
  <c r="AL11" i="5"/>
  <c r="AG15" i="5"/>
  <c r="Q33" i="5"/>
  <c r="BH18" i="5"/>
  <c r="Y11" i="2"/>
  <c r="AE36" i="5"/>
  <c r="AB33" i="5"/>
  <c r="X29" i="5"/>
  <c r="E28" i="4"/>
  <c r="AP28" i="5"/>
  <c r="BC16" i="5"/>
  <c r="BO13" i="5"/>
  <c r="BK14" i="5"/>
  <c r="B24" i="4"/>
  <c r="AD24" i="5"/>
  <c r="Y21" i="5"/>
  <c r="AO30" i="5"/>
  <c r="AO25" i="5"/>
  <c r="AT10" i="5"/>
  <c r="F10" i="4"/>
  <c r="AK16" i="5"/>
  <c r="AQ18" i="5"/>
  <c r="BH14" i="5"/>
  <c r="AN22" i="5"/>
  <c r="BK24" i="5"/>
  <c r="BC29" i="5"/>
  <c r="AQ29" i="5"/>
  <c r="AW14" i="5"/>
  <c r="W36" i="5"/>
  <c r="Q11" i="2"/>
  <c r="AI12" i="5"/>
  <c r="AR12" i="5"/>
  <c r="N11" i="2"/>
  <c r="T36" i="5"/>
  <c r="AF8" i="5"/>
  <c r="BB12" i="5"/>
  <c r="N16" i="5"/>
  <c r="Y12" i="5"/>
  <c r="AK26" i="5"/>
  <c r="AN10" i="5"/>
  <c r="AC33" i="5"/>
  <c r="S22" i="5"/>
  <c r="AK23" i="5"/>
  <c r="T7" i="5"/>
  <c r="AQ28" i="5"/>
  <c r="AC7" i="5"/>
  <c r="AD8" i="5"/>
  <c r="B8" i="4"/>
  <c r="AP10" i="5"/>
  <c r="E10" i="4"/>
  <c r="BL18" i="5"/>
  <c r="Q29" i="5"/>
  <c r="W16" i="5"/>
  <c r="AG11" i="5"/>
  <c r="BI17" i="5"/>
  <c r="AO26" i="5"/>
  <c r="BG29" i="5"/>
  <c r="AV8" i="5"/>
  <c r="B16" i="4"/>
  <c r="AD16" i="5"/>
  <c r="R24" i="5"/>
  <c r="AZ18" i="5"/>
  <c r="S26" i="5"/>
  <c r="Y10" i="5"/>
  <c r="X15" i="5"/>
  <c r="AN30" i="5"/>
  <c r="AP17" i="5"/>
  <c r="E17" i="4"/>
  <c r="AN23" i="5"/>
  <c r="AT22" i="5"/>
  <c r="F22" i="4"/>
  <c r="N15" i="5"/>
  <c r="AY7" i="5"/>
  <c r="AE11" i="5"/>
  <c r="V26" i="5"/>
  <c r="AG33" i="5"/>
  <c r="BJ16" i="5"/>
  <c r="D8" i="2"/>
  <c r="AB21" i="5"/>
  <c r="BN15" i="5"/>
  <c r="BA8" i="5"/>
  <c r="AC29" i="5"/>
  <c r="S33" i="5"/>
  <c r="BC30" i="5"/>
  <c r="AE20" i="5"/>
  <c r="U15" i="5"/>
  <c r="F9" i="4"/>
  <c r="AT9" i="5"/>
  <c r="AS33" i="5"/>
  <c r="X23" i="5"/>
  <c r="AI17" i="5"/>
  <c r="AZ25" i="5"/>
  <c r="T33" i="5"/>
  <c r="W8" i="5"/>
  <c r="AA23" i="5"/>
  <c r="AJ11" i="2"/>
  <c r="AP36" i="5"/>
  <c r="E36" i="4"/>
  <c r="AE16" i="5"/>
  <c r="AF30" i="5"/>
  <c r="BM21" i="5"/>
  <c r="AS15" i="5"/>
  <c r="S12" i="5"/>
  <c r="S21" i="5"/>
  <c r="AB11" i="5"/>
  <c r="AY21" i="5"/>
  <c r="T14" i="5"/>
  <c r="BD24" i="5"/>
  <c r="AU7" i="5"/>
  <c r="X8" i="5"/>
  <c r="AX9" i="5"/>
  <c r="C36" i="4"/>
  <c r="AH36" i="5"/>
  <c r="AB11" i="2"/>
  <c r="AU20" i="5"/>
  <c r="AQ7" i="5"/>
  <c r="BB11" i="2"/>
  <c r="BH36" i="5"/>
  <c r="W7" i="5"/>
  <c r="AS17" i="5"/>
  <c r="AO17" i="5"/>
  <c r="AL17" i="5"/>
  <c r="D17" i="4"/>
  <c r="AP12" i="5"/>
  <c r="E12" i="4"/>
  <c r="BE12" i="5"/>
  <c r="BA12" i="5"/>
  <c r="AF11" i="2"/>
  <c r="D36" i="4"/>
  <c r="AL36" i="5"/>
  <c r="AD7" i="5"/>
  <c r="B7" i="4"/>
  <c r="AJ7" i="5"/>
  <c r="AE7" i="5"/>
  <c r="BB7" i="5"/>
  <c r="Y22" i="5"/>
  <c r="AX14" i="5"/>
  <c r="BC10" i="5"/>
  <c r="AT21" i="5"/>
  <c r="F21" i="4"/>
  <c r="AL11" i="2"/>
  <c r="AR36" i="5"/>
  <c r="AA12" i="5"/>
  <c r="C30" i="4"/>
  <c r="AH30" i="5"/>
  <c r="AI20" i="5"/>
  <c r="BM8" i="5"/>
  <c r="AN20" i="5"/>
  <c r="AJ20" i="5"/>
  <c r="AT24" i="5"/>
  <c r="F24" i="4"/>
  <c r="AL28" i="5"/>
  <c r="D28" i="4"/>
  <c r="BC14" i="5"/>
  <c r="Q36" i="5"/>
  <c r="K11" i="2"/>
  <c r="BG11" i="2"/>
  <c r="BM36" i="5"/>
  <c r="BH11" i="2"/>
  <c r="BN36" i="5"/>
  <c r="B23" i="4"/>
  <c r="AD23" i="5"/>
  <c r="AZ11" i="2"/>
  <c r="BF36" i="5"/>
  <c r="AD11" i="5"/>
  <c r="B11" i="4"/>
  <c r="AW25" i="5"/>
  <c r="AD9" i="5"/>
  <c r="B9" i="4"/>
  <c r="BA23" i="5"/>
  <c r="BN7" i="5"/>
  <c r="L36" i="5"/>
  <c r="F11" i="2"/>
  <c r="I11" i="2"/>
  <c r="O36" i="5"/>
  <c r="BA22" i="5"/>
  <c r="AN24" i="5"/>
  <c r="X24" i="5"/>
  <c r="C25" i="4"/>
  <c r="AH25" i="5"/>
  <c r="X18" i="5"/>
  <c r="BI12" i="5"/>
  <c r="BK33" i="5"/>
  <c r="N18" i="5"/>
  <c r="AW20" i="5"/>
  <c r="BJ22" i="5"/>
  <c r="AN14" i="5"/>
  <c r="AA33" i="5"/>
  <c r="AI33" i="5"/>
  <c r="BM22" i="5"/>
  <c r="U21" i="5"/>
  <c r="AP20" i="5"/>
  <c r="E20" i="4"/>
  <c r="Z30" i="5"/>
  <c r="BG20" i="5"/>
  <c r="AU22" i="5"/>
  <c r="Y33" i="5"/>
  <c r="BK22" i="5"/>
  <c r="AK12" i="5"/>
  <c r="AI7" i="5"/>
  <c r="AO7" i="5"/>
  <c r="AL26" i="5"/>
  <c r="D26" i="4"/>
  <c r="BC8" i="5"/>
  <c r="AY11" i="2"/>
  <c r="BE36" i="5"/>
  <c r="AA15" i="5"/>
  <c r="X9" i="5"/>
  <c r="AO20" i="5"/>
  <c r="BI10" i="5"/>
  <c r="BN21" i="5"/>
  <c r="F7" i="4"/>
  <c r="AT7" i="5"/>
  <c r="AP18" i="5"/>
  <c r="E18" i="4"/>
  <c r="BE17" i="5"/>
  <c r="T28" i="5"/>
  <c r="AT11" i="5"/>
  <c r="F11" i="4"/>
  <c r="E11" i="5" s="1"/>
  <c r="BC11" i="2"/>
  <c r="BI36" i="5"/>
  <c r="AJ29" i="5"/>
  <c r="AX21" i="5"/>
  <c r="X16" i="5"/>
  <c r="BD20" i="5"/>
  <c r="AN33" i="5"/>
  <c r="AF10" i="5"/>
  <c r="V21" i="5"/>
  <c r="AQ23" i="5"/>
  <c r="B18" i="4"/>
  <c r="AD18" i="5"/>
  <c r="AR18" i="5"/>
  <c r="AQ25" i="5"/>
  <c r="BG9" i="5"/>
  <c r="Z16" i="5"/>
  <c r="BM20" i="5"/>
  <c r="L20" i="5"/>
  <c r="C10" i="4"/>
  <c r="AH10" i="5"/>
  <c r="BG26" i="5"/>
  <c r="BG7" i="5"/>
  <c r="BC17" i="5"/>
  <c r="BD28" i="5"/>
  <c r="AH11" i="5"/>
  <c r="C11" i="4"/>
  <c r="U18" i="5"/>
  <c r="AP25" i="5"/>
  <c r="E25" i="4"/>
  <c r="AO22" i="5"/>
  <c r="AQ14" i="5"/>
  <c r="E40" i="2"/>
  <c r="E11" i="15"/>
  <c r="AF26" i="5"/>
  <c r="AR11" i="5"/>
  <c r="AA26" i="5"/>
  <c r="AA22" i="5"/>
  <c r="AZ24" i="5"/>
  <c r="AC23" i="5"/>
  <c r="AG23" i="5"/>
  <c r="AW12" i="5"/>
  <c r="AS8" i="5"/>
  <c r="AF7" i="5"/>
  <c r="BB14" i="5"/>
  <c r="Y16" i="5"/>
  <c r="BE14" i="5"/>
  <c r="BM25" i="5"/>
  <c r="AY20" i="5"/>
  <c r="D40" i="2"/>
  <c r="D11" i="15"/>
  <c r="BM10" i="5"/>
  <c r="W29" i="5"/>
  <c r="BD16" i="5"/>
  <c r="U7" i="5"/>
  <c r="W14" i="5"/>
  <c r="N28" i="5"/>
  <c r="AR33" i="5"/>
  <c r="AP26" i="5"/>
  <c r="E26" i="4"/>
  <c r="O21" i="5"/>
  <c r="AA14" i="5"/>
  <c r="BM29" i="5"/>
  <c r="AG28" i="5"/>
  <c r="AM15" i="5"/>
  <c r="AU29" i="5"/>
  <c r="BL36" i="5"/>
  <c r="BF11" i="2"/>
  <c r="BL28" i="5"/>
  <c r="AM33" i="5"/>
  <c r="Y20" i="5"/>
  <c r="AV25" i="5"/>
  <c r="S7" i="5"/>
  <c r="O26" i="5"/>
  <c r="O25" i="5"/>
  <c r="R14" i="5"/>
  <c r="Z7" i="5"/>
  <c r="B26" i="4"/>
  <c r="AD26" i="5"/>
  <c r="AX7" i="5"/>
  <c r="S28" i="5"/>
  <c r="O28" i="5"/>
  <c r="Y29" i="5"/>
  <c r="S8" i="5"/>
  <c r="AQ33" i="5"/>
  <c r="BI18" i="5"/>
  <c r="AV22" i="5"/>
  <c r="AC14" i="5"/>
  <c r="AU14" i="5"/>
  <c r="AK11" i="2"/>
  <c r="AQ36" i="5"/>
  <c r="AU8" i="5"/>
  <c r="BN26" i="5"/>
  <c r="AM12" i="5"/>
  <c r="AH26" i="5"/>
  <c r="C26" i="4"/>
  <c r="AY24" i="5"/>
  <c r="C33" i="4"/>
  <c r="B33" i="5" s="1"/>
  <c r="AH33" i="5"/>
  <c r="Q20" i="5"/>
  <c r="BK20" i="5"/>
  <c r="Y18" i="5"/>
  <c r="BD7" i="5"/>
  <c r="W23" i="5"/>
  <c r="AX30" i="5"/>
  <c r="BH11" i="5"/>
  <c r="AO23" i="5"/>
  <c r="BN10" i="5"/>
  <c r="Q22" i="5"/>
  <c r="AZ20" i="5"/>
  <c r="AN7" i="5"/>
  <c r="S15" i="5"/>
  <c r="E24" i="4"/>
  <c r="AP24" i="5"/>
  <c r="R7" i="5"/>
  <c r="BK8" i="5"/>
  <c r="AM14" i="5"/>
  <c r="AC21" i="5"/>
  <c r="AH17" i="5"/>
  <c r="C17" i="4"/>
  <c r="BE20" i="5"/>
  <c r="BL11" i="5"/>
  <c r="AB30" i="5"/>
  <c r="AZ26" i="5"/>
  <c r="AX26" i="5"/>
  <c r="V11" i="2"/>
  <c r="AB36" i="5"/>
  <c r="BJ23" i="5"/>
  <c r="BH26" i="5"/>
  <c r="Z8" i="5"/>
  <c r="BB21" i="5"/>
  <c r="BF15" i="5"/>
  <c r="V10" i="5"/>
  <c r="BA29" i="5"/>
  <c r="AC24" i="5"/>
  <c r="BH7" i="5"/>
  <c r="AK7" i="5"/>
  <c r="O29" i="5"/>
  <c r="AE30" i="5"/>
  <c r="Z23" i="5"/>
  <c r="AH20" i="5"/>
  <c r="C20" i="4"/>
  <c r="B20" i="5" s="1"/>
  <c r="AK21" i="5"/>
  <c r="AR30" i="5"/>
  <c r="V20" i="5"/>
  <c r="AK9" i="5"/>
  <c r="AF25" i="5"/>
  <c r="AH28" i="5"/>
  <c r="C28" i="4"/>
  <c r="B28" i="5" s="1"/>
  <c r="AP22" i="5"/>
  <c r="E22" i="4"/>
  <c r="AC26" i="5"/>
  <c r="AQ24" i="5"/>
  <c r="AC22" i="5"/>
  <c r="AR23" i="5"/>
  <c r="Z9" i="5"/>
  <c r="BM28" i="5"/>
  <c r="BG11" i="5"/>
  <c r="U24" i="5"/>
  <c r="AI21" i="5"/>
  <c r="X11" i="2"/>
  <c r="AD36" i="5"/>
  <c r="B36" i="4"/>
  <c r="AZ7" i="5"/>
  <c r="AY15" i="5"/>
  <c r="AM10" i="5"/>
  <c r="AZ17" i="5"/>
  <c r="BF12" i="5"/>
  <c r="BB10" i="5"/>
  <c r="BJ18" i="5"/>
  <c r="BL20" i="5"/>
  <c r="AX28" i="5"/>
  <c r="BJ17" i="5"/>
  <c r="X12" i="5"/>
  <c r="AN28" i="5"/>
  <c r="O17" i="5"/>
  <c r="AR40" i="2" l="1"/>
  <c r="B30" i="5"/>
  <c r="B10" i="5"/>
  <c r="C36" i="5"/>
  <c r="BB40" i="2"/>
  <c r="AW40" i="2"/>
  <c r="D25" i="5"/>
  <c r="D26" i="5"/>
  <c r="E7" i="5"/>
  <c r="AU40" i="2"/>
  <c r="B17" i="5"/>
  <c r="D10" i="5"/>
  <c r="C29" i="5"/>
  <c r="C9" i="5"/>
  <c r="C22" i="5"/>
  <c r="D8" i="5"/>
  <c r="E29" i="5"/>
  <c r="BA40" i="2"/>
  <c r="D24" i="5"/>
  <c r="D22" i="5"/>
  <c r="B11" i="5"/>
  <c r="D20" i="5"/>
  <c r="BH40" i="2"/>
  <c r="E21" i="5"/>
  <c r="D12" i="5"/>
  <c r="E9" i="5"/>
  <c r="D23" i="5"/>
  <c r="D33" i="5"/>
  <c r="D18" i="5"/>
  <c r="AY40" i="2"/>
  <c r="B25" i="5"/>
  <c r="E12" i="5"/>
  <c r="C16" i="5"/>
  <c r="C14" i="5"/>
  <c r="C8" i="5"/>
  <c r="BF40" i="2"/>
  <c r="D36" i="5"/>
  <c r="D15" i="5"/>
  <c r="AT7" i="2"/>
  <c r="AZ6" i="5"/>
  <c r="AE7" i="2"/>
  <c r="AK6" i="5"/>
  <c r="AG8" i="2"/>
  <c r="AM13" i="5"/>
  <c r="AH7" i="2"/>
  <c r="AN6" i="5"/>
  <c r="BH6" i="5"/>
  <c r="BD6" i="5"/>
  <c r="AX7" i="2"/>
  <c r="W8" i="2"/>
  <c r="AC13" i="5"/>
  <c r="U8" i="2"/>
  <c r="AA13" i="5"/>
  <c r="Z7" i="2"/>
  <c r="AF6" i="5"/>
  <c r="AN7" i="2"/>
  <c r="F6" i="4"/>
  <c r="AT6" i="5"/>
  <c r="C26" i="5"/>
  <c r="AI6" i="5"/>
  <c r="AC7" i="2"/>
  <c r="F40" i="2"/>
  <c r="F11" i="15"/>
  <c r="O40" i="2"/>
  <c r="K11" i="15"/>
  <c r="K40" i="2"/>
  <c r="C28" i="5"/>
  <c r="AR8" i="2"/>
  <c r="AX13" i="5"/>
  <c r="Y7" i="2"/>
  <c r="AE6" i="5"/>
  <c r="B36" i="5"/>
  <c r="D37" i="2"/>
  <c r="D8" i="15"/>
  <c r="D17" i="5"/>
  <c r="T6" i="5"/>
  <c r="N7" i="2"/>
  <c r="Q11" i="15"/>
  <c r="Q40" i="2"/>
  <c r="E7" i="2"/>
  <c r="D28" i="5"/>
  <c r="Y11" i="15"/>
  <c r="I8" i="2"/>
  <c r="O13" i="5"/>
  <c r="AF7" i="2"/>
  <c r="AL6" i="5"/>
  <c r="D6" i="4"/>
  <c r="BC7" i="2"/>
  <c r="BI6" i="5"/>
  <c r="AS6" i="5"/>
  <c r="AM7" i="2"/>
  <c r="H7" i="2"/>
  <c r="N6" i="5"/>
  <c r="P7" i="2"/>
  <c r="V6" i="5"/>
  <c r="C25" i="5"/>
  <c r="AW7" i="2"/>
  <c r="BC6" i="5"/>
  <c r="C30" i="5"/>
  <c r="AG11" i="15"/>
  <c r="AG40" i="2"/>
  <c r="B15" i="5"/>
  <c r="Y13" i="5"/>
  <c r="S8" i="2"/>
  <c r="G11" i="15"/>
  <c r="G40" i="2"/>
  <c r="J8" i="2"/>
  <c r="P13" i="5"/>
  <c r="H8" i="2"/>
  <c r="N13" i="5"/>
  <c r="AI11" i="15"/>
  <c r="AI40" i="2"/>
  <c r="D14" i="5"/>
  <c r="B8" i="5"/>
  <c r="AY7" i="2"/>
  <c r="BE6" i="5"/>
  <c r="O11" i="15"/>
  <c r="BD8" i="2"/>
  <c r="BJ13" i="5"/>
  <c r="D7" i="5"/>
  <c r="AL8" i="2"/>
  <c r="AR13" i="5"/>
  <c r="AC8" i="2"/>
  <c r="AI13" i="5"/>
  <c r="I7" i="2"/>
  <c r="O6" i="5"/>
  <c r="AX40" i="2"/>
  <c r="AT40" i="2"/>
  <c r="E8" i="5"/>
  <c r="BG8" i="2"/>
  <c r="BM13" i="5"/>
  <c r="M13" i="5"/>
  <c r="G8" i="2"/>
  <c r="L8" i="2"/>
  <c r="R13" i="5"/>
  <c r="Q8" i="2"/>
  <c r="W13" i="5"/>
  <c r="AV8" i="2"/>
  <c r="BB13" i="5"/>
  <c r="BA7" i="2"/>
  <c r="BG6" i="5"/>
  <c r="BC40" i="2"/>
  <c r="AH8" i="2"/>
  <c r="AN13" i="5"/>
  <c r="BD40" i="2"/>
  <c r="AZ40" i="2"/>
  <c r="X7" i="2"/>
  <c r="B6" i="4"/>
  <c r="AD6" i="5"/>
  <c r="AF11" i="15"/>
  <c r="AF40" i="2"/>
  <c r="AJ40" i="2"/>
  <c r="AJ11" i="15"/>
  <c r="E22" i="5"/>
  <c r="W7" i="2"/>
  <c r="AC6" i="5"/>
  <c r="N11" i="15"/>
  <c r="N40" i="2"/>
  <c r="BB8" i="2"/>
  <c r="BH13" i="5"/>
  <c r="E10" i="5"/>
  <c r="BE8" i="2"/>
  <c r="BI37" i="2" s="1"/>
  <c r="BK13" i="5"/>
  <c r="C11" i="5"/>
  <c r="Y40" i="2"/>
  <c r="U11" i="15"/>
  <c r="U40" i="2"/>
  <c r="AZ8" i="2"/>
  <c r="BF13" i="5"/>
  <c r="AD11" i="15"/>
  <c r="AD40" i="2"/>
  <c r="AU8" i="2"/>
  <c r="BA13" i="5"/>
  <c r="E20" i="5"/>
  <c r="B7" i="5"/>
  <c r="B23" i="5"/>
  <c r="AH40" i="2"/>
  <c r="AH11" i="15"/>
  <c r="E36" i="5"/>
  <c r="P11" i="15"/>
  <c r="P40" i="2"/>
  <c r="AM11" i="15"/>
  <c r="AM40" i="2"/>
  <c r="E26" i="5"/>
  <c r="BA6" i="5"/>
  <c r="AU7" i="2"/>
  <c r="M40" i="2"/>
  <c r="M11" i="15"/>
  <c r="T11" i="15"/>
  <c r="T40" i="2"/>
  <c r="AZ13" i="5"/>
  <c r="AT8" i="2"/>
  <c r="V7" i="2"/>
  <c r="AB6" i="5"/>
  <c r="AX8" i="2"/>
  <c r="BD13" i="5"/>
  <c r="R7" i="2"/>
  <c r="X6" i="5"/>
  <c r="BM6" i="5"/>
  <c r="BG7" i="2"/>
  <c r="AQ40" i="2"/>
  <c r="AQ11" i="15"/>
  <c r="AG7" i="2"/>
  <c r="AM6" i="5"/>
  <c r="E15" i="5"/>
  <c r="K7" i="2"/>
  <c r="Q6" i="5"/>
  <c r="AJ8" i="2"/>
  <c r="AP13" i="5"/>
  <c r="E13" i="4"/>
  <c r="E25" i="5"/>
  <c r="F7" i="2"/>
  <c r="L6" i="5"/>
  <c r="BD7" i="2"/>
  <c r="BJ6" i="5"/>
  <c r="AG6" i="5"/>
  <c r="AA7" i="2"/>
  <c r="L11" i="15"/>
  <c r="L40" i="2"/>
  <c r="B9" i="5"/>
  <c r="BC8" i="2"/>
  <c r="BI13" i="5"/>
  <c r="D29" i="5"/>
  <c r="E8" i="15"/>
  <c r="E37" i="2"/>
  <c r="AP6" i="5"/>
  <c r="E6" i="4"/>
  <c r="AJ7" i="2"/>
  <c r="B22" i="5"/>
  <c r="E14" i="5"/>
  <c r="R11" i="15"/>
  <c r="R40" i="2"/>
  <c r="B29" i="5"/>
  <c r="Z8" i="2"/>
  <c r="AF13" i="5"/>
  <c r="AS40" i="2"/>
  <c r="C10" i="5"/>
  <c r="O8" i="2"/>
  <c r="U13" i="5"/>
  <c r="AB8" i="2"/>
  <c r="C13" i="4"/>
  <c r="AH13" i="5"/>
  <c r="X11" i="15"/>
  <c r="X40" i="2"/>
  <c r="V11" i="15"/>
  <c r="V40" i="2"/>
  <c r="B26" i="5"/>
  <c r="S6" i="5"/>
  <c r="M7" i="2"/>
  <c r="O7" i="2"/>
  <c r="U6" i="5"/>
  <c r="AY8" i="2"/>
  <c r="BE13" i="5"/>
  <c r="BH7" i="2"/>
  <c r="BN6" i="5"/>
  <c r="AW8" i="2"/>
  <c r="BC13" i="5"/>
  <c r="AV7" i="2"/>
  <c r="BB6" i="5"/>
  <c r="C17" i="5"/>
  <c r="W6" i="5"/>
  <c r="Q7" i="2"/>
  <c r="AB40" i="2"/>
  <c r="AB11" i="15"/>
  <c r="AS7" i="2"/>
  <c r="AY6" i="5"/>
  <c r="AQ8" i="2"/>
  <c r="AW13" i="5"/>
  <c r="AP11" i="15"/>
  <c r="AP40" i="2"/>
  <c r="AA40" i="2"/>
  <c r="AA11" i="15"/>
  <c r="C12" i="5"/>
  <c r="B12" i="5"/>
  <c r="AY13" i="5"/>
  <c r="AS8" i="2"/>
  <c r="AB7" i="2"/>
  <c r="C6" i="4"/>
  <c r="AH6" i="5"/>
  <c r="P8" i="2"/>
  <c r="V13" i="5"/>
  <c r="E16" i="5"/>
  <c r="AV13" i="5"/>
  <c r="AP8" i="2"/>
  <c r="BF8" i="2"/>
  <c r="BL13" i="5"/>
  <c r="S7" i="2"/>
  <c r="Y6" i="5"/>
  <c r="E18" i="5"/>
  <c r="AA8" i="2"/>
  <c r="AG13" i="5"/>
  <c r="BE7" i="2"/>
  <c r="BI36" i="2" s="1"/>
  <c r="BK6" i="5"/>
  <c r="E23" i="5"/>
  <c r="BA8" i="2"/>
  <c r="BG13" i="5"/>
  <c r="B24" i="5"/>
  <c r="M6" i="5"/>
  <c r="G7" i="2"/>
  <c r="C15" i="5"/>
  <c r="C20" i="5"/>
  <c r="W40" i="2"/>
  <c r="S40" i="2"/>
  <c r="S11" i="15"/>
  <c r="AE8" i="2"/>
  <c r="AK13" i="5"/>
  <c r="AP7" i="2"/>
  <c r="AV6" i="5"/>
  <c r="AQ7" i="2"/>
  <c r="AW6" i="5"/>
  <c r="AN8" i="2"/>
  <c r="F13" i="4"/>
  <c r="AT13" i="5"/>
  <c r="AZ7" i="2"/>
  <c r="BF6" i="5"/>
  <c r="C24" i="5"/>
  <c r="M8" i="2"/>
  <c r="S13" i="5"/>
  <c r="D11" i="5"/>
  <c r="J7" i="2"/>
  <c r="P6" i="5"/>
  <c r="AV40" i="2"/>
  <c r="B14" i="5"/>
  <c r="BB7" i="2"/>
  <c r="L7" i="2"/>
  <c r="R6" i="5"/>
  <c r="AK40" i="2"/>
  <c r="AK11" i="15"/>
  <c r="AU13" i="5"/>
  <c r="AO8" i="2"/>
  <c r="AR7" i="2"/>
  <c r="AX6" i="5"/>
  <c r="Z6" i="5"/>
  <c r="T7" i="2"/>
  <c r="AK8" i="2"/>
  <c r="AQ13" i="5"/>
  <c r="AI7" i="2"/>
  <c r="AO6" i="5"/>
  <c r="I11" i="15"/>
  <c r="I40" i="2"/>
  <c r="BG40" i="2"/>
  <c r="E24" i="5"/>
  <c r="AL11" i="15"/>
  <c r="AL40" i="2"/>
  <c r="AD7" i="2"/>
  <c r="AJ6" i="5"/>
  <c r="AQ6" i="5"/>
  <c r="AK7" i="2"/>
  <c r="AO7" i="2"/>
  <c r="AU6" i="5"/>
  <c r="N8" i="2"/>
  <c r="T13" i="5"/>
  <c r="W11" i="15"/>
  <c r="AA6" i="5"/>
  <c r="U7" i="2"/>
  <c r="AO11" i="15"/>
  <c r="AO40" i="2"/>
  <c r="B16" i="5"/>
  <c r="E17" i="5"/>
  <c r="C7" i="5"/>
  <c r="H11" i="15"/>
  <c r="AN11" i="15"/>
  <c r="AN40" i="2"/>
  <c r="AM8" i="2"/>
  <c r="AS13" i="5"/>
  <c r="Y8" i="2"/>
  <c r="AE13" i="5"/>
  <c r="Z13" i="5"/>
  <c r="T8" i="2"/>
  <c r="B21" i="5"/>
  <c r="D7" i="2"/>
  <c r="R8" i="2"/>
  <c r="X13" i="5"/>
  <c r="X8" i="2"/>
  <c r="B13" i="4"/>
  <c r="AD13" i="5"/>
  <c r="J11" i="15"/>
  <c r="J40" i="2"/>
  <c r="K8" i="2"/>
  <c r="Q13" i="5"/>
  <c r="Z11" i="15"/>
  <c r="Z40" i="2"/>
  <c r="AL7" i="2"/>
  <c r="AR6" i="5"/>
  <c r="AC40" i="2"/>
  <c r="AC11" i="15"/>
  <c r="C23" i="5"/>
  <c r="V8" i="2"/>
  <c r="AB13" i="5"/>
  <c r="AL13" i="5"/>
  <c r="D13" i="4"/>
  <c r="AF8" i="2"/>
  <c r="C33" i="5"/>
  <c r="E28" i="5"/>
  <c r="D30" i="5"/>
  <c r="BF7" i="2"/>
  <c r="BL6" i="5"/>
  <c r="AJ13" i="5"/>
  <c r="AD8" i="2"/>
  <c r="L13" i="5"/>
  <c r="F8" i="2"/>
  <c r="AE11" i="15"/>
  <c r="AE40" i="2"/>
  <c r="B18" i="5"/>
  <c r="D9" i="5"/>
  <c r="BE40" i="2"/>
  <c r="AI8" i="2"/>
  <c r="AO13" i="5"/>
  <c r="C18" i="5"/>
  <c r="C21" i="5"/>
  <c r="E33" i="5"/>
  <c r="BH8" i="2"/>
  <c r="BN13" i="5"/>
  <c r="BF37" i="2" l="1"/>
  <c r="AZ37" i="2"/>
  <c r="BH37" i="2"/>
  <c r="C13" i="5"/>
  <c r="E13" i="5"/>
  <c r="AY37" i="2"/>
  <c r="AX37" i="2"/>
  <c r="AV37" i="2"/>
  <c r="BA36" i="2"/>
  <c r="AL7" i="15"/>
  <c r="AL36" i="2"/>
  <c r="F37" i="2"/>
  <c r="F8" i="15"/>
  <c r="AF8" i="15"/>
  <c r="AF37" i="2"/>
  <c r="AD8" i="15"/>
  <c r="AD37" i="2"/>
  <c r="BF36" i="2"/>
  <c r="R37" i="2"/>
  <c r="R8" i="15"/>
  <c r="T8" i="15"/>
  <c r="T37" i="2"/>
  <c r="U7" i="15"/>
  <c r="U36" i="2"/>
  <c r="AK36" i="2"/>
  <c r="AK7" i="15"/>
  <c r="AD36" i="2"/>
  <c r="AD7" i="15"/>
  <c r="AO8" i="15"/>
  <c r="AO37" i="2"/>
  <c r="AE37" i="2"/>
  <c r="AE8" i="15"/>
  <c r="BA37" i="2"/>
  <c r="BE36" i="2"/>
  <c r="P8" i="15"/>
  <c r="P37" i="2"/>
  <c r="AB36" i="2"/>
  <c r="AB7" i="15"/>
  <c r="AW36" i="2"/>
  <c r="AS36" i="2"/>
  <c r="AV36" i="2"/>
  <c r="AN36" i="2"/>
  <c r="AJ36" i="2"/>
  <c r="AJ7" i="15"/>
  <c r="F36" i="2"/>
  <c r="F7" i="15"/>
  <c r="AJ8" i="15"/>
  <c r="AJ37" i="2"/>
  <c r="BE37" i="2"/>
  <c r="X7" i="15"/>
  <c r="X36" i="2"/>
  <c r="G8" i="15"/>
  <c r="G37" i="2"/>
  <c r="BD37" i="2"/>
  <c r="H8" i="15"/>
  <c r="H37" i="2"/>
  <c r="C6" i="5"/>
  <c r="AG8" i="15"/>
  <c r="AG37" i="2"/>
  <c r="AE7" i="15"/>
  <c r="AM8" i="15"/>
  <c r="AM37" i="2"/>
  <c r="AI7" i="15"/>
  <c r="AI36" i="2"/>
  <c r="AK37" i="2"/>
  <c r="AK8" i="15"/>
  <c r="L7" i="15"/>
  <c r="L36" i="2"/>
  <c r="BB36" i="2"/>
  <c r="M8" i="15"/>
  <c r="S7" i="15"/>
  <c r="S36" i="2"/>
  <c r="AS37" i="2"/>
  <c r="AU37" i="2"/>
  <c r="AQ37" i="2"/>
  <c r="AQ8" i="15"/>
  <c r="BH36" i="2"/>
  <c r="O7" i="15"/>
  <c r="O36" i="2"/>
  <c r="O8" i="15"/>
  <c r="O37" i="2"/>
  <c r="Z37" i="2"/>
  <c r="Z8" i="15"/>
  <c r="D6" i="5"/>
  <c r="BD36" i="2"/>
  <c r="BG36" i="2"/>
  <c r="AU36" i="2"/>
  <c r="W36" i="2"/>
  <c r="W7" i="15"/>
  <c r="Q8" i="15"/>
  <c r="Q37" i="2"/>
  <c r="I7" i="15"/>
  <c r="I36" i="2"/>
  <c r="AL8" i="15"/>
  <c r="AL37" i="2"/>
  <c r="AY36" i="2"/>
  <c r="W37" i="2"/>
  <c r="S37" i="2"/>
  <c r="S8" i="15"/>
  <c r="H36" i="2"/>
  <c r="H7" i="15"/>
  <c r="M37" i="2"/>
  <c r="I37" i="2"/>
  <c r="I8" i="15"/>
  <c r="E7" i="15"/>
  <c r="E36" i="2"/>
  <c r="AR37" i="2"/>
  <c r="AN7" i="15"/>
  <c r="U37" i="2"/>
  <c r="U8" i="15"/>
  <c r="W8" i="15"/>
  <c r="AX36" i="2"/>
  <c r="V37" i="2"/>
  <c r="V8" i="15"/>
  <c r="K8" i="15"/>
  <c r="K37" i="2"/>
  <c r="X8" i="15"/>
  <c r="X37" i="2"/>
  <c r="D7" i="15"/>
  <c r="D36" i="2"/>
  <c r="AO7" i="15"/>
  <c r="AO36" i="2"/>
  <c r="T7" i="15"/>
  <c r="T36" i="2"/>
  <c r="J7" i="15"/>
  <c r="J36" i="2"/>
  <c r="AN37" i="2"/>
  <c r="AN8" i="15"/>
  <c r="AP7" i="15"/>
  <c r="AP36" i="2"/>
  <c r="AA8" i="15"/>
  <c r="AA37" i="2"/>
  <c r="AP8" i="15"/>
  <c r="AP37" i="2"/>
  <c r="Q36" i="2"/>
  <c r="Q7" i="15"/>
  <c r="AW37" i="2"/>
  <c r="M36" i="2"/>
  <c r="M7" i="15"/>
  <c r="B13" i="5"/>
  <c r="D13" i="5"/>
  <c r="R7" i="15"/>
  <c r="R36" i="2"/>
  <c r="AT37" i="2"/>
  <c r="J8" i="15"/>
  <c r="J37" i="2"/>
  <c r="P36" i="2"/>
  <c r="P7" i="15"/>
  <c r="AM7" i="15"/>
  <c r="AM36" i="2"/>
  <c r="AC36" i="2"/>
  <c r="AC7" i="15"/>
  <c r="AH7" i="15"/>
  <c r="AH36" i="2"/>
  <c r="AI8" i="15"/>
  <c r="AI37" i="2"/>
  <c r="Y37" i="2"/>
  <c r="Y8" i="15"/>
  <c r="N8" i="15"/>
  <c r="N37" i="2"/>
  <c r="AR36" i="2"/>
  <c r="AZ36" i="2"/>
  <c r="AQ7" i="15"/>
  <c r="AQ36" i="2"/>
  <c r="G7" i="15"/>
  <c r="G36" i="2"/>
  <c r="B6" i="5"/>
  <c r="AB8" i="15"/>
  <c r="AB37" i="2"/>
  <c r="BC37" i="2"/>
  <c r="AE36" i="2"/>
  <c r="AA36" i="2"/>
  <c r="AA7" i="15"/>
  <c r="K7" i="15"/>
  <c r="K36" i="2"/>
  <c r="AG7" i="15"/>
  <c r="AG36" i="2"/>
  <c r="V7" i="15"/>
  <c r="V36" i="2"/>
  <c r="BB37" i="2"/>
  <c r="AH8" i="15"/>
  <c r="AH37" i="2"/>
  <c r="L8" i="15"/>
  <c r="L37" i="2"/>
  <c r="BG37" i="2"/>
  <c r="AC8" i="15"/>
  <c r="AC37" i="2"/>
  <c r="BC36" i="2"/>
  <c r="AF36" i="2"/>
  <c r="AF7" i="15"/>
  <c r="N7" i="15"/>
  <c r="N36" i="2"/>
  <c r="Y7" i="15"/>
  <c r="Y36" i="2"/>
  <c r="E6" i="5"/>
  <c r="Z7" i="15"/>
  <c r="Z36" i="2"/>
  <c r="AT36" i="2"/>
  <c r="BG18" i="11" l="1"/>
  <c r="BB27" i="11"/>
  <c r="BC27" i="11"/>
  <c r="AU8" i="11"/>
  <c r="AV24" i="11"/>
  <c r="BE26" i="11"/>
  <c r="BD30" i="11"/>
  <c r="AZ8" i="11"/>
  <c r="AR17" i="11"/>
  <c r="V32" i="17"/>
  <c r="BG16" i="11"/>
  <c r="BH32" i="11"/>
  <c r="BE29" i="11"/>
  <c r="BD25" i="11"/>
  <c r="AZ30" i="11"/>
  <c r="S32" i="17"/>
  <c r="BF11" i="11"/>
  <c r="AT31" i="11"/>
  <c r="AU31" i="11"/>
  <c r="BB28" i="11"/>
  <c r="BE17" i="11"/>
  <c r="AX25" i="11"/>
  <c r="AX18" i="11"/>
  <c r="BF28" i="11"/>
  <c r="AT22" i="11"/>
  <c r="BD15" i="11"/>
  <c r="AT30" i="11"/>
  <c r="BF17" i="11"/>
  <c r="AX29" i="11"/>
  <c r="AY25" i="11"/>
  <c r="BE8" i="11"/>
  <c r="BH10" i="11"/>
  <c r="AV8" i="11"/>
  <c r="BG12" i="11"/>
  <c r="AV22" i="11"/>
  <c r="BB11" i="11"/>
  <c r="AV16" i="11"/>
  <c r="J32" i="17"/>
  <c r="BE31" i="11"/>
  <c r="BD27" i="11"/>
  <c r="BA21" i="11"/>
  <c r="AY10" i="11"/>
  <c r="AY22" i="11"/>
  <c r="AV28" i="11"/>
  <c r="AR23" i="11"/>
  <c r="AR27" i="11"/>
  <c r="BA30" i="11"/>
  <c r="AS27" i="11"/>
  <c r="AW11" i="11"/>
  <c r="AY18" i="11"/>
  <c r="AR28" i="11"/>
  <c r="AR32" i="11"/>
  <c r="BB8" i="11"/>
  <c r="BF32" i="11"/>
  <c r="AW8" i="11"/>
  <c r="AW9" i="11"/>
  <c r="BE21" i="11"/>
  <c r="AW10" i="11"/>
  <c r="AS32" i="11"/>
  <c r="BG27" i="11"/>
  <c r="AY33" i="11"/>
  <c r="BA15" i="11"/>
  <c r="AS23" i="11"/>
  <c r="BH24" i="11"/>
  <c r="AS28" i="11"/>
  <c r="BC11" i="11"/>
  <c r="BF15" i="11"/>
  <c r="BB17" i="11"/>
  <c r="BE22" i="11"/>
  <c r="AR16" i="11"/>
  <c r="AZ29" i="11"/>
  <c r="AR12" i="11"/>
  <c r="BC16" i="11"/>
  <c r="AS25" i="11"/>
  <c r="BF8" i="11"/>
  <c r="AT26" i="11"/>
  <c r="AS15" i="11"/>
  <c r="BH16" i="11"/>
  <c r="BB25" i="11"/>
  <c r="BF9" i="11"/>
  <c r="AU33" i="11"/>
  <c r="BE12" i="11"/>
  <c r="AV15" i="11"/>
  <c r="AW31" i="11"/>
  <c r="BA33" i="11"/>
  <c r="AS33" i="11"/>
  <c r="BC12" i="11"/>
  <c r="AS24" i="11"/>
  <c r="AV17" i="11"/>
  <c r="Z32" i="17"/>
  <c r="BG17" i="11"/>
  <c r="AW12" i="11"/>
  <c r="BG33" i="11"/>
  <c r="BF25" i="11"/>
  <c r="AR21" i="11"/>
  <c r="AU27" i="11"/>
  <c r="BB33" i="11"/>
  <c r="AV32" i="11"/>
  <c r="AY11" i="11"/>
  <c r="BF29" i="11"/>
  <c r="BC31" i="11"/>
  <c r="BC21" i="11"/>
  <c r="BC22" i="11"/>
  <c r="AU26" i="11"/>
  <c r="AS29" i="11"/>
  <c r="BH27" i="11"/>
  <c r="BA29" i="11"/>
  <c r="BA16" i="11"/>
  <c r="BC18" i="11"/>
  <c r="BC10" i="11"/>
  <c r="AS17" i="11"/>
  <c r="BG21" i="11"/>
  <c r="AT18" i="11"/>
  <c r="BC29" i="11"/>
  <c r="AT10" i="11"/>
  <c r="BH18" i="11"/>
  <c r="BH15" i="11"/>
  <c r="AX17" i="11"/>
  <c r="BF30" i="11"/>
  <c r="BG31" i="11"/>
  <c r="AZ32" i="11"/>
  <c r="AV21" i="11"/>
  <c r="AZ27" i="11"/>
  <c r="AV33" i="11"/>
  <c r="BC17" i="11"/>
  <c r="BH8" i="11"/>
  <c r="AT15" i="11"/>
  <c r="AS8" i="11"/>
  <c r="AW27" i="11"/>
  <c r="AX30" i="11"/>
  <c r="AZ9" i="11"/>
  <c r="AW23" i="11"/>
  <c r="BI7" i="11"/>
  <c r="AX24" i="11"/>
  <c r="BG29" i="11"/>
  <c r="BD11" i="11"/>
  <c r="AZ25" i="11"/>
  <c r="BB15" i="11"/>
  <c r="BE24" i="11"/>
  <c r="AU30" i="11"/>
  <c r="BA22" i="11"/>
  <c r="BC9" i="11"/>
  <c r="AX8" i="11"/>
  <c r="BF22" i="11"/>
  <c r="BE10" i="11"/>
  <c r="AX23" i="11"/>
  <c r="AR18" i="11"/>
  <c r="BH29" i="11"/>
  <c r="BG25" i="11"/>
  <c r="BG26" i="11"/>
  <c r="BB32" i="11"/>
  <c r="AY15" i="11"/>
  <c r="AZ28" i="11"/>
  <c r="BG23" i="11"/>
  <c r="AU12" i="11"/>
  <c r="AY12" i="11"/>
  <c r="AT23" i="11"/>
  <c r="BH33" i="11"/>
  <c r="BH23" i="11"/>
  <c r="BC24" i="11"/>
  <c r="BA18" i="11"/>
  <c r="AT9" i="11"/>
  <c r="BC33" i="11"/>
  <c r="AT29" i="11"/>
  <c r="BE16" i="11"/>
  <c r="BG11" i="11"/>
  <c r="AS16" i="11"/>
  <c r="AX16" i="11"/>
  <c r="BG28" i="11"/>
  <c r="BH30" i="11"/>
  <c r="AR31" i="11"/>
  <c r="AV30" i="11"/>
  <c r="BB24" i="11" l="1"/>
  <c r="AY29" i="11"/>
  <c r="AW29" i="11"/>
  <c r="AY24" i="11"/>
  <c r="AT11" i="11"/>
  <c r="BG8" i="11"/>
  <c r="BA26" i="11"/>
  <c r="BB12" i="11"/>
  <c r="AX26" i="11"/>
  <c r="AU32" i="11"/>
  <c r="BD28" i="11"/>
  <c r="BD32" i="11"/>
  <c r="BE33" i="11"/>
  <c r="Q31" i="11"/>
  <c r="AV25" i="11"/>
  <c r="AV18" i="11"/>
  <c r="AY31" i="11"/>
  <c r="AS12" i="11"/>
  <c r="AR33" i="11"/>
  <c r="BG24" i="11"/>
  <c r="AZ16" i="11"/>
  <c r="BF27" i="11"/>
  <c r="AR9" i="11"/>
  <c r="AW16" i="11"/>
  <c r="BB23" i="11"/>
  <c r="AZ10" i="11"/>
  <c r="AX28" i="11"/>
  <c r="AT21" i="11"/>
  <c r="BF26" i="11"/>
  <c r="AX32" i="11"/>
  <c r="BE23" i="11"/>
  <c r="AW24" i="11"/>
  <c r="BE30" i="11"/>
  <c r="AV23" i="11"/>
  <c r="AY23" i="11"/>
  <c r="AD20" i="8"/>
  <c r="AD20" i="7"/>
  <c r="BA28" i="7"/>
  <c r="BD20" i="7"/>
  <c r="J9" i="8"/>
  <c r="J9" i="7"/>
  <c r="AV18" i="7"/>
  <c r="Y15" i="8"/>
  <c r="Y15" i="7"/>
  <c r="V20" i="8"/>
  <c r="V20" i="7"/>
  <c r="AP31" i="7"/>
  <c r="AP31" i="8"/>
  <c r="Y20" i="7"/>
  <c r="Y20" i="8"/>
  <c r="BH7" i="7"/>
  <c r="AQ10" i="7"/>
  <c r="AQ10" i="8"/>
  <c r="AL8" i="7"/>
  <c r="AL8" i="8"/>
  <c r="P30" i="7"/>
  <c r="P30" i="8"/>
  <c r="I29" i="8"/>
  <c r="I29" i="7"/>
  <c r="T8" i="7"/>
  <c r="T8" i="8"/>
  <c r="L8" i="7"/>
  <c r="L8" i="8"/>
  <c r="BF11" i="7"/>
  <c r="R11" i="8"/>
  <c r="R11" i="7"/>
  <c r="S27" i="7"/>
  <c r="S27" i="8"/>
  <c r="K15" i="8"/>
  <c r="K15" i="7"/>
  <c r="X29" i="7"/>
  <c r="X29" i="8"/>
  <c r="I14" i="8"/>
  <c r="I14" i="7"/>
  <c r="BF18" i="7"/>
  <c r="BH30" i="7"/>
  <c r="I17" i="8"/>
  <c r="I17" i="7"/>
  <c r="AQ9" i="8"/>
  <c r="AQ9" i="7"/>
  <c r="AA17" i="7"/>
  <c r="AA17" i="8"/>
  <c r="Y26" i="8"/>
  <c r="Y26" i="7"/>
  <c r="Q21" i="8"/>
  <c r="Q21" i="7"/>
  <c r="AM12" i="7"/>
  <c r="AM12" i="8"/>
  <c r="AR8" i="7"/>
  <c r="AZ14" i="7"/>
  <c r="N24" i="8"/>
  <c r="N24" i="7"/>
  <c r="AR24" i="7"/>
  <c r="AE25" i="7"/>
  <c r="AE25" i="8"/>
  <c r="AE15" i="7"/>
  <c r="AE15" i="8"/>
  <c r="AA19" i="2"/>
  <c r="AA36" i="7"/>
  <c r="AA36" i="8"/>
  <c r="AJ26" i="7"/>
  <c r="AJ26" i="8"/>
  <c r="AY10" i="7"/>
  <c r="AY15" i="7"/>
  <c r="BF24" i="7"/>
  <c r="AJ21" i="7"/>
  <c r="AJ21" i="8"/>
  <c r="BH26" i="7"/>
  <c r="L9" i="8"/>
  <c r="L9" i="7"/>
  <c r="H16" i="7"/>
  <c r="H16" i="22"/>
  <c r="H16" i="8"/>
  <c r="AD27" i="7"/>
  <c r="AD27" i="8"/>
  <c r="AF18" i="8"/>
  <c r="AF18" i="7"/>
  <c r="AR30" i="7"/>
  <c r="AU8" i="7"/>
  <c r="T19" i="2"/>
  <c r="T36" i="8"/>
  <c r="T36" i="7"/>
  <c r="H31" i="7"/>
  <c r="H31" i="22"/>
  <c r="H31" i="8"/>
  <c r="J14" i="7"/>
  <c r="J14" i="8"/>
  <c r="AB15" i="8"/>
  <c r="AB15" i="7"/>
  <c r="BE24" i="7"/>
  <c r="AO17" i="8"/>
  <c r="AO17" i="7"/>
  <c r="AI29" i="7"/>
  <c r="AI29" i="8"/>
  <c r="AV8" i="7"/>
  <c r="K21" i="8"/>
  <c r="K21" i="7"/>
  <c r="AT27" i="7"/>
  <c r="AK15" i="7"/>
  <c r="AK15" i="8"/>
  <c r="AH31" i="7"/>
  <c r="AH31" i="8"/>
  <c r="BE21" i="7"/>
  <c r="AB9" i="8"/>
  <c r="AB9" i="7"/>
  <c r="W22" i="7"/>
  <c r="W22" i="8"/>
  <c r="AK21" i="7"/>
  <c r="AK21" i="8"/>
  <c r="AA27" i="8"/>
  <c r="AA27" i="7"/>
  <c r="AP36" i="8"/>
  <c r="AP36" i="7"/>
  <c r="AP19" i="2"/>
  <c r="AW21" i="7"/>
  <c r="X23" i="7"/>
  <c r="X23" i="8"/>
  <c r="AL27" i="7"/>
  <c r="AL27" i="8"/>
  <c r="BF29" i="7"/>
  <c r="M14" i="7"/>
  <c r="M14" i="8"/>
  <c r="AZ23" i="7"/>
  <c r="AO9" i="8"/>
  <c r="AO9" i="7"/>
  <c r="BA17" i="7"/>
  <c r="S31" i="8"/>
  <c r="S31" i="7"/>
  <c r="J10" i="8"/>
  <c r="J10" i="7"/>
  <c r="X24" i="7"/>
  <c r="X24" i="8"/>
  <c r="AD9" i="8"/>
  <c r="AD9" i="7"/>
  <c r="L30" i="8"/>
  <c r="L30" i="7"/>
  <c r="AS7" i="7"/>
  <c r="AT26" i="7"/>
  <c r="AH11" i="8"/>
  <c r="AH11" i="7"/>
  <c r="O24" i="7"/>
  <c r="O24" i="8"/>
  <c r="BE26" i="7"/>
  <c r="V11" i="8"/>
  <c r="V11" i="7"/>
  <c r="AB16" i="8"/>
  <c r="AB16" i="7"/>
  <c r="T32" i="7"/>
  <c r="T32" i="8"/>
  <c r="T30" i="7"/>
  <c r="T30" i="8"/>
  <c r="BC28" i="7"/>
  <c r="AX29" i="7"/>
  <c r="AX17" i="7"/>
  <c r="I23" i="7"/>
  <c r="I23" i="8"/>
  <c r="AF22" i="8"/>
  <c r="AF22" i="7"/>
  <c r="L21" i="8"/>
  <c r="L21" i="7"/>
  <c r="AG16" i="8"/>
  <c r="AG16" i="7"/>
  <c r="AI33" i="7"/>
  <c r="AI33" i="8"/>
  <c r="H18" i="8"/>
  <c r="H18" i="22"/>
  <c r="H18" i="7"/>
  <c r="Q14" i="8"/>
  <c r="Q14" i="7"/>
  <c r="AT14" i="7"/>
  <c r="AW32" i="7"/>
  <c r="V7" i="7"/>
  <c r="V7" i="8"/>
  <c r="T22" i="8"/>
  <c r="T22" i="7"/>
  <c r="V26" i="7"/>
  <c r="V26" i="8"/>
  <c r="AZ33" i="7"/>
  <c r="Z8" i="8"/>
  <c r="Z8" i="7"/>
  <c r="O27" i="7"/>
  <c r="O27" i="8"/>
  <c r="BD22" i="7"/>
  <c r="AB33" i="8"/>
  <c r="AB33" i="7"/>
  <c r="Z20" i="8"/>
  <c r="Z20" i="7"/>
  <c r="U16" i="7"/>
  <c r="U16" i="8"/>
  <c r="AE24" i="8"/>
  <c r="AE24" i="7"/>
  <c r="BB36" i="7"/>
  <c r="BB19" i="2"/>
  <c r="BG10" i="7"/>
  <c r="Y18" i="7"/>
  <c r="Y18" i="8"/>
  <c r="Z14" i="8"/>
  <c r="Z14" i="7"/>
  <c r="K18" i="8"/>
  <c r="K18" i="7"/>
  <c r="AR18" i="7"/>
  <c r="Z27" i="8"/>
  <c r="Z27" i="7"/>
  <c r="AZ16" i="7"/>
  <c r="AW19" i="2"/>
  <c r="AW36" i="7"/>
  <c r="AA30" i="8"/>
  <c r="AA30" i="7"/>
  <c r="AS17" i="7"/>
  <c r="S25" i="8"/>
  <c r="S25" i="7"/>
  <c r="P18" i="7"/>
  <c r="P18" i="8"/>
  <c r="AA20" i="8"/>
  <c r="AA20" i="7"/>
  <c r="AB24" i="8"/>
  <c r="AB24" i="7"/>
  <c r="AH29" i="8"/>
  <c r="AH29" i="7"/>
  <c r="AW24" i="7"/>
  <c r="L19" i="2"/>
  <c r="L36" i="8"/>
  <c r="L36" i="7"/>
  <c r="AF10" i="7"/>
  <c r="AF10" i="8"/>
  <c r="BF22" i="7"/>
  <c r="J33" i="7"/>
  <c r="J33" i="8"/>
  <c r="X28" i="7"/>
  <c r="X28" i="8"/>
  <c r="M19" i="2"/>
  <c r="M36" i="7"/>
  <c r="M36" i="8"/>
  <c r="BB15" i="7"/>
  <c r="BD15" i="7"/>
  <c r="AL20" i="7"/>
  <c r="AL20" i="8"/>
  <c r="U30" i="7"/>
  <c r="U30" i="8"/>
  <c r="AK32" i="8"/>
  <c r="AK32" i="7"/>
  <c r="K11" i="7"/>
  <c r="K11" i="8"/>
  <c r="R9" i="7"/>
  <c r="R9" i="8"/>
  <c r="N33" i="7"/>
  <c r="N33" i="8"/>
  <c r="AI27" i="8"/>
  <c r="AI27" i="7"/>
  <c r="AQ7" i="7"/>
  <c r="AQ7" i="8"/>
  <c r="AF29" i="8"/>
  <c r="AF29" i="7"/>
  <c r="AB27" i="7"/>
  <c r="AB27" i="8"/>
  <c r="V16" i="7"/>
  <c r="V16" i="8"/>
  <c r="S32" i="7"/>
  <c r="S32" i="8"/>
  <c r="W30" i="7"/>
  <c r="W30" i="8"/>
  <c r="Y8" i="7"/>
  <c r="Y8" i="8"/>
  <c r="Q8" i="8"/>
  <c r="Q8" i="7"/>
  <c r="O29" i="7"/>
  <c r="O29" i="8"/>
  <c r="AV14" i="7"/>
  <c r="BD11" i="7"/>
  <c r="BE30" i="7"/>
  <c r="AJ31" i="7"/>
  <c r="AJ31" i="8"/>
  <c r="V10" i="7"/>
  <c r="V10" i="8"/>
  <c r="AC29" i="7"/>
  <c r="AC29" i="8"/>
  <c r="S10" i="7"/>
  <c r="S10" i="8"/>
  <c r="N29" i="7"/>
  <c r="N29" i="8"/>
  <c r="AO31" i="8"/>
  <c r="AO31" i="7"/>
  <c r="AX32" i="7"/>
  <c r="AF31" i="7"/>
  <c r="AF31" i="8"/>
  <c r="V23" i="8"/>
  <c r="V23" i="7"/>
  <c r="V25" i="7"/>
  <c r="V25" i="8"/>
  <c r="AR20" i="7"/>
  <c r="U27" i="7"/>
  <c r="U27" i="8"/>
  <c r="AI28" i="8"/>
  <c r="AI28" i="7"/>
  <c r="AL9" i="8"/>
  <c r="AL9" i="7"/>
  <c r="AF32" i="7"/>
  <c r="AF32" i="8"/>
  <c r="J31" i="7"/>
  <c r="J31" i="8"/>
  <c r="BB18" i="7"/>
  <c r="W15" i="17"/>
  <c r="W15" i="11"/>
  <c r="AP9" i="11"/>
  <c r="AP9" i="17"/>
  <c r="U8" i="11"/>
  <c r="U8" i="17"/>
  <c r="M20" i="11"/>
  <c r="M20" i="17"/>
  <c r="L25" i="11"/>
  <c r="L25" i="17"/>
  <c r="AO20" i="11"/>
  <c r="AO20" i="17"/>
  <c r="L33" i="17"/>
  <c r="L33" i="11"/>
  <c r="AD11" i="17"/>
  <c r="AD11" i="11"/>
  <c r="AD32" i="11"/>
  <c r="AD32" i="17"/>
  <c r="AK11" i="17"/>
  <c r="AK11" i="11"/>
  <c r="AF28" i="11"/>
  <c r="AF28" i="17"/>
  <c r="AF9" i="11"/>
  <c r="AF9" i="17"/>
  <c r="AT7" i="11"/>
  <c r="R32" i="11"/>
  <c r="R32" i="17"/>
  <c r="K17" i="11"/>
  <c r="K17" i="17"/>
  <c r="AJ26" i="17"/>
  <c r="AJ26" i="11"/>
  <c r="AA27" i="2"/>
  <c r="AA36" i="17"/>
  <c r="AA36" i="11"/>
  <c r="V8" i="17"/>
  <c r="V8" i="11"/>
  <c r="Z12" i="17"/>
  <c r="Z12" i="11"/>
  <c r="AQ10" i="17"/>
  <c r="AQ10" i="11"/>
  <c r="AP11" i="17"/>
  <c r="AP11" i="11"/>
  <c r="Y7" i="11"/>
  <c r="Y7" i="17"/>
  <c r="Y25" i="17"/>
  <c r="Y25" i="11"/>
  <c r="I10" i="11"/>
  <c r="I10" i="17"/>
  <c r="AN25" i="11"/>
  <c r="AN25" i="17"/>
  <c r="AC36" i="17"/>
  <c r="AC36" i="11"/>
  <c r="AC27" i="2"/>
  <c r="AQ9" i="11"/>
  <c r="AQ9" i="17"/>
  <c r="Q25" i="17"/>
  <c r="Q25" i="11"/>
  <c r="AD27" i="11"/>
  <c r="AD27" i="17"/>
  <c r="AJ10" i="17"/>
  <c r="AJ10" i="11"/>
  <c r="N26" i="17"/>
  <c r="N26" i="11"/>
  <c r="AE33" i="11"/>
  <c r="AE33" i="17"/>
  <c r="T23" i="11"/>
  <c r="T23" i="17"/>
  <c r="AP27" i="11"/>
  <c r="AP27" i="17"/>
  <c r="AG27" i="11"/>
  <c r="AG27" i="17"/>
  <c r="P25" i="17"/>
  <c r="P25" i="11"/>
  <c r="N20" i="17"/>
  <c r="N20" i="11"/>
  <c r="R27" i="2"/>
  <c r="R36" i="17"/>
  <c r="R36" i="11"/>
  <c r="AF7" i="11"/>
  <c r="AF7" i="17"/>
  <c r="Y29" i="17"/>
  <c r="Y29" i="11"/>
  <c r="V12" i="17"/>
  <c r="V12" i="11"/>
  <c r="X28" i="17"/>
  <c r="X28" i="11"/>
  <c r="AU7" i="11"/>
  <c r="AL27" i="17"/>
  <c r="AL27" i="11"/>
  <c r="AF14" i="11"/>
  <c r="AF14" i="17"/>
  <c r="V18" i="11"/>
  <c r="V18" i="17"/>
  <c r="AL12" i="11"/>
  <c r="AL12" i="17"/>
  <c r="AG26" i="11"/>
  <c r="AG26" i="17"/>
  <c r="AM31" i="17"/>
  <c r="AM31" i="11"/>
  <c r="M28" i="11"/>
  <c r="M28" i="17"/>
  <c r="W14" i="11"/>
  <c r="W14" i="17"/>
  <c r="BF20" i="11"/>
  <c r="AM23" i="11"/>
  <c r="AM23" i="17"/>
  <c r="T28" i="11"/>
  <c r="T28" i="17"/>
  <c r="AX27" i="11"/>
  <c r="W29" i="11"/>
  <c r="W29" i="17"/>
  <c r="I9" i="17"/>
  <c r="I9" i="11"/>
  <c r="W31" i="11"/>
  <c r="W31" i="17"/>
  <c r="R20" i="17"/>
  <c r="R20" i="11"/>
  <c r="AC10" i="11"/>
  <c r="AC10" i="17"/>
  <c r="L32" i="11"/>
  <c r="L32" i="17"/>
  <c r="AU18" i="11"/>
  <c r="AF18" i="17"/>
  <c r="AF18" i="11"/>
  <c r="U29" i="17"/>
  <c r="U29" i="11"/>
  <c r="U24" i="17"/>
  <c r="U24" i="11"/>
  <c r="AY14" i="11"/>
  <c r="AH33" i="11"/>
  <c r="AH33" i="17"/>
  <c r="AI27" i="11"/>
  <c r="AI27" i="17"/>
  <c r="AO8" i="11"/>
  <c r="AO8" i="17"/>
  <c r="AA11" i="11"/>
  <c r="AA11" i="17"/>
  <c r="AZ15" i="11"/>
  <c r="AZ11" i="11"/>
  <c r="V14" i="11"/>
  <c r="V14" i="17"/>
  <c r="AL14" i="17"/>
  <c r="AL14" i="11"/>
  <c r="BC32" i="11"/>
  <c r="AP33" i="17"/>
  <c r="AP33" i="11"/>
  <c r="AU21" i="11"/>
  <c r="Q20" i="17"/>
  <c r="Q20" i="11"/>
  <c r="M26" i="11"/>
  <c r="M26" i="17"/>
  <c r="AB23" i="11"/>
  <c r="AB23" i="17"/>
  <c r="Q33" i="11"/>
  <c r="Q33" i="17"/>
  <c r="BF14" i="11"/>
  <c r="AU29" i="11"/>
  <c r="R29" i="17"/>
  <c r="R29" i="11"/>
  <c r="I16" i="11"/>
  <c r="I16" i="17"/>
  <c r="AD9" i="11"/>
  <c r="AD9" i="17"/>
  <c r="R21" i="17"/>
  <c r="R21" i="11"/>
  <c r="Q30" i="17"/>
  <c r="Q30" i="11"/>
  <c r="O22" i="17"/>
  <c r="O22" i="11"/>
  <c r="M8" i="11"/>
  <c r="M8" i="17"/>
  <c r="BC26" i="11"/>
  <c r="BB21" i="11"/>
  <c r="R15" i="17"/>
  <c r="R15" i="11"/>
  <c r="AJ7" i="11"/>
  <c r="AJ7" i="17"/>
  <c r="AH24" i="11"/>
  <c r="AH24" i="17"/>
  <c r="AA8" i="17"/>
  <c r="AA8" i="11"/>
  <c r="BB30" i="11"/>
  <c r="Z23" i="17"/>
  <c r="Z23" i="11"/>
  <c r="AN30" i="17"/>
  <c r="AN30" i="11"/>
  <c r="AD16" i="11"/>
  <c r="AD16" i="17"/>
  <c r="U23" i="11"/>
  <c r="U23" i="17"/>
  <c r="J18" i="11"/>
  <c r="J18" i="17"/>
  <c r="T10" i="17"/>
  <c r="T10" i="11"/>
  <c r="AJ11" i="17"/>
  <c r="AJ11" i="11"/>
  <c r="AJ16" i="17"/>
  <c r="AJ16" i="11"/>
  <c r="BD17" i="11"/>
  <c r="AK9" i="17"/>
  <c r="AK9" i="11"/>
  <c r="AQ32" i="11"/>
  <c r="AQ32" i="17"/>
  <c r="AU28" i="11"/>
  <c r="AL16" i="17"/>
  <c r="AL16" i="11"/>
  <c r="AX11" i="11"/>
  <c r="M24" i="17"/>
  <c r="M24" i="11"/>
  <c r="N29" i="17"/>
  <c r="N29" i="11"/>
  <c r="AC17" i="17"/>
  <c r="AC17" i="11"/>
  <c r="AF12" i="17"/>
  <c r="AF12" i="11"/>
  <c r="AW28" i="11"/>
  <c r="AA21" i="17"/>
  <c r="AA21" i="11"/>
  <c r="K7" i="11"/>
  <c r="K7" i="17"/>
  <c r="W25" i="17"/>
  <c r="W25" i="11"/>
  <c r="AS11" i="11"/>
  <c r="AA22" i="17"/>
  <c r="AA22" i="11"/>
  <c r="AP30" i="11"/>
  <c r="AP30" i="17"/>
  <c r="R24" i="11"/>
  <c r="R24" i="17"/>
  <c r="AC32" i="17"/>
  <c r="AC32" i="11"/>
  <c r="AX20" i="11"/>
  <c r="W17" i="17"/>
  <c r="W17" i="11"/>
  <c r="AW25" i="11"/>
  <c r="BA36" i="11"/>
  <c r="BA27" i="2"/>
  <c r="BH27" i="2"/>
  <c r="BH36" i="11"/>
  <c r="Z16" i="17"/>
  <c r="Z16" i="11"/>
  <c r="L22" i="11"/>
  <c r="L22" i="17"/>
  <c r="Y21" i="11"/>
  <c r="Y21" i="17"/>
  <c r="AW18" i="11"/>
  <c r="AV7" i="11"/>
  <c r="AU25" i="11"/>
  <c r="U17" i="7"/>
  <c r="U17" i="8"/>
  <c r="Q33" i="8"/>
  <c r="Q33" i="7"/>
  <c r="BC26" i="7"/>
  <c r="AA21" i="7"/>
  <c r="AA21" i="8"/>
  <c r="X7" i="8"/>
  <c r="X7" i="7"/>
  <c r="AU10" i="7"/>
  <c r="AJ23" i="8"/>
  <c r="AJ23" i="7"/>
  <c r="AQ26" i="7"/>
  <c r="AQ26" i="8"/>
  <c r="J32" i="8"/>
  <c r="J32" i="7"/>
  <c r="AP18" i="7"/>
  <c r="AP18" i="8"/>
  <c r="M30" i="8"/>
  <c r="M30" i="7"/>
  <c r="T9" i="8"/>
  <c r="T9" i="7"/>
  <c r="M25" i="7"/>
  <c r="M25" i="8"/>
  <c r="AI9" i="7"/>
  <c r="AI9" i="8"/>
  <c r="BF8" i="7"/>
  <c r="AO32" i="7"/>
  <c r="AO32" i="8"/>
  <c r="AB18" i="7"/>
  <c r="AB18" i="8"/>
  <c r="AL18" i="8"/>
  <c r="AL18" i="7"/>
  <c r="O8" i="7"/>
  <c r="O8" i="8"/>
  <c r="S20" i="8"/>
  <c r="S20" i="7"/>
  <c r="AJ20" i="8"/>
  <c r="AJ20" i="7"/>
  <c r="W27" i="8"/>
  <c r="W27" i="7"/>
  <c r="O12" i="8"/>
  <c r="O12" i="7"/>
  <c r="AE7" i="8"/>
  <c r="AE7" i="7"/>
  <c r="AR25" i="7"/>
  <c r="I18" i="7"/>
  <c r="I18" i="8"/>
  <c r="U11" i="7"/>
  <c r="U11" i="8"/>
  <c r="AY21" i="7"/>
  <c r="BE11" i="7"/>
  <c r="AC28" i="7"/>
  <c r="AC28" i="8"/>
  <c r="AK22" i="8"/>
  <c r="AK22" i="7"/>
  <c r="AW10" i="7"/>
  <c r="AC11" i="7"/>
  <c r="AC11" i="8"/>
  <c r="AG20" i="8"/>
  <c r="AG20" i="7"/>
  <c r="AR32" i="7"/>
  <c r="BE17" i="7"/>
  <c r="AZ15" i="7"/>
  <c r="AG27" i="8"/>
  <c r="AG27" i="7"/>
  <c r="BH15" i="7"/>
  <c r="AV32" i="7"/>
  <c r="AW15" i="7"/>
  <c r="AT9" i="7"/>
  <c r="AN9" i="7"/>
  <c r="AN9" i="8"/>
  <c r="BC12" i="7"/>
  <c r="AS24" i="7"/>
  <c r="U21" i="8"/>
  <c r="U21" i="7"/>
  <c r="U22" i="8"/>
  <c r="U22" i="7"/>
  <c r="J12" i="8"/>
  <c r="J12" i="7"/>
  <c r="BF16" i="7"/>
  <c r="R17" i="8"/>
  <c r="R17" i="7"/>
  <c r="M15" i="8"/>
  <c r="M15" i="7"/>
  <c r="AI16" i="7"/>
  <c r="AI16" i="8"/>
  <c r="T24" i="7"/>
  <c r="T24" i="8"/>
  <c r="AS25" i="7"/>
  <c r="AM20" i="7"/>
  <c r="AM20" i="8"/>
  <c r="O10" i="7"/>
  <c r="O10" i="8"/>
  <c r="K20" i="8"/>
  <c r="K20" i="7"/>
  <c r="P12" i="7"/>
  <c r="P12" i="8"/>
  <c r="AN12" i="7"/>
  <c r="AN12" i="8"/>
  <c r="AS9" i="7"/>
  <c r="U12" i="8"/>
  <c r="U12" i="7"/>
  <c r="N15" i="8"/>
  <c r="N15" i="7"/>
  <c r="U14" i="8"/>
  <c r="U14" i="7"/>
  <c r="AG25" i="8"/>
  <c r="AG25" i="7"/>
  <c r="BC31" i="7"/>
  <c r="AD32" i="8"/>
  <c r="AD32" i="7"/>
  <c r="AR9" i="7"/>
  <c r="AG28" i="7"/>
  <c r="AG28" i="8"/>
  <c r="AH7" i="8"/>
  <c r="AH7" i="7"/>
  <c r="AM16" i="7"/>
  <c r="AM16" i="8"/>
  <c r="AS10" i="7"/>
  <c r="Q9" i="7"/>
  <c r="Q9" i="8"/>
  <c r="AY17" i="7"/>
  <c r="AT7" i="7"/>
  <c r="AU21" i="7"/>
  <c r="V15" i="7"/>
  <c r="V15" i="8"/>
  <c r="L26" i="7"/>
  <c r="L26" i="8"/>
  <c r="S23" i="7"/>
  <c r="S23" i="8"/>
  <c r="BF26" i="7"/>
  <c r="T10" i="8"/>
  <c r="T10" i="7"/>
  <c r="J23" i="8"/>
  <c r="J23" i="7"/>
  <c r="AW27" i="7"/>
  <c r="Y12" i="8"/>
  <c r="Y12" i="7"/>
  <c r="X20" i="7"/>
  <c r="X20" i="8"/>
  <c r="AQ22" i="8"/>
  <c r="AQ22" i="7"/>
  <c r="AE14" i="8"/>
  <c r="AE14" i="7"/>
  <c r="BE9" i="7"/>
  <c r="AE30" i="7"/>
  <c r="AE30" i="8"/>
  <c r="BD31" i="7"/>
  <c r="AA31" i="8"/>
  <c r="AA31" i="7"/>
  <c r="W18" i="7"/>
  <c r="W18" i="8"/>
  <c r="Q16" i="7"/>
  <c r="Q16" i="8"/>
  <c r="BF33" i="7"/>
  <c r="AF17" i="7"/>
  <c r="AF17" i="8"/>
  <c r="AO8" i="8"/>
  <c r="AO8" i="7"/>
  <c r="AX10" i="7"/>
  <c r="R30" i="8"/>
  <c r="R30" i="7"/>
  <c r="AB32" i="8"/>
  <c r="AB32" i="7"/>
  <c r="P20" i="8"/>
  <c r="P20" i="7"/>
  <c r="AH18" i="7"/>
  <c r="AH18" i="8"/>
  <c r="K14" i="8"/>
  <c r="K14" i="7"/>
  <c r="BA22" i="7"/>
  <c r="AT16" i="7"/>
  <c r="H12" i="7"/>
  <c r="H12" i="8"/>
  <c r="H12" i="22"/>
  <c r="W11" i="7"/>
  <c r="W11" i="8"/>
  <c r="N25" i="7"/>
  <c r="N25" i="8"/>
  <c r="AK7" i="7"/>
  <c r="AK7" i="8"/>
  <c r="AL7" i="8"/>
  <c r="AL7" i="7"/>
  <c r="BF32" i="7"/>
  <c r="AI23" i="8"/>
  <c r="AI23" i="7"/>
  <c r="AN20" i="8"/>
  <c r="AN20" i="7"/>
  <c r="K8" i="8"/>
  <c r="K8" i="7"/>
  <c r="I20" i="8"/>
  <c r="I20" i="7"/>
  <c r="AL24" i="7"/>
  <c r="AL24" i="8"/>
  <c r="AM29" i="8"/>
  <c r="AM29" i="7"/>
  <c r="U31" i="7"/>
  <c r="U31" i="8"/>
  <c r="AN30" i="7"/>
  <c r="AN30" i="8"/>
  <c r="J28" i="7"/>
  <c r="J28" i="8"/>
  <c r="AE32" i="7"/>
  <c r="AE32" i="8"/>
  <c r="Z7" i="7"/>
  <c r="Z7" i="8"/>
  <c r="BF14" i="7"/>
  <c r="W28" i="8"/>
  <c r="W28" i="7"/>
  <c r="BC27" i="7"/>
  <c r="X25" i="7"/>
  <c r="X25" i="8"/>
  <c r="AC8" i="8"/>
  <c r="AC8" i="7"/>
  <c r="AG33" i="7"/>
  <c r="AG33" i="8"/>
  <c r="AI12" i="8"/>
  <c r="AI12" i="7"/>
  <c r="W31" i="8"/>
  <c r="W31" i="7"/>
  <c r="AA7" i="7"/>
  <c r="AA7" i="8"/>
  <c r="AO10" i="7"/>
  <c r="AO10" i="8"/>
  <c r="AO16" i="7"/>
  <c r="AO16" i="8"/>
  <c r="AM14" i="7"/>
  <c r="AM14" i="8"/>
  <c r="V18" i="7"/>
  <c r="V18" i="8"/>
  <c r="AJ36" i="7"/>
  <c r="AJ19" i="2"/>
  <c r="AJ36" i="8"/>
  <c r="S15" i="7"/>
  <c r="S15" i="8"/>
  <c r="AA10" i="8"/>
  <c r="AA10" i="7"/>
  <c r="AY29" i="7"/>
  <c r="BB8" i="7"/>
  <c r="AZ12" i="7"/>
  <c r="J7" i="8"/>
  <c r="J7" i="7"/>
  <c r="AP26" i="7"/>
  <c r="AP26" i="8"/>
  <c r="AC10" i="8"/>
  <c r="AC10" i="7"/>
  <c r="AW16" i="7"/>
  <c r="AM31" i="7"/>
  <c r="AM31" i="8"/>
  <c r="AH26" i="8"/>
  <c r="AH26" i="7"/>
  <c r="AD10" i="7"/>
  <c r="AD10" i="8"/>
  <c r="AY32" i="7"/>
  <c r="V31" i="8"/>
  <c r="V31" i="7"/>
  <c r="AQ33" i="7"/>
  <c r="AQ33" i="8"/>
  <c r="N21" i="8"/>
  <c r="N21" i="7"/>
  <c r="AR7" i="7"/>
  <c r="V30" i="7"/>
  <c r="V30" i="8"/>
  <c r="BB12" i="7"/>
  <c r="AG18" i="8"/>
  <c r="AG18" i="7"/>
  <c r="P16" i="8"/>
  <c r="P16" i="7"/>
  <c r="Q11" i="8"/>
  <c r="Q11" i="7"/>
  <c r="AZ8" i="7"/>
  <c r="J19" i="2"/>
  <c r="J36" i="8"/>
  <c r="J36" i="7"/>
  <c r="AK14" i="8"/>
  <c r="AK14" i="7"/>
  <c r="BG29" i="7"/>
  <c r="AP28" i="7"/>
  <c r="AP28" i="8"/>
  <c r="BE15" i="7"/>
  <c r="AA9" i="8"/>
  <c r="AA9" i="7"/>
  <c r="AM10" i="7"/>
  <c r="AM10" i="8"/>
  <c r="BE12" i="7"/>
  <c r="AO30" i="8"/>
  <c r="AO30" i="7"/>
  <c r="BH25" i="7"/>
  <c r="AP16" i="8"/>
  <c r="AP16" i="7"/>
  <c r="K17" i="7"/>
  <c r="K17" i="8"/>
  <c r="O20" i="7"/>
  <c r="O20" i="8"/>
  <c r="AF11" i="7"/>
  <c r="AF11" i="8"/>
  <c r="V22" i="17"/>
  <c r="V22" i="11"/>
  <c r="I31" i="17"/>
  <c r="I31" i="11"/>
  <c r="AD23" i="11"/>
  <c r="AD23" i="17"/>
  <c r="AE24" i="17"/>
  <c r="AE24" i="11"/>
  <c r="L27" i="2"/>
  <c r="L36" i="17"/>
  <c r="L36" i="11"/>
  <c r="AD28" i="11"/>
  <c r="AD28" i="17"/>
  <c r="N17" i="11"/>
  <c r="N17" i="17"/>
  <c r="AU11" i="11"/>
  <c r="J24" i="11"/>
  <c r="J24" i="17"/>
  <c r="AO31" i="11"/>
  <c r="AO31" i="17"/>
  <c r="AO24" i="17"/>
  <c r="AO24" i="11"/>
  <c r="U18" i="17"/>
  <c r="U18" i="11"/>
  <c r="H21" i="11"/>
  <c r="H21" i="17"/>
  <c r="AP36" i="17"/>
  <c r="AP36" i="11"/>
  <c r="AP27" i="2"/>
  <c r="AM14" i="11"/>
  <c r="AM14" i="17"/>
  <c r="V25" i="17"/>
  <c r="V25" i="11"/>
  <c r="AJ20" i="11"/>
  <c r="AJ20" i="17"/>
  <c r="I14" i="11"/>
  <c r="I14" i="17"/>
  <c r="AK30" i="17"/>
  <c r="AK30" i="11"/>
  <c r="AC8" i="17"/>
  <c r="AC8" i="11"/>
  <c r="AD15" i="17"/>
  <c r="AD15" i="11"/>
  <c r="AH8" i="17"/>
  <c r="AH8" i="11"/>
  <c r="BA14" i="11"/>
  <c r="AT20" i="11"/>
  <c r="AJ30" i="11"/>
  <c r="AJ30" i="17"/>
  <c r="AH14" i="11"/>
  <c r="AH14" i="17"/>
  <c r="AA33" i="11"/>
  <c r="AA33" i="17"/>
  <c r="AD26" i="17"/>
  <c r="AD26" i="11"/>
  <c r="W20" i="11"/>
  <c r="W20" i="17"/>
  <c r="AC20" i="17"/>
  <c r="AC20" i="11"/>
  <c r="U27" i="2"/>
  <c r="U36" i="17"/>
  <c r="U36" i="11"/>
  <c r="K10" i="17"/>
  <c r="K10" i="11"/>
  <c r="S17" i="11"/>
  <c r="S17" i="17"/>
  <c r="AN11" i="17"/>
  <c r="AN11" i="11"/>
  <c r="W11" i="11"/>
  <c r="W11" i="17"/>
  <c r="AD30" i="11"/>
  <c r="AD30" i="17"/>
  <c r="AK16" i="11"/>
  <c r="AK16" i="17"/>
  <c r="M18" i="17"/>
  <c r="M18" i="11"/>
  <c r="AI8" i="11"/>
  <c r="AI8" i="17"/>
  <c r="AL18" i="11"/>
  <c r="AL18" i="17"/>
  <c r="BB18" i="11"/>
  <c r="P15" i="17"/>
  <c r="P15" i="11"/>
  <c r="BB26" i="11"/>
  <c r="Y31" i="17"/>
  <c r="Y31" i="11"/>
  <c r="AR26" i="11"/>
  <c r="AH31" i="11"/>
  <c r="AH31" i="17"/>
  <c r="J20" i="11"/>
  <c r="J20" i="17"/>
  <c r="P18" i="11"/>
  <c r="P18" i="17"/>
  <c r="AI14" i="11"/>
  <c r="AI14" i="17"/>
  <c r="AC9" i="17"/>
  <c r="AC9" i="11"/>
  <c r="H18" i="11"/>
  <c r="H18" i="17"/>
  <c r="AC26" i="11"/>
  <c r="AC26" i="17"/>
  <c r="Y32" i="17"/>
  <c r="Y32" i="11"/>
  <c r="BE14" i="11"/>
  <c r="BF23" i="11"/>
  <c r="T9" i="11"/>
  <c r="T9" i="17"/>
  <c r="AH28" i="11"/>
  <c r="AH28" i="17"/>
  <c r="AM10" i="17"/>
  <c r="AM10" i="11"/>
  <c r="AH10" i="17"/>
  <c r="AH10" i="11"/>
  <c r="AP20" i="17"/>
  <c r="AP20" i="11"/>
  <c r="AY21" i="11"/>
  <c r="AJ9" i="17"/>
  <c r="AJ9" i="11"/>
  <c r="AR36" i="11"/>
  <c r="AR27" i="2"/>
  <c r="N8" i="17"/>
  <c r="N8" i="11"/>
  <c r="P32" i="11"/>
  <c r="P32" i="17"/>
  <c r="U11" i="17"/>
  <c r="U11" i="11"/>
  <c r="P27" i="2"/>
  <c r="P36" i="17"/>
  <c r="P36" i="11"/>
  <c r="S22" i="17"/>
  <c r="S22" i="11"/>
  <c r="AC22" i="17"/>
  <c r="AC22" i="11"/>
  <c r="BB9" i="11"/>
  <c r="N21" i="17"/>
  <c r="N21" i="11"/>
  <c r="X33" i="11"/>
  <c r="X33" i="17"/>
  <c r="AA10" i="11"/>
  <c r="AA10" i="17"/>
  <c r="R27" i="11"/>
  <c r="R27" i="17"/>
  <c r="L31" i="17"/>
  <c r="L31" i="11"/>
  <c r="Z30" i="17"/>
  <c r="Z30" i="11"/>
  <c r="AU27" i="2"/>
  <c r="AU36" i="11"/>
  <c r="U21" i="17"/>
  <c r="U21" i="11"/>
  <c r="BG7" i="11"/>
  <c r="U12" i="11"/>
  <c r="U12" i="17"/>
  <c r="M23" i="11"/>
  <c r="M23" i="17"/>
  <c r="AG7" i="11"/>
  <c r="AG7" i="17"/>
  <c r="AK26" i="11"/>
  <c r="AK26" i="17"/>
  <c r="AC31" i="11"/>
  <c r="AC31" i="17"/>
  <c r="X30" i="11"/>
  <c r="X30" i="17"/>
  <c r="AI26" i="17"/>
  <c r="AI26" i="11"/>
  <c r="K20" i="17"/>
  <c r="K20" i="11"/>
  <c r="U22" i="11"/>
  <c r="U22" i="17"/>
  <c r="P17" i="17"/>
  <c r="P17" i="11"/>
  <c r="I8" i="11"/>
  <c r="I8" i="17"/>
  <c r="AZ7" i="11"/>
  <c r="AW22" i="11"/>
  <c r="K14" i="11"/>
  <c r="K14" i="17"/>
  <c r="M31" i="17"/>
  <c r="M31" i="11"/>
  <c r="BB7" i="11"/>
  <c r="V23" i="17"/>
  <c r="V23" i="11"/>
  <c r="P22" i="11"/>
  <c r="P22" i="17"/>
  <c r="AQ30" i="17"/>
  <c r="AQ30" i="11"/>
  <c r="AM20" i="17"/>
  <c r="AM20" i="11"/>
  <c r="AT28" i="11"/>
  <c r="AL7" i="11"/>
  <c r="AL7" i="17"/>
  <c r="BC20" i="11"/>
  <c r="Z11" i="17"/>
  <c r="Z11" i="11"/>
  <c r="L23" i="17"/>
  <c r="L23" i="11"/>
  <c r="V10" i="17"/>
  <c r="V10" i="11"/>
  <c r="AE12" i="11"/>
  <c r="AE12" i="17"/>
  <c r="BE20" i="11"/>
  <c r="AS9" i="11"/>
  <c r="Q8" i="11"/>
  <c r="Q8" i="17"/>
  <c r="AB26" i="17"/>
  <c r="AB26" i="11"/>
  <c r="AS18" i="11"/>
  <c r="BH11" i="11"/>
  <c r="AA14" i="17"/>
  <c r="AA14" i="11"/>
  <c r="Z27" i="17"/>
  <c r="Z27" i="11"/>
  <c r="AZ20" i="11"/>
  <c r="AK27" i="2"/>
  <c r="AK36" i="11"/>
  <c r="AK36" i="17"/>
  <c r="AR14" i="11"/>
  <c r="L15" i="17"/>
  <c r="L15" i="11"/>
  <c r="AB15" i="11"/>
  <c r="AB15" i="17"/>
  <c r="BF24" i="11"/>
  <c r="AB30" i="11"/>
  <c r="AB30" i="17"/>
  <c r="O26" i="17"/>
  <c r="O26" i="11"/>
  <c r="X32" i="17"/>
  <c r="X32" i="11"/>
  <c r="AP8" i="11"/>
  <c r="AP8" i="17"/>
  <c r="AA31" i="11"/>
  <c r="AA31" i="17"/>
  <c r="AE17" i="11"/>
  <c r="AE17" i="17"/>
  <c r="AM11" i="17"/>
  <c r="AM11" i="11"/>
  <c r="Q11" i="17"/>
  <c r="Q11" i="11"/>
  <c r="O17" i="11"/>
  <c r="O17" i="17"/>
  <c r="AO26" i="11"/>
  <c r="AO26" i="17"/>
  <c r="AV9" i="11"/>
  <c r="Y9" i="11"/>
  <c r="Y9" i="17"/>
  <c r="L21" i="17"/>
  <c r="L21" i="11"/>
  <c r="W26" i="11"/>
  <c r="W26" i="17"/>
  <c r="AG22" i="17"/>
  <c r="AG22" i="11"/>
  <c r="AI30" i="11"/>
  <c r="AI30" i="17"/>
  <c r="AX22" i="11"/>
  <c r="AW20" i="11"/>
  <c r="AH22" i="17"/>
  <c r="AH22" i="11"/>
  <c r="AG14" i="17"/>
  <c r="AG14" i="11"/>
  <c r="H16" i="17"/>
  <c r="H16" i="11"/>
  <c r="I12" i="11"/>
  <c r="I12" i="17"/>
  <c r="AU24" i="11"/>
  <c r="AE31" i="17"/>
  <c r="AE31" i="11"/>
  <c r="AI18" i="17"/>
  <c r="AI18" i="11"/>
  <c r="AV10" i="11"/>
  <c r="AK29" i="17"/>
  <c r="AK29" i="11"/>
  <c r="AM16" i="11"/>
  <c r="AM16" i="17"/>
  <c r="AI29" i="11"/>
  <c r="AI29" i="17"/>
  <c r="I33" i="17"/>
  <c r="I33" i="11"/>
  <c r="O8" i="17"/>
  <c r="O8" i="11"/>
  <c r="N7" i="17"/>
  <c r="N7" i="11"/>
  <c r="AY20" i="11"/>
  <c r="O31" i="17"/>
  <c r="O31" i="11"/>
  <c r="AV25" i="7"/>
  <c r="K32" i="8"/>
  <c r="K32" i="7"/>
  <c r="AX12" i="7"/>
  <c r="N31" i="8"/>
  <c r="N31" i="7"/>
  <c r="BB9" i="7"/>
  <c r="J20" i="8"/>
  <c r="J20" i="7"/>
  <c r="U28" i="7"/>
  <c r="U28" i="8"/>
  <c r="Q29" i="8"/>
  <c r="Q29" i="7"/>
  <c r="Q22" i="7"/>
  <c r="Q22" i="8"/>
  <c r="AH33" i="7"/>
  <c r="AH33" i="8"/>
  <c r="M9" i="7"/>
  <c r="M9" i="8"/>
  <c r="AZ18" i="7"/>
  <c r="AG11" i="7"/>
  <c r="AG11" i="8"/>
  <c r="BG16" i="7"/>
  <c r="BH32" i="7"/>
  <c r="AS8" i="7"/>
  <c r="AL12" i="7"/>
  <c r="AL12" i="8"/>
  <c r="BC20" i="7"/>
  <c r="AU31" i="7"/>
  <c r="M7" i="8"/>
  <c r="M7" i="7"/>
  <c r="BC24" i="7"/>
  <c r="W19" i="2"/>
  <c r="W36" i="8"/>
  <c r="W36" i="7"/>
  <c r="BA12" i="7"/>
  <c r="AX23" i="7"/>
  <c r="AC21" i="8"/>
  <c r="AC21" i="7"/>
  <c r="AC14" i="8"/>
  <c r="AC14" i="7"/>
  <c r="AZ24" i="7"/>
  <c r="AO11" i="7"/>
  <c r="AO11" i="8"/>
  <c r="BH22" i="7"/>
  <c r="Q15" i="7"/>
  <c r="Q15" i="8"/>
  <c r="AP27" i="8"/>
  <c r="AP27" i="7"/>
  <c r="BB26" i="7"/>
  <c r="BG11" i="7"/>
  <c r="AD14" i="7"/>
  <c r="AD14" i="8"/>
  <c r="AL16" i="7"/>
  <c r="AL16" i="8"/>
  <c r="AL17" i="7"/>
  <c r="AL17" i="8"/>
  <c r="AJ14" i="8"/>
  <c r="AJ14" i="7"/>
  <c r="BC18" i="7"/>
  <c r="BA24" i="7"/>
  <c r="BH17" i="7"/>
  <c r="AC23" i="7"/>
  <c r="AC23" i="8"/>
  <c r="AQ17" i="8"/>
  <c r="AQ17" i="7"/>
  <c r="AO29" i="7"/>
  <c r="AO29" i="8"/>
  <c r="BA29" i="7"/>
  <c r="AP25" i="8"/>
  <c r="AP25" i="7"/>
  <c r="S18" i="8"/>
  <c r="S18" i="7"/>
  <c r="I10" i="7"/>
  <c r="I10" i="8"/>
  <c r="AA23" i="8"/>
  <c r="AA23" i="7"/>
  <c r="BA16" i="7"/>
  <c r="M26" i="7"/>
  <c r="M26" i="8"/>
  <c r="M21" i="7"/>
  <c r="M21" i="8"/>
  <c r="BD21" i="7"/>
  <c r="AQ25" i="8"/>
  <c r="AQ25" i="7"/>
  <c r="AP12" i="7"/>
  <c r="AP12" i="8"/>
  <c r="AR31" i="7"/>
  <c r="L33" i="8"/>
  <c r="L33" i="7"/>
  <c r="AX31" i="7"/>
  <c r="H27" i="8"/>
  <c r="H27" i="22"/>
  <c r="H27" i="7"/>
  <c r="X8" i="8"/>
  <c r="X8" i="7"/>
  <c r="AI22" i="7"/>
  <c r="AI22" i="8"/>
  <c r="BD16" i="7"/>
  <c r="AW29" i="7"/>
  <c r="BD23" i="7"/>
  <c r="BH19" i="2"/>
  <c r="BH36" i="7"/>
  <c r="AJ12" i="7"/>
  <c r="AJ12" i="8"/>
  <c r="AR11" i="7"/>
  <c r="J29" i="8"/>
  <c r="J29" i="7"/>
  <c r="AO24" i="7"/>
  <c r="AO24" i="8"/>
  <c r="Q10" i="7"/>
  <c r="Q10" i="8"/>
  <c r="AS18" i="7"/>
  <c r="M12" i="7"/>
  <c r="M12" i="8"/>
  <c r="AS15" i="7"/>
  <c r="AY23" i="7"/>
  <c r="AM24" i="8"/>
  <c r="AM24" i="7"/>
  <c r="AQ23" i="8"/>
  <c r="AQ23" i="7"/>
  <c r="K27" i="7"/>
  <c r="K27" i="8"/>
  <c r="AJ24" i="7"/>
  <c r="AJ24" i="8"/>
  <c r="AZ27" i="7"/>
  <c r="O15" i="7"/>
  <c r="O15" i="8"/>
  <c r="AQ8" i="8"/>
  <c r="AQ8" i="7"/>
  <c r="I15" i="7"/>
  <c r="I15" i="8"/>
  <c r="AJ33" i="8"/>
  <c r="AJ33" i="7"/>
  <c r="AQ16" i="8"/>
  <c r="AQ16" i="7"/>
  <c r="AZ22" i="7"/>
  <c r="AT20" i="7"/>
  <c r="AG22" i="8"/>
  <c r="AG22" i="7"/>
  <c r="V27" i="7"/>
  <c r="V27" i="8"/>
  <c r="M23" i="7"/>
  <c r="M23" i="8"/>
  <c r="AG12" i="8"/>
  <c r="AG12" i="7"/>
  <c r="AM17" i="7"/>
  <c r="AM17" i="8"/>
  <c r="BE27" i="7"/>
  <c r="AE10" i="8"/>
  <c r="AE10" i="7"/>
  <c r="BD25" i="7"/>
  <c r="U18" i="7"/>
  <c r="U18" i="8"/>
  <c r="X18" i="7"/>
  <c r="X18" i="8"/>
  <c r="H7" i="7"/>
  <c r="H7" i="8"/>
  <c r="H7" i="22"/>
  <c r="AV30" i="7"/>
  <c r="AI36" i="7"/>
  <c r="AI36" i="8"/>
  <c r="AI19" i="2"/>
  <c r="I24" i="7"/>
  <c r="I24" i="8"/>
  <c r="I25" i="8"/>
  <c r="I25" i="7"/>
  <c r="AI21" i="7"/>
  <c r="AI21" i="8"/>
  <c r="AQ30" i="8"/>
  <c r="AQ30" i="7"/>
  <c r="AY19" i="2"/>
  <c r="AY36" i="7"/>
  <c r="AU33" i="7"/>
  <c r="BC15" i="7"/>
  <c r="AK17" i="8"/>
  <c r="AK17" i="7"/>
  <c r="BG20" i="7"/>
  <c r="BA33" i="7"/>
  <c r="AM36" i="8"/>
  <c r="AM36" i="7"/>
  <c r="AM19" i="2"/>
  <c r="AO18" i="7"/>
  <c r="AO18" i="8"/>
  <c r="AC7" i="7"/>
  <c r="AC7" i="8"/>
  <c r="L15" i="8"/>
  <c r="L15" i="7"/>
  <c r="AM26" i="8"/>
  <c r="AM26" i="7"/>
  <c r="AK30" i="7"/>
  <c r="AK30" i="8"/>
  <c r="AC30" i="7"/>
  <c r="AC30" i="8"/>
  <c r="AV12" i="7"/>
  <c r="Z11" i="7"/>
  <c r="Z11" i="8"/>
  <c r="Q18" i="8"/>
  <c r="Q18" i="7"/>
  <c r="L31" i="8"/>
  <c r="L31" i="7"/>
  <c r="AN29" i="8"/>
  <c r="AN29" i="7"/>
  <c r="AU28" i="7"/>
  <c r="AN23" i="8"/>
  <c r="AN23" i="7"/>
  <c r="AA11" i="8"/>
  <c r="AA11" i="7"/>
  <c r="AS27" i="7"/>
  <c r="AD21" i="8"/>
  <c r="AD21" i="7"/>
  <c r="AO25" i="7"/>
  <c r="AO25" i="8"/>
  <c r="AM33" i="7"/>
  <c r="AM33" i="8"/>
  <c r="AF30" i="7"/>
  <c r="AF30" i="8"/>
  <c r="AO27" i="7"/>
  <c r="AO27" i="8"/>
  <c r="H9" i="8"/>
  <c r="H9" i="22"/>
  <c r="H9" i="7"/>
  <c r="AA22" i="8"/>
  <c r="AA22" i="7"/>
  <c r="AY7" i="7"/>
  <c r="N9" i="7"/>
  <c r="N9" i="8"/>
  <c r="BF7" i="7"/>
  <c r="AI26" i="8"/>
  <c r="AI26" i="7"/>
  <c r="J22" i="8"/>
  <c r="J22" i="7"/>
  <c r="BB17" i="7"/>
  <c r="BF27" i="7"/>
  <c r="AS12" i="7"/>
  <c r="AL26" i="7"/>
  <c r="AL26" i="8"/>
  <c r="BC7" i="7"/>
  <c r="BE14" i="7"/>
  <c r="AF27" i="7"/>
  <c r="AF27" i="8"/>
  <c r="L24" i="8"/>
  <c r="L24" i="7"/>
  <c r="O31" i="8"/>
  <c r="O31" i="7"/>
  <c r="BE16" i="7"/>
  <c r="BF10" i="7"/>
  <c r="U8" i="7"/>
  <c r="U8" i="8"/>
  <c r="BB27" i="7"/>
  <c r="AV23" i="7"/>
  <c r="AF28" i="7"/>
  <c r="AF28" i="8"/>
  <c r="AP10" i="7"/>
  <c r="AP10" i="8"/>
  <c r="AN17" i="7"/>
  <c r="AN17" i="8"/>
  <c r="AD7" i="7"/>
  <c r="AD7" i="8"/>
  <c r="Z33" i="8"/>
  <c r="Z33" i="7"/>
  <c r="AB7" i="7"/>
  <c r="AB7" i="8"/>
  <c r="AY28" i="7"/>
  <c r="BB22" i="7"/>
  <c r="AE27" i="7"/>
  <c r="AE27" i="8"/>
  <c r="O25" i="7"/>
  <c r="O25" i="8"/>
  <c r="AK8" i="7"/>
  <c r="AK8" i="8"/>
  <c r="I31" i="7"/>
  <c r="I31" i="8"/>
  <c r="AN24" i="8"/>
  <c r="AN24" i="7"/>
  <c r="J15" i="7"/>
  <c r="J15" i="8"/>
  <c r="AM18" i="7"/>
  <c r="AM18" i="8"/>
  <c r="BG22" i="7"/>
  <c r="AH10" i="7"/>
  <c r="AH10" i="8"/>
  <c r="AK26" i="7"/>
  <c r="AK26" i="8"/>
  <c r="M16" i="8"/>
  <c r="M16" i="7"/>
  <c r="AW12" i="7"/>
  <c r="R33" i="8"/>
  <c r="R33" i="7"/>
  <c r="AC31" i="8"/>
  <c r="AC31" i="7"/>
  <c r="X10" i="8"/>
  <c r="X10" i="7"/>
  <c r="AM9" i="7"/>
  <c r="AM9" i="8"/>
  <c r="V17" i="8"/>
  <c r="V17" i="7"/>
  <c r="BD33" i="7"/>
  <c r="X15" i="8"/>
  <c r="X15" i="7"/>
  <c r="BF21" i="7"/>
  <c r="H24" i="7"/>
  <c r="H24" i="22"/>
  <c r="H24" i="8"/>
  <c r="AC12" i="8"/>
  <c r="AC12" i="7"/>
  <c r="AV10" i="7"/>
  <c r="P31" i="8"/>
  <c r="P31" i="7"/>
  <c r="AC18" i="11"/>
  <c r="AC18" i="17"/>
  <c r="AC16" i="11"/>
  <c r="AC16" i="17"/>
  <c r="AW7" i="11"/>
  <c r="AQ26" i="17"/>
  <c r="AQ26" i="11"/>
  <c r="AM7" i="11"/>
  <c r="AM7" i="17"/>
  <c r="H12" i="11"/>
  <c r="H12" i="17"/>
  <c r="M7" i="17"/>
  <c r="M7" i="11"/>
  <c r="S7" i="11"/>
  <c r="S7" i="17"/>
  <c r="W22" i="11"/>
  <c r="W22" i="17"/>
  <c r="AQ14" i="11"/>
  <c r="AQ14" i="17"/>
  <c r="BC7" i="11"/>
  <c r="AJ17" i="17"/>
  <c r="AJ17" i="11"/>
  <c r="AY7" i="11"/>
  <c r="Z20" i="17"/>
  <c r="Z20" i="11"/>
  <c r="BH7" i="11"/>
  <c r="BI6" i="11"/>
  <c r="AI15" i="11"/>
  <c r="AI15" i="17"/>
  <c r="Z15" i="11"/>
  <c r="Z15" i="17"/>
  <c r="AH23" i="11"/>
  <c r="AH23" i="17"/>
  <c r="AC23" i="11"/>
  <c r="AC23" i="17"/>
  <c r="L20" i="17"/>
  <c r="L20" i="11"/>
  <c r="BA10" i="11"/>
  <c r="AN20" i="17"/>
  <c r="AN20" i="11"/>
  <c r="AU9" i="11"/>
  <c r="AG28" i="11"/>
  <c r="AG28" i="17"/>
  <c r="I30" i="11"/>
  <c r="I30" i="17"/>
  <c r="AM33" i="11"/>
  <c r="AM33" i="17"/>
  <c r="R14" i="17"/>
  <c r="R14" i="11"/>
  <c r="BB10" i="11"/>
  <c r="AH12" i="17"/>
  <c r="AH12" i="11"/>
  <c r="AE32" i="11"/>
  <c r="AE32" i="17"/>
  <c r="AF16" i="17"/>
  <c r="AF16" i="11"/>
  <c r="O7" i="11"/>
  <c r="O7" i="17"/>
  <c r="AL10" i="11"/>
  <c r="AL10" i="17"/>
  <c r="BA20" i="11"/>
  <c r="W8" i="17"/>
  <c r="W8" i="11"/>
  <c r="S30" i="11"/>
  <c r="S30" i="17"/>
  <c r="AZ24" i="11"/>
  <c r="V28" i="11"/>
  <c r="V28" i="17"/>
  <c r="AN18" i="17"/>
  <c r="AN18" i="11"/>
  <c r="AU14" i="11"/>
  <c r="P7" i="11"/>
  <c r="P7" i="17"/>
  <c r="J9" i="11"/>
  <c r="J9" i="17"/>
  <c r="AL33" i="11"/>
  <c r="AL33" i="17"/>
  <c r="AG10" i="11"/>
  <c r="AG10" i="17"/>
  <c r="BD22" i="11"/>
  <c r="K27" i="17"/>
  <c r="K27" i="11"/>
  <c r="AB32" i="17"/>
  <c r="AB32" i="11"/>
  <c r="Y22" i="17"/>
  <c r="Y22" i="11"/>
  <c r="AV26" i="11"/>
  <c r="AO32" i="17"/>
  <c r="AO32" i="11"/>
  <c r="BD10" i="11"/>
  <c r="AQ33" i="11"/>
  <c r="AQ33" i="17"/>
  <c r="BF10" i="11"/>
  <c r="Q14" i="11"/>
  <c r="Q14" i="17"/>
  <c r="AD18" i="17"/>
  <c r="AD18" i="11"/>
  <c r="L16" i="11"/>
  <c r="L16" i="17"/>
  <c r="I18" i="17"/>
  <c r="I18" i="11"/>
  <c r="AI22" i="17"/>
  <c r="AI22" i="11"/>
  <c r="Z9" i="11"/>
  <c r="Z9" i="17"/>
  <c r="J27" i="11"/>
  <c r="J27" i="17"/>
  <c r="P9" i="17"/>
  <c r="P9" i="11"/>
  <c r="S24" i="11"/>
  <c r="S24" i="17"/>
  <c r="AO30" i="11"/>
  <c r="AO30" i="17"/>
  <c r="AL21" i="11"/>
  <c r="AL21" i="17"/>
  <c r="AD12" i="17"/>
  <c r="AD12" i="11"/>
  <c r="V26" i="11"/>
  <c r="V26" i="17"/>
  <c r="S25" i="11"/>
  <c r="S25" i="17"/>
  <c r="AP12" i="17"/>
  <c r="AP12" i="11"/>
  <c r="Q23" i="17"/>
  <c r="Q23" i="11"/>
  <c r="AQ21" i="17"/>
  <c r="AQ21" i="11"/>
  <c r="AU15" i="11"/>
  <c r="AJ15" i="11"/>
  <c r="AJ15" i="17"/>
  <c r="AG31" i="11"/>
  <c r="AG31" i="17"/>
  <c r="AG33" i="11"/>
  <c r="AG33" i="17"/>
  <c r="AN7" i="11"/>
  <c r="AN7" i="17"/>
  <c r="S36" i="17"/>
  <c r="S27" i="2"/>
  <c r="S36" i="11"/>
  <c r="Y28" i="17"/>
  <c r="Y28" i="11"/>
  <c r="AB27" i="11"/>
  <c r="AB27" i="17"/>
  <c r="K24" i="11"/>
  <c r="K24" i="17"/>
  <c r="AY32" i="11"/>
  <c r="P16" i="11"/>
  <c r="P16" i="17"/>
  <c r="P26" i="17"/>
  <c r="P26" i="11"/>
  <c r="AS7" i="11"/>
  <c r="P8" i="11"/>
  <c r="P8" i="17"/>
  <c r="AC7" i="11"/>
  <c r="AC7" i="17"/>
  <c r="X8" i="17"/>
  <c r="X8" i="11"/>
  <c r="AQ18" i="17"/>
  <c r="AQ18" i="11"/>
  <c r="AK23" i="11"/>
  <c r="AK23" i="17"/>
  <c r="AT32" i="11"/>
  <c r="AN22" i="17"/>
  <c r="AN22" i="11"/>
  <c r="AE14" i="17"/>
  <c r="AE14" i="11"/>
  <c r="AF32" i="11"/>
  <c r="AF32" i="17"/>
  <c r="N23" i="17"/>
  <c r="N23" i="11"/>
  <c r="AX9" i="11"/>
  <c r="Y23" i="11"/>
  <c r="Y23" i="17"/>
  <c r="BE9" i="11"/>
  <c r="AV31" i="11"/>
  <c r="M33" i="11"/>
  <c r="M33" i="17"/>
  <c r="Y17" i="17"/>
  <c r="Y17" i="11"/>
  <c r="BD31" i="11"/>
  <c r="BE7" i="11"/>
  <c r="AZ22" i="11"/>
  <c r="AP31" i="11"/>
  <c r="AP31" i="17"/>
  <c r="BD21" i="11"/>
  <c r="T17" i="17"/>
  <c r="T17" i="11"/>
  <c r="P29" i="11"/>
  <c r="P29" i="17"/>
  <c r="H26" i="11"/>
  <c r="H26" i="17"/>
  <c r="AM22" i="11"/>
  <c r="AM22" i="17"/>
  <c r="AK8" i="17"/>
  <c r="AK8" i="11"/>
  <c r="M17" i="11"/>
  <c r="M17" i="17"/>
  <c r="AH16" i="11"/>
  <c r="AH16" i="17"/>
  <c r="AI28" i="11"/>
  <c r="AI28" i="17"/>
  <c r="AE26" i="11"/>
  <c r="AE26" i="17"/>
  <c r="Y14" i="17"/>
  <c r="Y14" i="11"/>
  <c r="L17" i="17"/>
  <c r="L17" i="11"/>
  <c r="N24" i="11"/>
  <c r="N24" i="17"/>
  <c r="Z33" i="17"/>
  <c r="Z33" i="11"/>
  <c r="AI10" i="11"/>
  <c r="AI10" i="17"/>
  <c r="BB20" i="11"/>
  <c r="K31" i="17"/>
  <c r="K31" i="11"/>
  <c r="L29" i="11"/>
  <c r="L29" i="17"/>
  <c r="K8" i="17"/>
  <c r="K8" i="11"/>
  <c r="AB25" i="11"/>
  <c r="AB25" i="17"/>
  <c r="H36" i="17"/>
  <c r="H36" i="11"/>
  <c r="H27" i="2"/>
  <c r="AF21" i="11"/>
  <c r="AF21" i="17"/>
  <c r="AN21" i="17"/>
  <c r="AN21" i="11"/>
  <c r="O23" i="17"/>
  <c r="O23" i="11"/>
  <c r="AI11" i="11"/>
  <c r="AI11" i="17"/>
  <c r="AH27" i="11"/>
  <c r="AH27" i="17"/>
  <c r="BD26" i="11"/>
  <c r="L18" i="17"/>
  <c r="L18" i="11"/>
  <c r="Z29" i="17"/>
  <c r="Z29" i="11"/>
  <c r="BE11" i="11"/>
  <c r="AF25" i="17"/>
  <c r="AF25" i="11"/>
  <c r="AP23" i="17"/>
  <c r="AP23" i="11"/>
  <c r="X36" i="11"/>
  <c r="X27" i="2"/>
  <c r="X36" i="17"/>
  <c r="AI9" i="11"/>
  <c r="AI9" i="17"/>
  <c r="P12" i="11"/>
  <c r="P12" i="17"/>
  <c r="AD7" i="11"/>
  <c r="AD7" i="17"/>
  <c r="K25" i="11"/>
  <c r="K25" i="17"/>
  <c r="V9" i="17"/>
  <c r="V9" i="11"/>
  <c r="AE28" i="11"/>
  <c r="AE28" i="17"/>
  <c r="AJ12" i="17"/>
  <c r="AJ12" i="11"/>
  <c r="AO14" i="11"/>
  <c r="AO14" i="17"/>
  <c r="AZ18" i="11"/>
  <c r="AR15" i="11"/>
  <c r="AS27" i="2"/>
  <c r="AS36" i="11"/>
  <c r="BF18" i="11"/>
  <c r="AX10" i="11"/>
  <c r="P21" i="7"/>
  <c r="P21" i="8"/>
  <c r="AO7" i="8"/>
  <c r="AO7" i="7"/>
  <c r="AV11" i="7"/>
  <c r="AD36" i="8"/>
  <c r="AD19" i="2"/>
  <c r="AD36" i="7"/>
  <c r="AV29" i="7"/>
  <c r="BD28" i="7"/>
  <c r="T12" i="7"/>
  <c r="T12" i="8"/>
  <c r="Q24" i="7"/>
  <c r="Q24" i="8"/>
  <c r="N30" i="7"/>
  <c r="N30" i="8"/>
  <c r="U26" i="7"/>
  <c r="U26" i="8"/>
  <c r="S9" i="8"/>
  <c r="S9" i="7"/>
  <c r="P23" i="7"/>
  <c r="P23" i="8"/>
  <c r="AT24" i="7"/>
  <c r="AR19" i="2"/>
  <c r="AR36" i="7"/>
  <c r="AW9" i="7"/>
  <c r="AI8" i="7"/>
  <c r="AI8" i="8"/>
  <c r="AB31" i="8"/>
  <c r="AB31" i="7"/>
  <c r="AG14" i="7"/>
  <c r="AG14" i="8"/>
  <c r="AR29" i="7"/>
  <c r="BC30" i="7"/>
  <c r="Q7" i="8"/>
  <c r="Q7" i="7"/>
  <c r="AG9" i="7"/>
  <c r="AG9" i="8"/>
  <c r="AE11" i="8"/>
  <c r="AE11" i="7"/>
  <c r="Q12" i="8"/>
  <c r="Q12" i="7"/>
  <c r="AI20" i="7"/>
  <c r="AI20" i="8"/>
  <c r="V12" i="7"/>
  <c r="V12" i="8"/>
  <c r="AG17" i="7"/>
  <c r="AG17" i="8"/>
  <c r="AQ18" i="7"/>
  <c r="AQ18" i="8"/>
  <c r="L18" i="7"/>
  <c r="L18" i="8"/>
  <c r="BC11" i="7"/>
  <c r="AP33" i="7"/>
  <c r="AP33" i="8"/>
  <c r="W14" i="8"/>
  <c r="W14" i="7"/>
  <c r="Y7" i="7"/>
  <c r="Y7" i="8"/>
  <c r="AF21" i="8"/>
  <c r="AF21" i="7"/>
  <c r="AX15" i="7"/>
  <c r="AK33" i="7"/>
  <c r="AK33" i="8"/>
  <c r="Y25" i="8"/>
  <c r="Y25" i="7"/>
  <c r="V32" i="7"/>
  <c r="V32" i="8"/>
  <c r="BE33" i="7"/>
  <c r="AT17" i="7"/>
  <c r="BA25" i="7"/>
  <c r="X9" i="8"/>
  <c r="X9" i="7"/>
  <c r="BA11" i="7"/>
  <c r="S11" i="7"/>
  <c r="S11" i="8"/>
  <c r="AG26" i="8"/>
  <c r="AG26" i="7"/>
  <c r="X21" i="8"/>
  <c r="X21" i="7"/>
  <c r="Q17" i="7"/>
  <c r="Q17" i="8"/>
  <c r="AC16" i="8"/>
  <c r="AC16" i="7"/>
  <c r="AT10" i="7"/>
  <c r="AN21" i="8"/>
  <c r="AN21" i="7"/>
  <c r="U24" i="7"/>
  <c r="U24" i="8"/>
  <c r="Z31" i="8"/>
  <c r="Z31" i="7"/>
  <c r="AO22" i="7"/>
  <c r="AO22" i="8"/>
  <c r="AB21" i="7"/>
  <c r="AB21" i="8"/>
  <c r="O7" i="8"/>
  <c r="O7" i="7"/>
  <c r="AH22" i="7"/>
  <c r="AH22" i="8"/>
  <c r="AN14" i="8"/>
  <c r="AN14" i="7"/>
  <c r="R14" i="7"/>
  <c r="R14" i="8"/>
  <c r="AS28" i="7"/>
  <c r="J8" i="7"/>
  <c r="J8" i="8"/>
  <c r="AH25" i="8"/>
  <c r="AH25" i="7"/>
  <c r="AX22" i="7"/>
  <c r="T25" i="7"/>
  <c r="T25" i="8"/>
  <c r="BH29" i="7"/>
  <c r="AN33" i="8"/>
  <c r="AN33" i="7"/>
  <c r="M33" i="8"/>
  <c r="M33" i="7"/>
  <c r="U20" i="8"/>
  <c r="U20" i="7"/>
  <c r="AB23" i="7"/>
  <c r="AB23" i="8"/>
  <c r="AJ27" i="8"/>
  <c r="AJ27" i="7"/>
  <c r="AQ21" i="7"/>
  <c r="AQ21" i="8"/>
  <c r="AH30" i="8"/>
  <c r="AH30" i="7"/>
  <c r="AN15" i="7"/>
  <c r="AN15" i="8"/>
  <c r="AS32" i="7"/>
  <c r="O11" i="8"/>
  <c r="O11" i="7"/>
  <c r="J17" i="7"/>
  <c r="J17" i="8"/>
  <c r="Z24" i="8"/>
  <c r="Z24" i="7"/>
  <c r="AU11" i="7"/>
  <c r="M8" i="7"/>
  <c r="M8" i="8"/>
  <c r="P8" i="7"/>
  <c r="P8" i="8"/>
  <c r="AF8" i="7"/>
  <c r="AF8" i="8"/>
  <c r="Z32" i="7"/>
  <c r="Z32" i="8"/>
  <c r="T7" i="7"/>
  <c r="T7" i="8"/>
  <c r="AX7" i="7"/>
  <c r="AB30" i="7"/>
  <c r="AB30" i="8"/>
  <c r="O28" i="7"/>
  <c r="O28" i="8"/>
  <c r="T31" i="8"/>
  <c r="T31" i="7"/>
  <c r="AB29" i="8"/>
  <c r="AB29" i="7"/>
  <c r="Z29" i="7"/>
  <c r="Z29" i="8"/>
  <c r="BE18" i="7"/>
  <c r="BB14" i="7"/>
  <c r="R21" i="8"/>
  <c r="R21" i="7"/>
  <c r="I33" i="8"/>
  <c r="I33" i="7"/>
  <c r="H22" i="8"/>
  <c r="H22" i="22"/>
  <c r="H22" i="7"/>
  <c r="I11" i="8"/>
  <c r="I11" i="7"/>
  <c r="AY33" i="7"/>
  <c r="BC16" i="7"/>
  <c r="W23" i="8"/>
  <c r="W23" i="7"/>
  <c r="H36" i="8"/>
  <c r="H36" i="7"/>
  <c r="H36" i="22"/>
  <c r="H19" i="2"/>
  <c r="W24" i="7"/>
  <c r="W24" i="8"/>
  <c r="AQ28" i="7"/>
  <c r="AQ28" i="8"/>
  <c r="O23" i="7"/>
  <c r="O23" i="8"/>
  <c r="Z17" i="7"/>
  <c r="Z17" i="8"/>
  <c r="BB33" i="7"/>
  <c r="R23" i="8"/>
  <c r="R23" i="7"/>
  <c r="I7" i="8"/>
  <c r="I7" i="7"/>
  <c r="BA8" i="7"/>
  <c r="AY14" i="7"/>
  <c r="AI14" i="7"/>
  <c r="AI14" i="8"/>
  <c r="AG15" i="8"/>
  <c r="AG15" i="7"/>
  <c r="AT30" i="7"/>
  <c r="P32" i="7"/>
  <c r="P32" i="8"/>
  <c r="P33" i="7"/>
  <c r="P33" i="8"/>
  <c r="AU20" i="7"/>
  <c r="S33" i="8"/>
  <c r="S33" i="7"/>
  <c r="AE17" i="8"/>
  <c r="AE17" i="7"/>
  <c r="R25" i="8"/>
  <c r="R25" i="7"/>
  <c r="X22" i="7"/>
  <c r="X22" i="8"/>
  <c r="AB12" i="7"/>
  <c r="AB12" i="8"/>
  <c r="BD9" i="7"/>
  <c r="Z23" i="8"/>
  <c r="Z23" i="7"/>
  <c r="W9" i="8"/>
  <c r="W9" i="7"/>
  <c r="BB20" i="7"/>
  <c r="Z15" i="8"/>
  <c r="Z15" i="7"/>
  <c r="K16" i="8"/>
  <c r="K16" i="7"/>
  <c r="BG23" i="7"/>
  <c r="AX25" i="7"/>
  <c r="AY16" i="7"/>
  <c r="S29" i="8"/>
  <c r="S29" i="7"/>
  <c r="S8" i="7"/>
  <c r="S8" i="8"/>
  <c r="N17" i="7"/>
  <c r="N17" i="8"/>
  <c r="BE20" i="7"/>
  <c r="L11" i="8"/>
  <c r="L11" i="7"/>
  <c r="R27" i="7"/>
  <c r="R27" i="8"/>
  <c r="BC23" i="7"/>
  <c r="L14" i="8"/>
  <c r="L14" i="7"/>
  <c r="BG25" i="7"/>
  <c r="K10" i="7"/>
  <c r="K10" i="8"/>
  <c r="Q27" i="8"/>
  <c r="Q27" i="7"/>
  <c r="AZ19" i="2"/>
  <c r="AZ48" i="2" s="1"/>
  <c r="AZ36" i="7"/>
  <c r="AZ30" i="7"/>
  <c r="W17" i="7"/>
  <c r="W17" i="8"/>
  <c r="W26" i="7"/>
  <c r="W26" i="8"/>
  <c r="O17" i="7"/>
  <c r="O17" i="8"/>
  <c r="AX20" i="7"/>
  <c r="BF20" i="7"/>
  <c r="AV21" i="7"/>
  <c r="N8" i="8"/>
  <c r="N8" i="7"/>
  <c r="W8" i="7"/>
  <c r="W8" i="8"/>
  <c r="BH14" i="7"/>
  <c r="I12" i="8"/>
  <c r="I12" i="7"/>
  <c r="AJ7" i="7"/>
  <c r="AJ7" i="8"/>
  <c r="M20" i="8"/>
  <c r="M20" i="7"/>
  <c r="AJ25" i="7"/>
  <c r="AJ25" i="8"/>
  <c r="O21" i="7"/>
  <c r="O21" i="8"/>
  <c r="AX30" i="7"/>
  <c r="AX8" i="7"/>
  <c r="S21" i="7"/>
  <c r="S21" i="8"/>
  <c r="AA18" i="8"/>
  <c r="AA18" i="7"/>
  <c r="AS26" i="7"/>
  <c r="R16" i="8"/>
  <c r="R16" i="7"/>
  <c r="AY26" i="7"/>
  <c r="AD30" i="8"/>
  <c r="AD30" i="7"/>
  <c r="R20" i="8"/>
  <c r="R20" i="7"/>
  <c r="AX33" i="7"/>
  <c r="AX21" i="7"/>
  <c r="AU9" i="7"/>
  <c r="AJ28" i="8"/>
  <c r="AJ28" i="7"/>
  <c r="BF23" i="7"/>
  <c r="BA15" i="7"/>
  <c r="P24" i="7"/>
  <c r="P24" i="8"/>
  <c r="AW8" i="7"/>
  <c r="AH12" i="8"/>
  <c r="AH12" i="7"/>
  <c r="BA31" i="7"/>
  <c r="H28" i="8"/>
  <c r="H28" i="22"/>
  <c r="H28" i="7"/>
  <c r="J16" i="8"/>
  <c r="J16" i="7"/>
  <c r="V33" i="7"/>
  <c r="V33" i="8"/>
  <c r="AP30" i="7"/>
  <c r="AP30" i="8"/>
  <c r="U7" i="8"/>
  <c r="U7" i="7"/>
  <c r="Z22" i="8"/>
  <c r="Z22" i="7"/>
  <c r="AK17" i="11"/>
  <c r="AK17" i="17"/>
  <c r="AL17" i="11"/>
  <c r="AL17" i="17"/>
  <c r="K11" i="11"/>
  <c r="K11" i="17"/>
  <c r="P23" i="17"/>
  <c r="P23" i="11"/>
  <c r="AL8" i="11"/>
  <c r="AL8" i="17"/>
  <c r="AL20" i="11"/>
  <c r="AL20" i="17"/>
  <c r="AQ15" i="17"/>
  <c r="AQ15" i="11"/>
  <c r="Y18" i="17"/>
  <c r="Y18" i="11"/>
  <c r="AJ29" i="17"/>
  <c r="AJ29" i="11"/>
  <c r="AH36" i="17"/>
  <c r="AH36" i="11"/>
  <c r="AH27" i="2"/>
  <c r="AP32" i="17"/>
  <c r="AP32" i="11"/>
  <c r="K12" i="17"/>
  <c r="K12" i="11"/>
  <c r="O32" i="11"/>
  <c r="O32" i="17"/>
  <c r="AI7" i="17"/>
  <c r="AI7" i="11"/>
  <c r="X16" i="17"/>
  <c r="X16" i="11"/>
  <c r="K32" i="11"/>
  <c r="J32" i="11" s="1"/>
  <c r="K32" i="17"/>
  <c r="W33" i="17"/>
  <c r="W33" i="11"/>
  <c r="AA28" i="17"/>
  <c r="AA28" i="11"/>
  <c r="AJ8" i="11"/>
  <c r="AJ8" i="17"/>
  <c r="BD9" i="11"/>
  <c r="AN15" i="11"/>
  <c r="AN15" i="17"/>
  <c r="X7" i="11"/>
  <c r="X7" i="17"/>
  <c r="M27" i="2"/>
  <c r="M36" i="17"/>
  <c r="M36" i="11"/>
  <c r="O20" i="17"/>
  <c r="O20" i="11"/>
  <c r="BF27" i="2"/>
  <c r="BF36" i="11"/>
  <c r="BG27" i="2"/>
  <c r="BG36" i="11"/>
  <c r="AO23" i="11"/>
  <c r="AO23" i="17"/>
  <c r="H29" i="11"/>
  <c r="H29" i="17"/>
  <c r="T11" i="17"/>
  <c r="T11" i="11"/>
  <c r="AM25" i="17"/>
  <c r="AM25" i="11"/>
  <c r="X21" i="17"/>
  <c r="X21" i="11"/>
  <c r="AJ25" i="11"/>
  <c r="AJ25" i="17"/>
  <c r="AM36" i="17"/>
  <c r="AM27" i="2"/>
  <c r="AM36" i="11"/>
  <c r="X9" i="11"/>
  <c r="X9" i="17"/>
  <c r="S33" i="11"/>
  <c r="S33" i="17"/>
  <c r="Q24" i="17"/>
  <c r="Q24" i="11"/>
  <c r="AH30" i="11"/>
  <c r="AH30" i="17"/>
  <c r="AQ25" i="11"/>
  <c r="AQ25" i="17"/>
  <c r="I25" i="17"/>
  <c r="I25" i="11"/>
  <c r="AL25" i="17"/>
  <c r="AL25" i="11"/>
  <c r="AF36" i="17"/>
  <c r="AF36" i="11"/>
  <c r="AF27" i="2"/>
  <c r="AL26" i="17"/>
  <c r="AL26" i="11"/>
  <c r="AR22" i="11"/>
  <c r="BH28" i="11"/>
  <c r="AO16" i="17"/>
  <c r="AO16" i="11"/>
  <c r="AG29" i="11"/>
  <c r="AG29" i="17"/>
  <c r="Y30" i="17"/>
  <c r="Y30" i="11"/>
  <c r="BD20" i="11"/>
  <c r="S12" i="17"/>
  <c r="S12" i="11"/>
  <c r="AX21" i="11"/>
  <c r="AK28" i="11"/>
  <c r="AK28" i="17"/>
  <c r="R31" i="17"/>
  <c r="R31" i="11"/>
  <c r="BD23" i="11"/>
  <c r="AR10" i="11"/>
  <c r="AM24" i="11"/>
  <c r="AM24" i="17"/>
  <c r="BG22" i="11"/>
  <c r="Q27" i="17"/>
  <c r="Q27" i="11"/>
  <c r="BD12" i="11"/>
  <c r="H14" i="17"/>
  <c r="H14" i="11"/>
  <c r="AF17" i="11"/>
  <c r="AF17" i="17"/>
  <c r="AD17" i="17"/>
  <c r="AD17" i="11"/>
  <c r="AW26" i="11"/>
  <c r="BH31" i="11"/>
  <c r="AC24" i="17"/>
  <c r="AC24" i="11"/>
  <c r="J25" i="11"/>
  <c r="J25" i="17"/>
  <c r="AD33" i="17"/>
  <c r="AD33" i="11"/>
  <c r="R18" i="11"/>
  <c r="R18" i="17"/>
  <c r="AE20" i="11"/>
  <c r="AE20" i="17"/>
  <c r="R7" i="17"/>
  <c r="R7" i="11"/>
  <c r="U14" i="17"/>
  <c r="U14" i="11"/>
  <c r="AG32" i="17"/>
  <c r="AG32" i="11"/>
  <c r="O27" i="11"/>
  <c r="O27" i="17"/>
  <c r="AK25" i="11"/>
  <c r="AK25" i="17"/>
  <c r="AC12" i="17"/>
  <c r="AC12" i="11"/>
  <c r="K16" i="17"/>
  <c r="K16" i="11"/>
  <c r="BC8" i="11"/>
  <c r="AL9" i="17"/>
  <c r="AL9" i="11"/>
  <c r="BF21" i="11"/>
  <c r="Z21" i="17"/>
  <c r="Z21" i="11"/>
  <c r="V20" i="17"/>
  <c r="V20" i="11"/>
  <c r="AP16" i="17"/>
  <c r="AP16" i="11"/>
  <c r="AH29" i="17"/>
  <c r="AH29" i="11"/>
  <c r="AJ18" i="11"/>
  <c r="AJ18" i="17"/>
  <c r="AI25" i="11"/>
  <c r="AI25" i="17"/>
  <c r="AI20" i="17"/>
  <c r="AI20" i="11"/>
  <c r="AG9" i="17"/>
  <c r="AG9" i="11"/>
  <c r="AK31" i="17"/>
  <c r="AK31" i="11"/>
  <c r="AK32" i="17"/>
  <c r="AK32" i="11"/>
  <c r="BE28" i="11"/>
  <c r="AM30" i="11"/>
  <c r="AM30" i="17"/>
  <c r="V15" i="11"/>
  <c r="V15" i="17"/>
  <c r="BB29" i="11"/>
  <c r="AF33" i="11"/>
  <c r="AF33" i="17"/>
  <c r="X22" i="17"/>
  <c r="X22" i="11"/>
  <c r="R12" i="17"/>
  <c r="R12" i="11"/>
  <c r="J21" i="11"/>
  <c r="J21" i="17"/>
  <c r="AJ21" i="17"/>
  <c r="AJ21" i="11"/>
  <c r="BA7" i="11"/>
  <c r="T16" i="17"/>
  <c r="T16" i="11"/>
  <c r="I23" i="17"/>
  <c r="I23" i="11"/>
  <c r="AB27" i="2"/>
  <c r="AB36" i="17"/>
  <c r="AB36" i="11"/>
  <c r="AB20" i="17"/>
  <c r="AB20" i="11"/>
  <c r="T14" i="11"/>
  <c r="T14" i="17"/>
  <c r="R26" i="11"/>
  <c r="R26" i="17"/>
  <c r="AA15" i="17"/>
  <c r="AA15" i="11"/>
  <c r="V27" i="2"/>
  <c r="V36" i="11"/>
  <c r="V36" i="17"/>
  <c r="AX14" i="11"/>
  <c r="J31" i="11"/>
  <c r="J31" i="17"/>
  <c r="P10" i="11"/>
  <c r="P10" i="17"/>
  <c r="N22" i="17"/>
  <c r="N22" i="11"/>
  <c r="AR25" i="11"/>
  <c r="AY26" i="11"/>
  <c r="X11" i="11"/>
  <c r="X11" i="17"/>
  <c r="AY27" i="11"/>
  <c r="AP25" i="11"/>
  <c r="AP25" i="17"/>
  <c r="J11" i="17"/>
  <c r="J11" i="11"/>
  <c r="BD14" i="11"/>
  <c r="BC15" i="11"/>
  <c r="AJ23" i="11"/>
  <c r="AJ23" i="17"/>
  <c r="AA9" i="11"/>
  <c r="AA9" i="17"/>
  <c r="AB7" i="17"/>
  <c r="AB7" i="11"/>
  <c r="AB16" i="11"/>
  <c r="AB16" i="17"/>
  <c r="BC25" i="11"/>
  <c r="Q21" i="17"/>
  <c r="Q21" i="11"/>
  <c r="L26" i="17"/>
  <c r="L26" i="11"/>
  <c r="AI24" i="11"/>
  <c r="AI24" i="17"/>
  <c r="AA27" i="11"/>
  <c r="AA27" i="17"/>
  <c r="R11" i="11"/>
  <c r="R11" i="17"/>
  <c r="AQ23" i="11"/>
  <c r="AQ23" i="17"/>
  <c r="AT12" i="11"/>
  <c r="S11" i="17"/>
  <c r="S11" i="11"/>
  <c r="BA27" i="11"/>
  <c r="I28" i="11"/>
  <c r="I28" i="17"/>
  <c r="S16" i="17"/>
  <c r="S16" i="11"/>
  <c r="AE10" i="17"/>
  <c r="AE10" i="11"/>
  <c r="AG36" i="17"/>
  <c r="AG27" i="2"/>
  <c r="AG36" i="11"/>
  <c r="S20" i="11"/>
  <c r="S20" i="17"/>
  <c r="AT8" i="11"/>
  <c r="O12" i="17"/>
  <c r="O12" i="11"/>
  <c r="AK24" i="17"/>
  <c r="AK24" i="11"/>
  <c r="AM17" i="11"/>
  <c r="AM17" i="17"/>
  <c r="L14" i="17"/>
  <c r="L14" i="11"/>
  <c r="V29" i="8"/>
  <c r="V29" i="7"/>
  <c r="BD8" i="7"/>
  <c r="AI11" i="8"/>
  <c r="AI11" i="7"/>
  <c r="X12" i="7"/>
  <c r="X12" i="8"/>
  <c r="H20" i="8"/>
  <c r="H20" i="22"/>
  <c r="H20" i="7"/>
  <c r="M18" i="8"/>
  <c r="M18" i="7"/>
  <c r="Q30" i="7"/>
  <c r="Q30" i="8"/>
  <c r="BH27" i="7"/>
  <c r="AN11" i="7"/>
  <c r="AN11" i="8"/>
  <c r="M32" i="8"/>
  <c r="M32" i="7"/>
  <c r="AD15" i="7"/>
  <c r="AD15" i="8"/>
  <c r="L20" i="7"/>
  <c r="L20" i="8"/>
  <c r="AU27" i="7"/>
  <c r="W33" i="8"/>
  <c r="W33" i="7"/>
  <c r="AK9" i="7"/>
  <c r="AK9" i="8"/>
  <c r="BG30" i="7"/>
  <c r="AX11" i="7"/>
  <c r="AW30" i="7"/>
  <c r="BA21" i="7"/>
  <c r="AR10" i="7"/>
  <c r="BA7" i="7"/>
  <c r="AB28" i="8"/>
  <c r="AB28" i="7"/>
  <c r="AF12" i="8"/>
  <c r="AF12" i="7"/>
  <c r="Y19" i="2"/>
  <c r="Y36" i="7"/>
  <c r="Y36" i="8"/>
  <c r="T26" i="8"/>
  <c r="T26" i="7"/>
  <c r="J25" i="7"/>
  <c r="J25" i="8"/>
  <c r="L27" i="8"/>
  <c r="L27" i="7"/>
  <c r="AN36" i="8"/>
  <c r="AN19" i="2"/>
  <c r="AN36" i="7"/>
  <c r="AH28" i="8"/>
  <c r="AH28" i="7"/>
  <c r="AH36" i="8"/>
  <c r="AH19" i="2"/>
  <c r="AH36" i="7"/>
  <c r="AK23" i="8"/>
  <c r="AK23" i="7"/>
  <c r="W29" i="7"/>
  <c r="W29" i="8"/>
  <c r="BH10" i="7"/>
  <c r="O36" i="8"/>
  <c r="O36" i="7"/>
  <c r="O19" i="2"/>
  <c r="N16" i="7"/>
  <c r="N16" i="8"/>
  <c r="BF15" i="7"/>
  <c r="L29" i="7"/>
  <c r="L29" i="8"/>
  <c r="BE31" i="7"/>
  <c r="BF12" i="7"/>
  <c r="AV26" i="7"/>
  <c r="AK24" i="8"/>
  <c r="AK24" i="7"/>
  <c r="BG33" i="7"/>
  <c r="AK16" i="8"/>
  <c r="AK16" i="7"/>
  <c r="AP9" i="8"/>
  <c r="AP9" i="7"/>
  <c r="AL15" i="8"/>
  <c r="AL15" i="7"/>
  <c r="AW23" i="7"/>
  <c r="AH16" i="7"/>
  <c r="AH16" i="8"/>
  <c r="AE28" i="8"/>
  <c r="AE28" i="7"/>
  <c r="K29" i="7"/>
  <c r="K29" i="8"/>
  <c r="BA18" i="7"/>
  <c r="AQ20" i="7"/>
  <c r="AQ20" i="8"/>
  <c r="N11" i="7"/>
  <c r="N11" i="8"/>
  <c r="AA29" i="7"/>
  <c r="AA29" i="8"/>
  <c r="AX18" i="7"/>
  <c r="AH8" i="7"/>
  <c r="AH8" i="8"/>
  <c r="AQ27" i="7"/>
  <c r="AQ27" i="8"/>
  <c r="AQ24" i="7"/>
  <c r="AQ24" i="8"/>
  <c r="T20" i="7"/>
  <c r="T20" i="8"/>
  <c r="AF25" i="8"/>
  <c r="AF25" i="7"/>
  <c r="BE28" i="7"/>
  <c r="BF17" i="7"/>
  <c r="BC14" i="7"/>
  <c r="BB11" i="7"/>
  <c r="AV24" i="7"/>
  <c r="AO20" i="8"/>
  <c r="AO20" i="7"/>
  <c r="BA26" i="7"/>
  <c r="AW25" i="7"/>
  <c r="W12" i="8"/>
  <c r="W12" i="7"/>
  <c r="BB7" i="7"/>
  <c r="O33" i="7"/>
  <c r="O33" i="8"/>
  <c r="L32" i="7"/>
  <c r="L32" i="8"/>
  <c r="P10" i="8"/>
  <c r="P10" i="7"/>
  <c r="AS30" i="7"/>
  <c r="BA23" i="7"/>
  <c r="AX16" i="7"/>
  <c r="AC9" i="7"/>
  <c r="AC9" i="8"/>
  <c r="I30" i="8"/>
  <c r="I30" i="7"/>
  <c r="L17" i="8"/>
  <c r="L17" i="7"/>
  <c r="AL33" i="7"/>
  <c r="AL33" i="8"/>
  <c r="K22" i="8"/>
  <c r="K22" i="7"/>
  <c r="AE12" i="7"/>
  <c r="AE12" i="8"/>
  <c r="X14" i="8"/>
  <c r="X14" i="7"/>
  <c r="AU26" i="7"/>
  <c r="U15" i="7"/>
  <c r="U15" i="8"/>
  <c r="AV15" i="7"/>
  <c r="R7" i="8"/>
  <c r="R7" i="7"/>
  <c r="AA28" i="8"/>
  <c r="AA28" i="7"/>
  <c r="AV22" i="7"/>
  <c r="AX14" i="7"/>
  <c r="AW31" i="7"/>
  <c r="AZ32" i="7"/>
  <c r="AL14" i="8"/>
  <c r="AL14" i="7"/>
  <c r="BF25" i="7"/>
  <c r="AB14" i="8"/>
  <c r="AB14" i="7"/>
  <c r="Y29" i="7"/>
  <c r="Y29" i="8"/>
  <c r="S16" i="8"/>
  <c r="S16" i="7"/>
  <c r="AM32" i="8"/>
  <c r="AM32" i="7"/>
  <c r="AL21" i="8"/>
  <c r="AL21" i="7"/>
  <c r="AZ29" i="7"/>
  <c r="AU14" i="7"/>
  <c r="AL28" i="8"/>
  <c r="AL28" i="7"/>
  <c r="AT36" i="7"/>
  <c r="AT19" i="2"/>
  <c r="AS23" i="7"/>
  <c r="S24" i="7"/>
  <c r="S24" i="8"/>
  <c r="AU12" i="7"/>
  <c r="BB24" i="7"/>
  <c r="P14" i="7"/>
  <c r="P14" i="8"/>
  <c r="BG27" i="7"/>
  <c r="AH20" i="7"/>
  <c r="AH20" i="8"/>
  <c r="Y24" i="8"/>
  <c r="Y24" i="7"/>
  <c r="AC18" i="7"/>
  <c r="AC18" i="8"/>
  <c r="N19" i="2"/>
  <c r="N36" i="7"/>
  <c r="N36" i="8"/>
  <c r="W20" i="7"/>
  <c r="W20" i="8"/>
  <c r="AZ10" i="7"/>
  <c r="BA32" i="7"/>
  <c r="AD23" i="7"/>
  <c r="AD23" i="8"/>
  <c r="AN16" i="7"/>
  <c r="AN16" i="8"/>
  <c r="AK12" i="8"/>
  <c r="AK12" i="7"/>
  <c r="AM25" i="7"/>
  <c r="AM25" i="8"/>
  <c r="M10" i="7"/>
  <c r="M10" i="8"/>
  <c r="AX28" i="7"/>
  <c r="BE29" i="7"/>
  <c r="AH14" i="8"/>
  <c r="AH14" i="7"/>
  <c r="AQ29" i="7"/>
  <c r="AQ29" i="8"/>
  <c r="Z25" i="7"/>
  <c r="Z25" i="8"/>
  <c r="AP14" i="7"/>
  <c r="AP14" i="8"/>
  <c r="P28" i="8"/>
  <c r="P28" i="7"/>
  <c r="BA20" i="7"/>
  <c r="BG24" i="7"/>
  <c r="AB17" i="7"/>
  <c r="AB17" i="8"/>
  <c r="BD17" i="7"/>
  <c r="AJ29" i="7"/>
  <c r="AJ29" i="8"/>
  <c r="H33" i="22"/>
  <c r="H33" i="7"/>
  <c r="H33" i="8"/>
  <c r="BD29" i="7"/>
  <c r="AW14" i="7"/>
  <c r="T11" i="8"/>
  <c r="T11" i="7"/>
  <c r="AS16" i="7"/>
  <c r="AL36" i="7"/>
  <c r="AL19" i="2"/>
  <c r="AL36" i="8"/>
  <c r="AW7" i="7"/>
  <c r="AG30" i="7"/>
  <c r="AG30" i="8"/>
  <c r="I28" i="8"/>
  <c r="I28" i="7"/>
  <c r="Y22" i="7"/>
  <c r="Y22" i="8"/>
  <c r="O18" i="7"/>
  <c r="O18" i="8"/>
  <c r="AP29" i="8"/>
  <c r="AP29" i="7"/>
  <c r="T33" i="8"/>
  <c r="T33" i="7"/>
  <c r="K12" i="8"/>
  <c r="K12" i="7"/>
  <c r="I8" i="7"/>
  <c r="I8" i="8"/>
  <c r="AN25" i="7"/>
  <c r="AN25" i="8"/>
  <c r="AC22" i="7"/>
  <c r="AC22" i="8"/>
  <c r="BE25" i="7"/>
  <c r="L28" i="7"/>
  <c r="L28" i="8"/>
  <c r="BH23" i="7"/>
  <c r="BD27" i="7"/>
  <c r="AG32" i="8"/>
  <c r="AG32" i="7"/>
  <c r="U29" i="7"/>
  <c r="U29" i="8"/>
  <c r="BH12" i="7"/>
  <c r="BF9" i="7"/>
  <c r="AY18" i="7"/>
  <c r="AE22" i="8"/>
  <c r="AE22" i="7"/>
  <c r="AB20" i="8"/>
  <c r="AB20" i="7"/>
  <c r="BB25" i="7"/>
  <c r="BE10" i="7"/>
  <c r="V9" i="7"/>
  <c r="V9" i="8"/>
  <c r="Q28" i="8"/>
  <c r="Q28" i="7"/>
  <c r="BB30" i="7"/>
  <c r="N28" i="8"/>
  <c r="N28" i="7"/>
  <c r="BH28" i="7"/>
  <c r="AF16" i="8"/>
  <c r="AF16" i="7"/>
  <c r="AO23" i="7"/>
  <c r="AO23" i="8"/>
  <c r="AI32" i="7"/>
  <c r="AI32" i="8"/>
  <c r="AP7" i="7"/>
  <c r="AP7" i="8"/>
  <c r="J21" i="8"/>
  <c r="J21" i="7"/>
  <c r="S30" i="7"/>
  <c r="S30" i="8"/>
  <c r="AU32" i="7"/>
  <c r="AS20" i="7"/>
  <c r="BE19" i="2"/>
  <c r="BE36" i="7"/>
  <c r="M11" i="7"/>
  <c r="M11" i="8"/>
  <c r="AD26" i="8"/>
  <c r="AD26" i="7"/>
  <c r="AO12" i="7"/>
  <c r="AO12" i="8"/>
  <c r="U17" i="17"/>
  <c r="U17" i="11"/>
  <c r="S21" i="11"/>
  <c r="S21" i="17"/>
  <c r="X15" i="17"/>
  <c r="X15" i="11"/>
  <c r="AF24" i="17"/>
  <c r="AF24" i="11"/>
  <c r="S10" i="17"/>
  <c r="S10" i="11"/>
  <c r="AM32" i="17"/>
  <c r="AM32" i="11"/>
  <c r="AX36" i="11"/>
  <c r="AX27" i="2"/>
  <c r="K22" i="11"/>
  <c r="K22" i="17"/>
  <c r="U9" i="11"/>
  <c r="U9" i="17"/>
  <c r="J28" i="17"/>
  <c r="J28" i="11"/>
  <c r="BH26" i="11"/>
  <c r="N33" i="17"/>
  <c r="N33" i="11"/>
  <c r="AI31" i="17"/>
  <c r="AI31" i="11"/>
  <c r="AU20" i="11"/>
  <c r="AO10" i="17"/>
  <c r="AO10" i="11"/>
  <c r="U26" i="17"/>
  <c r="U26" i="11"/>
  <c r="S14" i="11"/>
  <c r="S14" i="17"/>
  <c r="AC21" i="11"/>
  <c r="AC21" i="17"/>
  <c r="N12" i="17"/>
  <c r="N12" i="11"/>
  <c r="N18" i="11"/>
  <c r="N18" i="17"/>
  <c r="AE18" i="17"/>
  <c r="AE18" i="11"/>
  <c r="AM28" i="11"/>
  <c r="AM28" i="17"/>
  <c r="AP18" i="11"/>
  <c r="AP18" i="17"/>
  <c r="AN27" i="11"/>
  <c r="AN27" i="17"/>
  <c r="K29" i="17"/>
  <c r="K29" i="11"/>
  <c r="AN12" i="17"/>
  <c r="AN12" i="11"/>
  <c r="AH7" i="17"/>
  <c r="AH7" i="11"/>
  <c r="BB27" i="2"/>
  <c r="BB36" i="11"/>
  <c r="AK10" i="11"/>
  <c r="AK10" i="17"/>
  <c r="O11" i="11"/>
  <c r="O11" i="17"/>
  <c r="X27" i="11"/>
  <c r="X27" i="17"/>
  <c r="AI33" i="11"/>
  <c r="AI33" i="17"/>
  <c r="AB18" i="17"/>
  <c r="AB18" i="11"/>
  <c r="S9" i="11"/>
  <c r="S9" i="17"/>
  <c r="R30" i="17"/>
  <c r="R30" i="11"/>
  <c r="V29" i="11"/>
  <c r="V29" i="17"/>
  <c r="L28" i="17"/>
  <c r="L28" i="11"/>
  <c r="M14" i="11"/>
  <c r="M14" i="17"/>
  <c r="AA17" i="11"/>
  <c r="AA17" i="17"/>
  <c r="AJ14" i="11"/>
  <c r="AJ14" i="17"/>
  <c r="BA24" i="11"/>
  <c r="W7" i="17"/>
  <c r="W7" i="11"/>
  <c r="AE29" i="17"/>
  <c r="AE29" i="11"/>
  <c r="AL30" i="11"/>
  <c r="AL30" i="17"/>
  <c r="I27" i="17"/>
  <c r="I27" i="11"/>
  <c r="N10" i="17"/>
  <c r="N10" i="11"/>
  <c r="T12" i="17"/>
  <c r="T12" i="11"/>
  <c r="I24" i="17"/>
  <c r="I24" i="11"/>
  <c r="AL31" i="11"/>
  <c r="AL31" i="17"/>
  <c r="BH17" i="11"/>
  <c r="AW32" i="11"/>
  <c r="H20" i="17"/>
  <c r="H20" i="11"/>
  <c r="P33" i="11"/>
  <c r="P33" i="17"/>
  <c r="AN36" i="11"/>
  <c r="AN36" i="17"/>
  <c r="AN27" i="2"/>
  <c r="AO36" i="17"/>
  <c r="AO27" i="2"/>
  <c r="AO36" i="11"/>
  <c r="AP28" i="11"/>
  <c r="AP28" i="17"/>
  <c r="Q10" i="17"/>
  <c r="Q10" i="11"/>
  <c r="AQ24" i="17"/>
  <c r="AQ24" i="11"/>
  <c r="T24" i="17"/>
  <c r="T24" i="11"/>
  <c r="AS26" i="11"/>
  <c r="M29" i="17"/>
  <c r="M29" i="11"/>
  <c r="Q32" i="17"/>
  <c r="Q32" i="11"/>
  <c r="AQ12" i="11"/>
  <c r="AQ12" i="17"/>
  <c r="AL24" i="17"/>
  <c r="AL24" i="11"/>
  <c r="AF26" i="11"/>
  <c r="AF26" i="17"/>
  <c r="AC14" i="11"/>
  <c r="AC14" i="17"/>
  <c r="Q36" i="17"/>
  <c r="Q27" i="2"/>
  <c r="Q36" i="11"/>
  <c r="AP22" i="11"/>
  <c r="AP22" i="17"/>
  <c r="O28" i="11"/>
  <c r="O28" i="17"/>
  <c r="AE22" i="17"/>
  <c r="AE22" i="11"/>
  <c r="O30" i="17"/>
  <c r="O30" i="11"/>
  <c r="AH20" i="11"/>
  <c r="AH20" i="17"/>
  <c r="U10" i="17"/>
  <c r="U10" i="11"/>
  <c r="AT24" i="11"/>
  <c r="AQ11" i="11"/>
  <c r="AQ11" i="17"/>
  <c r="H7" i="17"/>
  <c r="H7" i="11"/>
  <c r="Y8" i="11"/>
  <c r="Y8" i="17"/>
  <c r="O18" i="11"/>
  <c r="O18" i="17"/>
  <c r="R22" i="11"/>
  <c r="R22" i="17"/>
  <c r="BE32" i="11"/>
  <c r="AT17" i="11"/>
  <c r="W10" i="17"/>
  <c r="W10" i="11"/>
  <c r="O33" i="17"/>
  <c r="O33" i="11"/>
  <c r="BG15" i="11"/>
  <c r="AH11" i="17"/>
  <c r="AH11" i="11"/>
  <c r="AB24" i="17"/>
  <c r="AB24" i="11"/>
  <c r="Y12" i="17"/>
  <c r="Y12" i="11"/>
  <c r="Z27" i="2"/>
  <c r="Z36" i="11"/>
  <c r="Z36" i="17"/>
  <c r="W24" i="17"/>
  <c r="W24" i="11"/>
  <c r="O21" i="17"/>
  <c r="O21" i="11"/>
  <c r="T25" i="17"/>
  <c r="T25" i="11"/>
  <c r="AO17" i="11"/>
  <c r="AO17" i="17"/>
  <c r="Z25" i="11"/>
  <c r="Z25" i="17"/>
  <c r="AU17" i="11"/>
  <c r="H11" i="17"/>
  <c r="H11" i="11"/>
  <c r="M9" i="17"/>
  <c r="M9" i="11"/>
  <c r="S27" i="11"/>
  <c r="S27" i="17"/>
  <c r="BE15" i="11"/>
  <c r="AT27" i="11"/>
  <c r="U31" i="11"/>
  <c r="U31" i="17"/>
  <c r="BG14" i="11"/>
  <c r="BF7" i="11"/>
  <c r="AX31" i="11"/>
  <c r="O9" i="17"/>
  <c r="O9" i="11"/>
  <c r="BB22" i="11"/>
  <c r="AR11" i="11"/>
  <c r="AA20" i="17"/>
  <c r="AA20" i="11"/>
  <c r="AN10" i="11"/>
  <c r="AN10" i="17"/>
  <c r="AC15" i="11"/>
  <c r="AC15" i="17"/>
  <c r="AT33" i="11"/>
  <c r="S29" i="11"/>
  <c r="S29" i="17"/>
  <c r="AC25" i="11"/>
  <c r="AC25" i="17"/>
  <c r="W12" i="17"/>
  <c r="W12" i="11"/>
  <c r="AY16" i="11"/>
  <c r="AK7" i="11"/>
  <c r="AK7" i="17"/>
  <c r="U27" i="11"/>
  <c r="U27" i="17"/>
  <c r="R10" i="11"/>
  <c r="R10" i="17"/>
  <c r="AS14" i="11"/>
  <c r="BH12" i="11"/>
  <c r="O14" i="17"/>
  <c r="O14" i="11"/>
  <c r="BC36" i="11"/>
  <c r="BC27" i="2"/>
  <c r="T33" i="11"/>
  <c r="T33" i="17"/>
  <c r="M32" i="17"/>
  <c r="M32" i="11"/>
  <c r="H10" i="17"/>
  <c r="H10" i="11"/>
  <c r="AH9" i="17"/>
  <c r="AH9" i="11"/>
  <c r="AY28" i="11"/>
  <c r="W16" i="11"/>
  <c r="W16" i="17"/>
  <c r="BG32" i="11"/>
  <c r="BC30" i="11"/>
  <c r="BC28" i="11"/>
  <c r="X24" i="17"/>
  <c r="X24" i="11"/>
  <c r="N25" i="17"/>
  <c r="N25" i="11"/>
  <c r="J15" i="17"/>
  <c r="J15" i="11"/>
  <c r="AQ17" i="11"/>
  <c r="AQ17" i="17"/>
  <c r="R17" i="17"/>
  <c r="R17" i="11"/>
  <c r="J26" i="11"/>
  <c r="J26" i="17"/>
  <c r="AQ16" i="17"/>
  <c r="AQ16" i="11"/>
  <c r="V7" i="17"/>
  <c r="V7" i="11"/>
  <c r="AE36" i="11"/>
  <c r="AE27" i="2"/>
  <c r="AE36" i="17"/>
  <c r="AJ22" i="11"/>
  <c r="AJ22" i="17"/>
  <c r="K9" i="11"/>
  <c r="K9" i="17"/>
  <c r="AO7" i="17"/>
  <c r="AO7" i="11"/>
  <c r="I17" i="17"/>
  <c r="I17" i="11"/>
  <c r="AY8" i="11"/>
  <c r="W27" i="11"/>
  <c r="W27" i="17"/>
  <c r="AD25" i="11"/>
  <c r="AD25" i="17"/>
  <c r="AG12" i="17"/>
  <c r="AG12" i="11"/>
  <c r="AN29" i="17"/>
  <c r="AN29" i="11"/>
  <c r="AG18" i="17"/>
  <c r="AG18" i="11"/>
  <c r="H22" i="17"/>
  <c r="H22" i="11"/>
  <c r="AM27" i="11"/>
  <c r="AM27" i="17"/>
  <c r="O10" i="17"/>
  <c r="O10" i="11"/>
  <c r="AE21" i="17"/>
  <c r="AE21" i="11"/>
  <c r="AW30" i="11"/>
  <c r="BE22" i="7"/>
  <c r="AV20" i="7"/>
  <c r="R32" i="8"/>
  <c r="R32" i="7"/>
  <c r="T29" i="8"/>
  <c r="T29" i="7"/>
  <c r="I9" i="7"/>
  <c r="I9" i="8"/>
  <c r="BG18" i="7"/>
  <c r="AC20" i="8"/>
  <c r="AC20" i="7"/>
  <c r="R28" i="8"/>
  <c r="R28" i="7"/>
  <c r="AP20" i="8"/>
  <c r="AP20" i="7"/>
  <c r="AH23" i="8"/>
  <c r="AH23" i="7"/>
  <c r="AC24" i="7"/>
  <c r="AC24" i="8"/>
  <c r="N20" i="7"/>
  <c r="N20" i="8"/>
  <c r="J18" i="8"/>
  <c r="J18" i="7"/>
  <c r="AU15" i="7"/>
  <c r="BC9" i="7"/>
  <c r="BD32" i="7"/>
  <c r="P11" i="8"/>
  <c r="P11" i="7"/>
  <c r="AJ8" i="8"/>
  <c r="AJ8" i="7"/>
  <c r="AY24" i="7"/>
  <c r="AZ9" i="7"/>
  <c r="BD7" i="7"/>
  <c r="S14" i="7"/>
  <c r="S14" i="8"/>
  <c r="AG21" i="7"/>
  <c r="AG21" i="8"/>
  <c r="Y14" i="7"/>
  <c r="Y14" i="8"/>
  <c r="AC27" i="8"/>
  <c r="AC27" i="7"/>
  <c r="AM11" i="8"/>
  <c r="AM11" i="7"/>
  <c r="P17" i="7"/>
  <c r="P17" i="8"/>
  <c r="AZ31" i="7"/>
  <c r="AN18" i="7"/>
  <c r="AN18" i="8"/>
  <c r="AA16" i="7"/>
  <c r="AA16" i="8"/>
  <c r="AK11" i="8"/>
  <c r="AK11" i="7"/>
  <c r="AE36" i="7"/>
  <c r="AE19" i="2"/>
  <c r="AE36" i="8"/>
  <c r="AT15" i="7"/>
  <c r="P27" i="7"/>
  <c r="P27" i="8"/>
  <c r="R31" i="7"/>
  <c r="R31" i="8"/>
  <c r="I36" i="8"/>
  <c r="I36" i="7"/>
  <c r="I19" i="2"/>
  <c r="X16" i="7"/>
  <c r="X16" i="8"/>
  <c r="AB26" i="8"/>
  <c r="AB26" i="7"/>
  <c r="V14" i="7"/>
  <c r="V14" i="8"/>
  <c r="AO36" i="7"/>
  <c r="AO19" i="2"/>
  <c r="AO36" i="8"/>
  <c r="BH18" i="7"/>
  <c r="K7" i="7"/>
  <c r="K7" i="8"/>
  <c r="AS21" i="7"/>
  <c r="Q31" i="7"/>
  <c r="AF7" i="8"/>
  <c r="AF7" i="7"/>
  <c r="AL30" i="8"/>
  <c r="AL30" i="7"/>
  <c r="BF30" i="7"/>
  <c r="H11" i="8"/>
  <c r="H11" i="22"/>
  <c r="H11" i="7"/>
  <c r="AD8" i="8"/>
  <c r="AD8" i="7"/>
  <c r="AG36" i="8"/>
  <c r="AG19" i="2"/>
  <c r="AG36" i="7"/>
  <c r="AD12" i="7"/>
  <c r="AD12" i="8"/>
  <c r="T15" i="7"/>
  <c r="T15" i="8"/>
  <c r="AJ15" i="8"/>
  <c r="AJ15" i="7"/>
  <c r="I32" i="7"/>
  <c r="I32" i="8"/>
  <c r="M29" i="8"/>
  <c r="M29" i="7"/>
  <c r="P19" i="2"/>
  <c r="P36" i="8"/>
  <c r="P36" i="7"/>
  <c r="AF15" i="8"/>
  <c r="AF15" i="7"/>
  <c r="AR12" i="7"/>
  <c r="BH24" i="7"/>
  <c r="L10" i="8"/>
  <c r="L10" i="7"/>
  <c r="N12" i="7"/>
  <c r="N12" i="8"/>
  <c r="AG7" i="7"/>
  <c r="AG7" i="8"/>
  <c r="AE20" i="7"/>
  <c r="AE20" i="8"/>
  <c r="AS14" i="7"/>
  <c r="AC15" i="7"/>
  <c r="AC15" i="8"/>
  <c r="AX36" i="7"/>
  <c r="AX19" i="2"/>
  <c r="AX48" i="2" s="1"/>
  <c r="AC33" i="7"/>
  <c r="AC33" i="8"/>
  <c r="AP24" i="8"/>
  <c r="AP24" i="7"/>
  <c r="AA14" i="7"/>
  <c r="AA14" i="8"/>
  <c r="AR17" i="7"/>
  <c r="AJ9" i="7"/>
  <c r="AJ9" i="8"/>
  <c r="W7" i="7"/>
  <c r="W7" i="8"/>
  <c r="V8" i="8"/>
  <c r="V8" i="7"/>
  <c r="AZ26" i="7"/>
  <c r="N10" i="8"/>
  <c r="N10" i="7"/>
  <c r="AQ11" i="7"/>
  <c r="AQ11" i="8"/>
  <c r="AD33" i="7"/>
  <c r="AD33" i="8"/>
  <c r="AA8" i="7"/>
  <c r="AA8" i="8"/>
  <c r="AH17" i="8"/>
  <c r="AH17" i="7"/>
  <c r="AP17" i="8"/>
  <c r="AP17" i="7"/>
  <c r="BH31" i="7"/>
  <c r="AO15" i="8"/>
  <c r="AO15" i="7"/>
  <c r="AT28" i="7"/>
  <c r="S28" i="7"/>
  <c r="S28" i="8"/>
  <c r="AJ30" i="7"/>
  <c r="AJ30" i="8"/>
  <c r="R24" i="8"/>
  <c r="R24" i="7"/>
  <c r="AD16" i="8"/>
  <c r="AD16" i="7"/>
  <c r="Z36" i="7"/>
  <c r="Z36" i="8"/>
  <c r="Z19" i="2"/>
  <c r="AI30" i="8"/>
  <c r="AI30" i="7"/>
  <c r="R8" i="8"/>
  <c r="R8" i="7"/>
  <c r="V22" i="7"/>
  <c r="V22" i="8"/>
  <c r="M24" i="8"/>
  <c r="M24" i="7"/>
  <c r="AE29" i="7"/>
  <c r="AE29" i="8"/>
  <c r="BH20" i="7"/>
  <c r="AM8" i="8"/>
  <c r="AM8" i="7"/>
  <c r="AD28" i="7"/>
  <c r="AD28" i="8"/>
  <c r="AR15" i="7"/>
  <c r="BD36" i="7"/>
  <c r="BD19" i="2"/>
  <c r="AF20" i="8"/>
  <c r="AF20" i="7"/>
  <c r="AK18" i="8"/>
  <c r="AK18" i="7"/>
  <c r="Z9" i="7"/>
  <c r="Z9" i="8"/>
  <c r="Y23" i="8"/>
  <c r="Y23" i="7"/>
  <c r="AF9" i="8"/>
  <c r="AF9" i="7"/>
  <c r="AU16" i="7"/>
  <c r="AN7" i="7"/>
  <c r="AN7" i="8"/>
  <c r="BD26" i="7"/>
  <c r="AM23" i="7"/>
  <c r="AM23" i="8"/>
  <c r="AS19" i="2"/>
  <c r="AS48" i="2" s="1"/>
  <c r="AS36" i="7"/>
  <c r="I27" i="8"/>
  <c r="I27" i="7"/>
  <c r="AD25" i="7"/>
  <c r="AD25" i="8"/>
  <c r="AK20" i="7"/>
  <c r="AK20" i="8"/>
  <c r="BG36" i="7"/>
  <c r="BG19" i="2"/>
  <c r="AE9" i="8"/>
  <c r="AE9" i="7"/>
  <c r="O32" i="8"/>
  <c r="O32" i="7"/>
  <c r="AE8" i="8"/>
  <c r="AE8" i="7"/>
  <c r="K23" i="7"/>
  <c r="K23" i="8"/>
  <c r="R15" i="7"/>
  <c r="R15" i="8"/>
  <c r="AT29" i="7"/>
  <c r="AT23" i="7"/>
  <c r="BB29" i="7"/>
  <c r="AF14" i="8"/>
  <c r="AF14" i="7"/>
  <c r="P22" i="8"/>
  <c r="P22" i="7"/>
  <c r="BC32" i="7"/>
  <c r="BC21" i="7"/>
  <c r="AN26" i="8"/>
  <c r="AN26" i="7"/>
  <c r="AR23" i="7"/>
  <c r="AA32" i="7"/>
  <c r="AA32" i="8"/>
  <c r="AO21" i="7"/>
  <c r="AO21" i="8"/>
  <c r="AL22" i="7"/>
  <c r="AL22" i="8"/>
  <c r="AB25" i="7"/>
  <c r="AB25" i="8"/>
  <c r="L12" i="7"/>
  <c r="L12" i="8"/>
  <c r="BB16" i="7"/>
  <c r="AZ20" i="7"/>
  <c r="BD12" i="7"/>
  <c r="AY22" i="7"/>
  <c r="P15" i="8"/>
  <c r="P15" i="7"/>
  <c r="AG8" i="8"/>
  <c r="AG8" i="7"/>
  <c r="AL32" i="7"/>
  <c r="AL32" i="8"/>
  <c r="Z28" i="7"/>
  <c r="Z28" i="8"/>
  <c r="AT25" i="7"/>
  <c r="AF26" i="8"/>
  <c r="AF26" i="7"/>
  <c r="AL10" i="8"/>
  <c r="AL10" i="7"/>
  <c r="S19" i="2"/>
  <c r="S36" i="7"/>
  <c r="S36" i="8"/>
  <c r="AB11" i="7"/>
  <c r="AB11" i="8"/>
  <c r="V36" i="7"/>
  <c r="V36" i="8"/>
  <c r="V19" i="2"/>
  <c r="M28" i="7"/>
  <c r="M28" i="8"/>
  <c r="T21" i="8"/>
  <c r="T21" i="7"/>
  <c r="H15" i="22"/>
  <c r="H15" i="8"/>
  <c r="H15" i="7"/>
  <c r="AI25" i="7"/>
  <c r="AI25" i="8"/>
  <c r="X30" i="7"/>
  <c r="X30" i="8"/>
  <c r="X19" i="2"/>
  <c r="X36" i="7"/>
  <c r="X36" i="8"/>
  <c r="BG15" i="7"/>
  <c r="AJ17" i="8"/>
  <c r="AJ17" i="7"/>
  <c r="AO33" i="8"/>
  <c r="AO33" i="7"/>
  <c r="N23" i="8"/>
  <c r="N23" i="7"/>
  <c r="AM7" i="7"/>
  <c r="AM7" i="8"/>
  <c r="AC17" i="8"/>
  <c r="AC17" i="7"/>
  <c r="AN27" i="8"/>
  <c r="AN27" i="7"/>
  <c r="BD24" i="7"/>
  <c r="AZ25" i="7"/>
  <c r="Y32" i="8"/>
  <c r="Y32" i="7"/>
  <c r="AO14" i="7"/>
  <c r="AO14" i="8"/>
  <c r="AG10" i="7"/>
  <c r="AG10" i="8"/>
  <c r="AY11" i="7"/>
  <c r="AC26" i="8"/>
  <c r="AC26" i="7"/>
  <c r="AQ20" i="17"/>
  <c r="AQ20" i="11"/>
  <c r="AN9" i="17"/>
  <c r="AN9" i="11"/>
  <c r="J8" i="17"/>
  <c r="J8" i="11"/>
  <c r="V24" i="17"/>
  <c r="V24" i="11"/>
  <c r="P30" i="17"/>
  <c r="P30" i="11"/>
  <c r="AQ22" i="17"/>
  <c r="AQ22" i="11"/>
  <c r="AZ36" i="11"/>
  <c r="AZ27" i="2"/>
  <c r="U16" i="11"/>
  <c r="U16" i="17"/>
  <c r="R16" i="17"/>
  <c r="R16" i="11"/>
  <c r="J23" i="17"/>
  <c r="J23" i="11"/>
  <c r="W32" i="17"/>
  <c r="W32" i="11"/>
  <c r="V32" i="11" s="1"/>
  <c r="AA24" i="17"/>
  <c r="AA24" i="11"/>
  <c r="AB14" i="17"/>
  <c r="AB14" i="11"/>
  <c r="T26" i="11"/>
  <c r="T26" i="17"/>
  <c r="AL29" i="11"/>
  <c r="AL29" i="17"/>
  <c r="AB31" i="17"/>
  <c r="AB31" i="11"/>
  <c r="X20" i="11"/>
  <c r="X20" i="17"/>
  <c r="S23" i="11"/>
  <c r="S23" i="17"/>
  <c r="L12" i="11"/>
  <c r="L12" i="17"/>
  <c r="AQ31" i="17"/>
  <c r="AQ31" i="11"/>
  <c r="AE15" i="17"/>
  <c r="AE15" i="11"/>
  <c r="AE23" i="11"/>
  <c r="AE23" i="17"/>
  <c r="AQ8" i="17"/>
  <c r="AQ8" i="11"/>
  <c r="AF11" i="11"/>
  <c r="AF11" i="17"/>
  <c r="AO12" i="11"/>
  <c r="AO12" i="17"/>
  <c r="Z24" i="11"/>
  <c r="Z24" i="17"/>
  <c r="V30" i="11"/>
  <c r="V30" i="17"/>
  <c r="R33" i="17"/>
  <c r="R33" i="11"/>
  <c r="AN33" i="17"/>
  <c r="AN33" i="11"/>
  <c r="N16" i="17"/>
  <c r="N16" i="11"/>
  <c r="AE25" i="11"/>
  <c r="AE25" i="17"/>
  <c r="L9" i="17"/>
  <c r="L9" i="11"/>
  <c r="AB21" i="11"/>
  <c r="AB21" i="17"/>
  <c r="AO33" i="11"/>
  <c r="AO33" i="17"/>
  <c r="AD8" i="17"/>
  <c r="AD8" i="11"/>
  <c r="BC23" i="11"/>
  <c r="P27" i="11"/>
  <c r="P27" i="17"/>
  <c r="AE9" i="17"/>
  <c r="AE9" i="11"/>
  <c r="N30" i="17"/>
  <c r="N30" i="11"/>
  <c r="H9" i="11"/>
  <c r="H9" i="17"/>
  <c r="AP24" i="11"/>
  <c r="AP24" i="17"/>
  <c r="AP17" i="11"/>
  <c r="AP17" i="17"/>
  <c r="AP21" i="11"/>
  <c r="AP21" i="17"/>
  <c r="L27" i="17"/>
  <c r="L27" i="11"/>
  <c r="AL22" i="17"/>
  <c r="AL22" i="11"/>
  <c r="AW15" i="11"/>
  <c r="Z28" i="17"/>
  <c r="Z28" i="11"/>
  <c r="BA9" i="11"/>
  <c r="K18" i="11"/>
  <c r="K18" i="17"/>
  <c r="BH21" i="11"/>
  <c r="AG11" i="17"/>
  <c r="AG11" i="11"/>
  <c r="AP10" i="17"/>
  <c r="AP10" i="11"/>
  <c r="J17" i="11"/>
  <c r="J17" i="17"/>
  <c r="AB9" i="17"/>
  <c r="AB9" i="11"/>
  <c r="T31" i="17"/>
  <c r="T31" i="11"/>
  <c r="AZ23" i="11"/>
  <c r="AV20" i="11"/>
  <c r="AA23" i="11"/>
  <c r="AA23" i="17"/>
  <c r="Q29" i="11"/>
  <c r="Q29" i="17"/>
  <c r="AL32" i="17"/>
  <c r="AL32" i="11"/>
  <c r="AC11" i="17"/>
  <c r="AC11" i="11"/>
  <c r="AB12" i="11"/>
  <c r="AB12" i="17"/>
  <c r="Y27" i="11"/>
  <c r="Y27" i="17"/>
  <c r="AK21" i="11"/>
  <c r="AK21" i="17"/>
  <c r="V16" i="11"/>
  <c r="V16" i="17"/>
  <c r="AS10" i="11"/>
  <c r="AL15" i="11"/>
  <c r="AL15" i="17"/>
  <c r="Y33" i="17"/>
  <c r="Y33" i="11"/>
  <c r="Q16" i="17"/>
  <c r="Q16" i="11"/>
  <c r="AZ31" i="11"/>
  <c r="X23" i="11"/>
  <c r="X23" i="17"/>
  <c r="AC28" i="17"/>
  <c r="AC28" i="11"/>
  <c r="BH9" i="11"/>
  <c r="AL36" i="17"/>
  <c r="AL36" i="11"/>
  <c r="AL27" i="2"/>
  <c r="S28" i="11"/>
  <c r="S28" i="17"/>
  <c r="BD18" i="11"/>
  <c r="AO27" i="17"/>
  <c r="AO27" i="11"/>
  <c r="N11" i="17"/>
  <c r="N11" i="11"/>
  <c r="I20" i="11"/>
  <c r="I20" i="17"/>
  <c r="Q17" i="11"/>
  <c r="Q17" i="17"/>
  <c r="H24" i="17"/>
  <c r="H24" i="11"/>
  <c r="BB31" i="11"/>
  <c r="AZ17" i="11"/>
  <c r="R9" i="17"/>
  <c r="R9" i="11"/>
  <c r="J36" i="11"/>
  <c r="J27" i="2"/>
  <c r="J36" i="17"/>
  <c r="AK14" i="11"/>
  <c r="AK14" i="17"/>
  <c r="P24" i="17"/>
  <c r="P24" i="11"/>
  <c r="AG8" i="11"/>
  <c r="AG8" i="17"/>
  <c r="AS21" i="11"/>
  <c r="T32" i="11"/>
  <c r="S32" i="11" s="1"/>
  <c r="T32" i="17"/>
  <c r="Z22" i="17"/>
  <c r="Z22" i="11"/>
  <c r="AM12" i="11"/>
  <c r="AM12" i="17"/>
  <c r="AZ14" i="11"/>
  <c r="W9" i="17"/>
  <c r="W9" i="11"/>
  <c r="AR20" i="11"/>
  <c r="AG16" i="17"/>
  <c r="AG16" i="11"/>
  <c r="AM8" i="17"/>
  <c r="AM8" i="11"/>
  <c r="BG10" i="11"/>
  <c r="T22" i="17"/>
  <c r="T22" i="11"/>
  <c r="AT36" i="11"/>
  <c r="AT27" i="2"/>
  <c r="AT56" i="2" s="1"/>
  <c r="I29" i="17"/>
  <c r="I29" i="11"/>
  <c r="BF31" i="11"/>
  <c r="S31" i="17"/>
  <c r="S31" i="11"/>
  <c r="BE27" i="11"/>
  <c r="AJ36" i="11"/>
  <c r="AJ27" i="2"/>
  <c r="AJ36" i="17"/>
  <c r="H30" i="11"/>
  <c r="H30" i="17"/>
  <c r="X29" i="17"/>
  <c r="X29" i="11"/>
  <c r="T30" i="11"/>
  <c r="T30" i="17"/>
  <c r="AH32" i="11"/>
  <c r="AH32" i="17"/>
  <c r="AG20" i="11"/>
  <c r="AG20" i="17"/>
  <c r="AH21" i="11"/>
  <c r="AH21" i="17"/>
  <c r="S26" i="11"/>
  <c r="S26" i="17"/>
  <c r="M22" i="11"/>
  <c r="M22" i="17"/>
  <c r="AD20" i="11"/>
  <c r="AD20" i="17"/>
  <c r="AG24" i="17"/>
  <c r="AG24" i="11"/>
  <c r="AF15" i="17"/>
  <c r="AF15" i="11"/>
  <c r="P31" i="17"/>
  <c r="P31" i="11"/>
  <c r="AO25" i="17"/>
  <c r="AO25" i="11"/>
  <c r="AC30" i="17"/>
  <c r="AC30" i="11"/>
  <c r="AW17" i="11"/>
  <c r="AA16" i="11"/>
  <c r="AA16" i="17"/>
  <c r="AR8" i="11"/>
  <c r="AO11" i="11"/>
  <c r="AO11" i="17"/>
  <c r="AY9" i="11"/>
  <c r="N14" i="11"/>
  <c r="N14" i="17"/>
  <c r="AL23" i="17"/>
  <c r="AL23" i="11"/>
  <c r="J22" i="17"/>
  <c r="J22" i="11"/>
  <c r="X14" i="17"/>
  <c r="X14" i="11"/>
  <c r="AU16" i="11"/>
  <c r="X10" i="17"/>
  <c r="X10" i="11"/>
  <c r="J10" i="11"/>
  <c r="J10" i="17"/>
  <c r="AU22" i="11"/>
  <c r="AW14" i="11"/>
  <c r="AG21" i="17"/>
  <c r="AG21" i="11"/>
  <c r="BD36" i="11"/>
  <c r="BD27" i="2"/>
  <c r="BD56" i="2" s="1"/>
  <c r="V17" i="17"/>
  <c r="V17" i="11"/>
  <c r="AB28" i="11"/>
  <c r="AB28" i="17"/>
  <c r="AR16" i="7"/>
  <c r="AI17" i="7"/>
  <c r="AI17" i="8"/>
  <c r="P26" i="7"/>
  <c r="P26" i="8"/>
  <c r="AQ15" i="8"/>
  <c r="AQ15" i="7"/>
  <c r="AG31" i="8"/>
  <c r="AG31" i="7"/>
  <c r="Q26" i="7"/>
  <c r="Q26" i="8"/>
  <c r="AM15" i="7"/>
  <c r="AM15" i="8"/>
  <c r="AA12" i="8"/>
  <c r="AA12" i="7"/>
  <c r="AA25" i="7"/>
  <c r="AA25" i="8"/>
  <c r="AJ18" i="7"/>
  <c r="AJ18" i="8"/>
  <c r="AS33" i="7"/>
  <c r="T27" i="8"/>
  <c r="T27" i="7"/>
  <c r="AN22" i="7"/>
  <c r="AN22" i="8"/>
  <c r="BB28" i="7"/>
  <c r="BE7" i="7"/>
  <c r="BH9" i="7"/>
  <c r="U36" i="7"/>
  <c r="U19" i="2"/>
  <c r="U36" i="8"/>
  <c r="N22" i="7"/>
  <c r="N22" i="8"/>
  <c r="BD30" i="7"/>
  <c r="BG31" i="7"/>
  <c r="AU23" i="7"/>
  <c r="U10" i="7"/>
  <c r="U10" i="8"/>
  <c r="AV31" i="7"/>
  <c r="AA15" i="8"/>
  <c r="AA15" i="7"/>
  <c r="AE31" i="7"/>
  <c r="AE31" i="8"/>
  <c r="R10" i="8"/>
  <c r="R10" i="7"/>
  <c r="AY31" i="7"/>
  <c r="BD14" i="7"/>
  <c r="BE23" i="7"/>
  <c r="AK28" i="8"/>
  <c r="AK28" i="7"/>
  <c r="O22" i="7"/>
  <c r="O22" i="8"/>
  <c r="AX24" i="7"/>
  <c r="Z10" i="7"/>
  <c r="Z10" i="8"/>
  <c r="AB8" i="7"/>
  <c r="AB8" i="8"/>
  <c r="AG23" i="8"/>
  <c r="AG23" i="7"/>
  <c r="AQ12" i="8"/>
  <c r="AQ12" i="7"/>
  <c r="AM30" i="7"/>
  <c r="AM30" i="8"/>
  <c r="M27" i="7"/>
  <c r="M27" i="8"/>
  <c r="BB10" i="7"/>
  <c r="AD18" i="7"/>
  <c r="AD18" i="8"/>
  <c r="AE16" i="8"/>
  <c r="AE16" i="7"/>
  <c r="BH11" i="7"/>
  <c r="T23" i="8"/>
  <c r="T23" i="7"/>
  <c r="AW26" i="7"/>
  <c r="O9" i="7"/>
  <c r="O9" i="8"/>
  <c r="K26" i="7"/>
  <c r="K26" i="8"/>
  <c r="AD24" i="7"/>
  <c r="AD24" i="8"/>
  <c r="H29" i="8"/>
  <c r="H29" i="7"/>
  <c r="H29" i="22"/>
  <c r="AQ36" i="8"/>
  <c r="AQ36" i="7"/>
  <c r="AQ19" i="2"/>
  <c r="K31" i="8"/>
  <c r="K31" i="7"/>
  <c r="T18" i="7"/>
  <c r="T18" i="8"/>
  <c r="AV9" i="7"/>
  <c r="AN31" i="8"/>
  <c r="AN31" i="7"/>
  <c r="AV27" i="7"/>
  <c r="AU25" i="7"/>
  <c r="AT8" i="7"/>
  <c r="P7" i="7"/>
  <c r="P7" i="8"/>
  <c r="Y16" i="8"/>
  <c r="Y16" i="7"/>
  <c r="AZ11" i="7"/>
  <c r="AD11" i="8"/>
  <c r="AD11" i="7"/>
  <c r="AQ32" i="8"/>
  <c r="AQ32" i="7"/>
  <c r="I16" i="7"/>
  <c r="I16" i="8"/>
  <c r="M31" i="8"/>
  <c r="M31" i="7"/>
  <c r="AU18" i="7"/>
  <c r="H14" i="22"/>
  <c r="H14" i="8"/>
  <c r="H14" i="7"/>
  <c r="AR33" i="7"/>
  <c r="AP15" i="7"/>
  <c r="AP15" i="8"/>
  <c r="AJ10" i="8"/>
  <c r="AJ10" i="7"/>
  <c r="S12" i="8"/>
  <c r="S12" i="7"/>
  <c r="AT21" i="7"/>
  <c r="X17" i="8"/>
  <c r="X17" i="7"/>
  <c r="Y31" i="8"/>
  <c r="Y31" i="7"/>
  <c r="W15" i="7"/>
  <c r="W15" i="8"/>
  <c r="AJ16" i="7"/>
  <c r="AJ16" i="8"/>
  <c r="AP21" i="8"/>
  <c r="AP21" i="7"/>
  <c r="AP32" i="7"/>
  <c r="AP32" i="8"/>
  <c r="AR14" i="7"/>
  <c r="I22" i="7"/>
  <c r="I22" i="8"/>
  <c r="AD29" i="8"/>
  <c r="AD29" i="7"/>
  <c r="AS11" i="7"/>
  <c r="S17" i="7"/>
  <c r="S17" i="8"/>
  <c r="BC8" i="7"/>
  <c r="AF23" i="8"/>
  <c r="AF23" i="7"/>
  <c r="Q36" i="8"/>
  <c r="Q36" i="7"/>
  <c r="Q19" i="2"/>
  <c r="X27" i="7"/>
  <c r="X27" i="8"/>
  <c r="AI7" i="8"/>
  <c r="AI7" i="7"/>
  <c r="Z16" i="8"/>
  <c r="Z16" i="7"/>
  <c r="M17" i="8"/>
  <c r="M17" i="7"/>
  <c r="BC25" i="7"/>
  <c r="AN32" i="7"/>
  <c r="AN32" i="8"/>
  <c r="T14" i="8"/>
  <c r="T14" i="7"/>
  <c r="BH21" i="7"/>
  <c r="BH16" i="7"/>
  <c r="K30" i="8"/>
  <c r="K30" i="7"/>
  <c r="BC17" i="7"/>
  <c r="J27" i="8"/>
  <c r="J27" i="7"/>
  <c r="X32" i="7"/>
  <c r="X32" i="8"/>
  <c r="AT11" i="7"/>
  <c r="AW18" i="7"/>
  <c r="AT33" i="7"/>
  <c r="BG21" i="7"/>
  <c r="AM28" i="7"/>
  <c r="AM28" i="8"/>
  <c r="AW22" i="7"/>
  <c r="AN8" i="8"/>
  <c r="AN8" i="7"/>
  <c r="H10" i="22"/>
  <c r="H10" i="8"/>
  <c r="H10" i="7"/>
  <c r="AI18" i="7"/>
  <c r="AI18" i="8"/>
  <c r="K24" i="7"/>
  <c r="K24" i="8"/>
  <c r="AA33" i="8"/>
  <c r="AA33" i="7"/>
  <c r="BC29" i="7"/>
  <c r="H8" i="8"/>
  <c r="H8" i="7"/>
  <c r="H8" i="22"/>
  <c r="N14" i="7"/>
  <c r="N14" i="8"/>
  <c r="P29" i="7"/>
  <c r="P29" i="8"/>
  <c r="AT22" i="7"/>
  <c r="Z26" i="7"/>
  <c r="Z26" i="8"/>
  <c r="AN10" i="7"/>
  <c r="AN10" i="8"/>
  <c r="K33" i="8"/>
  <c r="K33" i="7"/>
  <c r="Y28" i="7"/>
  <c r="Y28" i="8"/>
  <c r="AK27" i="7"/>
  <c r="AK27" i="8"/>
  <c r="AI24" i="8"/>
  <c r="AI24" i="7"/>
  <c r="BD18" i="7"/>
  <c r="AI15" i="8"/>
  <c r="AI15" i="7"/>
  <c r="BC22" i="7"/>
  <c r="J30" i="7"/>
  <c r="J30" i="8"/>
  <c r="Y17" i="7"/>
  <c r="Y17" i="8"/>
  <c r="AW28" i="7"/>
  <c r="AB10" i="7"/>
  <c r="AB10" i="8"/>
  <c r="AR22" i="7"/>
  <c r="AA26" i="8"/>
  <c r="AA26" i="7"/>
  <c r="AX26" i="7"/>
  <c r="J24" i="7"/>
  <c r="J24" i="8"/>
  <c r="N27" i="8"/>
  <c r="N27" i="7"/>
  <c r="BG28" i="7"/>
  <c r="AZ17" i="7"/>
  <c r="AM22" i="7"/>
  <c r="AM22" i="8"/>
  <c r="BG7" i="7"/>
  <c r="AJ32" i="7"/>
  <c r="AJ32" i="8"/>
  <c r="R12" i="8"/>
  <c r="R12" i="7"/>
  <c r="T17" i="7"/>
  <c r="T17" i="8"/>
  <c r="AM27" i="8"/>
  <c r="AM27" i="7"/>
  <c r="AZ7" i="7"/>
  <c r="BG17" i="7"/>
  <c r="AK36" i="7"/>
  <c r="AK19" i="2"/>
  <c r="AK36" i="8"/>
  <c r="AP23" i="7"/>
  <c r="AP23" i="8"/>
  <c r="AR21" i="7"/>
  <c r="AT31" i="7"/>
  <c r="AW17" i="7"/>
  <c r="BB31" i="7"/>
  <c r="T16" i="7"/>
  <c r="T16" i="8"/>
  <c r="AL23" i="8"/>
  <c r="AL23" i="7"/>
  <c r="AC32" i="7"/>
  <c r="AC32" i="8"/>
  <c r="AY27" i="7"/>
  <c r="J26" i="7"/>
  <c r="J26" i="8"/>
  <c r="AY9" i="7"/>
  <c r="AP11" i="8"/>
  <c r="AP11" i="7"/>
  <c r="BG32" i="7"/>
  <c r="AW11" i="7"/>
  <c r="AF24" i="7"/>
  <c r="AF24" i="8"/>
  <c r="L25" i="8"/>
  <c r="L25" i="7"/>
  <c r="AE21" i="7"/>
  <c r="AE21" i="8"/>
  <c r="AP22" i="8"/>
  <c r="AP22" i="7"/>
  <c r="H23" i="8"/>
  <c r="H23" i="7"/>
  <c r="H23" i="22"/>
  <c r="Y10" i="7"/>
  <c r="Y10" i="8"/>
  <c r="M22" i="8"/>
  <c r="M22" i="7"/>
  <c r="AT12" i="7"/>
  <c r="AV16" i="7"/>
  <c r="H21" i="7"/>
  <c r="H21" i="8"/>
  <c r="H21" i="22"/>
  <c r="N7" i="8"/>
  <c r="N7" i="7"/>
  <c r="AS31" i="7"/>
  <c r="AK31" i="7"/>
  <c r="AK31" i="8"/>
  <c r="AT18" i="7"/>
  <c r="AM29" i="17"/>
  <c r="AM29" i="11"/>
  <c r="AW36" i="11"/>
  <c r="AW27" i="2"/>
  <c r="X12" i="17"/>
  <c r="X12" i="11"/>
  <c r="AM18" i="17"/>
  <c r="AM18" i="11"/>
  <c r="AI16" i="11"/>
  <c r="AI16" i="17"/>
  <c r="AB33" i="11"/>
  <c r="AB33" i="17"/>
  <c r="L11" i="17"/>
  <c r="L11" i="11"/>
  <c r="Y24" i="11"/>
  <c r="Y24" i="17"/>
  <c r="AQ29" i="11"/>
  <c r="AQ29" i="17"/>
  <c r="K26" i="11"/>
  <c r="K26" i="17"/>
  <c r="T7" i="11"/>
  <c r="T7" i="17"/>
  <c r="Y26" i="11"/>
  <c r="Y26" i="17"/>
  <c r="Y36" i="17"/>
  <c r="Y36" i="11"/>
  <c r="Y27" i="2"/>
  <c r="Y16" i="17"/>
  <c r="Y16" i="11"/>
  <c r="V27" i="17"/>
  <c r="V27" i="11"/>
  <c r="X25" i="17"/>
  <c r="X25" i="11"/>
  <c r="AD36" i="11"/>
  <c r="AD36" i="17"/>
  <c r="AD27" i="2"/>
  <c r="AK15" i="17"/>
  <c r="AK15" i="11"/>
  <c r="AO18" i="11"/>
  <c r="AO18" i="17"/>
  <c r="AI17" i="17"/>
  <c r="AI17" i="11"/>
  <c r="AD29" i="17"/>
  <c r="AD29" i="11"/>
  <c r="AO29" i="17"/>
  <c r="AO29" i="11"/>
  <c r="M15" i="17"/>
  <c r="M15" i="11"/>
  <c r="I21" i="11"/>
  <c r="I21" i="17"/>
  <c r="AL28" i="11"/>
  <c r="AL28" i="17"/>
  <c r="AM9" i="11"/>
  <c r="AM9" i="17"/>
  <c r="S18" i="17"/>
  <c r="S18" i="11"/>
  <c r="AI32" i="11"/>
  <c r="AI32" i="17"/>
  <c r="BG30" i="11"/>
  <c r="AP26" i="17"/>
  <c r="AP26" i="11"/>
  <c r="Y15" i="17"/>
  <c r="Y15" i="11"/>
  <c r="Z7" i="11"/>
  <c r="Z7" i="17"/>
  <c r="AF8" i="17"/>
  <c r="AF8" i="11"/>
  <c r="AH26" i="17"/>
  <c r="AH26" i="11"/>
  <c r="AU23" i="11"/>
  <c r="AN31" i="11"/>
  <c r="AN31" i="17"/>
  <c r="H31" i="17"/>
  <c r="H31" i="11"/>
  <c r="Q28" i="11"/>
  <c r="Q28" i="17"/>
  <c r="M21" i="11"/>
  <c r="M21" i="17"/>
  <c r="AW33" i="11"/>
  <c r="BE27" i="2"/>
  <c r="BE36" i="11"/>
  <c r="AO9" i="17"/>
  <c r="AO9" i="11"/>
  <c r="AN16" i="17"/>
  <c r="AN16" i="11"/>
  <c r="M27" i="11"/>
  <c r="M27" i="17"/>
  <c r="K33" i="17"/>
  <c r="K33" i="11"/>
  <c r="AB29" i="11"/>
  <c r="AB29" i="17"/>
  <c r="M16" i="11"/>
  <c r="M16" i="17"/>
  <c r="AB22" i="17"/>
  <c r="AB22" i="11"/>
  <c r="AN8" i="11"/>
  <c r="AN8" i="17"/>
  <c r="AE16" i="17"/>
  <c r="AE16" i="11"/>
  <c r="AA26" i="17"/>
  <c r="AA26" i="11"/>
  <c r="I22" i="17"/>
  <c r="I22" i="11"/>
  <c r="AN32" i="11"/>
  <c r="AN32" i="17"/>
  <c r="AM21" i="17"/>
  <c r="AM21" i="11"/>
  <c r="AW21" i="11"/>
  <c r="AV27" i="11"/>
  <c r="AH17" i="11"/>
  <c r="AH17" i="17"/>
  <c r="Y10" i="11"/>
  <c r="Y10" i="17"/>
  <c r="BH25" i="11"/>
  <c r="Z26" i="17"/>
  <c r="Z26" i="11"/>
  <c r="K36" i="17"/>
  <c r="K27" i="2"/>
  <c r="K36" i="11"/>
  <c r="AF10" i="11"/>
  <c r="AF10" i="17"/>
  <c r="Q26" i="11"/>
  <c r="Q26" i="17"/>
  <c r="AL11" i="11"/>
  <c r="AL11" i="17"/>
  <c r="W28" i="11"/>
  <c r="W28" i="17"/>
  <c r="AE27" i="11"/>
  <c r="AE27" i="17"/>
  <c r="X18" i="17"/>
  <c r="X18" i="11"/>
  <c r="AJ27" i="11"/>
  <c r="AJ27" i="17"/>
  <c r="AC29" i="17"/>
  <c r="AC29" i="11"/>
  <c r="J7" i="11"/>
  <c r="J7" i="17"/>
  <c r="J14" i="11"/>
  <c r="J14" i="17"/>
  <c r="AG30" i="17"/>
  <c r="AG30" i="11"/>
  <c r="O25" i="11"/>
  <c r="O25" i="17"/>
  <c r="AA12" i="11"/>
  <c r="AA12" i="17"/>
  <c r="O27" i="2"/>
  <c r="O36" i="17"/>
  <c r="O36" i="11"/>
  <c r="AY17" i="11"/>
  <c r="BF12" i="11"/>
  <c r="BA31" i="11"/>
  <c r="AO28" i="17"/>
  <c r="AO28" i="11"/>
  <c r="AE11" i="17"/>
  <c r="AE11" i="11"/>
  <c r="X17" i="11"/>
  <c r="X17" i="17"/>
  <c r="AV14" i="11"/>
  <c r="AI36" i="11"/>
  <c r="AI36" i="17"/>
  <c r="AI27" i="2"/>
  <c r="AF23" i="11"/>
  <c r="AF23" i="17"/>
  <c r="M11" i="17"/>
  <c r="M11" i="11"/>
  <c r="AM15" i="11"/>
  <c r="AM15" i="17"/>
  <c r="BA32" i="11"/>
  <c r="BG20" i="11"/>
  <c r="AH15" i="11"/>
  <c r="AH15" i="17"/>
  <c r="P20" i="11"/>
  <c r="P20" i="17"/>
  <c r="U28" i="17"/>
  <c r="U28" i="11"/>
  <c r="AA32" i="11"/>
  <c r="Z32" i="11" s="1"/>
  <c r="AA32" i="17"/>
  <c r="AN23" i="17"/>
  <c r="AN23" i="11"/>
  <c r="AH25" i="11"/>
  <c r="AH25" i="17"/>
  <c r="K21" i="11"/>
  <c r="K21" i="17"/>
  <c r="AE30" i="11"/>
  <c r="AE30" i="17"/>
  <c r="Y11" i="17"/>
  <c r="Y11" i="11"/>
  <c r="AB8" i="11"/>
  <c r="AB8" i="17"/>
  <c r="AP7" i="11"/>
  <c r="AP7" i="17"/>
  <c r="AF20" i="17"/>
  <c r="AF20" i="11"/>
  <c r="AX12" i="11"/>
  <c r="I36" i="11"/>
  <c r="I36" i="17"/>
  <c r="I27" i="2"/>
  <c r="W27" i="2"/>
  <c r="W36" i="17"/>
  <c r="W36" i="11"/>
  <c r="O16" i="11"/>
  <c r="O16" i="17"/>
  <c r="R8" i="11"/>
  <c r="R8" i="17"/>
  <c r="H28" i="11"/>
  <c r="H28" i="17"/>
  <c r="N27" i="2"/>
  <c r="N36" i="11"/>
  <c r="N36" i="17"/>
  <c r="AG15" i="11"/>
  <c r="AG15" i="17"/>
  <c r="AK33" i="17"/>
  <c r="AK33" i="11"/>
  <c r="N31" i="17"/>
  <c r="N31" i="11"/>
  <c r="AV29" i="11"/>
  <c r="Z8" i="11"/>
  <c r="Z8" i="17"/>
  <c r="Q9" i="17"/>
  <c r="Q9" i="11"/>
  <c r="Z14" i="17"/>
  <c r="Z14" i="11"/>
  <c r="AF30" i="11"/>
  <c r="AF30" i="17"/>
  <c r="AZ21" i="11"/>
  <c r="AF31" i="17"/>
  <c r="AF31" i="11"/>
  <c r="AD14" i="17"/>
  <c r="AD14" i="11"/>
  <c r="BA23" i="11"/>
  <c r="BC14" i="11"/>
  <c r="AG25" i="17"/>
  <c r="AG25" i="11"/>
  <c r="AD31" i="11"/>
  <c r="AD31" i="17"/>
  <c r="T21" i="11"/>
  <c r="T21" i="17"/>
  <c r="AN26" i="17"/>
  <c r="AN26" i="11"/>
  <c r="BE18" i="11"/>
  <c r="BD29" i="11"/>
  <c r="AV12" i="11"/>
  <c r="R23" i="17"/>
  <c r="R23" i="11"/>
  <c r="U33" i="11"/>
  <c r="U33" i="17"/>
  <c r="AY30" i="11"/>
  <c r="S8" i="11"/>
  <c r="S8" i="17"/>
  <c r="V31" i="17"/>
  <c r="V31" i="11"/>
  <c r="J16" i="11"/>
  <c r="J16" i="17"/>
  <c r="AQ28" i="17"/>
  <c r="AQ28" i="11"/>
  <c r="AX15" i="11"/>
  <c r="BA8" i="11"/>
  <c r="Z17" i="17"/>
  <c r="Z17" i="11"/>
  <c r="BA28" i="11"/>
  <c r="AR7" i="11"/>
  <c r="J30" i="11"/>
  <c r="J30" i="17"/>
  <c r="K28" i="17"/>
  <c r="K28" i="11"/>
  <c r="M12" i="17"/>
  <c r="M12" i="11"/>
  <c r="L24" i="17"/>
  <c r="L24" i="11"/>
  <c r="AB10" i="11"/>
  <c r="AB10" i="17"/>
  <c r="BF33" i="11"/>
  <c r="BA12" i="11"/>
  <c r="AZ26" i="11"/>
  <c r="AK20" i="17"/>
  <c r="AK20" i="11"/>
  <c r="T27" i="17"/>
  <c r="T27" i="11"/>
  <c r="P14" i="17"/>
  <c r="P14" i="11"/>
  <c r="AY8" i="7"/>
  <c r="BB23" i="7"/>
  <c r="O30" i="8"/>
  <c r="O30" i="7"/>
  <c r="O26" i="8"/>
  <c r="O26" i="7"/>
  <c r="BB32" i="7"/>
  <c r="Y27" i="7"/>
  <c r="Y27" i="8"/>
  <c r="W16" i="8"/>
  <c r="W16" i="7"/>
  <c r="AK25" i="7"/>
  <c r="AK25" i="8"/>
  <c r="O16" i="8"/>
  <c r="O16" i="7"/>
  <c r="U9" i="7"/>
  <c r="U9" i="8"/>
  <c r="R18" i="8"/>
  <c r="R18" i="7"/>
  <c r="BC19" i="2"/>
  <c r="BC48" i="2" s="1"/>
  <c r="BC36" i="7"/>
  <c r="X33" i="7"/>
  <c r="X33" i="8"/>
  <c r="AV19" i="2"/>
  <c r="AV36" i="7"/>
  <c r="AZ21" i="7"/>
  <c r="AY30" i="7"/>
  <c r="AU7" i="7"/>
  <c r="H26" i="8"/>
  <c r="H26" i="7"/>
  <c r="H26" i="22"/>
  <c r="BG8" i="7"/>
  <c r="AD22" i="7"/>
  <c r="AD22" i="8"/>
  <c r="BG12" i="7"/>
  <c r="Q25" i="8"/>
  <c r="Q25" i="7"/>
  <c r="W10" i="7"/>
  <c r="W10" i="8"/>
  <c r="AT32" i="7"/>
  <c r="Z21" i="8"/>
  <c r="Z21" i="7"/>
  <c r="AX27" i="7"/>
  <c r="V21" i="7"/>
  <c r="V21" i="8"/>
  <c r="AS22" i="7"/>
  <c r="P25" i="8"/>
  <c r="P25" i="7"/>
  <c r="W32" i="7"/>
  <c r="W32" i="8"/>
  <c r="X26" i="8"/>
  <c r="X26" i="7"/>
  <c r="AU24" i="7"/>
  <c r="AU30" i="7"/>
  <c r="AA24" i="7"/>
  <c r="AA24" i="8"/>
  <c r="Q32" i="8"/>
  <c r="Q32" i="7"/>
  <c r="BF31" i="7"/>
  <c r="AB36" i="8"/>
  <c r="AB36" i="7"/>
  <c r="AB19" i="2"/>
  <c r="AO28" i="8"/>
  <c r="AO28" i="7"/>
  <c r="AX9" i="7"/>
  <c r="R26" i="8"/>
  <c r="R26" i="7"/>
  <c r="L16" i="8"/>
  <c r="L16" i="7"/>
  <c r="AK10" i="8"/>
  <c r="AK10" i="7"/>
  <c r="AQ31" i="8"/>
  <c r="AQ31" i="7"/>
  <c r="AH32" i="7"/>
  <c r="AH32" i="8"/>
  <c r="U32" i="7"/>
  <c r="U32" i="8"/>
  <c r="X31" i="7"/>
  <c r="X31" i="8"/>
  <c r="N18" i="7"/>
  <c r="N18" i="8"/>
  <c r="W21" i="7"/>
  <c r="W21" i="8"/>
  <c r="Y11" i="8"/>
  <c r="Y11" i="7"/>
  <c r="AL31" i="7"/>
  <c r="AL31" i="8"/>
  <c r="R36" i="8"/>
  <c r="R19" i="2"/>
  <c r="R36" i="7"/>
  <c r="K19" i="2"/>
  <c r="K36" i="8"/>
  <c r="K36" i="7"/>
  <c r="U23" i="8"/>
  <c r="U23" i="7"/>
  <c r="AO26" i="7"/>
  <c r="AO26" i="8"/>
  <c r="X11" i="7"/>
  <c r="X11" i="8"/>
  <c r="AY20" i="7"/>
  <c r="Z12" i="7"/>
  <c r="Z12" i="8"/>
  <c r="AL25" i="8"/>
  <c r="AL25" i="7"/>
  <c r="AV33" i="7"/>
  <c r="L7" i="8"/>
  <c r="L7" i="7"/>
  <c r="AD17" i="8"/>
  <c r="AD17" i="7"/>
  <c r="K28" i="8"/>
  <c r="K28" i="7"/>
  <c r="Y33" i="7"/>
  <c r="Y33" i="8"/>
  <c r="BG26" i="7"/>
  <c r="AL29" i="8"/>
  <c r="AL29" i="7"/>
  <c r="Y21" i="8"/>
  <c r="Y21" i="7"/>
  <c r="Q23" i="8"/>
  <c r="Q23" i="7"/>
  <c r="AY25" i="7"/>
  <c r="AF33" i="7"/>
  <c r="AF33" i="8"/>
  <c r="AR28" i="7"/>
  <c r="BD10" i="7"/>
  <c r="AE33" i="8"/>
  <c r="AE33" i="7"/>
  <c r="AN28" i="7"/>
  <c r="AN28" i="8"/>
  <c r="AV28" i="7"/>
  <c r="BE8" i="7"/>
  <c r="AH27" i="7"/>
  <c r="AH27" i="8"/>
  <c r="N26" i="7"/>
  <c r="N26" i="8"/>
  <c r="AU17" i="7"/>
  <c r="AH21" i="8"/>
  <c r="AH21" i="7"/>
  <c r="BG9" i="7"/>
  <c r="N32" i="8"/>
  <c r="N32" i="7"/>
  <c r="AE18" i="8"/>
  <c r="AE18" i="7"/>
  <c r="AG24" i="8"/>
  <c r="AG24" i="7"/>
  <c r="T28" i="8"/>
  <c r="T28" i="7"/>
  <c r="V28" i="7"/>
  <c r="V28" i="8"/>
  <c r="AC25" i="7"/>
  <c r="AC25" i="8"/>
  <c r="U33" i="7"/>
  <c r="U33" i="8"/>
  <c r="Y30" i="8"/>
  <c r="Y30" i="7"/>
  <c r="BA19" i="2"/>
  <c r="BA36" i="7"/>
  <c r="AU22" i="7"/>
  <c r="BA10" i="7"/>
  <c r="BA30" i="7"/>
  <c r="AH9" i="8"/>
  <c r="AH9" i="7"/>
  <c r="AQ14" i="8"/>
  <c r="AQ14" i="7"/>
  <c r="AJ22" i="7"/>
  <c r="AJ22" i="8"/>
  <c r="AB22" i="7"/>
  <c r="AB22" i="8"/>
  <c r="AP8" i="7"/>
  <c r="AP8" i="8"/>
  <c r="AC36" i="7"/>
  <c r="AC36" i="8"/>
  <c r="AC19" i="2"/>
  <c r="AJ11" i="7"/>
  <c r="AJ11" i="8"/>
  <c r="AE23" i="7"/>
  <c r="AE23" i="8"/>
  <c r="BA14" i="7"/>
  <c r="BA27" i="7"/>
  <c r="U25" i="7"/>
  <c r="U25" i="8"/>
  <c r="L22" i="7"/>
  <c r="L22" i="8"/>
  <c r="AG29" i="7"/>
  <c r="AG29" i="8"/>
  <c r="S26" i="8"/>
  <c r="S26" i="7"/>
  <c r="AR26" i="7"/>
  <c r="AV17" i="7"/>
  <c r="BE32" i="7"/>
  <c r="AZ28" i="7"/>
  <c r="AI31" i="7"/>
  <c r="AI31" i="8"/>
  <c r="AR27" i="7"/>
  <c r="AH24" i="7"/>
  <c r="AH24" i="8"/>
  <c r="BF36" i="7"/>
  <c r="BF19" i="2"/>
  <c r="BC33" i="7"/>
  <c r="BA9" i="7"/>
  <c r="I26" i="8"/>
  <c r="I26" i="7"/>
  <c r="H32" i="8"/>
  <c r="H32" i="22"/>
  <c r="H32" i="7"/>
  <c r="AM21" i="8"/>
  <c r="AM21" i="7"/>
  <c r="P9" i="8"/>
  <c r="P9" i="7"/>
  <c r="AE26" i="8"/>
  <c r="AE26" i="7"/>
  <c r="R29" i="8"/>
  <c r="R29" i="7"/>
  <c r="K25" i="7"/>
  <c r="K25" i="8"/>
  <c r="O14" i="8"/>
  <c r="O14" i="7"/>
  <c r="H25" i="8"/>
  <c r="H25" i="22"/>
  <c r="H25" i="7"/>
  <c r="AU29" i="7"/>
  <c r="AW20" i="7"/>
  <c r="S7" i="7"/>
  <c r="S7" i="8"/>
  <c r="W25" i="8"/>
  <c r="W25" i="7"/>
  <c r="L23" i="8"/>
  <c r="L23" i="7"/>
  <c r="Z18" i="8"/>
  <c r="Z18" i="7"/>
  <c r="Z30" i="7"/>
  <c r="Z30" i="8"/>
  <c r="BG14" i="7"/>
  <c r="AL11" i="8"/>
  <c r="AL11" i="7"/>
  <c r="V24" i="7"/>
  <c r="V24" i="8"/>
  <c r="I21" i="7"/>
  <c r="I21" i="8"/>
  <c r="BB21" i="7"/>
  <c r="AH15" i="8"/>
  <c r="AH15" i="7"/>
  <c r="H17" i="22"/>
  <c r="H17" i="7"/>
  <c r="H17" i="8"/>
  <c r="BC10" i="7"/>
  <c r="H30" i="8"/>
  <c r="H30" i="22"/>
  <c r="H30" i="7"/>
  <c r="AY12" i="7"/>
  <c r="R22" i="7"/>
  <c r="R22" i="8"/>
  <c r="AV7" i="7"/>
  <c r="Q20" i="8"/>
  <c r="Q20" i="7"/>
  <c r="S22" i="8"/>
  <c r="S22" i="7"/>
  <c r="AU36" i="7"/>
  <c r="AU19" i="2"/>
  <c r="K9" i="7"/>
  <c r="K9" i="8"/>
  <c r="BH8" i="7"/>
  <c r="AI10" i="8"/>
  <c r="AI10" i="7"/>
  <c r="AW33" i="7"/>
  <c r="AD31" i="7"/>
  <c r="AD31" i="8"/>
  <c r="AS29" i="7"/>
  <c r="Y9" i="7"/>
  <c r="Y9" i="8"/>
  <c r="AK29" i="7"/>
  <c r="AK29" i="8"/>
  <c r="J11" i="7"/>
  <c r="J11" i="8"/>
  <c r="BF28" i="7"/>
  <c r="AF36" i="8"/>
  <c r="AF19" i="2"/>
  <c r="AF36" i="7"/>
  <c r="BH33" i="7"/>
  <c r="AJ24" i="17"/>
  <c r="AJ24" i="11"/>
  <c r="N9" i="11"/>
  <c r="N9" i="17"/>
  <c r="O24" i="17"/>
  <c r="O24" i="11"/>
  <c r="N27" i="17"/>
  <c r="N27" i="11"/>
  <c r="N15" i="17"/>
  <c r="N15" i="11"/>
  <c r="L30" i="11"/>
  <c r="L30" i="17"/>
  <c r="Z31" i="11"/>
  <c r="Z31" i="17"/>
  <c r="AI21" i="11"/>
  <c r="AI21" i="17"/>
  <c r="AC27" i="17"/>
  <c r="AC27" i="11"/>
  <c r="AE7" i="17"/>
  <c r="AE7" i="11"/>
  <c r="Q22" i="17"/>
  <c r="Q22" i="11"/>
  <c r="U30" i="17"/>
  <c r="U30" i="11"/>
  <c r="AA25" i="11"/>
  <c r="AA25" i="17"/>
  <c r="I26" i="17"/>
  <c r="I26" i="11"/>
  <c r="AM26" i="17"/>
  <c r="AM26" i="11"/>
  <c r="N32" i="17"/>
  <c r="N32" i="11"/>
  <c r="BB14" i="11"/>
  <c r="AK27" i="17"/>
  <c r="AK27" i="11"/>
  <c r="M30" i="17"/>
  <c r="M30" i="11"/>
  <c r="V33" i="11"/>
  <c r="V33" i="17"/>
  <c r="S15" i="17"/>
  <c r="S15" i="11"/>
  <c r="AA30" i="17"/>
  <c r="AA30" i="11"/>
  <c r="T15" i="11"/>
  <c r="T15" i="17"/>
  <c r="O29" i="17"/>
  <c r="O29" i="11"/>
  <c r="AD10" i="17"/>
  <c r="AD10" i="11"/>
  <c r="I32" i="17"/>
  <c r="I32" i="11"/>
  <c r="U7" i="17"/>
  <c r="U7" i="11"/>
  <c r="AG17" i="17"/>
  <c r="AG17" i="11"/>
  <c r="AQ36" i="17"/>
  <c r="AQ36" i="11"/>
  <c r="AQ27" i="2"/>
  <c r="Z18" i="11"/>
  <c r="Z18" i="17"/>
  <c r="M10" i="11"/>
  <c r="M10" i="17"/>
  <c r="J12" i="17"/>
  <c r="J12" i="11"/>
  <c r="AN28" i="11"/>
  <c r="AN28" i="17"/>
  <c r="AO15" i="17"/>
  <c r="AO15" i="11"/>
  <c r="J29" i="17"/>
  <c r="J29" i="11"/>
  <c r="V11" i="17"/>
  <c r="V11" i="11"/>
  <c r="AP15" i="11"/>
  <c r="AP15" i="17"/>
  <c r="AF27" i="17"/>
  <c r="AF27" i="11"/>
  <c r="I15" i="11"/>
  <c r="I15" i="17"/>
  <c r="W23" i="17"/>
  <c r="W23" i="11"/>
  <c r="W21" i="17"/>
  <c r="W21" i="11"/>
  <c r="V21" i="17"/>
  <c r="V21" i="11"/>
  <c r="AG23" i="11"/>
  <c r="AG23" i="17"/>
  <c r="I11" i="11"/>
  <c r="I11" i="17"/>
  <c r="AO22" i="11"/>
  <c r="AO22" i="17"/>
  <c r="U25" i="11"/>
  <c r="U25" i="17"/>
  <c r="J33" i="11"/>
  <c r="J33" i="17"/>
  <c r="AK12" i="11"/>
  <c r="AK12" i="17"/>
  <c r="T29" i="17"/>
  <c r="T29" i="11"/>
  <c r="P11" i="17"/>
  <c r="P11" i="11"/>
  <c r="L10" i="11"/>
  <c r="L10" i="17"/>
  <c r="AP29" i="17"/>
  <c r="AP29" i="11"/>
  <c r="Q12" i="17"/>
  <c r="Q12" i="11"/>
  <c r="T36" i="17"/>
  <c r="T27" i="2"/>
  <c r="T36" i="11"/>
  <c r="AN24" i="17"/>
  <c r="AN24" i="11"/>
  <c r="AN14" i="17"/>
  <c r="AN14" i="11"/>
  <c r="AZ12" i="11"/>
  <c r="AA18" i="17"/>
  <c r="AA18" i="11"/>
  <c r="H17" i="17"/>
  <c r="H17" i="11"/>
  <c r="AK22" i="11"/>
  <c r="AK22" i="17"/>
  <c r="H25" i="11"/>
  <c r="H25" i="17"/>
  <c r="W18" i="11"/>
  <c r="W18" i="17"/>
  <c r="Q18" i="11"/>
  <c r="Q18" i="17"/>
  <c r="AJ28" i="17"/>
  <c r="AJ28" i="11"/>
  <c r="AN17" i="11"/>
  <c r="AN17" i="17"/>
  <c r="U32" i="11"/>
  <c r="U32" i="17"/>
  <c r="AV27" i="2"/>
  <c r="AV56" i="2" s="1"/>
  <c r="AV36" i="11"/>
  <c r="T18" i="17"/>
  <c r="T18" i="11"/>
  <c r="BD7" i="11"/>
  <c r="AD24" i="17"/>
  <c r="AD24" i="11"/>
  <c r="H8" i="11"/>
  <c r="H8" i="17"/>
  <c r="BD16" i="11"/>
  <c r="AB17" i="11"/>
  <c r="AB17" i="17"/>
  <c r="BA25" i="11"/>
  <c r="AR24" i="11"/>
  <c r="AI23" i="17"/>
  <c r="AI23" i="11"/>
  <c r="T20" i="17"/>
  <c r="T20" i="11"/>
  <c r="AP14" i="17"/>
  <c r="AP14" i="11"/>
  <c r="P21" i="17"/>
  <c r="P21" i="11"/>
  <c r="Q7" i="11"/>
  <c r="Q7" i="17"/>
  <c r="AJ32" i="17"/>
  <c r="AJ32" i="11"/>
  <c r="Z10" i="11"/>
  <c r="Z10" i="17"/>
  <c r="AO21" i="11"/>
  <c r="AO21" i="17"/>
  <c r="AA7" i="17"/>
  <c r="AA7" i="11"/>
  <c r="AT25" i="11"/>
  <c r="Y20" i="17"/>
  <c r="Y20" i="11"/>
  <c r="BG9" i="11"/>
  <c r="AD22" i="11"/>
  <c r="AD22" i="17"/>
  <c r="BH14" i="11"/>
  <c r="X31" i="17"/>
  <c r="X31" i="11"/>
  <c r="BH20" i="11"/>
  <c r="AS20" i="11"/>
  <c r="AU10" i="11"/>
  <c r="AY27" i="2"/>
  <c r="AY56" i="2" s="1"/>
  <c r="AY36" i="11"/>
  <c r="AC33" i="17"/>
  <c r="AC33" i="11"/>
  <c r="W30" i="11"/>
  <c r="W30" i="17"/>
  <c r="AV11" i="11"/>
  <c r="K30" i="17"/>
  <c r="K30" i="11"/>
  <c r="AJ33" i="17"/>
  <c r="AJ33" i="11"/>
  <c r="H27" i="17"/>
  <c r="H27" i="11"/>
  <c r="AQ7" i="17"/>
  <c r="AQ7" i="11"/>
  <c r="AJ31" i="11"/>
  <c r="AJ31" i="17"/>
  <c r="AB11" i="11"/>
  <c r="AB11" i="17"/>
  <c r="O15" i="11"/>
  <c r="O15" i="17"/>
  <c r="BB16" i="11"/>
  <c r="U20" i="17"/>
  <c r="U20" i="11"/>
  <c r="AR30" i="11"/>
  <c r="H32" i="17"/>
  <c r="H32" i="11"/>
  <c r="AT16" i="11"/>
  <c r="AZ33" i="11"/>
  <c r="T8" i="11"/>
  <c r="T8" i="17"/>
  <c r="H23" i="17"/>
  <c r="H23" i="11"/>
  <c r="L7" i="11"/>
  <c r="L7" i="17"/>
  <c r="BH22" i="11"/>
  <c r="AX7" i="11"/>
  <c r="M25" i="11"/>
  <c r="M25" i="17"/>
  <c r="AX33" i="11"/>
  <c r="R28" i="17"/>
  <c r="R28" i="11"/>
  <c r="H15" i="11"/>
  <c r="H15" i="17"/>
  <c r="AF29" i="11"/>
  <c r="AF29" i="17"/>
  <c r="N28" i="11"/>
  <c r="N28" i="17"/>
  <c r="BF16" i="11"/>
  <c r="BA17" i="11"/>
  <c r="BA11" i="11"/>
  <c r="AF22" i="11"/>
  <c r="AF22" i="17"/>
  <c r="X26" i="11"/>
  <c r="X26" i="17"/>
  <c r="AA29" i="17"/>
  <c r="AA29" i="11"/>
  <c r="AE8" i="11"/>
  <c r="AE8" i="17"/>
  <c r="P28" i="17"/>
  <c r="P28" i="11"/>
  <c r="H33" i="11"/>
  <c r="H33" i="17"/>
  <c r="L8" i="11"/>
  <c r="L8" i="17"/>
  <c r="AD21" i="11"/>
  <c r="AD21" i="17"/>
  <c r="AT14" i="11"/>
  <c r="Q15" i="17"/>
  <c r="Q15" i="11"/>
  <c r="U15" i="11"/>
  <c r="U15" i="17"/>
  <c r="BD8" i="11"/>
  <c r="BE25" i="11"/>
  <c r="AI12" i="11"/>
  <c r="AI12" i="17"/>
  <c r="AS22" i="11"/>
  <c r="R25" i="17"/>
  <c r="R25" i="11"/>
  <c r="BD24" i="11"/>
  <c r="AH18" i="17"/>
  <c r="AH18" i="11"/>
  <c r="AS31" i="11"/>
  <c r="BD33" i="11"/>
  <c r="AQ27" i="11"/>
  <c r="AQ27" i="17"/>
  <c r="K15" i="11"/>
  <c r="K15" i="17"/>
  <c r="AR29" i="11"/>
  <c r="AS30" i="11"/>
  <c r="K23" i="17"/>
  <c r="K23" i="11"/>
  <c r="AK18" i="17"/>
  <c r="AK18" i="11"/>
  <c r="I7" i="17"/>
  <c r="I7" i="11"/>
  <c r="AS56" i="2" l="1"/>
  <c r="BC56" i="2"/>
  <c r="BE56" i="2"/>
  <c r="BF48" i="2"/>
  <c r="AT48" i="2"/>
  <c r="AV48" i="2"/>
  <c r="AU56" i="2"/>
  <c r="AU48" i="2"/>
  <c r="X16" i="2"/>
  <c r="X13" i="7"/>
  <c r="X13" i="8"/>
  <c r="P24" i="2"/>
  <c r="P13" i="17"/>
  <c r="P13" i="11"/>
  <c r="I56" i="2"/>
  <c r="I27" i="15"/>
  <c r="AI56" i="2"/>
  <c r="AI27" i="15"/>
  <c r="O27" i="15"/>
  <c r="O56" i="2"/>
  <c r="J13" i="17"/>
  <c r="J24" i="2"/>
  <c r="J13" i="11"/>
  <c r="AK23" i="2"/>
  <c r="AK6" i="17"/>
  <c r="AK6" i="11"/>
  <c r="AA19" i="17"/>
  <c r="AA25" i="2"/>
  <c r="AA19" i="11"/>
  <c r="BF6" i="11"/>
  <c r="BF23" i="2"/>
  <c r="M13" i="11"/>
  <c r="M24" i="2"/>
  <c r="M13" i="17"/>
  <c r="I23" i="2"/>
  <c r="I6" i="17"/>
  <c r="I6" i="11"/>
  <c r="L6" i="11"/>
  <c r="L6" i="17"/>
  <c r="L23" i="2"/>
  <c r="T19" i="17"/>
  <c r="T19" i="11"/>
  <c r="T25" i="2"/>
  <c r="BB24" i="2"/>
  <c r="BB13" i="11"/>
  <c r="M19" i="8"/>
  <c r="M19" i="7"/>
  <c r="M17" i="2"/>
  <c r="K6" i="22"/>
  <c r="J6" i="8"/>
  <c r="J6" i="7"/>
  <c r="J15" i="2"/>
  <c r="AM13" i="7"/>
  <c r="AM16" i="2"/>
  <c r="AM13" i="8"/>
  <c r="BD19" i="7"/>
  <c r="BD17" i="2"/>
  <c r="AF19" i="15"/>
  <c r="AF48" i="2"/>
  <c r="AW19" i="7"/>
  <c r="AW17" i="2"/>
  <c r="AS25" i="2"/>
  <c r="AS19" i="11"/>
  <c r="Q6" i="17"/>
  <c r="Q23" i="2"/>
  <c r="Q6" i="11"/>
  <c r="P25" i="2"/>
  <c r="P19" i="11"/>
  <c r="P19" i="17"/>
  <c r="J6" i="17"/>
  <c r="J23" i="2"/>
  <c r="J6" i="11"/>
  <c r="Y27" i="15"/>
  <c r="Y56" i="2"/>
  <c r="AW56" i="2"/>
  <c r="T16" i="2"/>
  <c r="T13" i="8"/>
  <c r="T13" i="7"/>
  <c r="AF17" i="2"/>
  <c r="AF19" i="7"/>
  <c r="AF19" i="8"/>
  <c r="V19" i="11"/>
  <c r="V19" i="17"/>
  <c r="V25" i="2"/>
  <c r="H13" i="11"/>
  <c r="H24" i="2"/>
  <c r="H13" i="17"/>
  <c r="AM56" i="2"/>
  <c r="AM27" i="15"/>
  <c r="X6" i="11"/>
  <c r="X6" i="17"/>
  <c r="X23" i="2"/>
  <c r="AD6" i="8"/>
  <c r="AD6" i="7"/>
  <c r="AD15" i="2"/>
  <c r="AC13" i="7"/>
  <c r="AC16" i="2"/>
  <c r="AC13" i="8"/>
  <c r="Y25" i="2"/>
  <c r="Y19" i="17"/>
  <c r="Y19" i="11"/>
  <c r="AZ17" i="2"/>
  <c r="AZ19" i="7"/>
  <c r="Y13" i="7"/>
  <c r="Y16" i="2"/>
  <c r="Y13" i="8"/>
  <c r="AI16" i="2"/>
  <c r="AI13" i="8"/>
  <c r="AI13" i="7"/>
  <c r="AO24" i="2"/>
  <c r="AO13" i="11"/>
  <c r="AO13" i="17"/>
  <c r="AQ13" i="11"/>
  <c r="AQ13" i="17"/>
  <c r="AQ24" i="2"/>
  <c r="M6" i="17"/>
  <c r="M23" i="2"/>
  <c r="M6" i="11"/>
  <c r="AC15" i="2"/>
  <c r="AC6" i="7"/>
  <c r="AC6" i="8"/>
  <c r="AD6" i="22"/>
  <c r="BA56" i="2"/>
  <c r="V13" i="11"/>
  <c r="V24" i="2"/>
  <c r="V13" i="17"/>
  <c r="R25" i="2"/>
  <c r="R19" i="11"/>
  <c r="R19" i="17"/>
  <c r="Z13" i="7"/>
  <c r="Z13" i="8"/>
  <c r="Z16" i="2"/>
  <c r="Q16" i="2"/>
  <c r="Q13" i="8"/>
  <c r="Q13" i="7"/>
  <c r="T27" i="15"/>
  <c r="T56" i="2"/>
  <c r="AZ56" i="2"/>
  <c r="AL48" i="2"/>
  <c r="AL19" i="15"/>
  <c r="BE19" i="11"/>
  <c r="BE25" i="2"/>
  <c r="AM19" i="17"/>
  <c r="AM19" i="11"/>
  <c r="AM25" i="2"/>
  <c r="AI24" i="2"/>
  <c r="AI13" i="17"/>
  <c r="AI13" i="11"/>
  <c r="W19" i="17"/>
  <c r="W19" i="11"/>
  <c r="W25" i="2"/>
  <c r="AH24" i="2"/>
  <c r="AH13" i="11"/>
  <c r="AH13" i="17"/>
  <c r="I24" i="2"/>
  <c r="I13" i="17"/>
  <c r="I13" i="11"/>
  <c r="AM24" i="2"/>
  <c r="AM13" i="11"/>
  <c r="AM13" i="17"/>
  <c r="AK15" i="2"/>
  <c r="AK6" i="8"/>
  <c r="AK6" i="7"/>
  <c r="AL6" i="22"/>
  <c r="AJ17" i="2"/>
  <c r="AJ19" i="7"/>
  <c r="AJ19" i="8"/>
  <c r="AL19" i="8"/>
  <c r="AL19" i="7"/>
  <c r="AL17" i="2"/>
  <c r="AL19" i="22"/>
  <c r="Z17" i="2"/>
  <c r="Z17" i="15" s="1"/>
  <c r="Z19" i="7"/>
  <c r="Z19" i="8"/>
  <c r="L15" i="2"/>
  <c r="L6" i="8"/>
  <c r="L6" i="7"/>
  <c r="AX23" i="2"/>
  <c r="AX6" i="11"/>
  <c r="U19" i="11"/>
  <c r="U25" i="2"/>
  <c r="U19" i="17"/>
  <c r="BH24" i="2"/>
  <c r="BH13" i="11"/>
  <c r="AP13" i="17"/>
  <c r="AP24" i="2"/>
  <c r="AP13" i="11"/>
  <c r="U6" i="17"/>
  <c r="U6" i="11"/>
  <c r="U23" i="2"/>
  <c r="O16" i="2"/>
  <c r="O13" i="7"/>
  <c r="O13" i="8"/>
  <c r="AU6" i="7"/>
  <c r="AV19" i="22"/>
  <c r="AU15" i="2"/>
  <c r="BH17" i="2"/>
  <c r="BH19" i="7"/>
  <c r="P19" i="15"/>
  <c r="P48" i="2"/>
  <c r="R16" i="2"/>
  <c r="R13" i="7"/>
  <c r="R13" i="8"/>
  <c r="P19" i="8"/>
  <c r="P17" i="2"/>
  <c r="P19" i="7"/>
  <c r="L48" i="2"/>
  <c r="L19" i="15"/>
  <c r="BC13" i="11"/>
  <c r="BC24" i="2"/>
  <c r="AR16" i="2"/>
  <c r="AR13" i="7"/>
  <c r="AD19" i="11"/>
  <c r="AD19" i="17"/>
  <c r="AD25" i="2"/>
  <c r="AG19" i="17"/>
  <c r="AG25" i="2"/>
  <c r="AG19" i="11"/>
  <c r="AK24" i="2"/>
  <c r="AK13" i="11"/>
  <c r="AK13" i="17"/>
  <c r="AO16" i="2"/>
  <c r="AO13" i="8"/>
  <c r="AO13" i="7"/>
  <c r="AM6" i="7"/>
  <c r="AM6" i="8"/>
  <c r="AM15" i="2"/>
  <c r="AE19" i="8"/>
  <c r="AE19" i="7"/>
  <c r="AE17" i="2"/>
  <c r="K15" i="2"/>
  <c r="K6" i="8"/>
  <c r="K6" i="7"/>
  <c r="AE19" i="15"/>
  <c r="AE48" i="2"/>
  <c r="S16" i="2"/>
  <c r="S13" i="7"/>
  <c r="S13" i="8"/>
  <c r="AV17" i="2"/>
  <c r="AV19" i="7"/>
  <c r="BG13" i="11"/>
  <c r="BG24" i="2"/>
  <c r="AJ24" i="2"/>
  <c r="AJ13" i="17"/>
  <c r="AJ13" i="11"/>
  <c r="AU25" i="2"/>
  <c r="AU19" i="11"/>
  <c r="AS17" i="2"/>
  <c r="AS19" i="7"/>
  <c r="AW13" i="7"/>
  <c r="AW16" i="2"/>
  <c r="O48" i="2"/>
  <c r="O19" i="15"/>
  <c r="L19" i="8"/>
  <c r="L17" i="2"/>
  <c r="L19" i="7"/>
  <c r="AG27" i="15"/>
  <c r="AG56" i="2"/>
  <c r="V27" i="15"/>
  <c r="V56" i="2"/>
  <c r="U13" i="11"/>
  <c r="U24" i="2"/>
  <c r="U13" i="17"/>
  <c r="AE19" i="17"/>
  <c r="AE25" i="2"/>
  <c r="AE19" i="11"/>
  <c r="BF56" i="2"/>
  <c r="AI23" i="2"/>
  <c r="AI6" i="11"/>
  <c r="AI6" i="17"/>
  <c r="AH27" i="15"/>
  <c r="AH56" i="2"/>
  <c r="AX17" i="2"/>
  <c r="AX19" i="7"/>
  <c r="AU17" i="2"/>
  <c r="AU19" i="7"/>
  <c r="AD6" i="11"/>
  <c r="AD23" i="2"/>
  <c r="AD6" i="17"/>
  <c r="X27" i="15"/>
  <c r="X56" i="2"/>
  <c r="Q13" i="17"/>
  <c r="Q13" i="11"/>
  <c r="Q24" i="2"/>
  <c r="O23" i="2"/>
  <c r="O6" i="17"/>
  <c r="O6" i="11"/>
  <c r="L25" i="2"/>
  <c r="L19" i="11"/>
  <c r="L19" i="17"/>
  <c r="AY6" i="11"/>
  <c r="AY23" i="2"/>
  <c r="AW23" i="2"/>
  <c r="AW6" i="11"/>
  <c r="AJ13" i="8"/>
  <c r="AJ13" i="7"/>
  <c r="AJ16" i="2"/>
  <c r="M6" i="7"/>
  <c r="M6" i="8"/>
  <c r="M15" i="2"/>
  <c r="J19" i="7"/>
  <c r="J19" i="8"/>
  <c r="J17" i="2"/>
  <c r="AY19" i="11"/>
  <c r="AY25" i="2"/>
  <c r="AK27" i="15"/>
  <c r="AK56" i="2"/>
  <c r="BB6" i="11"/>
  <c r="BB23" i="2"/>
  <c r="AZ6" i="11"/>
  <c r="AZ23" i="2"/>
  <c r="AP19" i="17"/>
  <c r="AP25" i="2"/>
  <c r="AP19" i="11"/>
  <c r="AK13" i="8"/>
  <c r="AK13" i="7"/>
  <c r="AK16" i="2"/>
  <c r="AJ19" i="15"/>
  <c r="AJ48" i="2"/>
  <c r="AA15" i="2"/>
  <c r="AB13" i="22"/>
  <c r="AA6" i="7"/>
  <c r="AA6" i="8"/>
  <c r="BF13" i="7"/>
  <c r="BF16" i="2"/>
  <c r="W13" i="11"/>
  <c r="W13" i="17"/>
  <c r="W24" i="2"/>
  <c r="N19" i="17"/>
  <c r="N19" i="11"/>
  <c r="N25" i="2"/>
  <c r="Y23" i="2"/>
  <c r="Y6" i="17"/>
  <c r="Y6" i="11"/>
  <c r="M48" i="2"/>
  <c r="M19" i="15"/>
  <c r="V6" i="8"/>
  <c r="V6" i="7"/>
  <c r="V15" i="2"/>
  <c r="AP19" i="15"/>
  <c r="AP48" i="2"/>
  <c r="Q17" i="2"/>
  <c r="Q19" i="7"/>
  <c r="Q19" i="8"/>
  <c r="BG13" i="7"/>
  <c r="BG16" i="2"/>
  <c r="S6" i="8"/>
  <c r="T6" i="22"/>
  <c r="S15" i="2"/>
  <c r="S6" i="7"/>
  <c r="AQ13" i="7"/>
  <c r="AQ16" i="2"/>
  <c r="AQ13" i="8"/>
  <c r="AY19" i="7"/>
  <c r="AY17" i="2"/>
  <c r="R19" i="15"/>
  <c r="R48" i="2"/>
  <c r="AR6" i="11"/>
  <c r="AR23" i="2"/>
  <c r="AF19" i="11"/>
  <c r="AF19" i="17"/>
  <c r="AF25" i="2"/>
  <c r="AV24" i="2"/>
  <c r="AV13" i="11"/>
  <c r="H13" i="7"/>
  <c r="H13" i="22"/>
  <c r="H13" i="8"/>
  <c r="H16" i="2"/>
  <c r="X19" i="15"/>
  <c r="X48" i="2"/>
  <c r="BD48" i="2"/>
  <c r="AG19" i="15"/>
  <c r="AG48" i="2"/>
  <c r="AF15" i="2"/>
  <c r="AF6" i="7"/>
  <c r="AF6" i="8"/>
  <c r="N19" i="8"/>
  <c r="N17" i="2"/>
  <c r="N19" i="7"/>
  <c r="N19" i="22"/>
  <c r="Z56" i="2"/>
  <c r="Z27" i="15"/>
  <c r="Q27" i="15"/>
  <c r="Q56" i="2"/>
  <c r="AB17" i="2"/>
  <c r="AB19" i="7"/>
  <c r="AB19" i="8"/>
  <c r="AP13" i="8"/>
  <c r="AP16" i="2"/>
  <c r="AP13" i="7"/>
  <c r="P16" i="2"/>
  <c r="P13" i="7"/>
  <c r="P13" i="8"/>
  <c r="AB25" i="2"/>
  <c r="AB19" i="11"/>
  <c r="AB19" i="17"/>
  <c r="R17" i="2"/>
  <c r="R19" i="8"/>
  <c r="R19" i="7"/>
  <c r="L13" i="8"/>
  <c r="L16" i="2"/>
  <c r="L13" i="7"/>
  <c r="L13" i="22"/>
  <c r="AY13" i="7"/>
  <c r="AY16" i="2"/>
  <c r="AI19" i="8"/>
  <c r="AI17" i="2"/>
  <c r="AI19" i="7"/>
  <c r="AR48" i="2"/>
  <c r="AO6" i="7"/>
  <c r="AO6" i="8"/>
  <c r="AO15" i="2"/>
  <c r="AP13" i="22"/>
  <c r="AZ19" i="22"/>
  <c r="AY6" i="7"/>
  <c r="AY15" i="2"/>
  <c r="H6" i="22"/>
  <c r="H6" i="8"/>
  <c r="I19" i="22"/>
  <c r="H6" i="7"/>
  <c r="H15" i="2"/>
  <c r="AT17" i="2"/>
  <c r="AT19" i="7"/>
  <c r="AG13" i="17"/>
  <c r="AG13" i="11"/>
  <c r="AG24" i="2"/>
  <c r="AZ25" i="2"/>
  <c r="AZ54" i="2" s="1"/>
  <c r="AZ19" i="11"/>
  <c r="AP27" i="15"/>
  <c r="AP56" i="2"/>
  <c r="AR15" i="2"/>
  <c r="AR6" i="7"/>
  <c r="AS19" i="22"/>
  <c r="I17" i="2"/>
  <c r="I19" i="7"/>
  <c r="I19" i="8"/>
  <c r="AN19" i="8"/>
  <c r="AN17" i="2"/>
  <c r="AN19" i="7"/>
  <c r="AN19" i="22"/>
  <c r="AL15" i="2"/>
  <c r="AM13" i="22"/>
  <c r="AL6" i="8"/>
  <c r="AL6" i="7"/>
  <c r="AE13" i="8"/>
  <c r="AE13" i="7"/>
  <c r="AE16" i="2"/>
  <c r="AE13" i="22"/>
  <c r="X19" i="7"/>
  <c r="X17" i="2"/>
  <c r="X19" i="8"/>
  <c r="AG17" i="2"/>
  <c r="AG19" i="7"/>
  <c r="AG19" i="8"/>
  <c r="S19" i="8"/>
  <c r="S19" i="7"/>
  <c r="S17" i="2"/>
  <c r="AW48" i="2"/>
  <c r="BH6" i="7"/>
  <c r="BH15" i="2"/>
  <c r="BA16" i="2"/>
  <c r="BA13" i="7"/>
  <c r="AB19" i="15"/>
  <c r="AB48" i="2"/>
  <c r="Z6" i="11"/>
  <c r="Z23" i="2"/>
  <c r="Z6" i="17"/>
  <c r="BG15" i="2"/>
  <c r="BH13" i="22"/>
  <c r="BG6" i="7"/>
  <c r="P15" i="2"/>
  <c r="P6" i="8"/>
  <c r="P6" i="7"/>
  <c r="BD16" i="2"/>
  <c r="BD13" i="7"/>
  <c r="AZ24" i="2"/>
  <c r="AZ13" i="11"/>
  <c r="J27" i="15"/>
  <c r="J56" i="2"/>
  <c r="V48" i="2"/>
  <c r="V19" i="15"/>
  <c r="BD15" i="2"/>
  <c r="BE6" i="22"/>
  <c r="BD6" i="7"/>
  <c r="AC19" i="8"/>
  <c r="AC17" i="2"/>
  <c r="AC19" i="7"/>
  <c r="AE27" i="15"/>
  <c r="AE56" i="2"/>
  <c r="AS13" i="11"/>
  <c r="AS24" i="2"/>
  <c r="AO27" i="15"/>
  <c r="AO56" i="2"/>
  <c r="BA19" i="7"/>
  <c r="BA17" i="2"/>
  <c r="N19" i="15"/>
  <c r="N48" i="2"/>
  <c r="AL13" i="8"/>
  <c r="AL16" i="2"/>
  <c r="AL13" i="7"/>
  <c r="AL13" i="22"/>
  <c r="AX13" i="7"/>
  <c r="AX16" i="2"/>
  <c r="S19" i="22"/>
  <c r="R6" i="8"/>
  <c r="R6" i="7"/>
  <c r="R15" i="2"/>
  <c r="Y19" i="15"/>
  <c r="Y48" i="2"/>
  <c r="BA6" i="11"/>
  <c r="BA23" i="2"/>
  <c r="AI19" i="11"/>
  <c r="AI25" i="2"/>
  <c r="AI19" i="17"/>
  <c r="BD25" i="2"/>
  <c r="BD19" i="11"/>
  <c r="AL25" i="2"/>
  <c r="AL19" i="17"/>
  <c r="AL19" i="11"/>
  <c r="U6" i="7"/>
  <c r="U6" i="8"/>
  <c r="V19" i="22"/>
  <c r="U15" i="2"/>
  <c r="H19" i="15"/>
  <c r="H48" i="2"/>
  <c r="BB13" i="7"/>
  <c r="BB16" i="2"/>
  <c r="T15" i="2"/>
  <c r="U13" i="22"/>
  <c r="T6" i="7"/>
  <c r="T6" i="8"/>
  <c r="O6" i="8"/>
  <c r="P19" i="22"/>
  <c r="O15" i="2"/>
  <c r="O6" i="7"/>
  <c r="BB19" i="11"/>
  <c r="BB25" i="2"/>
  <c r="AC6" i="17"/>
  <c r="AC6" i="11"/>
  <c r="AC23" i="2"/>
  <c r="AU13" i="11"/>
  <c r="AU24" i="2"/>
  <c r="BC15" i="2"/>
  <c r="BD13" i="22"/>
  <c r="BC6" i="7"/>
  <c r="N23" i="2"/>
  <c r="N6" i="11"/>
  <c r="N6" i="17"/>
  <c r="BC25" i="2"/>
  <c r="BC19" i="11"/>
  <c r="K25" i="2"/>
  <c r="K19" i="11"/>
  <c r="K19" i="17"/>
  <c r="AR56" i="2"/>
  <c r="J25" i="2"/>
  <c r="J19" i="17"/>
  <c r="J19" i="11"/>
  <c r="U27" i="15"/>
  <c r="U56" i="2"/>
  <c r="AT19" i="11"/>
  <c r="AT25" i="2"/>
  <c r="AT54" i="2" s="1"/>
  <c r="AJ19" i="17"/>
  <c r="AJ19" i="11"/>
  <c r="AJ25" i="2"/>
  <c r="O17" i="2"/>
  <c r="O19" i="8"/>
  <c r="O19" i="7"/>
  <c r="AH15" i="2"/>
  <c r="AI6" i="22"/>
  <c r="AH6" i="8"/>
  <c r="AH6" i="7"/>
  <c r="U13" i="8"/>
  <c r="U13" i="7"/>
  <c r="U16" i="2"/>
  <c r="AU6" i="11"/>
  <c r="AU23" i="2"/>
  <c r="AF6" i="11"/>
  <c r="AF6" i="17"/>
  <c r="AF23" i="2"/>
  <c r="AO25" i="2"/>
  <c r="AO19" i="17"/>
  <c r="AO19" i="11"/>
  <c r="AR19" i="7"/>
  <c r="AR17" i="2"/>
  <c r="AR19" i="22"/>
  <c r="AQ6" i="8"/>
  <c r="AQ6" i="7"/>
  <c r="AQ15" i="2"/>
  <c r="AT19" i="22"/>
  <c r="AS15" i="2"/>
  <c r="AS6" i="22"/>
  <c r="AS6" i="7"/>
  <c r="AZ16" i="2"/>
  <c r="AZ45" i="2" s="1"/>
  <c r="AZ13" i="7"/>
  <c r="AT13" i="11"/>
  <c r="AT24" i="2"/>
  <c r="AQ6" i="11"/>
  <c r="AQ23" i="2"/>
  <c r="AQ6" i="17"/>
  <c r="AA6" i="17"/>
  <c r="AA23" i="2"/>
  <c r="AA6" i="11"/>
  <c r="BD23" i="2"/>
  <c r="BD6" i="11"/>
  <c r="AN13" i="11"/>
  <c r="AN13" i="17"/>
  <c r="AN24" i="2"/>
  <c r="AQ56" i="2"/>
  <c r="AQ27" i="15"/>
  <c r="AE6" i="11"/>
  <c r="AE23" i="2"/>
  <c r="AE6" i="17"/>
  <c r="AW19" i="22"/>
  <c r="AV6" i="7"/>
  <c r="AV15" i="2"/>
  <c r="AV6" i="22"/>
  <c r="AC19" i="15"/>
  <c r="AC48" i="2"/>
  <c r="AK19" i="11"/>
  <c r="AK25" i="2"/>
  <c r="AK19" i="17"/>
  <c r="Z24" i="2"/>
  <c r="Z13" i="17"/>
  <c r="Z13" i="11"/>
  <c r="N27" i="15"/>
  <c r="N56" i="2"/>
  <c r="K56" i="2"/>
  <c r="K27" i="15"/>
  <c r="AZ6" i="7"/>
  <c r="AZ15" i="2"/>
  <c r="BA13" i="22"/>
  <c r="BE15" i="2"/>
  <c r="BE6" i="7"/>
  <c r="BF6" i="22"/>
  <c r="N24" i="2"/>
  <c r="N13" i="17"/>
  <c r="N13" i="11"/>
  <c r="X19" i="17"/>
  <c r="X19" i="11"/>
  <c r="X25" i="2"/>
  <c r="AB24" i="2"/>
  <c r="AB13" i="11"/>
  <c r="AB13" i="17"/>
  <c r="AQ19" i="11"/>
  <c r="AQ19" i="17"/>
  <c r="AQ25" i="2"/>
  <c r="S48" i="2"/>
  <c r="S19" i="15"/>
  <c r="AK17" i="2"/>
  <c r="AK19" i="8"/>
  <c r="AK19" i="7"/>
  <c r="AN15" i="2"/>
  <c r="AO19" i="22"/>
  <c r="AN6" i="7"/>
  <c r="AN6" i="8"/>
  <c r="AN6" i="22"/>
  <c r="V13" i="7"/>
  <c r="V13" i="8"/>
  <c r="V16" i="2"/>
  <c r="I19" i="15"/>
  <c r="I48" i="2"/>
  <c r="AP19" i="7"/>
  <c r="AP17" i="2"/>
  <c r="AP19" i="8"/>
  <c r="AP19" i="22"/>
  <c r="AC13" i="17"/>
  <c r="AC13" i="11"/>
  <c r="AC24" i="2"/>
  <c r="H25" i="2"/>
  <c r="H19" i="17"/>
  <c r="H19" i="11"/>
  <c r="BB56" i="2"/>
  <c r="S13" i="17"/>
  <c r="S13" i="11"/>
  <c r="S24" i="2"/>
  <c r="AP15" i="2"/>
  <c r="AP6" i="7"/>
  <c r="AP6" i="8"/>
  <c r="AH16" i="2"/>
  <c r="AH13" i="7"/>
  <c r="AH13" i="8"/>
  <c r="AU13" i="7"/>
  <c r="AU16" i="2"/>
  <c r="BB6" i="7"/>
  <c r="BB15" i="2"/>
  <c r="BC13" i="22"/>
  <c r="BA15" i="2"/>
  <c r="BA6" i="7"/>
  <c r="BB6" i="22"/>
  <c r="BA6" i="22"/>
  <c r="L24" i="2"/>
  <c r="L13" i="11"/>
  <c r="L13" i="17"/>
  <c r="O25" i="2"/>
  <c r="O19" i="17"/>
  <c r="O19" i="11"/>
  <c r="BH16" i="2"/>
  <c r="BH13" i="7"/>
  <c r="AN13" i="8"/>
  <c r="AN16" i="2"/>
  <c r="AN13" i="7"/>
  <c r="AN13" i="22"/>
  <c r="W13" i="8"/>
  <c r="W13" i="7"/>
  <c r="W16" i="2"/>
  <c r="W13" i="22"/>
  <c r="Y13" i="17"/>
  <c r="Y13" i="11"/>
  <c r="Y24" i="2"/>
  <c r="S56" i="2"/>
  <c r="S27" i="15"/>
  <c r="R13" i="17"/>
  <c r="R13" i="11"/>
  <c r="R24" i="2"/>
  <c r="BH23" i="2"/>
  <c r="BI5" i="11"/>
  <c r="BH6" i="11"/>
  <c r="BG17" i="2"/>
  <c r="BG19" i="7"/>
  <c r="AI19" i="15"/>
  <c r="AI48" i="2"/>
  <c r="BI48" i="2"/>
  <c r="BH48" i="2"/>
  <c r="AD13" i="7"/>
  <c r="AD13" i="8"/>
  <c r="AD16" i="2"/>
  <c r="AG6" i="11"/>
  <c r="AG23" i="2"/>
  <c r="AG6" i="17"/>
  <c r="BG6" i="11"/>
  <c r="BG23" i="2"/>
  <c r="P56" i="2"/>
  <c r="P27" i="15"/>
  <c r="AM17" i="2"/>
  <c r="AM19" i="8"/>
  <c r="AM19" i="7"/>
  <c r="K6" i="11"/>
  <c r="K6" i="17"/>
  <c r="K23" i="2"/>
  <c r="BF13" i="11"/>
  <c r="BF24" i="2"/>
  <c r="AL13" i="11"/>
  <c r="AL24" i="2"/>
  <c r="AL13" i="17"/>
  <c r="AY13" i="11"/>
  <c r="AY24" i="2"/>
  <c r="AA19" i="7"/>
  <c r="AA19" i="8"/>
  <c r="AA17" i="2"/>
  <c r="J13" i="7"/>
  <c r="J13" i="8"/>
  <c r="J16" i="2"/>
  <c r="T48" i="2"/>
  <c r="T19" i="15"/>
  <c r="V19" i="8"/>
  <c r="V17" i="2"/>
  <c r="V19" i="7"/>
  <c r="AD24" i="2"/>
  <c r="AD13" i="11"/>
  <c r="AD13" i="17"/>
  <c r="W27" i="15"/>
  <c r="W56" i="2"/>
  <c r="BG19" i="11"/>
  <c r="BG25" i="2"/>
  <c r="N6" i="7"/>
  <c r="O19" i="22"/>
  <c r="N15" i="2"/>
  <c r="N6" i="8"/>
  <c r="N6" i="22"/>
  <c r="N13" i="7"/>
  <c r="N13" i="8"/>
  <c r="N16" i="2"/>
  <c r="Q48" i="2"/>
  <c r="Q19" i="15"/>
  <c r="AW24" i="2"/>
  <c r="AW13" i="11"/>
  <c r="X13" i="11"/>
  <c r="X24" i="2"/>
  <c r="X13" i="17"/>
  <c r="AJ56" i="2"/>
  <c r="AJ27" i="15"/>
  <c r="W15" i="2"/>
  <c r="W6" i="7"/>
  <c r="W6" i="8"/>
  <c r="W6" i="22"/>
  <c r="AG15" i="2"/>
  <c r="AH19" i="22"/>
  <c r="AG6" i="8"/>
  <c r="AG6" i="7"/>
  <c r="AO23" i="2"/>
  <c r="AO6" i="17"/>
  <c r="AO6" i="11"/>
  <c r="AN56" i="2"/>
  <c r="AN27" i="15"/>
  <c r="AH6" i="17"/>
  <c r="AH23" i="2"/>
  <c r="AH6" i="11"/>
  <c r="AW15" i="2"/>
  <c r="AW6" i="7"/>
  <c r="AX6" i="22"/>
  <c r="AH17" i="2"/>
  <c r="AH19" i="7"/>
  <c r="AH19" i="8"/>
  <c r="BC16" i="2"/>
  <c r="BC13" i="7"/>
  <c r="AN48" i="2"/>
  <c r="AN19" i="15"/>
  <c r="H19" i="7"/>
  <c r="H19" i="8"/>
  <c r="H17" i="2"/>
  <c r="H19" i="22"/>
  <c r="S19" i="11"/>
  <c r="S19" i="17"/>
  <c r="S25" i="2"/>
  <c r="BD24" i="2"/>
  <c r="BD53" i="2" s="1"/>
  <c r="BD13" i="11"/>
  <c r="R23" i="2"/>
  <c r="R6" i="17"/>
  <c r="R6" i="11"/>
  <c r="AJ15" i="2"/>
  <c r="AJ6" i="7"/>
  <c r="AK6" i="22"/>
  <c r="AJ6" i="8"/>
  <c r="AD48" i="2"/>
  <c r="AD19" i="15"/>
  <c r="BE23" i="2"/>
  <c r="BE6" i="11"/>
  <c r="BA19" i="11"/>
  <c r="BA25" i="2"/>
  <c r="BG19" i="22"/>
  <c r="BF6" i="7"/>
  <c r="BF15" i="2"/>
  <c r="AM19" i="15"/>
  <c r="AM48" i="2"/>
  <c r="W48" i="2"/>
  <c r="W19" i="15"/>
  <c r="AL6" i="17"/>
  <c r="AL23" i="2"/>
  <c r="AL6" i="11"/>
  <c r="K24" i="2"/>
  <c r="K13" i="11"/>
  <c r="K13" i="17"/>
  <c r="BE24" i="2"/>
  <c r="BE13" i="11"/>
  <c r="Z15" i="2"/>
  <c r="Z6" i="7"/>
  <c r="AA6" i="22"/>
  <c r="Z6" i="8"/>
  <c r="AU19" i="22"/>
  <c r="AT15" i="2"/>
  <c r="AT6" i="7"/>
  <c r="AT6" i="22"/>
  <c r="AE6" i="8"/>
  <c r="AF13" i="22"/>
  <c r="AE15" i="2"/>
  <c r="AE6" i="7"/>
  <c r="AE6" i="22"/>
  <c r="AX25" i="2"/>
  <c r="AX19" i="11"/>
  <c r="AA56" i="2"/>
  <c r="AA27" i="15"/>
  <c r="AT23" i="2"/>
  <c r="AT6" i="11"/>
  <c r="AT13" i="7"/>
  <c r="AT16" i="2"/>
  <c r="AT13" i="22"/>
  <c r="M13" i="7"/>
  <c r="M16" i="2"/>
  <c r="M13" i="8"/>
  <c r="M13" i="22"/>
  <c r="AD19" i="8"/>
  <c r="AD17" i="2"/>
  <c r="AD19" i="7"/>
  <c r="AD19" i="22"/>
  <c r="V6" i="11"/>
  <c r="V23" i="2"/>
  <c r="V6" i="17"/>
  <c r="H23" i="2"/>
  <c r="H6" i="11"/>
  <c r="H6" i="17"/>
  <c r="W6" i="11"/>
  <c r="W6" i="17"/>
  <c r="W23" i="2"/>
  <c r="AX56" i="2"/>
  <c r="AO19" i="8"/>
  <c r="AO19" i="7"/>
  <c r="AO17" i="2"/>
  <c r="AQ19" i="8"/>
  <c r="AQ17" i="2"/>
  <c r="AQ19" i="7"/>
  <c r="AH48" i="2"/>
  <c r="AH19" i="15"/>
  <c r="AB23" i="2"/>
  <c r="AB6" i="11"/>
  <c r="AB6" i="17"/>
  <c r="AX24" i="2"/>
  <c r="AX13" i="11"/>
  <c r="AB27" i="15"/>
  <c r="AB56" i="2"/>
  <c r="AF56" i="2"/>
  <c r="AF27" i="15"/>
  <c r="BB17" i="2"/>
  <c r="BB19" i="7"/>
  <c r="AS23" i="2"/>
  <c r="AS6" i="11"/>
  <c r="AN25" i="2"/>
  <c r="AN19" i="11"/>
  <c r="AN19" i="17"/>
  <c r="Z25" i="2"/>
  <c r="Z19" i="11"/>
  <c r="Z19" i="17"/>
  <c r="BC23" i="2"/>
  <c r="BC6" i="11"/>
  <c r="BC5" i="11"/>
  <c r="S6" i="11"/>
  <c r="S6" i="17"/>
  <c r="S23" i="2"/>
  <c r="AM6" i="11"/>
  <c r="AM6" i="17"/>
  <c r="AM23" i="2"/>
  <c r="AY48" i="2"/>
  <c r="AR13" i="11"/>
  <c r="AR24" i="2"/>
  <c r="AR53" i="2" s="1"/>
  <c r="AA13" i="17"/>
  <c r="AA13" i="11"/>
  <c r="AA24" i="2"/>
  <c r="AC19" i="17"/>
  <c r="AC19" i="11"/>
  <c r="AC25" i="2"/>
  <c r="BA24" i="2"/>
  <c r="BA13" i="11"/>
  <c r="L27" i="15"/>
  <c r="L56" i="2"/>
  <c r="AV23" i="2"/>
  <c r="AV6" i="11"/>
  <c r="Q19" i="11"/>
  <c r="Q19" i="17"/>
  <c r="Q25" i="2"/>
  <c r="BF19" i="11"/>
  <c r="BF25" i="2"/>
  <c r="BF54" i="2" s="1"/>
  <c r="AA19" i="15"/>
  <c r="AA48" i="2"/>
  <c r="Y19" i="7"/>
  <c r="Y17" i="2"/>
  <c r="Y19" i="8"/>
  <c r="BH19" i="11"/>
  <c r="BH25" i="2"/>
  <c r="BA48" i="2"/>
  <c r="K19" i="15"/>
  <c r="K48" i="2"/>
  <c r="AP23" i="2"/>
  <c r="AP6" i="17"/>
  <c r="AP6" i="11"/>
  <c r="AD27" i="15"/>
  <c r="AD56" i="2"/>
  <c r="T23" i="2"/>
  <c r="T6" i="17"/>
  <c r="T6" i="11"/>
  <c r="AK19" i="15"/>
  <c r="AK48" i="2"/>
  <c r="AI6" i="7"/>
  <c r="AI15" i="2"/>
  <c r="AJ19" i="22"/>
  <c r="AI6" i="8"/>
  <c r="AQ48" i="2"/>
  <c r="AQ19" i="15"/>
  <c r="U48" i="2"/>
  <c r="U19" i="15"/>
  <c r="AR19" i="11"/>
  <c r="AR25" i="2"/>
  <c r="I19" i="17"/>
  <c r="I25" i="2"/>
  <c r="I19" i="11"/>
  <c r="AL27" i="15"/>
  <c r="AL56" i="2"/>
  <c r="AV25" i="2"/>
  <c r="AV54" i="2" s="1"/>
  <c r="AV19" i="11"/>
  <c r="AF13" i="8"/>
  <c r="AF13" i="7"/>
  <c r="AF16" i="2"/>
  <c r="BG48" i="2"/>
  <c r="Z19" i="15"/>
  <c r="Z48" i="2"/>
  <c r="AA16" i="2"/>
  <c r="AA13" i="8"/>
  <c r="AA13" i="7"/>
  <c r="AS13" i="7"/>
  <c r="AS16" i="2"/>
  <c r="AS13" i="22"/>
  <c r="AO19" i="15"/>
  <c r="AO48" i="2"/>
  <c r="O13" i="17"/>
  <c r="O13" i="11"/>
  <c r="O24" i="2"/>
  <c r="AH19" i="11"/>
  <c r="AH19" i="17"/>
  <c r="AH25" i="2"/>
  <c r="BE48" i="2"/>
  <c r="W19" i="7"/>
  <c r="W17" i="2"/>
  <c r="W19" i="8"/>
  <c r="W19" i="22"/>
  <c r="AB13" i="8"/>
  <c r="AB16" i="2"/>
  <c r="AB13" i="7"/>
  <c r="T19" i="7"/>
  <c r="T19" i="8"/>
  <c r="T17" i="2"/>
  <c r="T24" i="2"/>
  <c r="T13" i="17"/>
  <c r="T13" i="11"/>
  <c r="BG56" i="2"/>
  <c r="M27" i="15"/>
  <c r="M56" i="2"/>
  <c r="BF17" i="2"/>
  <c r="BF19" i="7"/>
  <c r="BE17" i="2"/>
  <c r="BE19" i="7"/>
  <c r="BE19" i="22"/>
  <c r="I6" i="8"/>
  <c r="I15" i="2"/>
  <c r="I6" i="7"/>
  <c r="J19" i="22"/>
  <c r="AY13" i="22"/>
  <c r="AX6" i="7"/>
  <c r="AX15" i="2"/>
  <c r="U17" i="2"/>
  <c r="U19" i="7"/>
  <c r="U19" i="8"/>
  <c r="Y6" i="7"/>
  <c r="Y15" i="2"/>
  <c r="Y6" i="8"/>
  <c r="Q15" i="2"/>
  <c r="Q6" i="7"/>
  <c r="Q6" i="8"/>
  <c r="Q6" i="22"/>
  <c r="AG13" i="8"/>
  <c r="AG13" i="7"/>
  <c r="AG16" i="2"/>
  <c r="AG13" i="22"/>
  <c r="H27" i="15"/>
  <c r="H56" i="2"/>
  <c r="AE13" i="11"/>
  <c r="AE13" i="17"/>
  <c r="AE24" i="2"/>
  <c r="AN23" i="2"/>
  <c r="AN6" i="17"/>
  <c r="AN6" i="11"/>
  <c r="P23" i="2"/>
  <c r="P6" i="17"/>
  <c r="P6" i="11"/>
  <c r="AB6" i="8"/>
  <c r="AB15" i="2"/>
  <c r="AB6" i="7"/>
  <c r="BE16" i="2"/>
  <c r="BE13" i="7"/>
  <c r="BC17" i="2"/>
  <c r="BC19" i="7"/>
  <c r="AW19" i="11"/>
  <c r="AW25" i="2"/>
  <c r="AW54" i="2" s="1"/>
  <c r="J19" i="15"/>
  <c r="J48" i="2"/>
  <c r="K13" i="8"/>
  <c r="K13" i="7"/>
  <c r="K16" i="2"/>
  <c r="K19" i="8"/>
  <c r="K19" i="7"/>
  <c r="K17" i="2"/>
  <c r="X6" i="7"/>
  <c r="X6" i="8"/>
  <c r="X15" i="2"/>
  <c r="X6" i="22"/>
  <c r="BI56" i="2"/>
  <c r="BH56" i="2"/>
  <c r="AJ6" i="11"/>
  <c r="AJ6" i="17"/>
  <c r="AJ23" i="2"/>
  <c r="AF24" i="2"/>
  <c r="AF13" i="17"/>
  <c r="AF13" i="11"/>
  <c r="R56" i="2"/>
  <c r="R27" i="15"/>
  <c r="AC27" i="15"/>
  <c r="AC56" i="2"/>
  <c r="M19" i="17"/>
  <c r="M25" i="2"/>
  <c r="M19" i="11"/>
  <c r="AV13" i="22"/>
  <c r="AV16" i="2"/>
  <c r="AV13" i="7"/>
  <c r="BB48" i="2"/>
  <c r="I16" i="2"/>
  <c r="I13" i="7"/>
  <c r="I13" i="8"/>
  <c r="AT46" i="2" l="1"/>
  <c r="AW53" i="2"/>
  <c r="BA54" i="2"/>
  <c r="AS5" i="11"/>
  <c r="BA5" i="11"/>
  <c r="BG5" i="11"/>
  <c r="AZ5" i="11"/>
  <c r="BE53" i="2"/>
  <c r="BC45" i="2"/>
  <c r="BB46" i="2"/>
  <c r="AS45" i="2"/>
  <c r="BG45" i="2"/>
  <c r="BC53" i="2"/>
  <c r="AZ13" i="22"/>
  <c r="BE13" i="22"/>
  <c r="BA53" i="2"/>
  <c r="AX45" i="2"/>
  <c r="AU53" i="2"/>
  <c r="S6" i="22"/>
  <c r="AA19" i="22"/>
  <c r="AR6" i="22"/>
  <c r="BD45" i="2"/>
  <c r="BB5" i="11"/>
  <c r="I13" i="22"/>
  <c r="K13" i="22"/>
  <c r="BC19" i="22"/>
  <c r="V13" i="22"/>
  <c r="AV53" i="2"/>
  <c r="AK19" i="22"/>
  <c r="BC54" i="2"/>
  <c r="BB45" i="2"/>
  <c r="BC46" i="2"/>
  <c r="BE46" i="2"/>
  <c r="AY5" i="11"/>
  <c r="AR54" i="2"/>
  <c r="AV5" i="11"/>
  <c r="J13" i="22"/>
  <c r="AY53" i="2"/>
  <c r="V6" i="22"/>
  <c r="AV46" i="2"/>
  <c r="BD5" i="11"/>
  <c r="BE45" i="2"/>
  <c r="BH5" i="11"/>
  <c r="AT53" i="2"/>
  <c r="AO13" i="22"/>
  <c r="AZ46" i="2"/>
  <c r="AB6" i="22"/>
  <c r="Z13" i="22"/>
  <c r="Y5" i="7"/>
  <c r="Y5" i="8"/>
  <c r="Z20" i="22"/>
  <c r="Z29" i="22"/>
  <c r="Z17" i="22"/>
  <c r="Z22" i="22"/>
  <c r="Z9" i="22"/>
  <c r="Z18" i="22"/>
  <c r="Z14" i="22"/>
  <c r="Z27" i="22"/>
  <c r="Z32" i="22"/>
  <c r="Z28" i="22"/>
  <c r="Z11" i="22"/>
  <c r="Z10" i="22"/>
  <c r="Z30" i="22"/>
  <c r="Z8" i="22"/>
  <c r="Z7" i="22"/>
  <c r="Z31" i="22"/>
  <c r="Z24" i="22"/>
  <c r="Z23" i="22"/>
  <c r="Z25" i="22"/>
  <c r="Z33" i="22"/>
  <c r="Z15" i="22"/>
  <c r="Z16" i="22"/>
  <c r="Z26" i="22"/>
  <c r="Z21" i="22"/>
  <c r="Z12" i="22"/>
  <c r="Z36" i="22"/>
  <c r="AH23" i="15"/>
  <c r="AH22" i="2"/>
  <c r="AH51" i="15" s="1"/>
  <c r="AH52" i="2"/>
  <c r="I45" i="2"/>
  <c r="I16" i="15"/>
  <c r="AF53" i="2"/>
  <c r="AF24" i="15"/>
  <c r="X15" i="15"/>
  <c r="X44" i="2"/>
  <c r="X14" i="2"/>
  <c r="K16" i="15"/>
  <c r="K45" i="2"/>
  <c r="AC19" i="22"/>
  <c r="AB5" i="8"/>
  <c r="AB5" i="7"/>
  <c r="AC14" i="22"/>
  <c r="AC23" i="22"/>
  <c r="AC26" i="22"/>
  <c r="AC16" i="22"/>
  <c r="AC8" i="22"/>
  <c r="AC7" i="22"/>
  <c r="AC22" i="22"/>
  <c r="AC17" i="22"/>
  <c r="AC28" i="22"/>
  <c r="AC11" i="22"/>
  <c r="AC12" i="22"/>
  <c r="AC18" i="22"/>
  <c r="AC24" i="22"/>
  <c r="AC27" i="22"/>
  <c r="AC33" i="22"/>
  <c r="AC21" i="22"/>
  <c r="AC36" i="22"/>
  <c r="AC31" i="22"/>
  <c r="AC15" i="22"/>
  <c r="AC10" i="22"/>
  <c r="AC30" i="22"/>
  <c r="AC20" i="22"/>
  <c r="AC32" i="22"/>
  <c r="AC25" i="22"/>
  <c r="AC9" i="22"/>
  <c r="AC29" i="22"/>
  <c r="Q5" i="8"/>
  <c r="Q5" i="7"/>
  <c r="R21" i="22"/>
  <c r="R27" i="22"/>
  <c r="R31" i="22"/>
  <c r="R15" i="22"/>
  <c r="R18" i="22"/>
  <c r="R14" i="22"/>
  <c r="R25" i="22"/>
  <c r="R33" i="22"/>
  <c r="R32" i="22"/>
  <c r="R24" i="22"/>
  <c r="R30" i="22"/>
  <c r="R12" i="22"/>
  <c r="R29" i="22"/>
  <c r="R11" i="22"/>
  <c r="R9" i="22"/>
  <c r="R17" i="22"/>
  <c r="R23" i="22"/>
  <c r="R16" i="22"/>
  <c r="R7" i="22"/>
  <c r="R26" i="22"/>
  <c r="R20" i="22"/>
  <c r="R22" i="22"/>
  <c r="R8" i="22"/>
  <c r="R36" i="22"/>
  <c r="R28" i="22"/>
  <c r="R10" i="22"/>
  <c r="U19" i="22"/>
  <c r="W46" i="2"/>
  <c r="W17" i="15"/>
  <c r="I54" i="2"/>
  <c r="I25" i="15"/>
  <c r="AB22" i="2"/>
  <c r="AB51" i="15" s="1"/>
  <c r="AB52" i="2"/>
  <c r="AB23" i="15"/>
  <c r="AO17" i="15"/>
  <c r="AO46" i="2"/>
  <c r="Z15" i="15"/>
  <c r="Z14" i="2"/>
  <c r="Z43" i="15" s="1"/>
  <c r="Z44" i="2"/>
  <c r="AL23" i="15"/>
  <c r="AL52" i="2"/>
  <c r="AL22" i="2"/>
  <c r="AL51" i="15" s="1"/>
  <c r="BE22" i="2"/>
  <c r="BE52" i="2"/>
  <c r="AJ15" i="15"/>
  <c r="AJ44" i="2"/>
  <c r="AJ14" i="2"/>
  <c r="AJ43" i="15" s="1"/>
  <c r="AX19" i="22"/>
  <c r="AW5" i="7"/>
  <c r="AX29" i="22"/>
  <c r="AX10" i="22"/>
  <c r="AX12" i="22"/>
  <c r="AX30" i="22"/>
  <c r="AX33" i="22"/>
  <c r="AX28" i="22"/>
  <c r="AX36" i="22"/>
  <c r="AX24" i="22"/>
  <c r="AX23" i="22"/>
  <c r="AX7" i="22"/>
  <c r="AX17" i="22"/>
  <c r="AX32" i="22"/>
  <c r="AX8" i="22"/>
  <c r="AX21" i="22"/>
  <c r="AX9" i="22"/>
  <c r="AX31" i="22"/>
  <c r="AX22" i="22"/>
  <c r="AX25" i="22"/>
  <c r="AX11" i="22"/>
  <c r="AX18" i="22"/>
  <c r="AX16" i="22"/>
  <c r="AX14" i="22"/>
  <c r="AX26" i="22"/>
  <c r="AX15" i="22"/>
  <c r="AX27" i="22"/>
  <c r="AX20" i="22"/>
  <c r="AH6" i="22"/>
  <c r="AG5" i="7"/>
  <c r="AG5" i="8"/>
  <c r="AH16" i="22"/>
  <c r="AH23" i="22"/>
  <c r="AH22" i="22"/>
  <c r="AH25" i="22"/>
  <c r="AH11" i="22"/>
  <c r="AH12" i="22"/>
  <c r="AH36" i="22"/>
  <c r="AH9" i="22"/>
  <c r="AH24" i="22"/>
  <c r="AH29" i="22"/>
  <c r="AH15" i="22"/>
  <c r="AH31" i="22"/>
  <c r="AH18" i="22"/>
  <c r="AH33" i="22"/>
  <c r="AH20" i="22"/>
  <c r="AH27" i="22"/>
  <c r="AH21" i="22"/>
  <c r="AH7" i="22"/>
  <c r="AH26" i="22"/>
  <c r="AH30" i="22"/>
  <c r="AH14" i="22"/>
  <c r="AH10" i="22"/>
  <c r="AH28" i="22"/>
  <c r="AH32" i="22"/>
  <c r="AH8" i="22"/>
  <c r="AH17" i="22"/>
  <c r="O6" i="22"/>
  <c r="N5" i="7"/>
  <c r="N5" i="8"/>
  <c r="O12" i="22"/>
  <c r="O33" i="22"/>
  <c r="O18" i="22"/>
  <c r="O8" i="22"/>
  <c r="O31" i="22"/>
  <c r="O16" i="22"/>
  <c r="O25" i="22"/>
  <c r="O14" i="22"/>
  <c r="O17" i="22"/>
  <c r="O9" i="22"/>
  <c r="O26" i="22"/>
  <c r="O20" i="22"/>
  <c r="O15" i="22"/>
  <c r="O23" i="22"/>
  <c r="O24" i="22"/>
  <c r="O7" i="22"/>
  <c r="O11" i="22"/>
  <c r="O21" i="22"/>
  <c r="O22" i="22"/>
  <c r="O10" i="22"/>
  <c r="O36" i="22"/>
  <c r="O27" i="22"/>
  <c r="O29" i="22"/>
  <c r="O30" i="22"/>
  <c r="O28" i="22"/>
  <c r="O32" i="22"/>
  <c r="K22" i="2"/>
  <c r="K51" i="15" s="1"/>
  <c r="K23" i="15"/>
  <c r="K52" i="2"/>
  <c r="L53" i="2"/>
  <c r="L24" i="15"/>
  <c r="AQ19" i="22"/>
  <c r="AP5" i="8"/>
  <c r="AP5" i="7"/>
  <c r="AQ8" i="22"/>
  <c r="AQ30" i="22"/>
  <c r="AQ10" i="22"/>
  <c r="AQ33" i="22"/>
  <c r="AQ25" i="22"/>
  <c r="AQ16" i="22"/>
  <c r="AQ18" i="22"/>
  <c r="AQ29" i="22"/>
  <c r="AQ26" i="22"/>
  <c r="AQ22" i="22"/>
  <c r="AQ23" i="22"/>
  <c r="AQ28" i="22"/>
  <c r="AQ27" i="22"/>
  <c r="AQ17" i="22"/>
  <c r="AQ21" i="22"/>
  <c r="AQ9" i="22"/>
  <c r="AQ20" i="22"/>
  <c r="AQ12" i="22"/>
  <c r="AQ24" i="22"/>
  <c r="AQ15" i="22"/>
  <c r="AQ11" i="22"/>
  <c r="AQ7" i="22"/>
  <c r="AQ36" i="22"/>
  <c r="AQ32" i="22"/>
  <c r="AQ31" i="22"/>
  <c r="AQ14" i="22"/>
  <c r="AK17" i="15"/>
  <c r="AK46" i="2"/>
  <c r="AA5" i="11"/>
  <c r="AA5" i="17"/>
  <c r="AQ6" i="22"/>
  <c r="AU22" i="2"/>
  <c r="AU52" i="2"/>
  <c r="AI19" i="22"/>
  <c r="AH5" i="7"/>
  <c r="AH5" i="8"/>
  <c r="AI29" i="22"/>
  <c r="AI12" i="22"/>
  <c r="AI20" i="22"/>
  <c r="AI32" i="22"/>
  <c r="AI33" i="22"/>
  <c r="AI14" i="22"/>
  <c r="AI7" i="22"/>
  <c r="AI27" i="22"/>
  <c r="AI16" i="22"/>
  <c r="AI23" i="22"/>
  <c r="AI28" i="22"/>
  <c r="AI9" i="22"/>
  <c r="AI22" i="22"/>
  <c r="AI36" i="22"/>
  <c r="AI8" i="22"/>
  <c r="AI11" i="22"/>
  <c r="AI30" i="22"/>
  <c r="AI24" i="22"/>
  <c r="AI21" i="22"/>
  <c r="AI18" i="22"/>
  <c r="AI25" i="22"/>
  <c r="AI17" i="22"/>
  <c r="AI10" i="22"/>
  <c r="AI31" i="22"/>
  <c r="AI26" i="22"/>
  <c r="AI15" i="22"/>
  <c r="J54" i="2"/>
  <c r="J25" i="15"/>
  <c r="AC5" i="17"/>
  <c r="AC5" i="11"/>
  <c r="P6" i="22"/>
  <c r="O5" i="7"/>
  <c r="O5" i="8"/>
  <c r="P31" i="22"/>
  <c r="P29" i="22"/>
  <c r="P18" i="22"/>
  <c r="P20" i="22"/>
  <c r="P16" i="22"/>
  <c r="P21" i="22"/>
  <c r="P23" i="22"/>
  <c r="P32" i="22"/>
  <c r="P36" i="22"/>
  <c r="P26" i="22"/>
  <c r="P28" i="22"/>
  <c r="P11" i="22"/>
  <c r="P8" i="22"/>
  <c r="P33" i="22"/>
  <c r="P27" i="22"/>
  <c r="P22" i="22"/>
  <c r="P12" i="22"/>
  <c r="P24" i="22"/>
  <c r="P10" i="22"/>
  <c r="P7" i="22"/>
  <c r="P15" i="22"/>
  <c r="P17" i="22"/>
  <c r="P30" i="22"/>
  <c r="P14" i="22"/>
  <c r="P9" i="22"/>
  <c r="P25" i="22"/>
  <c r="AI54" i="2"/>
  <c r="AI25" i="15"/>
  <c r="R44" i="2"/>
  <c r="R15" i="15"/>
  <c r="R14" i="2"/>
  <c r="R43" i="15" s="1"/>
  <c r="AN46" i="2"/>
  <c r="AN17" i="15"/>
  <c r="R17" i="15"/>
  <c r="R46" i="2"/>
  <c r="AQ16" i="15"/>
  <c r="AQ45" i="2"/>
  <c r="V44" i="2"/>
  <c r="V15" i="15"/>
  <c r="V14" i="2"/>
  <c r="V43" i="15" s="1"/>
  <c r="Y5" i="11"/>
  <c r="Y5" i="17"/>
  <c r="AB19" i="22"/>
  <c r="AA5" i="7"/>
  <c r="AA5" i="8"/>
  <c r="AB15" i="22"/>
  <c r="AB28" i="22"/>
  <c r="AB24" i="22"/>
  <c r="AB7" i="22"/>
  <c r="AB9" i="22"/>
  <c r="AB21" i="22"/>
  <c r="AB26" i="22"/>
  <c r="AB25" i="22"/>
  <c r="AB14" i="22"/>
  <c r="AB17" i="22"/>
  <c r="AB33" i="22"/>
  <c r="AB18" i="22"/>
  <c r="AB30" i="22"/>
  <c r="AB27" i="22"/>
  <c r="AB23" i="22"/>
  <c r="AB29" i="22"/>
  <c r="AB36" i="22"/>
  <c r="AB22" i="22"/>
  <c r="AB16" i="22"/>
  <c r="AB32" i="22"/>
  <c r="AB20" i="22"/>
  <c r="AB8" i="22"/>
  <c r="AB10" i="22"/>
  <c r="AB12" i="22"/>
  <c r="AB11" i="22"/>
  <c r="AB31" i="22"/>
  <c r="AJ45" i="2"/>
  <c r="AJ16" i="15"/>
  <c r="Q24" i="15"/>
  <c r="Q53" i="2"/>
  <c r="AD23" i="15"/>
  <c r="AD22" i="2"/>
  <c r="AD51" i="15" s="1"/>
  <c r="AD52" i="2"/>
  <c r="AE54" i="2"/>
  <c r="AE25" i="15"/>
  <c r="AM6" i="22"/>
  <c r="AO16" i="15"/>
  <c r="AO45" i="2"/>
  <c r="R45" i="2"/>
  <c r="R16" i="15"/>
  <c r="R44" i="15"/>
  <c r="AU5" i="7"/>
  <c r="AV30" i="22"/>
  <c r="AV12" i="22"/>
  <c r="AV11" i="22"/>
  <c r="AV31" i="22"/>
  <c r="AV28" i="22"/>
  <c r="AV15" i="22"/>
  <c r="AV8" i="22"/>
  <c r="AV14" i="22"/>
  <c r="AV22" i="22"/>
  <c r="AV25" i="22"/>
  <c r="AV7" i="22"/>
  <c r="AV32" i="22"/>
  <c r="AV21" i="22"/>
  <c r="AV18" i="22"/>
  <c r="AV23" i="22"/>
  <c r="AV10" i="22"/>
  <c r="AV26" i="22"/>
  <c r="AV16" i="22"/>
  <c r="AV29" i="22"/>
  <c r="AV27" i="22"/>
  <c r="AV9" i="22"/>
  <c r="AV36" i="22"/>
  <c r="AV5" i="22" s="1"/>
  <c r="AV33" i="22"/>
  <c r="AV20" i="22"/>
  <c r="AV17" i="22"/>
  <c r="AV24" i="22"/>
  <c r="U25" i="15"/>
  <c r="U54" i="2"/>
  <c r="L14" i="2"/>
  <c r="L15" i="15"/>
  <c r="L44" i="2"/>
  <c r="I24" i="15"/>
  <c r="I53" i="2"/>
  <c r="AC15" i="15"/>
  <c r="AC14" i="2"/>
  <c r="AC43" i="15" s="1"/>
  <c r="AC44" i="2"/>
  <c r="Y54" i="2"/>
  <c r="Y25" i="15"/>
  <c r="M17" i="15"/>
  <c r="M46" i="2"/>
  <c r="L5" i="11"/>
  <c r="L5" i="17"/>
  <c r="BC52" i="2"/>
  <c r="BC22" i="2"/>
  <c r="BF14" i="2"/>
  <c r="BF44" i="2"/>
  <c r="AD45" i="2"/>
  <c r="AD16" i="15"/>
  <c r="W45" i="2"/>
  <c r="W16" i="15"/>
  <c r="AU45" i="2"/>
  <c r="AB53" i="2"/>
  <c r="AB24" i="15"/>
  <c r="AB52" i="15"/>
  <c r="BF19" i="22"/>
  <c r="BE5" i="7"/>
  <c r="BF26" i="22"/>
  <c r="BF33" i="22"/>
  <c r="BF32" i="22"/>
  <c r="BF17" i="22"/>
  <c r="BF28" i="22"/>
  <c r="BF29" i="22"/>
  <c r="BF23" i="22"/>
  <c r="BF11" i="22"/>
  <c r="BF16" i="22"/>
  <c r="BF20" i="22"/>
  <c r="BF12" i="22"/>
  <c r="BF18" i="22"/>
  <c r="BF7" i="22"/>
  <c r="BF15" i="22"/>
  <c r="BF24" i="22"/>
  <c r="BF21" i="22"/>
  <c r="BF9" i="22"/>
  <c r="BF30" i="22"/>
  <c r="BF8" i="22"/>
  <c r="BF27" i="22"/>
  <c r="BF10" i="22"/>
  <c r="BF36" i="22"/>
  <c r="BF14" i="22"/>
  <c r="BF31" i="22"/>
  <c r="BF22" i="22"/>
  <c r="BF25" i="22"/>
  <c r="AK54" i="2"/>
  <c r="AK25" i="15"/>
  <c r="AW6" i="22"/>
  <c r="AV5" i="7"/>
  <c r="AW10" i="22"/>
  <c r="AW27" i="22"/>
  <c r="AW16" i="22"/>
  <c r="AW29" i="22"/>
  <c r="AW8" i="22"/>
  <c r="AW14" i="22"/>
  <c r="AW33" i="22"/>
  <c r="AW21" i="22"/>
  <c r="AW9" i="22"/>
  <c r="AW28" i="22"/>
  <c r="AW17" i="22"/>
  <c r="AW20" i="22"/>
  <c r="AW7" i="22"/>
  <c r="AW18" i="22"/>
  <c r="AW11" i="22"/>
  <c r="AW32" i="22"/>
  <c r="AW23" i="22"/>
  <c r="AW22" i="22"/>
  <c r="AW24" i="22"/>
  <c r="AW15" i="22"/>
  <c r="AW30" i="22"/>
  <c r="AW31" i="22"/>
  <c r="AW25" i="22"/>
  <c r="AW26" i="22"/>
  <c r="AW12" i="22"/>
  <c r="AW36" i="22"/>
  <c r="AN53" i="2"/>
  <c r="AN24" i="15"/>
  <c r="AA23" i="15"/>
  <c r="AA22" i="2"/>
  <c r="AA51" i="15" s="1"/>
  <c r="AA52" i="2"/>
  <c r="AQ14" i="2"/>
  <c r="AQ45" i="15" s="1"/>
  <c r="AQ15" i="15"/>
  <c r="AQ44" i="2"/>
  <c r="AH14" i="2"/>
  <c r="AH43" i="15" s="1"/>
  <c r="AH44" i="2"/>
  <c r="AH15" i="15"/>
  <c r="N5" i="17"/>
  <c r="N5" i="11"/>
  <c r="AC22" i="2"/>
  <c r="AC53" i="15" s="1"/>
  <c r="AC23" i="15"/>
  <c r="AC52" i="2"/>
  <c r="BH19" i="22"/>
  <c r="BH5" i="22" s="1"/>
  <c r="BG5" i="7"/>
  <c r="BH29" i="22"/>
  <c r="BH32" i="22"/>
  <c r="BH23" i="22"/>
  <c r="BH26" i="22"/>
  <c r="BH15" i="22"/>
  <c r="BH25" i="22"/>
  <c r="BH27" i="22"/>
  <c r="BH10" i="22"/>
  <c r="BH12" i="22"/>
  <c r="BH20" i="22"/>
  <c r="BH21" i="22"/>
  <c r="BH8" i="22"/>
  <c r="BH18" i="22"/>
  <c r="BH31" i="22"/>
  <c r="BH11" i="22"/>
  <c r="BH17" i="22"/>
  <c r="BH36" i="22"/>
  <c r="BH14" i="22"/>
  <c r="BH16" i="22"/>
  <c r="BH30" i="22"/>
  <c r="BH9" i="22"/>
  <c r="BH28" i="22"/>
  <c r="BH24" i="22"/>
  <c r="BH22" i="22"/>
  <c r="BH33" i="22"/>
  <c r="AG46" i="2"/>
  <c r="AG17" i="15"/>
  <c r="AR14" i="2"/>
  <c r="AR44" i="2"/>
  <c r="H5" i="22"/>
  <c r="AG6" i="22"/>
  <c r="AF5" i="7"/>
  <c r="AF5" i="8"/>
  <c r="AG27" i="22"/>
  <c r="AG25" i="22"/>
  <c r="AG26" i="22"/>
  <c r="AG31" i="22"/>
  <c r="AG24" i="22"/>
  <c r="AG29" i="22"/>
  <c r="AG22" i="22"/>
  <c r="AG28" i="22"/>
  <c r="AG12" i="22"/>
  <c r="AG14" i="22"/>
  <c r="AG7" i="22"/>
  <c r="AG10" i="22"/>
  <c r="AG21" i="22"/>
  <c r="AG8" i="22"/>
  <c r="AG33" i="22"/>
  <c r="AG11" i="22"/>
  <c r="AG15" i="22"/>
  <c r="AG16" i="22"/>
  <c r="AG9" i="22"/>
  <c r="AG17" i="22"/>
  <c r="AG32" i="22"/>
  <c r="AG18" i="22"/>
  <c r="AG23" i="22"/>
  <c r="AG20" i="22"/>
  <c r="AG36" i="22"/>
  <c r="AG30" i="22"/>
  <c r="AA14" i="2"/>
  <c r="AA44" i="15" s="1"/>
  <c r="AA15" i="15"/>
  <c r="AA44" i="2"/>
  <c r="AP54" i="2"/>
  <c r="AP25" i="15"/>
  <c r="AU54" i="2"/>
  <c r="K5" i="8"/>
  <c r="K5" i="7"/>
  <c r="L8" i="22"/>
  <c r="L20" i="22"/>
  <c r="L27" i="22"/>
  <c r="L16" i="22"/>
  <c r="L33" i="22"/>
  <c r="L31" i="22"/>
  <c r="L36" i="22"/>
  <c r="L25" i="22"/>
  <c r="L30" i="22"/>
  <c r="L21" i="22"/>
  <c r="L26" i="22"/>
  <c r="L32" i="22"/>
  <c r="L7" i="22"/>
  <c r="L18" i="22"/>
  <c r="L10" i="22"/>
  <c r="L9" i="22"/>
  <c r="L15" i="22"/>
  <c r="L11" i="22"/>
  <c r="L17" i="22"/>
  <c r="L12" i="22"/>
  <c r="L22" i="22"/>
  <c r="L23" i="22"/>
  <c r="L14" i="22"/>
  <c r="L24" i="22"/>
  <c r="L29" i="22"/>
  <c r="L28" i="22"/>
  <c r="AM14" i="2"/>
  <c r="AM43" i="15" s="1"/>
  <c r="AM15" i="15"/>
  <c r="AM44" i="2"/>
  <c r="M19" i="22"/>
  <c r="L5" i="7"/>
  <c r="L5" i="8"/>
  <c r="M15" i="22"/>
  <c r="M9" i="22"/>
  <c r="M12" i="22"/>
  <c r="M20" i="22"/>
  <c r="M28" i="22"/>
  <c r="M17" i="22"/>
  <c r="M36" i="22"/>
  <c r="M25" i="22"/>
  <c r="M26" i="22"/>
  <c r="M8" i="22"/>
  <c r="M32" i="22"/>
  <c r="M27" i="22"/>
  <c r="M30" i="22"/>
  <c r="M21" i="22"/>
  <c r="M14" i="22"/>
  <c r="M16" i="22"/>
  <c r="M11" i="22"/>
  <c r="M24" i="22"/>
  <c r="M33" i="22"/>
  <c r="M18" i="22"/>
  <c r="M10" i="22"/>
  <c r="M29" i="22"/>
  <c r="M7" i="22"/>
  <c r="M31" i="22"/>
  <c r="M22" i="22"/>
  <c r="M23" i="22"/>
  <c r="AI53" i="2"/>
  <c r="AI24" i="15"/>
  <c r="Q45" i="2"/>
  <c r="Q16" i="15"/>
  <c r="V24" i="15"/>
  <c r="V53" i="2"/>
  <c r="Y16" i="15"/>
  <c r="Y45" i="2"/>
  <c r="P25" i="15"/>
  <c r="P54" i="2"/>
  <c r="AW46" i="2"/>
  <c r="L22" i="2"/>
  <c r="L52" i="2"/>
  <c r="L23" i="15"/>
  <c r="M53" i="2"/>
  <c r="M24" i="15"/>
  <c r="I44" i="2"/>
  <c r="I15" i="15"/>
  <c r="I14" i="2"/>
  <c r="AA16" i="15"/>
  <c r="AA45" i="2"/>
  <c r="BH54" i="2"/>
  <c r="BI54" i="2"/>
  <c r="AA24" i="15"/>
  <c r="AA53" i="2"/>
  <c r="AG14" i="2"/>
  <c r="AG43" i="15" s="1"/>
  <c r="AG15" i="15"/>
  <c r="AG44" i="2"/>
  <c r="AD24" i="15"/>
  <c r="AD53" i="2"/>
  <c r="AD52" i="15"/>
  <c r="Y19" i="22"/>
  <c r="X5" i="7"/>
  <c r="X5" i="8"/>
  <c r="Y15" i="22"/>
  <c r="Y24" i="22"/>
  <c r="Y14" i="22"/>
  <c r="Y31" i="22"/>
  <c r="Y11" i="22"/>
  <c r="Y9" i="22"/>
  <c r="Y8" i="22"/>
  <c r="Y7" i="22"/>
  <c r="Y26" i="22"/>
  <c r="Y20" i="22"/>
  <c r="Y12" i="22"/>
  <c r="Y23" i="22"/>
  <c r="Y25" i="22"/>
  <c r="Y32" i="22"/>
  <c r="Y33" i="22"/>
  <c r="Y21" i="22"/>
  <c r="Y22" i="22"/>
  <c r="Y18" i="22"/>
  <c r="Y29" i="22"/>
  <c r="Y28" i="22"/>
  <c r="Y10" i="22"/>
  <c r="Y36" i="22"/>
  <c r="Y30" i="22"/>
  <c r="Y17" i="22"/>
  <c r="Y27" i="22"/>
  <c r="Y16" i="22"/>
  <c r="Y6" i="22"/>
  <c r="AX54" i="2"/>
  <c r="AW14" i="2"/>
  <c r="AW44" i="2"/>
  <c r="AO5" i="11"/>
  <c r="AO5" i="17"/>
  <c r="N45" i="2"/>
  <c r="N16" i="15"/>
  <c r="BG54" i="2"/>
  <c r="J45" i="2"/>
  <c r="J16" i="15"/>
  <c r="BI45" i="2"/>
  <c r="BH45" i="2"/>
  <c r="BB19" i="22"/>
  <c r="BA5" i="7"/>
  <c r="BB25" i="22"/>
  <c r="BB36" i="22"/>
  <c r="BB8" i="22"/>
  <c r="BB33" i="22"/>
  <c r="BB20" i="22"/>
  <c r="BB30" i="22"/>
  <c r="BB15" i="22"/>
  <c r="BB27" i="22"/>
  <c r="BB24" i="22"/>
  <c r="BB12" i="22"/>
  <c r="BB17" i="22"/>
  <c r="BB10" i="22"/>
  <c r="BB9" i="22"/>
  <c r="BB22" i="22"/>
  <c r="BB14" i="22"/>
  <c r="BB11" i="22"/>
  <c r="BB7" i="22"/>
  <c r="BB31" i="22"/>
  <c r="BB29" i="22"/>
  <c r="BB23" i="22"/>
  <c r="BB32" i="22"/>
  <c r="BB21" i="22"/>
  <c r="BB16" i="22"/>
  <c r="BB18" i="22"/>
  <c r="BB28" i="22"/>
  <c r="BB26" i="22"/>
  <c r="AP14" i="2"/>
  <c r="AP43" i="15" s="1"/>
  <c r="AP15" i="15"/>
  <c r="AP44" i="2"/>
  <c r="AC53" i="2"/>
  <c r="AC24" i="15"/>
  <c r="X25" i="15"/>
  <c r="X54" i="2"/>
  <c r="AE5" i="17"/>
  <c r="AE5" i="11"/>
  <c r="AO54" i="2"/>
  <c r="AO25" i="15"/>
  <c r="N52" i="2"/>
  <c r="N23" i="15"/>
  <c r="N22" i="2"/>
  <c r="N53" i="15" s="1"/>
  <c r="BA22" i="2"/>
  <c r="BA52" i="2"/>
  <c r="R6" i="22"/>
  <c r="AL45" i="2"/>
  <c r="AL16" i="15"/>
  <c r="AC17" i="15"/>
  <c r="AC46" i="2"/>
  <c r="BG14" i="2"/>
  <c r="BG43" i="2" s="1"/>
  <c r="BG44" i="2"/>
  <c r="AY6" i="22"/>
  <c r="AP16" i="15"/>
  <c r="AP45" i="2"/>
  <c r="AF54" i="2"/>
  <c r="AF25" i="15"/>
  <c r="V5" i="7"/>
  <c r="V5" i="8"/>
  <c r="W23" i="22"/>
  <c r="W10" i="22"/>
  <c r="W26" i="22"/>
  <c r="W29" i="22"/>
  <c r="W28" i="22"/>
  <c r="W8" i="22"/>
  <c r="W12" i="22"/>
  <c r="W32" i="22"/>
  <c r="W18" i="22"/>
  <c r="W11" i="22"/>
  <c r="W31" i="22"/>
  <c r="W20" i="22"/>
  <c r="W7" i="22"/>
  <c r="W15" i="22"/>
  <c r="W16" i="22"/>
  <c r="W22" i="22"/>
  <c r="W27" i="22"/>
  <c r="W36" i="22"/>
  <c r="W5" i="22" s="1"/>
  <c r="W14" i="22"/>
  <c r="W33" i="22"/>
  <c r="W21" i="22"/>
  <c r="W30" i="22"/>
  <c r="W17" i="22"/>
  <c r="W9" i="22"/>
  <c r="W24" i="22"/>
  <c r="W25" i="22"/>
  <c r="BF13" i="22"/>
  <c r="M6" i="22"/>
  <c r="AW13" i="22"/>
  <c r="O13" i="22"/>
  <c r="Z19" i="22"/>
  <c r="AK14" i="2"/>
  <c r="AK45" i="15" s="1"/>
  <c r="AK44" i="2"/>
  <c r="AK15" i="15"/>
  <c r="AM25" i="15"/>
  <c r="AM54" i="2"/>
  <c r="Z16" i="15"/>
  <c r="Z45" i="2"/>
  <c r="M5" i="11"/>
  <c r="M5" i="17"/>
  <c r="AO24" i="15"/>
  <c r="AO53" i="2"/>
  <c r="AC13" i="22"/>
  <c r="X5" i="17"/>
  <c r="X5" i="11"/>
  <c r="H53" i="2"/>
  <c r="H24" i="15"/>
  <c r="AF17" i="15"/>
  <c r="AF46" i="2"/>
  <c r="AM16" i="15"/>
  <c r="AM45" i="2"/>
  <c r="AM44" i="15"/>
  <c r="H5" i="11"/>
  <c r="H5" i="17"/>
  <c r="R5" i="11"/>
  <c r="R5" i="17"/>
  <c r="AJ22" i="2"/>
  <c r="AJ51" i="15" s="1"/>
  <c r="AJ23" i="15"/>
  <c r="AJ52" i="2"/>
  <c r="AG45" i="2"/>
  <c r="AG16" i="15"/>
  <c r="T5" i="17"/>
  <c r="T5" i="11"/>
  <c r="AS52" i="2"/>
  <c r="AS22" i="2"/>
  <c r="AD46" i="2"/>
  <c r="AD17" i="15"/>
  <c r="AT44" i="2"/>
  <c r="AT14" i="2"/>
  <c r="AV45" i="2"/>
  <c r="AE53" i="2"/>
  <c r="AE24" i="15"/>
  <c r="AH25" i="15"/>
  <c r="AH54" i="2"/>
  <c r="Q25" i="15"/>
  <c r="Q54" i="2"/>
  <c r="S52" i="2"/>
  <c r="S22" i="2"/>
  <c r="S52" i="15" s="1"/>
  <c r="S23" i="15"/>
  <c r="H23" i="15"/>
  <c r="H52" i="2"/>
  <c r="H22" i="2"/>
  <c r="H53" i="15" s="1"/>
  <c r="AU13" i="22"/>
  <c r="AT5" i="7"/>
  <c r="AU20" i="22"/>
  <c r="AU16" i="22"/>
  <c r="AU25" i="22"/>
  <c r="AU7" i="22"/>
  <c r="AU29" i="22"/>
  <c r="AU12" i="22"/>
  <c r="AU8" i="22"/>
  <c r="AU27" i="22"/>
  <c r="AU31" i="22"/>
  <c r="AU23" i="22"/>
  <c r="AU10" i="22"/>
  <c r="AU9" i="22"/>
  <c r="AU26" i="22"/>
  <c r="AU14" i="22"/>
  <c r="AU32" i="22"/>
  <c r="AU15" i="22"/>
  <c r="AU22" i="22"/>
  <c r="AU21" i="22"/>
  <c r="AU33" i="22"/>
  <c r="AU28" i="22"/>
  <c r="AU11" i="22"/>
  <c r="AU17" i="22"/>
  <c r="AU18" i="22"/>
  <c r="AU36" i="22"/>
  <c r="AU24" i="22"/>
  <c r="AU30" i="22"/>
  <c r="BF5" i="7"/>
  <c r="BG25" i="22"/>
  <c r="BG24" i="22"/>
  <c r="BG21" i="22"/>
  <c r="BG29" i="22"/>
  <c r="BG11" i="22"/>
  <c r="BG27" i="22"/>
  <c r="BG23" i="22"/>
  <c r="BG30" i="22"/>
  <c r="BG33" i="22"/>
  <c r="BG18" i="22"/>
  <c r="BG15" i="22"/>
  <c r="BG32" i="22"/>
  <c r="BG12" i="22"/>
  <c r="BG10" i="22"/>
  <c r="BG22" i="22"/>
  <c r="BG20" i="22"/>
  <c r="BG28" i="22"/>
  <c r="BG7" i="22"/>
  <c r="BG8" i="22"/>
  <c r="BG17" i="22"/>
  <c r="BG26" i="22"/>
  <c r="BG36" i="22"/>
  <c r="BG9" i="22"/>
  <c r="BG31" i="22"/>
  <c r="BG16" i="22"/>
  <c r="BG14" i="22"/>
  <c r="H46" i="2"/>
  <c r="H17" i="15"/>
  <c r="AH5" i="11"/>
  <c r="AH5" i="17"/>
  <c r="X19" i="22"/>
  <c r="W5" i="8"/>
  <c r="W5" i="7"/>
  <c r="X10" i="22"/>
  <c r="X9" i="22"/>
  <c r="X36" i="22"/>
  <c r="X32" i="22"/>
  <c r="X8" i="22"/>
  <c r="X7" i="22"/>
  <c r="X18" i="22"/>
  <c r="X14" i="22"/>
  <c r="X15" i="22"/>
  <c r="X21" i="22"/>
  <c r="X23" i="22"/>
  <c r="X22" i="22"/>
  <c r="X30" i="22"/>
  <c r="X11" i="22"/>
  <c r="X24" i="22"/>
  <c r="X28" i="22"/>
  <c r="X17" i="22"/>
  <c r="X26" i="22"/>
  <c r="X29" i="22"/>
  <c r="X27" i="22"/>
  <c r="X33" i="22"/>
  <c r="X16" i="22"/>
  <c r="X12" i="22"/>
  <c r="X25" i="22"/>
  <c r="X31" i="22"/>
  <c r="X20" i="22"/>
  <c r="X53" i="2"/>
  <c r="X24" i="15"/>
  <c r="BG22" i="2"/>
  <c r="BG52" i="2"/>
  <c r="BG46" i="2"/>
  <c r="AH13" i="22"/>
  <c r="S53" i="2"/>
  <c r="S24" i="15"/>
  <c r="AO6" i="22"/>
  <c r="AN5" i="7"/>
  <c r="AN5" i="8"/>
  <c r="AO31" i="22"/>
  <c r="AO24" i="22"/>
  <c r="AO33" i="22"/>
  <c r="AO14" i="22"/>
  <c r="AO28" i="22"/>
  <c r="AO32" i="22"/>
  <c r="AO30" i="22"/>
  <c r="AO9" i="22"/>
  <c r="AO10" i="22"/>
  <c r="AO36" i="22"/>
  <c r="AO20" i="22"/>
  <c r="AO12" i="22"/>
  <c r="AO25" i="22"/>
  <c r="AO21" i="22"/>
  <c r="AO17" i="22"/>
  <c r="AO16" i="22"/>
  <c r="AO11" i="22"/>
  <c r="AO27" i="22"/>
  <c r="AO23" i="22"/>
  <c r="AO8" i="22"/>
  <c r="AO29" i="22"/>
  <c r="AO18" i="22"/>
  <c r="AO7" i="22"/>
  <c r="AO26" i="22"/>
  <c r="AO22" i="22"/>
  <c r="AO15" i="22"/>
  <c r="BE44" i="2"/>
  <c r="BE14" i="2"/>
  <c r="AF52" i="2"/>
  <c r="AF22" i="2"/>
  <c r="AF51" i="15" s="1"/>
  <c r="AF23" i="15"/>
  <c r="U45" i="2"/>
  <c r="U16" i="15"/>
  <c r="S17" i="15"/>
  <c r="S46" i="2"/>
  <c r="X17" i="15"/>
  <c r="X46" i="2"/>
  <c r="X45" i="15"/>
  <c r="AY44" i="2"/>
  <c r="AY14" i="2"/>
  <c r="L16" i="15"/>
  <c r="L45" i="2"/>
  <c r="L44" i="15"/>
  <c r="AB54" i="2"/>
  <c r="AB25" i="15"/>
  <c r="AY19" i="22"/>
  <c r="Y52" i="2"/>
  <c r="Y23" i="15"/>
  <c r="Y22" i="2"/>
  <c r="Y51" i="15" s="1"/>
  <c r="BF45" i="2"/>
  <c r="AZ22" i="2"/>
  <c r="AZ52" i="2"/>
  <c r="M15" i="15"/>
  <c r="M14" i="2"/>
  <c r="M45" i="15" s="1"/>
  <c r="M44" i="2"/>
  <c r="L54" i="2"/>
  <c r="L25" i="15"/>
  <c r="U53" i="2"/>
  <c r="U24" i="15"/>
  <c r="L19" i="22"/>
  <c r="AW45" i="2"/>
  <c r="AM5" i="7"/>
  <c r="AM5" i="8"/>
  <c r="AN8" i="22"/>
  <c r="AN10" i="22"/>
  <c r="AN12" i="22"/>
  <c r="AN23" i="22"/>
  <c r="AN15" i="22"/>
  <c r="AN30" i="22"/>
  <c r="AN9" i="22"/>
  <c r="AN33" i="22"/>
  <c r="AN29" i="22"/>
  <c r="AN24" i="22"/>
  <c r="AN36" i="22"/>
  <c r="AN5" i="22" s="1"/>
  <c r="AN7" i="22"/>
  <c r="AN26" i="22"/>
  <c r="AN31" i="22"/>
  <c r="AN14" i="22"/>
  <c r="AN16" i="22"/>
  <c r="AN27" i="22"/>
  <c r="AN32" i="22"/>
  <c r="AN17" i="22"/>
  <c r="AN21" i="22"/>
  <c r="AN11" i="22"/>
  <c r="AN18" i="22"/>
  <c r="AN25" i="22"/>
  <c r="AN22" i="22"/>
  <c r="AN20" i="22"/>
  <c r="AN28" i="22"/>
  <c r="AK53" i="2"/>
  <c r="AK24" i="15"/>
  <c r="AR45" i="2"/>
  <c r="P46" i="2"/>
  <c r="P17" i="15"/>
  <c r="AP24" i="15"/>
  <c r="AP53" i="2"/>
  <c r="AX22" i="2"/>
  <c r="AX52" i="2"/>
  <c r="AH24" i="15"/>
  <c r="AH53" i="2"/>
  <c r="M52" i="2"/>
  <c r="M22" i="2"/>
  <c r="M23" i="15"/>
  <c r="AI13" i="22"/>
  <c r="AI5" i="22" s="1"/>
  <c r="AC16" i="15"/>
  <c r="AC45" i="2"/>
  <c r="X23" i="15"/>
  <c r="X52" i="2"/>
  <c r="X22" i="2"/>
  <c r="X51" i="15" s="1"/>
  <c r="T13" i="22"/>
  <c r="Q22" i="2"/>
  <c r="Q51" i="15" s="1"/>
  <c r="Q23" i="15"/>
  <c r="Q52" i="2"/>
  <c r="BF22" i="2"/>
  <c r="BF52" i="2"/>
  <c r="AK22" i="2"/>
  <c r="AK23" i="15"/>
  <c r="AK52" i="2"/>
  <c r="P24" i="15"/>
  <c r="P53" i="2"/>
  <c r="AJ5" i="11"/>
  <c r="AJ5" i="17"/>
  <c r="AB44" i="2"/>
  <c r="AB15" i="15"/>
  <c r="AB14" i="2"/>
  <c r="AB44" i="15" s="1"/>
  <c r="Q44" i="2"/>
  <c r="Q15" i="15"/>
  <c r="Q14" i="2"/>
  <c r="Q44" i="15" s="1"/>
  <c r="AP5" i="11"/>
  <c r="AP5" i="17"/>
  <c r="AM5" i="11"/>
  <c r="AM5" i="17"/>
  <c r="AT45" i="2"/>
  <c r="K5" i="11"/>
  <c r="K5" i="17"/>
  <c r="H54" i="2"/>
  <c r="H25" i="15"/>
  <c r="AN23" i="15"/>
  <c r="AN52" i="2"/>
  <c r="AN22" i="2"/>
  <c r="AN52" i="15" s="1"/>
  <c r="U17" i="15"/>
  <c r="U46" i="2"/>
  <c r="K46" i="2"/>
  <c r="K17" i="15"/>
  <c r="Y14" i="2"/>
  <c r="Y43" i="15" s="1"/>
  <c r="Y44" i="2"/>
  <c r="Y15" i="15"/>
  <c r="AX14" i="2"/>
  <c r="AX44" i="2"/>
  <c r="AB16" i="15"/>
  <c r="AB45" i="2"/>
  <c r="AI5" i="7"/>
  <c r="AI5" i="8"/>
  <c r="AJ21" i="22"/>
  <c r="AJ36" i="22"/>
  <c r="AJ12" i="22"/>
  <c r="AJ24" i="22"/>
  <c r="AJ27" i="22"/>
  <c r="AJ29" i="22"/>
  <c r="AJ15" i="22"/>
  <c r="AJ32" i="22"/>
  <c r="AJ31" i="22"/>
  <c r="AJ20" i="22"/>
  <c r="AJ25" i="22"/>
  <c r="AJ7" i="22"/>
  <c r="AJ17" i="22"/>
  <c r="AJ10" i="22"/>
  <c r="AJ33" i="22"/>
  <c r="AJ8" i="22"/>
  <c r="AJ16" i="22"/>
  <c r="AJ22" i="22"/>
  <c r="AJ18" i="22"/>
  <c r="AJ11" i="22"/>
  <c r="AJ14" i="22"/>
  <c r="AJ30" i="22"/>
  <c r="AJ26" i="22"/>
  <c r="AJ23" i="22"/>
  <c r="AJ9" i="22"/>
  <c r="AJ28" i="22"/>
  <c r="AP52" i="2"/>
  <c r="AP22" i="2"/>
  <c r="AP23" i="15"/>
  <c r="Y17" i="15"/>
  <c r="Y46" i="2"/>
  <c r="Z25" i="15"/>
  <c r="Z54" i="2"/>
  <c r="AX53" i="2"/>
  <c r="W23" i="15"/>
  <c r="W22" i="2"/>
  <c r="W51" i="15" s="1"/>
  <c r="W52" i="2"/>
  <c r="AT5" i="11"/>
  <c r="Z6" i="22"/>
  <c r="AJ6" i="22"/>
  <c r="R52" i="2"/>
  <c r="R22" i="2"/>
  <c r="R52" i="15" s="1"/>
  <c r="R23" i="15"/>
  <c r="V46" i="2"/>
  <c r="V17" i="15"/>
  <c r="AL24" i="15"/>
  <c r="AL53" i="2"/>
  <c r="BA44" i="2"/>
  <c r="BA14" i="2"/>
  <c r="AN15" i="15"/>
  <c r="AN14" i="2"/>
  <c r="AN43" i="15" s="1"/>
  <c r="AN44" i="2"/>
  <c r="AQ54" i="2"/>
  <c r="AQ25" i="15"/>
  <c r="BA19" i="22"/>
  <c r="AZ5" i="7"/>
  <c r="BA29" i="22"/>
  <c r="BA21" i="22"/>
  <c r="BA18" i="22"/>
  <c r="BA30" i="22"/>
  <c r="BA11" i="22"/>
  <c r="BA23" i="22"/>
  <c r="BA22" i="22"/>
  <c r="BA24" i="22"/>
  <c r="BA8" i="22"/>
  <c r="BA15" i="22"/>
  <c r="BA17" i="22"/>
  <c r="BA28" i="22"/>
  <c r="BA25" i="22"/>
  <c r="BA31" i="22"/>
  <c r="BA7" i="22"/>
  <c r="BA26" i="22"/>
  <c r="BA14" i="22"/>
  <c r="BA16" i="22"/>
  <c r="BA20" i="22"/>
  <c r="BA27" i="22"/>
  <c r="BA36" i="22"/>
  <c r="BA9" i="22"/>
  <c r="BA33" i="22"/>
  <c r="BA10" i="22"/>
  <c r="BA12" i="22"/>
  <c r="BA32" i="22"/>
  <c r="AE22" i="2"/>
  <c r="AE51" i="15" s="1"/>
  <c r="AE23" i="15"/>
  <c r="AE52" i="2"/>
  <c r="AQ23" i="15"/>
  <c r="AQ52" i="2"/>
  <c r="AQ22" i="2"/>
  <c r="AQ51" i="15" s="1"/>
  <c r="AR13" i="22"/>
  <c r="AQ5" i="7"/>
  <c r="AQ5" i="8"/>
  <c r="AR30" i="22"/>
  <c r="AR22" i="22"/>
  <c r="AR27" i="22"/>
  <c r="AR32" i="22"/>
  <c r="AR8" i="22"/>
  <c r="AR24" i="22"/>
  <c r="AR11" i="22"/>
  <c r="AR10" i="22"/>
  <c r="AR15" i="22"/>
  <c r="AR17" i="22"/>
  <c r="AR16" i="22"/>
  <c r="AR29" i="22"/>
  <c r="AR26" i="22"/>
  <c r="AR20" i="22"/>
  <c r="AR25" i="22"/>
  <c r="AR31" i="22"/>
  <c r="AR23" i="22"/>
  <c r="AR33" i="22"/>
  <c r="AR21" i="22"/>
  <c r="AR18" i="22"/>
  <c r="AR28" i="22"/>
  <c r="AR7" i="22"/>
  <c r="AR9" i="22"/>
  <c r="AR12" i="22"/>
  <c r="AR36" i="22"/>
  <c r="AR14" i="22"/>
  <c r="AF5" i="11"/>
  <c r="AF5" i="17"/>
  <c r="K54" i="2"/>
  <c r="K25" i="15"/>
  <c r="BD19" i="22"/>
  <c r="BC5" i="7"/>
  <c r="BD20" i="22"/>
  <c r="BD33" i="22"/>
  <c r="BD28" i="22"/>
  <c r="BD32" i="22"/>
  <c r="BD10" i="22"/>
  <c r="BD22" i="22"/>
  <c r="BD9" i="22"/>
  <c r="BD8" i="22"/>
  <c r="BD23" i="22"/>
  <c r="BD27" i="22"/>
  <c r="BD11" i="22"/>
  <c r="BD25" i="22"/>
  <c r="BD12" i="22"/>
  <c r="BD15" i="22"/>
  <c r="BD31" i="22"/>
  <c r="BD17" i="22"/>
  <c r="BD29" i="22"/>
  <c r="BD7" i="22"/>
  <c r="BD21" i="22"/>
  <c r="BD16" i="22"/>
  <c r="BD36" i="22"/>
  <c r="BD26" i="22"/>
  <c r="BD14" i="22"/>
  <c r="BD18" i="22"/>
  <c r="BD30" i="22"/>
  <c r="BD24" i="22"/>
  <c r="BB54" i="2"/>
  <c r="AL25" i="15"/>
  <c r="AL54" i="2"/>
  <c r="S13" i="22"/>
  <c r="R5" i="7"/>
  <c r="R5" i="8"/>
  <c r="S27" i="22"/>
  <c r="S12" i="22"/>
  <c r="S29" i="22"/>
  <c r="S16" i="22"/>
  <c r="S10" i="22"/>
  <c r="S30" i="22"/>
  <c r="S17" i="22"/>
  <c r="S32" i="22"/>
  <c r="S15" i="22"/>
  <c r="S33" i="22"/>
  <c r="S26" i="22"/>
  <c r="S22" i="22"/>
  <c r="S8" i="22"/>
  <c r="S28" i="22"/>
  <c r="S11" i="22"/>
  <c r="S21" i="22"/>
  <c r="S20" i="22"/>
  <c r="S23" i="22"/>
  <c r="S18" i="22"/>
  <c r="S36" i="22"/>
  <c r="S9" i="22"/>
  <c r="S7" i="22"/>
  <c r="S25" i="22"/>
  <c r="S24" i="22"/>
  <c r="S14" i="22"/>
  <c r="S31" i="22"/>
  <c r="AS53" i="2"/>
  <c r="BD6" i="22"/>
  <c r="Q19" i="22"/>
  <c r="P5" i="8"/>
  <c r="P5" i="7"/>
  <c r="Q14" i="22"/>
  <c r="Q28" i="22"/>
  <c r="Q20" i="22"/>
  <c r="Q33" i="22"/>
  <c r="Q30" i="22"/>
  <c r="Q22" i="22"/>
  <c r="Q15" i="22"/>
  <c r="Q10" i="22"/>
  <c r="Q7" i="22"/>
  <c r="Q26" i="22"/>
  <c r="Q36" i="22"/>
  <c r="Q8" i="22"/>
  <c r="Q12" i="22"/>
  <c r="Q31" i="22"/>
  <c r="Q21" i="22"/>
  <c r="Q11" i="22"/>
  <c r="Q25" i="22"/>
  <c r="Q9" i="22"/>
  <c r="Q16" i="22"/>
  <c r="Q18" i="22"/>
  <c r="Q24" i="22"/>
  <c r="Q17" i="22"/>
  <c r="Q27" i="22"/>
  <c r="Q23" i="22"/>
  <c r="Q29" i="22"/>
  <c r="Q32" i="22"/>
  <c r="Z52" i="2"/>
  <c r="Z23" i="15"/>
  <c r="Z22" i="2"/>
  <c r="Z51" i="15" s="1"/>
  <c r="BA45" i="2"/>
  <c r="AM19" i="22"/>
  <c r="AL5" i="7"/>
  <c r="AL5" i="8"/>
  <c r="AM12" i="22"/>
  <c r="AM26" i="22"/>
  <c r="AM16" i="22"/>
  <c r="AM14" i="22"/>
  <c r="AM18" i="22"/>
  <c r="AM22" i="22"/>
  <c r="AM31" i="22"/>
  <c r="AM36" i="22"/>
  <c r="AM9" i="22"/>
  <c r="AM25" i="22"/>
  <c r="AM28" i="22"/>
  <c r="AM21" i="22"/>
  <c r="AM20" i="22"/>
  <c r="AM29" i="22"/>
  <c r="AM10" i="22"/>
  <c r="AM32" i="22"/>
  <c r="AM17" i="22"/>
  <c r="AM11" i="22"/>
  <c r="AM8" i="22"/>
  <c r="AM15" i="22"/>
  <c r="AM24" i="22"/>
  <c r="AM7" i="22"/>
  <c r="AM33" i="22"/>
  <c r="AM23" i="22"/>
  <c r="AM27" i="22"/>
  <c r="AM30" i="22"/>
  <c r="AI17" i="15"/>
  <c r="AI46" i="2"/>
  <c r="P13" i="22"/>
  <c r="AF44" i="2"/>
  <c r="AF15" i="15"/>
  <c r="AF14" i="2"/>
  <c r="AF43" i="15" s="1"/>
  <c r="H16" i="15"/>
  <c r="H45" i="2"/>
  <c r="AY46" i="2"/>
  <c r="S44" i="2"/>
  <c r="S14" i="2"/>
  <c r="S43" i="15" s="1"/>
  <c r="S15" i="15"/>
  <c r="Q17" i="15"/>
  <c r="Q46" i="2"/>
  <c r="N54" i="2"/>
  <c r="N25" i="15"/>
  <c r="AY54" i="2"/>
  <c r="AW52" i="2"/>
  <c r="AW22" i="2"/>
  <c r="AU46" i="2"/>
  <c r="AI23" i="15"/>
  <c r="AI22" i="2"/>
  <c r="AI51" i="15" s="1"/>
  <c r="AI52" i="2"/>
  <c r="AJ53" i="2"/>
  <c r="AJ24" i="15"/>
  <c r="S45" i="2"/>
  <c r="S16" i="15"/>
  <c r="K14" i="2"/>
  <c r="K44" i="15" s="1"/>
  <c r="K15" i="15"/>
  <c r="K44" i="2"/>
  <c r="AX5" i="11"/>
  <c r="W25" i="15"/>
  <c r="W54" i="2"/>
  <c r="AD13" i="22"/>
  <c r="AC5" i="8"/>
  <c r="AC5" i="7"/>
  <c r="AD9" i="22"/>
  <c r="AD26" i="22"/>
  <c r="AD22" i="22"/>
  <c r="AD10" i="22"/>
  <c r="AD21" i="22"/>
  <c r="AD7" i="22"/>
  <c r="AD30" i="22"/>
  <c r="AD23" i="22"/>
  <c r="AD12" i="22"/>
  <c r="AD25" i="22"/>
  <c r="AD24" i="22"/>
  <c r="AD20" i="22"/>
  <c r="AD27" i="22"/>
  <c r="AD8" i="22"/>
  <c r="AD31" i="22"/>
  <c r="AD36" i="22"/>
  <c r="AD15" i="22"/>
  <c r="AD32" i="22"/>
  <c r="AD14" i="22"/>
  <c r="AD16" i="22"/>
  <c r="AD29" i="22"/>
  <c r="AD11" i="22"/>
  <c r="AD33" i="22"/>
  <c r="AD17" i="22"/>
  <c r="AD18" i="22"/>
  <c r="AD28" i="22"/>
  <c r="V54" i="2"/>
  <c r="V25" i="15"/>
  <c r="J22" i="2"/>
  <c r="J53" i="15" s="1"/>
  <c r="J52" i="2"/>
  <c r="J23" i="15"/>
  <c r="J15" i="15"/>
  <c r="J14" i="2"/>
  <c r="J43" i="15" s="1"/>
  <c r="J44" i="2"/>
  <c r="BB53" i="2"/>
  <c r="AK5" i="11"/>
  <c r="AK5" i="17"/>
  <c r="X13" i="22"/>
  <c r="T52" i="2"/>
  <c r="T22" i="2"/>
  <c r="T52" i="15" s="1"/>
  <c r="T23" i="15"/>
  <c r="K24" i="15"/>
  <c r="K53" i="2"/>
  <c r="Y53" i="2"/>
  <c r="Y24" i="15"/>
  <c r="O25" i="15"/>
  <c r="O54" i="2"/>
  <c r="V16" i="15"/>
  <c r="V45" i="2"/>
  <c r="AZ44" i="2"/>
  <c r="AZ14" i="2"/>
  <c r="BD52" i="2"/>
  <c r="BD22" i="2"/>
  <c r="O17" i="15"/>
  <c r="O46" i="2"/>
  <c r="BC44" i="2"/>
  <c r="BC14" i="2"/>
  <c r="T5" i="8"/>
  <c r="T5" i="7"/>
  <c r="U27" i="22"/>
  <c r="U8" i="22"/>
  <c r="U24" i="22"/>
  <c r="U29" i="22"/>
  <c r="U21" i="22"/>
  <c r="U20" i="22"/>
  <c r="U36" i="22"/>
  <c r="U16" i="22"/>
  <c r="U30" i="22"/>
  <c r="U11" i="22"/>
  <c r="U28" i="22"/>
  <c r="U26" i="22"/>
  <c r="U32" i="22"/>
  <c r="U33" i="22"/>
  <c r="U22" i="22"/>
  <c r="U14" i="22"/>
  <c r="U7" i="22"/>
  <c r="U9" i="22"/>
  <c r="U17" i="22"/>
  <c r="U12" i="22"/>
  <c r="U10" i="22"/>
  <c r="U31" i="22"/>
  <c r="U25" i="22"/>
  <c r="U15" i="22"/>
  <c r="U18" i="22"/>
  <c r="U23" i="22"/>
  <c r="U6" i="22"/>
  <c r="AL44" i="2"/>
  <c r="AL15" i="15"/>
  <c r="AL14" i="2"/>
  <c r="AL43" i="15" s="1"/>
  <c r="I17" i="15"/>
  <c r="I46" i="2"/>
  <c r="I45" i="15"/>
  <c r="H44" i="2"/>
  <c r="H14" i="2"/>
  <c r="H43" i="15" s="1"/>
  <c r="H15" i="15"/>
  <c r="AZ6" i="22"/>
  <c r="AY5" i="7"/>
  <c r="AZ26" i="22"/>
  <c r="AZ33" i="22"/>
  <c r="AZ36" i="22"/>
  <c r="AZ32" i="22"/>
  <c r="AZ29" i="22"/>
  <c r="AZ18" i="22"/>
  <c r="AZ24" i="22"/>
  <c r="AZ27" i="22"/>
  <c r="AZ9" i="22"/>
  <c r="AZ20" i="22"/>
  <c r="AZ22" i="22"/>
  <c r="AZ30" i="22"/>
  <c r="AZ31" i="22"/>
  <c r="AZ11" i="22"/>
  <c r="AZ21" i="22"/>
  <c r="AZ28" i="22"/>
  <c r="AZ16" i="22"/>
  <c r="AZ12" i="22"/>
  <c r="AZ7" i="22"/>
  <c r="AZ14" i="22"/>
  <c r="AZ15" i="22"/>
  <c r="AZ10" i="22"/>
  <c r="AZ25" i="22"/>
  <c r="AZ23" i="22"/>
  <c r="AZ17" i="22"/>
  <c r="AZ8" i="22"/>
  <c r="R19" i="22"/>
  <c r="AR52" i="2"/>
  <c r="AR22" i="2"/>
  <c r="T19" i="22"/>
  <c r="S5" i="7"/>
  <c r="S5" i="8"/>
  <c r="T16" i="22"/>
  <c r="T32" i="22"/>
  <c r="T20" i="22"/>
  <c r="T31" i="22"/>
  <c r="T26" i="22"/>
  <c r="T10" i="22"/>
  <c r="T12" i="22"/>
  <c r="T11" i="22"/>
  <c r="T21" i="22"/>
  <c r="T28" i="22"/>
  <c r="T30" i="22"/>
  <c r="T22" i="22"/>
  <c r="T27" i="22"/>
  <c r="T8" i="22"/>
  <c r="T29" i="22"/>
  <c r="T15" i="22"/>
  <c r="T36" i="22"/>
  <c r="T9" i="22"/>
  <c r="T24" i="22"/>
  <c r="T25" i="22"/>
  <c r="T7" i="22"/>
  <c r="T33" i="22"/>
  <c r="T17" i="22"/>
  <c r="T18" i="22"/>
  <c r="T23" i="22"/>
  <c r="T14" i="22"/>
  <c r="AK16" i="15"/>
  <c r="AK45" i="2"/>
  <c r="N13" i="22"/>
  <c r="M5" i="7"/>
  <c r="M5" i="8"/>
  <c r="N24" i="22"/>
  <c r="N33" i="22"/>
  <c r="N26" i="22"/>
  <c r="N15" i="22"/>
  <c r="N9" i="22"/>
  <c r="N30" i="22"/>
  <c r="N16" i="22"/>
  <c r="N31" i="22"/>
  <c r="N10" i="22"/>
  <c r="N23" i="22"/>
  <c r="N27" i="22"/>
  <c r="N21" i="22"/>
  <c r="N7" i="22"/>
  <c r="N29" i="22"/>
  <c r="N28" i="22"/>
  <c r="N22" i="22"/>
  <c r="N14" i="22"/>
  <c r="N25" i="22"/>
  <c r="N17" i="22"/>
  <c r="N11" i="22"/>
  <c r="N36" i="22"/>
  <c r="N8" i="22"/>
  <c r="N20" i="22"/>
  <c r="N12" i="22"/>
  <c r="N32" i="22"/>
  <c r="N18" i="22"/>
  <c r="AW5" i="11"/>
  <c r="AI5" i="11"/>
  <c r="AI5" i="17"/>
  <c r="L46" i="2"/>
  <c r="L45" i="15"/>
  <c r="L17" i="15"/>
  <c r="BG53" i="2"/>
  <c r="AE46" i="2"/>
  <c r="AE17" i="15"/>
  <c r="AG25" i="15"/>
  <c r="AG54" i="2"/>
  <c r="R13" i="22"/>
  <c r="BI46" i="2"/>
  <c r="BH46" i="2"/>
  <c r="O45" i="2"/>
  <c r="O16" i="15"/>
  <c r="L6" i="22"/>
  <c r="AJ46" i="2"/>
  <c r="AJ17" i="15"/>
  <c r="AJ45" i="15"/>
  <c r="AM24" i="15"/>
  <c r="AM53" i="2"/>
  <c r="BE54" i="2"/>
  <c r="AQ53" i="2"/>
  <c r="AQ24" i="15"/>
  <c r="Q5" i="11"/>
  <c r="Q5" i="17"/>
  <c r="T25" i="15"/>
  <c r="T54" i="2"/>
  <c r="BF5" i="11"/>
  <c r="AB5" i="17"/>
  <c r="AB5" i="11"/>
  <c r="AQ17" i="15"/>
  <c r="AQ46" i="2"/>
  <c r="AT52" i="2"/>
  <c r="AT22" i="2"/>
  <c r="AO52" i="2"/>
  <c r="AO22" i="2"/>
  <c r="AO53" i="15" s="1"/>
  <c r="AO23" i="15"/>
  <c r="M25" i="15"/>
  <c r="M54" i="2"/>
  <c r="M53" i="15"/>
  <c r="P5" i="17"/>
  <c r="P5" i="11"/>
  <c r="T53" i="2"/>
  <c r="T24" i="15"/>
  <c r="O24" i="15"/>
  <c r="O53" i="2"/>
  <c r="M16" i="15"/>
  <c r="M45" i="2"/>
  <c r="AA13" i="22"/>
  <c r="Z5" i="7"/>
  <c r="Z5" i="8"/>
  <c r="AA31" i="22"/>
  <c r="AA18" i="22"/>
  <c r="AA28" i="22"/>
  <c r="AA9" i="22"/>
  <c r="AA30" i="22"/>
  <c r="AA29" i="22"/>
  <c r="AA14" i="22"/>
  <c r="AA27" i="22"/>
  <c r="AA22" i="22"/>
  <c r="AA15" i="22"/>
  <c r="AA26" i="22"/>
  <c r="AA36" i="22"/>
  <c r="AA23" i="22"/>
  <c r="AA11" i="22"/>
  <c r="AA8" i="22"/>
  <c r="AA25" i="22"/>
  <c r="AA33" i="22"/>
  <c r="AA24" i="22"/>
  <c r="AA20" i="22"/>
  <c r="AA21" i="22"/>
  <c r="AA10" i="22"/>
  <c r="AA16" i="22"/>
  <c r="AA12" i="22"/>
  <c r="AA32" i="22"/>
  <c r="AA17" i="22"/>
  <c r="AA7" i="22"/>
  <c r="AL5" i="11"/>
  <c r="AL5" i="17"/>
  <c r="AK13" i="22"/>
  <c r="AJ5" i="7"/>
  <c r="AJ5" i="8"/>
  <c r="AK21" i="22"/>
  <c r="AK9" i="22"/>
  <c r="AK24" i="22"/>
  <c r="AK12" i="22"/>
  <c r="AK33" i="22"/>
  <c r="AK15" i="22"/>
  <c r="AK7" i="22"/>
  <c r="AK17" i="22"/>
  <c r="AK26" i="22"/>
  <c r="AK36" i="22"/>
  <c r="AK30" i="22"/>
  <c r="AK28" i="22"/>
  <c r="AK10" i="22"/>
  <c r="AK29" i="22"/>
  <c r="AK11" i="22"/>
  <c r="AK16" i="22"/>
  <c r="AK18" i="22"/>
  <c r="AK22" i="22"/>
  <c r="AK8" i="22"/>
  <c r="AK23" i="22"/>
  <c r="AK20" i="22"/>
  <c r="AK27" i="22"/>
  <c r="AK14" i="22"/>
  <c r="AK32" i="22"/>
  <c r="AK31" i="22"/>
  <c r="AK25" i="22"/>
  <c r="W14" i="2"/>
  <c r="W43" i="15" s="1"/>
  <c r="W15" i="15"/>
  <c r="W44" i="2"/>
  <c r="AA17" i="15"/>
  <c r="AA46" i="2"/>
  <c r="BF53" i="2"/>
  <c r="AM17" i="15"/>
  <c r="AM46" i="2"/>
  <c r="AG23" i="15"/>
  <c r="AG52" i="2"/>
  <c r="AG22" i="2"/>
  <c r="AG51" i="15" s="1"/>
  <c r="BI52" i="2"/>
  <c r="BH22" i="2"/>
  <c r="BH52" i="2"/>
  <c r="AN16" i="15"/>
  <c r="AN45" i="2"/>
  <c r="BC6" i="22"/>
  <c r="BB5" i="7"/>
  <c r="BC33" i="22"/>
  <c r="BC20" i="22"/>
  <c r="BC24" i="22"/>
  <c r="BC18" i="22"/>
  <c r="BC31" i="22"/>
  <c r="BC23" i="22"/>
  <c r="BC25" i="22"/>
  <c r="BC17" i="22"/>
  <c r="BC26" i="22"/>
  <c r="BC14" i="22"/>
  <c r="BC22" i="22"/>
  <c r="BC36" i="22"/>
  <c r="BC27" i="22"/>
  <c r="BC8" i="22"/>
  <c r="BC12" i="22"/>
  <c r="BC16" i="22"/>
  <c r="BC28" i="22"/>
  <c r="BC7" i="22"/>
  <c r="BC11" i="22"/>
  <c r="BC9" i="22"/>
  <c r="BC29" i="22"/>
  <c r="BC21" i="22"/>
  <c r="BC10" i="22"/>
  <c r="BC30" i="22"/>
  <c r="BC15" i="22"/>
  <c r="BC32" i="22"/>
  <c r="AH16" i="15"/>
  <c r="AH45" i="2"/>
  <c r="AH44" i="15"/>
  <c r="AQ5" i="11"/>
  <c r="AQ5" i="17"/>
  <c r="AS14" i="2"/>
  <c r="AS44" i="2"/>
  <c r="AR46" i="2"/>
  <c r="AJ25" i="15"/>
  <c r="AJ54" i="2"/>
  <c r="T44" i="2"/>
  <c r="T14" i="2"/>
  <c r="T43" i="15" s="1"/>
  <c r="T15" i="15"/>
  <c r="U15" i="15"/>
  <c r="U44" i="2"/>
  <c r="U14" i="2"/>
  <c r="U45" i="15" s="1"/>
  <c r="BD54" i="2"/>
  <c r="BD5" i="7"/>
  <c r="BE26" i="22"/>
  <c r="BE11" i="22"/>
  <c r="BE9" i="22"/>
  <c r="BE23" i="22"/>
  <c r="BE14" i="22"/>
  <c r="BE33" i="22"/>
  <c r="BE31" i="22"/>
  <c r="BE24" i="22"/>
  <c r="BE18" i="22"/>
  <c r="BE20" i="22"/>
  <c r="BE29" i="22"/>
  <c r="BE10" i="22"/>
  <c r="BE36" i="22"/>
  <c r="BE5" i="22" s="1"/>
  <c r="BE17" i="22"/>
  <c r="BE16" i="22"/>
  <c r="BE25" i="22"/>
  <c r="BE22" i="22"/>
  <c r="BE7" i="22"/>
  <c r="BE30" i="22"/>
  <c r="BE15" i="22"/>
  <c r="BE12" i="22"/>
  <c r="BE28" i="22"/>
  <c r="BE21" i="22"/>
  <c r="BE27" i="22"/>
  <c r="BE8" i="22"/>
  <c r="BE32" i="22"/>
  <c r="P44" i="2"/>
  <c r="P15" i="15"/>
  <c r="P14" i="2"/>
  <c r="P45" i="15" s="1"/>
  <c r="Z5" i="11"/>
  <c r="Z5" i="17"/>
  <c r="BI44" i="2"/>
  <c r="BH14" i="2"/>
  <c r="BH44" i="2"/>
  <c r="AG19" i="22"/>
  <c r="AE45" i="2"/>
  <c r="AE16" i="15"/>
  <c r="AP6" i="22"/>
  <c r="AO5" i="8"/>
  <c r="AO5" i="7"/>
  <c r="AP18" i="22"/>
  <c r="AP9" i="22"/>
  <c r="AP14" i="22"/>
  <c r="AP11" i="22"/>
  <c r="AP22" i="22"/>
  <c r="AP8" i="22"/>
  <c r="AP33" i="22"/>
  <c r="AP30" i="22"/>
  <c r="AP17" i="22"/>
  <c r="AP15" i="22"/>
  <c r="AP26" i="22"/>
  <c r="AP25" i="22"/>
  <c r="AP10" i="22"/>
  <c r="AP29" i="22"/>
  <c r="AP28" i="22"/>
  <c r="AP12" i="22"/>
  <c r="AP7" i="22"/>
  <c r="AP32" i="22"/>
  <c r="AP27" i="22"/>
  <c r="AP20" i="22"/>
  <c r="AP23" i="22"/>
  <c r="AP16" i="22"/>
  <c r="AP24" i="22"/>
  <c r="AP31" i="22"/>
  <c r="AP21" i="22"/>
  <c r="AP36" i="22"/>
  <c r="AB46" i="2"/>
  <c r="AB17" i="15"/>
  <c r="AQ13" i="22"/>
  <c r="AY52" i="2"/>
  <c r="AY22" i="2"/>
  <c r="O22" i="2"/>
  <c r="O52" i="15" s="1"/>
  <c r="O52" i="2"/>
  <c r="O23" i="15"/>
  <c r="AX46" i="2"/>
  <c r="AU6" i="22"/>
  <c r="U5" i="11"/>
  <c r="U5" i="17"/>
  <c r="BI53" i="2"/>
  <c r="BH53" i="2"/>
  <c r="AK5" i="8"/>
  <c r="AK5" i="7"/>
  <c r="AL16" i="22"/>
  <c r="AL33" i="22"/>
  <c r="AL20" i="22"/>
  <c r="AL24" i="22"/>
  <c r="AL36" i="22"/>
  <c r="AL5" i="22" s="1"/>
  <c r="AL10" i="22"/>
  <c r="AL17" i="22"/>
  <c r="AL26" i="22"/>
  <c r="AL15" i="22"/>
  <c r="AL30" i="22"/>
  <c r="AL23" i="22"/>
  <c r="AL31" i="22"/>
  <c r="AL8" i="22"/>
  <c r="AL14" i="22"/>
  <c r="AL25" i="22"/>
  <c r="AL7" i="22"/>
  <c r="AL12" i="22"/>
  <c r="AL28" i="22"/>
  <c r="AL21" i="22"/>
  <c r="AL11" i="22"/>
  <c r="AL27" i="22"/>
  <c r="AL18" i="22"/>
  <c r="AL22" i="22"/>
  <c r="AL9" i="22"/>
  <c r="AL32" i="22"/>
  <c r="AL29" i="22"/>
  <c r="Q13" i="22"/>
  <c r="AI45" i="2"/>
  <c r="AI16" i="15"/>
  <c r="AD15" i="15"/>
  <c r="AD44" i="2"/>
  <c r="AD14" i="2"/>
  <c r="AD44" i="15" s="1"/>
  <c r="T16" i="15"/>
  <c r="T45" i="2"/>
  <c r="J5" i="11"/>
  <c r="J5" i="17"/>
  <c r="BD46" i="2"/>
  <c r="I23" i="15"/>
  <c r="I52" i="2"/>
  <c r="I22" i="2"/>
  <c r="I51" i="15" s="1"/>
  <c r="J53" i="2"/>
  <c r="J24" i="15"/>
  <c r="P52" i="2"/>
  <c r="P22" i="2"/>
  <c r="P52" i="15" s="1"/>
  <c r="P23" i="15"/>
  <c r="AI15" i="15"/>
  <c r="AI44" i="2"/>
  <c r="AI14" i="2"/>
  <c r="AI44" i="15" s="1"/>
  <c r="V5" i="17"/>
  <c r="V5" i="11"/>
  <c r="AE14" i="2"/>
  <c r="AE45" i="15" s="1"/>
  <c r="AE44" i="2"/>
  <c r="AE15" i="15"/>
  <c r="AX5" i="7"/>
  <c r="AY17" i="22"/>
  <c r="AY29" i="22"/>
  <c r="AY24" i="22"/>
  <c r="AY27" i="22"/>
  <c r="AY10" i="22"/>
  <c r="AY15" i="22"/>
  <c r="AY32" i="22"/>
  <c r="AY36" i="22"/>
  <c r="AY28" i="22"/>
  <c r="AY33" i="22"/>
  <c r="AY31" i="22"/>
  <c r="AY23" i="22"/>
  <c r="AY8" i="22"/>
  <c r="AY11" i="22"/>
  <c r="AY9" i="22"/>
  <c r="AY30" i="22"/>
  <c r="AY21" i="22"/>
  <c r="AY7" i="22"/>
  <c r="AY14" i="22"/>
  <c r="AY16" i="22"/>
  <c r="AY22" i="22"/>
  <c r="AY18" i="22"/>
  <c r="AY26" i="22"/>
  <c r="AY25" i="22"/>
  <c r="AY12" i="22"/>
  <c r="AY20" i="22"/>
  <c r="AC25" i="15"/>
  <c r="AC54" i="2"/>
  <c r="S5" i="17"/>
  <c r="S5" i="11"/>
  <c r="V52" i="2"/>
  <c r="V22" i="2"/>
  <c r="V51" i="15" s="1"/>
  <c r="V23" i="15"/>
  <c r="AF6" i="22"/>
  <c r="AE5" i="7"/>
  <c r="AE5" i="8"/>
  <c r="AF22" i="22"/>
  <c r="AF11" i="22"/>
  <c r="AF28" i="22"/>
  <c r="AF7" i="22"/>
  <c r="AF29" i="22"/>
  <c r="AF32" i="22"/>
  <c r="AF30" i="22"/>
  <c r="AF16" i="22"/>
  <c r="AF20" i="22"/>
  <c r="AF14" i="22"/>
  <c r="AF17" i="22"/>
  <c r="AF12" i="22"/>
  <c r="AF27" i="22"/>
  <c r="AF21" i="22"/>
  <c r="AF25" i="22"/>
  <c r="AF33" i="22"/>
  <c r="AF36" i="22"/>
  <c r="AF10" i="22"/>
  <c r="AF31" i="22"/>
  <c r="AF15" i="22"/>
  <c r="AF18" i="22"/>
  <c r="AF9" i="22"/>
  <c r="AF8" i="22"/>
  <c r="AF26" i="22"/>
  <c r="AF23" i="22"/>
  <c r="AF24" i="22"/>
  <c r="AN5" i="17"/>
  <c r="AN5" i="11"/>
  <c r="J6" i="22"/>
  <c r="I5" i="7"/>
  <c r="I5" i="8"/>
  <c r="J12" i="22"/>
  <c r="J7" i="22"/>
  <c r="J24" i="22"/>
  <c r="J20" i="22"/>
  <c r="J17" i="22"/>
  <c r="J10" i="22"/>
  <c r="J33" i="22"/>
  <c r="J22" i="22"/>
  <c r="J18" i="22"/>
  <c r="J9" i="22"/>
  <c r="J36" i="22"/>
  <c r="J16" i="22"/>
  <c r="J26" i="22"/>
  <c r="J14" i="22"/>
  <c r="J31" i="22"/>
  <c r="J32" i="22"/>
  <c r="J28" i="22"/>
  <c r="J29" i="22"/>
  <c r="J25" i="22"/>
  <c r="J27" i="22"/>
  <c r="J23" i="22"/>
  <c r="J8" i="22"/>
  <c r="J30" i="22"/>
  <c r="J15" i="22"/>
  <c r="J21" i="22"/>
  <c r="J11" i="22"/>
  <c r="BF46" i="2"/>
  <c r="T17" i="15"/>
  <c r="T46" i="2"/>
  <c r="T45" i="15"/>
  <c r="AF45" i="2"/>
  <c r="AF16" i="15"/>
  <c r="AV22" i="2"/>
  <c r="AV52" i="2"/>
  <c r="AM23" i="15"/>
  <c r="AM22" i="2"/>
  <c r="AM51" i="15" s="1"/>
  <c r="AM52" i="2"/>
  <c r="AN25" i="15"/>
  <c r="AN54" i="2"/>
  <c r="W5" i="17"/>
  <c r="W5" i="11"/>
  <c r="BE5" i="11"/>
  <c r="S25" i="15"/>
  <c r="S54" i="2"/>
  <c r="AH17" i="15"/>
  <c r="AH46" i="2"/>
  <c r="AH45" i="15"/>
  <c r="N15" i="15"/>
  <c r="N14" i="2"/>
  <c r="N43" i="15" s="1"/>
  <c r="N44" i="2"/>
  <c r="AG5" i="11"/>
  <c r="AG5" i="17"/>
  <c r="R24" i="15"/>
  <c r="R53" i="2"/>
  <c r="BB44" i="2"/>
  <c r="BB14" i="2"/>
  <c r="AP46" i="2"/>
  <c r="AP17" i="15"/>
  <c r="AP45" i="15"/>
  <c r="N53" i="2"/>
  <c r="N24" i="15"/>
  <c r="Z53" i="2"/>
  <c r="Z24" i="15"/>
  <c r="AV44" i="2"/>
  <c r="AV14" i="2"/>
  <c r="AS5" i="7"/>
  <c r="AT26" i="22"/>
  <c r="AT9" i="22"/>
  <c r="AT36" i="22"/>
  <c r="AT5" i="22" s="1"/>
  <c r="AT15" i="22"/>
  <c r="AT29" i="22"/>
  <c r="AT8" i="22"/>
  <c r="AT21" i="22"/>
  <c r="AT11" i="22"/>
  <c r="AT22" i="22"/>
  <c r="AT32" i="22"/>
  <c r="AT14" i="22"/>
  <c r="AT7" i="22"/>
  <c r="AT17" i="22"/>
  <c r="AT10" i="22"/>
  <c r="AT12" i="22"/>
  <c r="AT18" i="22"/>
  <c r="AT24" i="22"/>
  <c r="AT23" i="22"/>
  <c r="AT25" i="22"/>
  <c r="AT16" i="22"/>
  <c r="AT20" i="22"/>
  <c r="AT33" i="22"/>
  <c r="AT30" i="22"/>
  <c r="AT31" i="22"/>
  <c r="AT27" i="22"/>
  <c r="AT28" i="22"/>
  <c r="AU5" i="11"/>
  <c r="O15" i="15"/>
  <c r="O44" i="2"/>
  <c r="O14" i="2"/>
  <c r="O43" i="15" s="1"/>
  <c r="BB13" i="22"/>
  <c r="BB5" i="22" s="1"/>
  <c r="U5" i="7"/>
  <c r="U5" i="8"/>
  <c r="V16" i="22"/>
  <c r="V23" i="22"/>
  <c r="V15" i="22"/>
  <c r="V7" i="22"/>
  <c r="V30" i="22"/>
  <c r="V22" i="22"/>
  <c r="V21" i="22"/>
  <c r="V11" i="22"/>
  <c r="V25" i="22"/>
  <c r="V12" i="22"/>
  <c r="V20" i="22"/>
  <c r="V10" i="22"/>
  <c r="V18" i="22"/>
  <c r="V27" i="22"/>
  <c r="V24" i="22"/>
  <c r="V9" i="22"/>
  <c r="V36" i="22"/>
  <c r="V31" i="22"/>
  <c r="V17" i="22"/>
  <c r="V33" i="22"/>
  <c r="V14" i="22"/>
  <c r="V8" i="22"/>
  <c r="V28" i="22"/>
  <c r="V32" i="22"/>
  <c r="V29" i="22"/>
  <c r="V26" i="22"/>
  <c r="AX13" i="22"/>
  <c r="AX5" i="22" s="1"/>
  <c r="BA46" i="2"/>
  <c r="BD14" i="2"/>
  <c r="BD44" i="2"/>
  <c r="AZ53" i="2"/>
  <c r="BG6" i="22"/>
  <c r="BH5" i="7"/>
  <c r="AR5" i="7"/>
  <c r="AS25" i="22"/>
  <c r="AS12" i="22"/>
  <c r="AS30" i="22"/>
  <c r="AS15" i="22"/>
  <c r="AS26" i="22"/>
  <c r="AS21" i="22"/>
  <c r="AS14" i="22"/>
  <c r="AS9" i="22"/>
  <c r="AS10" i="22"/>
  <c r="AS8" i="22"/>
  <c r="AS28" i="22"/>
  <c r="AS32" i="22"/>
  <c r="AS17" i="22"/>
  <c r="AS23" i="22"/>
  <c r="AS36" i="22"/>
  <c r="AS5" i="22" s="1"/>
  <c r="AS22" i="22"/>
  <c r="AS18" i="22"/>
  <c r="AS16" i="22"/>
  <c r="AS29" i="22"/>
  <c r="AS7" i="22"/>
  <c r="AS27" i="22"/>
  <c r="AS31" i="22"/>
  <c r="AS24" i="22"/>
  <c r="AS20" i="22"/>
  <c r="AS33" i="22"/>
  <c r="AS11" i="22"/>
  <c r="AG53" i="2"/>
  <c r="AG24" i="15"/>
  <c r="I6" i="22"/>
  <c r="H5" i="7"/>
  <c r="H5" i="8"/>
  <c r="I12" i="22"/>
  <c r="I9" i="22"/>
  <c r="I17" i="22"/>
  <c r="I18" i="22"/>
  <c r="I10" i="22"/>
  <c r="I31" i="22"/>
  <c r="I11" i="22"/>
  <c r="I7" i="22"/>
  <c r="I29" i="22"/>
  <c r="I14" i="22"/>
  <c r="I25" i="22"/>
  <c r="I30" i="22"/>
  <c r="I28" i="22"/>
  <c r="I22" i="22"/>
  <c r="I15" i="22"/>
  <c r="I33" i="22"/>
  <c r="I32" i="22"/>
  <c r="I8" i="22"/>
  <c r="I36" i="22"/>
  <c r="I16" i="22"/>
  <c r="I23" i="22"/>
  <c r="I26" i="22"/>
  <c r="I20" i="22"/>
  <c r="I27" i="22"/>
  <c r="I24" i="22"/>
  <c r="I21" i="22"/>
  <c r="AO44" i="2"/>
  <c r="AO15" i="15"/>
  <c r="AO14" i="2"/>
  <c r="AY45" i="2"/>
  <c r="P45" i="2"/>
  <c r="P16" i="15"/>
  <c r="N46" i="2"/>
  <c r="N17" i="15"/>
  <c r="AR5" i="11"/>
  <c r="BG13" i="22"/>
  <c r="W24" i="15"/>
  <c r="W53" i="2"/>
  <c r="BB52" i="2"/>
  <c r="BB22" i="2"/>
  <c r="J17" i="15"/>
  <c r="J46" i="2"/>
  <c r="AJ13" i="22"/>
  <c r="O5" i="17"/>
  <c r="O5" i="11"/>
  <c r="AD5" i="17"/>
  <c r="AD5" i="11"/>
  <c r="AS46" i="2"/>
  <c r="AD25" i="15"/>
  <c r="AD54" i="2"/>
  <c r="AU44" i="2"/>
  <c r="AU14" i="2"/>
  <c r="U22" i="2"/>
  <c r="U53" i="15" s="1"/>
  <c r="U52" i="2"/>
  <c r="U23" i="15"/>
  <c r="AL17" i="15"/>
  <c r="AL46" i="2"/>
  <c r="R25" i="15"/>
  <c r="R54" i="2"/>
  <c r="AC6" i="22"/>
  <c r="Y13" i="22"/>
  <c r="AE19" i="22"/>
  <c r="AD5" i="8"/>
  <c r="AD5" i="7"/>
  <c r="AE15" i="22"/>
  <c r="AE32" i="22"/>
  <c r="AE27" i="22"/>
  <c r="AE36" i="22"/>
  <c r="AE29" i="22"/>
  <c r="AE11" i="22"/>
  <c r="AE10" i="22"/>
  <c r="AE22" i="22"/>
  <c r="AE8" i="22"/>
  <c r="AE16" i="22"/>
  <c r="AE30" i="22"/>
  <c r="AE28" i="22"/>
  <c r="AE33" i="22"/>
  <c r="AE7" i="22"/>
  <c r="AE9" i="22"/>
  <c r="AE25" i="22"/>
  <c r="AE21" i="22"/>
  <c r="AE18" i="22"/>
  <c r="AE24" i="22"/>
  <c r="AE14" i="22"/>
  <c r="AE17" i="22"/>
  <c r="AE12" i="22"/>
  <c r="AE31" i="22"/>
  <c r="AE26" i="22"/>
  <c r="AE20" i="22"/>
  <c r="AE23" i="22"/>
  <c r="AF19" i="22"/>
  <c r="AS54" i="2"/>
  <c r="K19" i="22"/>
  <c r="J5" i="8"/>
  <c r="J5" i="7"/>
  <c r="K16" i="22"/>
  <c r="K7" i="22"/>
  <c r="K30" i="22"/>
  <c r="K14" i="22"/>
  <c r="K17" i="22"/>
  <c r="K12" i="22"/>
  <c r="K11" i="22"/>
  <c r="K8" i="22"/>
  <c r="K15" i="22"/>
  <c r="K20" i="22"/>
  <c r="K10" i="22"/>
  <c r="K22" i="22"/>
  <c r="K33" i="22"/>
  <c r="K36" i="22"/>
  <c r="K31" i="22"/>
  <c r="K21" i="22"/>
  <c r="K18" i="22"/>
  <c r="K27" i="22"/>
  <c r="K23" i="22"/>
  <c r="K32" i="22"/>
  <c r="K29" i="22"/>
  <c r="K24" i="22"/>
  <c r="K26" i="22"/>
  <c r="K28" i="22"/>
  <c r="K9" i="22"/>
  <c r="K25" i="22"/>
  <c r="I5" i="17"/>
  <c r="I5" i="11"/>
  <c r="AA25" i="15"/>
  <c r="AA54" i="2"/>
  <c r="X45" i="2"/>
  <c r="X16" i="15"/>
  <c r="AB45" i="15" l="1"/>
  <c r="AC45" i="15"/>
  <c r="AJ44" i="15"/>
  <c r="AK44" i="15"/>
  <c r="BD43" i="2"/>
  <c r="Z44" i="15"/>
  <c r="W52" i="15"/>
  <c r="AR51" i="2"/>
  <c r="AQ52" i="15"/>
  <c r="AV51" i="2"/>
  <c r="BB51" i="2"/>
  <c r="BF51" i="2"/>
  <c r="Z52" i="15"/>
  <c r="AH52" i="15"/>
  <c r="S53" i="15"/>
  <c r="AY51" i="2"/>
  <c r="K53" i="15"/>
  <c r="AN53" i="15"/>
  <c r="AA53" i="15"/>
  <c r="BD51" i="2"/>
  <c r="K52" i="15"/>
  <c r="AD53" i="15"/>
  <c r="AJ53" i="15"/>
  <c r="AA52" i="15"/>
  <c r="AT51" i="2"/>
  <c r="U51" i="15"/>
  <c r="Q45" i="15"/>
  <c r="AX43" i="2"/>
  <c r="AL45" i="15"/>
  <c r="X5" i="22"/>
  <c r="N5" i="22"/>
  <c r="AR5" i="22"/>
  <c r="BB43" i="2"/>
  <c r="S44" i="15"/>
  <c r="AS43" i="2"/>
  <c r="L5" i="22"/>
  <c r="AN44" i="15"/>
  <c r="AZ43" i="2"/>
  <c r="P44" i="15"/>
  <c r="Q5" i="22"/>
  <c r="BA5" i="22"/>
  <c r="AC44" i="15"/>
  <c r="J45" i="15"/>
  <c r="J5" i="22"/>
  <c r="AU5" i="22"/>
  <c r="U5" i="22"/>
  <c r="J51" i="15"/>
  <c r="AC52" i="15"/>
  <c r="AB5" i="22"/>
  <c r="O51" i="15"/>
  <c r="AD5" i="22"/>
  <c r="BG5" i="22"/>
  <c r="N52" i="15"/>
  <c r="AE43" i="15"/>
  <c r="BF5" i="22"/>
  <c r="AU43" i="2"/>
  <c r="AE5" i="22"/>
  <c r="K5" i="22"/>
  <c r="N45" i="15"/>
  <c r="BC5" i="22"/>
  <c r="AL52" i="15"/>
  <c r="AR43" i="2"/>
  <c r="P43" i="15"/>
  <c r="U43" i="15"/>
  <c r="M43" i="15"/>
  <c r="AY43" i="2"/>
  <c r="V44" i="15"/>
  <c r="Y44" i="15"/>
  <c r="AV43" i="2"/>
  <c r="S5" i="22"/>
  <c r="AG44" i="15"/>
  <c r="BA51" i="2"/>
  <c r="AA43" i="15"/>
  <c r="AA5" i="22"/>
  <c r="V5" i="22"/>
  <c r="AD43" i="15"/>
  <c r="AK5" i="22"/>
  <c r="T5" i="22"/>
  <c r="AX51" i="2"/>
  <c r="M5" i="22"/>
  <c r="AO43" i="15"/>
  <c r="AO14" i="15"/>
  <c r="AO43" i="2"/>
  <c r="AO47" i="15"/>
  <c r="AI45" i="15"/>
  <c r="AI43" i="2"/>
  <c r="AI14" i="15"/>
  <c r="AI47" i="15"/>
  <c r="V53" i="15"/>
  <c r="AW51" i="2"/>
  <c r="BA43" i="2"/>
  <c r="W53" i="15"/>
  <c r="W22" i="15"/>
  <c r="W51" i="2"/>
  <c r="W55" i="15"/>
  <c r="Q52" i="15"/>
  <c r="Q51" i="2"/>
  <c r="Q22" i="15"/>
  <c r="Q55" i="15"/>
  <c r="U52" i="15"/>
  <c r="H51" i="15"/>
  <c r="H50" i="15"/>
  <c r="H51" i="2"/>
  <c r="H22" i="15"/>
  <c r="H55" i="15"/>
  <c r="AO52" i="15"/>
  <c r="N44" i="15"/>
  <c r="I43" i="2"/>
  <c r="I14" i="15"/>
  <c r="I42" i="15"/>
  <c r="I47" i="15"/>
  <c r="V52" i="15"/>
  <c r="AM45" i="15"/>
  <c r="AM43" i="2"/>
  <c r="AM14" i="15"/>
  <c r="AM47" i="15"/>
  <c r="AQ43" i="15"/>
  <c r="AQ43" i="2"/>
  <c r="AQ14" i="15"/>
  <c r="AQ47" i="15"/>
  <c r="P5" i="22"/>
  <c r="AC5" i="22"/>
  <c r="X44" i="15"/>
  <c r="X43" i="2"/>
  <c r="X14" i="15"/>
  <c r="X47" i="15"/>
  <c r="BI43" i="2"/>
  <c r="BH43" i="2"/>
  <c r="BI51" i="2"/>
  <c r="BH51" i="2"/>
  <c r="T51" i="15"/>
  <c r="T51" i="2"/>
  <c r="T22" i="15"/>
  <c r="T55" i="15"/>
  <c r="AF44" i="15"/>
  <c r="AF43" i="2"/>
  <c r="AF14" i="15"/>
  <c r="AF47" i="15"/>
  <c r="R53" i="15"/>
  <c r="R22" i="15"/>
  <c r="R51" i="2"/>
  <c r="R55" i="15"/>
  <c r="AP52" i="15"/>
  <c r="AP51" i="2"/>
  <c r="AP22" i="15"/>
  <c r="AP55" i="15"/>
  <c r="AT43" i="2"/>
  <c r="Y5" i="22"/>
  <c r="L53" i="15"/>
  <c r="L22" i="15"/>
  <c r="L51" i="2"/>
  <c r="L55" i="15"/>
  <c r="L14" i="15"/>
  <c r="L43" i="2"/>
  <c r="L47" i="15"/>
  <c r="AI53" i="15"/>
  <c r="L52" i="15"/>
  <c r="AH5" i="22"/>
  <c r="O44" i="15"/>
  <c r="O14" i="15"/>
  <c r="O43" i="2"/>
  <c r="O47" i="15"/>
  <c r="I52" i="15"/>
  <c r="I51" i="2"/>
  <c r="I22" i="15"/>
  <c r="I50" i="15"/>
  <c r="I55" i="15"/>
  <c r="AP5" i="22"/>
  <c r="AO51" i="15"/>
  <c r="AO51" i="2"/>
  <c r="AO22" i="15"/>
  <c r="AO55" i="15"/>
  <c r="AG53" i="15"/>
  <c r="AZ5" i="22"/>
  <c r="J44" i="15"/>
  <c r="J14" i="15"/>
  <c r="J43" i="2"/>
  <c r="J42" i="15"/>
  <c r="J47" i="15"/>
  <c r="K45" i="15"/>
  <c r="AK52" i="15"/>
  <c r="AK51" i="2"/>
  <c r="AK22" i="15"/>
  <c r="AK55" i="15"/>
  <c r="AZ51" i="2"/>
  <c r="BG51" i="2"/>
  <c r="H52" i="15"/>
  <c r="AG5" i="22"/>
  <c r="AC14" i="15"/>
  <c r="AC43" i="2"/>
  <c r="AC47" i="15"/>
  <c r="Z45" i="15"/>
  <c r="Z14" i="15"/>
  <c r="Z43" i="2"/>
  <c r="Z47" i="15"/>
  <c r="U51" i="2"/>
  <c r="U22" i="15"/>
  <c r="U55" i="15"/>
  <c r="AF5" i="22"/>
  <c r="P51" i="15"/>
  <c r="AD45" i="15"/>
  <c r="AD14" i="15"/>
  <c r="AD43" i="2"/>
  <c r="AD47" i="15"/>
  <c r="T44" i="15"/>
  <c r="T43" i="2"/>
  <c r="T14" i="15"/>
  <c r="T47" i="15"/>
  <c r="AL44" i="15"/>
  <c r="AL43" i="2"/>
  <c r="AL14" i="15"/>
  <c r="AL47" i="15"/>
  <c r="S43" i="2"/>
  <c r="S14" i="15"/>
  <c r="S47" i="15"/>
  <c r="AJ5" i="22"/>
  <c r="Q43" i="15"/>
  <c r="X53" i="15"/>
  <c r="X22" i="15"/>
  <c r="X51" i="2"/>
  <c r="X55" i="15"/>
  <c r="M51" i="15"/>
  <c r="M22" i="15"/>
  <c r="M51" i="2"/>
  <c r="M55" i="15"/>
  <c r="S45" i="15"/>
  <c r="AF53" i="15"/>
  <c r="AF51" i="2"/>
  <c r="AF22" i="15"/>
  <c r="AF55" i="15"/>
  <c r="AO5" i="22"/>
  <c r="X52" i="15"/>
  <c r="S51" i="15"/>
  <c r="AY5" i="22"/>
  <c r="R5" i="22"/>
  <c r="M52" i="15"/>
  <c r="AA51" i="2"/>
  <c r="AA22" i="15"/>
  <c r="AA55" i="15"/>
  <c r="AA50" i="15" s="1"/>
  <c r="AW5" i="22"/>
  <c r="AO44" i="15"/>
  <c r="V45" i="15"/>
  <c r="V43" i="2"/>
  <c r="V14" i="15"/>
  <c r="V47" i="15"/>
  <c r="BE51" i="2"/>
  <c r="AB53" i="15"/>
  <c r="AB22" i="15"/>
  <c r="AB51" i="2"/>
  <c r="AB55" i="15"/>
  <c r="AF52" i="15"/>
  <c r="AE14" i="15"/>
  <c r="AE43" i="2"/>
  <c r="AE47" i="15"/>
  <c r="AE44" i="15"/>
  <c r="AG52" i="15"/>
  <c r="AG22" i="15"/>
  <c r="AG51" i="2"/>
  <c r="AG55" i="15"/>
  <c r="T53" i="15"/>
  <c r="BC43" i="2"/>
  <c r="Z5" i="22"/>
  <c r="Q14" i="15"/>
  <c r="Q43" i="2"/>
  <c r="Q47" i="15"/>
  <c r="AK43" i="15"/>
  <c r="AK14" i="15"/>
  <c r="AK43" i="2"/>
  <c r="AK47" i="15"/>
  <c r="AA45" i="15"/>
  <c r="AA14" i="15"/>
  <c r="AA43" i="2"/>
  <c r="AA47" i="15"/>
  <c r="AK53" i="15"/>
  <c r="AD22" i="15"/>
  <c r="AD51" i="2"/>
  <c r="AD55" i="15"/>
  <c r="AU51" i="2"/>
  <c r="O5" i="22"/>
  <c r="I53" i="15"/>
  <c r="AH53" i="15"/>
  <c r="AH51" i="2"/>
  <c r="AH22" i="15"/>
  <c r="AH55" i="15"/>
  <c r="AM53" i="15"/>
  <c r="AM22" i="15"/>
  <c r="AM51" i="2"/>
  <c r="AM55" i="15"/>
  <c r="P53" i="15"/>
  <c r="P51" i="2"/>
  <c r="P22" i="15"/>
  <c r="P55" i="15"/>
  <c r="H44" i="15"/>
  <c r="H14" i="15"/>
  <c r="H43" i="2"/>
  <c r="H42" i="15"/>
  <c r="H47" i="15"/>
  <c r="K43" i="15"/>
  <c r="K43" i="2"/>
  <c r="K14" i="15"/>
  <c r="K47" i="15"/>
  <c r="AI52" i="15"/>
  <c r="AI22" i="15"/>
  <c r="AI51" i="2"/>
  <c r="AI55" i="15"/>
  <c r="AE52" i="15"/>
  <c r="AE22" i="15"/>
  <c r="AE51" i="2"/>
  <c r="AE55" i="15"/>
  <c r="Y52" i="15"/>
  <c r="Y51" i="2"/>
  <c r="Y22" i="15"/>
  <c r="Y55" i="15"/>
  <c r="BE43" i="2"/>
  <c r="H45" i="15"/>
  <c r="S22" i="15"/>
  <c r="S51" i="2"/>
  <c r="S55" i="15"/>
  <c r="AS51" i="2"/>
  <c r="AH43" i="2"/>
  <c r="AH14" i="15"/>
  <c r="AH47" i="15"/>
  <c r="AH42" i="15" s="1"/>
  <c r="BF43" i="2"/>
  <c r="Y53" i="15"/>
  <c r="AQ5" i="22"/>
  <c r="AL53" i="15"/>
  <c r="AL22" i="15"/>
  <c r="AL51" i="2"/>
  <c r="AL55" i="15"/>
  <c r="AO45" i="15"/>
  <c r="V22" i="15"/>
  <c r="V51" i="2"/>
  <c r="V55" i="15"/>
  <c r="P43" i="2"/>
  <c r="P14" i="15"/>
  <c r="P47" i="15"/>
  <c r="U43" i="2"/>
  <c r="U14" i="15"/>
  <c r="U47" i="15"/>
  <c r="AM52" i="15"/>
  <c r="O45" i="15"/>
  <c r="Z53" i="15"/>
  <c r="Z22" i="15"/>
  <c r="Z51" i="2"/>
  <c r="Z55" i="15"/>
  <c r="BD5" i="22"/>
  <c r="AN45" i="15"/>
  <c r="AN43" i="2"/>
  <c r="AN14" i="15"/>
  <c r="AN47" i="15"/>
  <c r="AN51" i="15"/>
  <c r="AN22" i="15"/>
  <c r="AN51" i="2"/>
  <c r="AN55" i="15"/>
  <c r="U44" i="15"/>
  <c r="N51" i="15"/>
  <c r="N22" i="15"/>
  <c r="N51" i="2"/>
  <c r="N55" i="15"/>
  <c r="AP44" i="15"/>
  <c r="AP14" i="15"/>
  <c r="AP43" i="2"/>
  <c r="AP47" i="15"/>
  <c r="AW43" i="2"/>
  <c r="AG45" i="15"/>
  <c r="AG43" i="2"/>
  <c r="AG14" i="15"/>
  <c r="AG47" i="15"/>
  <c r="L51" i="15"/>
  <c r="AP53" i="15"/>
  <c r="BC51" i="2"/>
  <c r="L43" i="15"/>
  <c r="AM5" i="22"/>
  <c r="AQ44" i="15"/>
  <c r="R45" i="15"/>
  <c r="R43" i="2"/>
  <c r="R14" i="15"/>
  <c r="R47" i="15"/>
  <c r="I44" i="15"/>
  <c r="N14" i="15"/>
  <c r="N43" i="2"/>
  <c r="N47" i="15"/>
  <c r="I5" i="22"/>
  <c r="AI43" i="15"/>
  <c r="O53" i="15"/>
  <c r="O51" i="2"/>
  <c r="O22" i="15"/>
  <c r="O55" i="15"/>
  <c r="W44" i="15"/>
  <c r="W43" i="2"/>
  <c r="W14" i="15"/>
  <c r="W47" i="15"/>
  <c r="J52" i="15"/>
  <c r="J51" i="2"/>
  <c r="J50" i="15"/>
  <c r="J22" i="15"/>
  <c r="J55" i="15"/>
  <c r="AQ53" i="15"/>
  <c r="AQ51" i="2"/>
  <c r="AQ22" i="15"/>
  <c r="AQ55" i="15"/>
  <c r="R51" i="15"/>
  <c r="AP51" i="15"/>
  <c r="Y45" i="15"/>
  <c r="Y14" i="15"/>
  <c r="Y43" i="2"/>
  <c r="Y47" i="15"/>
  <c r="AB43" i="15"/>
  <c r="AB43" i="2"/>
  <c r="AB14" i="15"/>
  <c r="AB47" i="15"/>
  <c r="AK51" i="15"/>
  <c r="M44" i="15"/>
  <c r="M14" i="15"/>
  <c r="M43" i="2"/>
  <c r="M47" i="15"/>
  <c r="Q53" i="15"/>
  <c r="AJ52" i="15"/>
  <c r="AJ22" i="15"/>
  <c r="AJ51" i="2"/>
  <c r="AJ55" i="15"/>
  <c r="AF45" i="15"/>
  <c r="I43" i="15"/>
  <c r="AC51" i="15"/>
  <c r="AC51" i="2"/>
  <c r="AC22" i="15"/>
  <c r="AC55" i="15"/>
  <c r="AE53" i="15"/>
  <c r="K22" i="15"/>
  <c r="K51" i="2"/>
  <c r="K55" i="15"/>
  <c r="AJ14" i="15"/>
  <c r="AJ43" i="2"/>
  <c r="AJ47" i="15"/>
  <c r="AJ42" i="15" s="1"/>
  <c r="W45" i="15"/>
  <c r="X43" i="15"/>
  <c r="AD50" i="15" l="1"/>
  <c r="K50" i="15"/>
  <c r="AQ50" i="15"/>
  <c r="Z50" i="15"/>
  <c r="AJ50" i="15"/>
  <c r="U50" i="15"/>
  <c r="AC42" i="15"/>
  <c r="S42" i="15"/>
  <c r="M42" i="15"/>
  <c r="AG42" i="15"/>
  <c r="T42" i="15"/>
  <c r="AM42" i="15"/>
  <c r="AK42" i="15"/>
  <c r="V42" i="15"/>
  <c r="O50" i="15"/>
  <c r="AH50" i="15"/>
  <c r="AI42" i="15"/>
  <c r="Y50" i="15"/>
  <c r="Q50" i="15"/>
  <c r="AD42" i="15"/>
  <c r="P42" i="15"/>
  <c r="AG50" i="15"/>
  <c r="Z42" i="15"/>
  <c r="AO50" i="15"/>
  <c r="AF50" i="15"/>
  <c r="R42" i="15"/>
  <c r="AE42" i="15"/>
  <c r="AB50" i="15"/>
  <c r="AL50" i="15"/>
  <c r="AI50" i="15"/>
  <c r="W50" i="15"/>
  <c r="U42" i="15"/>
  <c r="W42" i="15"/>
  <c r="Y42" i="15"/>
  <c r="N50" i="15"/>
  <c r="M50" i="15"/>
  <c r="O42" i="15"/>
  <c r="N42" i="15"/>
  <c r="X50" i="15"/>
  <c r="AA42" i="15"/>
  <c r="AP42" i="15"/>
  <c r="AE50" i="15"/>
  <c r="AL42" i="15"/>
  <c r="AF42" i="15"/>
  <c r="AN42" i="15"/>
  <c r="V50" i="15"/>
  <c r="X42" i="15"/>
  <c r="AM50" i="15"/>
  <c r="L42" i="15"/>
  <c r="S50" i="15"/>
  <c r="Q42" i="15"/>
  <c r="AP50" i="15"/>
  <c r="T50" i="15"/>
  <c r="R50" i="15"/>
  <c r="K42" i="15"/>
  <c r="P50" i="15"/>
  <c r="AQ42" i="15"/>
  <c r="AK50" i="15"/>
  <c r="AC50" i="15"/>
  <c r="AB42" i="15"/>
  <c r="L50" i="15"/>
  <c r="AN50" i="15"/>
  <c r="AO42" i="15"/>
  <c r="Q32" i="5" l="1"/>
  <c r="AX32" i="5"/>
  <c r="AJ31" i="5"/>
  <c r="BH32" i="5"/>
  <c r="BJ31" i="5"/>
  <c r="AT31" i="5"/>
  <c r="F31" i="4"/>
  <c r="AS32" i="5"/>
  <c r="BO32" i="5"/>
  <c r="BK32" i="5"/>
  <c r="V32" i="5"/>
  <c r="BL31" i="5"/>
  <c r="BF32" i="5"/>
  <c r="AU31" i="5"/>
  <c r="AV31" i="5"/>
  <c r="BN32" i="5"/>
  <c r="AD31" i="5"/>
  <c r="B31" i="4"/>
  <c r="V31" i="5"/>
  <c r="BO31" i="5"/>
  <c r="BK31" i="5"/>
  <c r="BD31" i="5"/>
  <c r="AL32" i="5"/>
  <c r="D32" i="4"/>
  <c r="AA32" i="5"/>
  <c r="Z31" i="5"/>
  <c r="BA31" i="5"/>
  <c r="AF32" i="5"/>
  <c r="BG31" i="5"/>
  <c r="AE31" i="5"/>
  <c r="S31" i="5"/>
  <c r="AZ32" i="5"/>
  <c r="AR32" i="5"/>
  <c r="AU32" i="5"/>
  <c r="AY31" i="5"/>
  <c r="AQ32" i="5"/>
  <c r="AN32" i="5"/>
  <c r="AZ31" i="5"/>
  <c r="BG32" i="5"/>
  <c r="T31" i="5"/>
  <c r="P32" i="5"/>
  <c r="D31" i="4"/>
  <c r="AL31" i="5"/>
  <c r="BI31" i="5"/>
  <c r="BD32" i="5"/>
  <c r="W31" i="5"/>
  <c r="X32" i="5"/>
  <c r="AC32" i="5"/>
  <c r="AD32" i="5"/>
  <c r="B32" i="4"/>
  <c r="BC31" i="5"/>
  <c r="AN31" i="5"/>
  <c r="AO32" i="5"/>
  <c r="U32" i="5"/>
  <c r="AA31" i="5"/>
  <c r="BN31" i="5"/>
  <c r="BC32" i="5"/>
  <c r="X31" i="5"/>
  <c r="BB31" i="5"/>
  <c r="BE31" i="5"/>
  <c r="AW32" i="5"/>
  <c r="O31" i="5"/>
  <c r="AF31" i="5"/>
  <c r="BL32" i="5"/>
  <c r="AI32" i="5"/>
  <c r="BI32" i="5"/>
  <c r="BM32" i="5"/>
  <c r="AP32" i="5"/>
  <c r="E32" i="4"/>
  <c r="P31" i="5"/>
  <c r="N31" i="5"/>
  <c r="AM31" i="5"/>
  <c r="R31" i="5"/>
  <c r="BM31" i="5"/>
  <c r="AB31" i="5"/>
  <c r="AB32" i="5"/>
  <c r="R32" i="5"/>
  <c r="T32" i="5"/>
  <c r="BJ32" i="5"/>
  <c r="BE32" i="5"/>
  <c r="AI31" i="5"/>
  <c r="AR31" i="5"/>
  <c r="AJ32" i="5"/>
  <c r="Q31" i="5"/>
  <c r="AY32" i="5"/>
  <c r="AE32" i="5"/>
  <c r="AC31" i="5"/>
  <c r="AK32" i="5"/>
  <c r="BH31" i="5"/>
  <c r="F32" i="4"/>
  <c r="AT32" i="5"/>
  <c r="O32" i="5"/>
  <c r="AK31" i="5"/>
  <c r="AM32" i="5"/>
  <c r="AH32" i="5"/>
  <c r="C32" i="4"/>
  <c r="BB32" i="5"/>
  <c r="Y32" i="5"/>
  <c r="Y31" i="5"/>
  <c r="AS31" i="5"/>
  <c r="Z32" i="5"/>
  <c r="BF31" i="5"/>
  <c r="W32" i="5"/>
  <c r="AG32" i="5"/>
  <c r="L32" i="5"/>
  <c r="AO31" i="5"/>
  <c r="AG31" i="5"/>
  <c r="AQ31" i="5"/>
  <c r="BA32" i="5"/>
  <c r="AW31" i="5"/>
  <c r="AV32" i="5"/>
  <c r="U31" i="5"/>
  <c r="S32" i="5"/>
  <c r="AP31" i="5"/>
  <c r="E31" i="4"/>
  <c r="N32" i="5"/>
  <c r="M32" i="5"/>
  <c r="AX31" i="5"/>
  <c r="AH31" i="5"/>
  <c r="C31" i="4"/>
  <c r="B31" i="5" s="1"/>
  <c r="D32" i="5" l="1"/>
  <c r="E32" i="5"/>
  <c r="D31" i="5"/>
  <c r="C31" i="5"/>
  <c r="E31" i="5"/>
  <c r="M19" i="5"/>
  <c r="G9" i="2"/>
  <c r="L19" i="5"/>
  <c r="F9" i="2"/>
  <c r="C32" i="5"/>
  <c r="E9" i="2"/>
  <c r="D9" i="2"/>
  <c r="B32" i="5"/>
  <c r="D9" i="15" l="1"/>
  <c r="D38" i="2"/>
  <c r="D6" i="2"/>
  <c r="D37" i="15" s="1"/>
  <c r="L5" i="5"/>
  <c r="G6" i="2"/>
  <c r="G9" i="15"/>
  <c r="G38" i="2"/>
  <c r="E38" i="2"/>
  <c r="E9" i="15"/>
  <c r="E6" i="2"/>
  <c r="E37" i="15" s="1"/>
  <c r="M5" i="5"/>
  <c r="F9" i="15"/>
  <c r="F38" i="2"/>
  <c r="F6" i="2"/>
  <c r="G35" i="15" l="1"/>
  <c r="G35" i="2"/>
  <c r="G34" i="15"/>
  <c r="G6" i="15"/>
  <c r="G39" i="15"/>
  <c r="G36" i="15"/>
  <c r="E35" i="15"/>
  <c r="E34" i="15"/>
  <c r="E39" i="15"/>
  <c r="E36" i="15"/>
  <c r="E6" i="15"/>
  <c r="E35" i="2"/>
  <c r="F37" i="15"/>
  <c r="F6" i="15"/>
  <c r="F34" i="15"/>
  <c r="F39" i="15"/>
  <c r="F36" i="15"/>
  <c r="F35" i="2"/>
  <c r="F35" i="15"/>
  <c r="D36" i="15"/>
  <c r="D39" i="15"/>
  <c r="D6" i="15"/>
  <c r="D35" i="15"/>
  <c r="D34" i="15"/>
  <c r="D35" i="2"/>
  <c r="G37" i="15"/>
  <c r="BN27" i="5" l="1"/>
  <c r="U27" i="5"/>
  <c r="BD27" i="5"/>
  <c r="BL27" i="5"/>
  <c r="AS27" i="5"/>
  <c r="AY27" i="5"/>
  <c r="O27" i="5"/>
  <c r="AZ27" i="5"/>
  <c r="Z27" i="5"/>
  <c r="S27" i="5"/>
  <c r="BI9" i="2"/>
  <c r="BI6" i="2" s="1"/>
  <c r="AG27" i="5"/>
  <c r="AP27" i="5"/>
  <c r="E27" i="4"/>
  <c r="T27" i="5"/>
  <c r="C27" i="4"/>
  <c r="AH27" i="5"/>
  <c r="BM27" i="5"/>
  <c r="AU27" i="5"/>
  <c r="X27" i="5"/>
  <c r="AI27" i="5"/>
  <c r="Y27" i="5"/>
  <c r="BI27" i="5"/>
  <c r="BE27" i="5"/>
  <c r="AQ27" i="5"/>
  <c r="BO27" i="5"/>
  <c r="BK27" i="5"/>
  <c r="AL27" i="5"/>
  <c r="D27" i="4"/>
  <c r="BB27" i="5"/>
  <c r="AE27" i="5"/>
  <c r="R27" i="5"/>
  <c r="N27" i="5"/>
  <c r="BC27" i="5"/>
  <c r="F27" i="4"/>
  <c r="AT27" i="5"/>
  <c r="BG27" i="5"/>
  <c r="AK27" i="5"/>
  <c r="AA27" i="5"/>
  <c r="Q27" i="5"/>
  <c r="AR27" i="5"/>
  <c r="AD27" i="5"/>
  <c r="B27" i="4"/>
  <c r="AF27" i="5"/>
  <c r="W27" i="5"/>
  <c r="AV27" i="5"/>
  <c r="BA27" i="5"/>
  <c r="AJ27" i="5"/>
  <c r="BJ27" i="5"/>
  <c r="AB27" i="5"/>
  <c r="AC27" i="5"/>
  <c r="BH27" i="5"/>
  <c r="AN27" i="5"/>
  <c r="V27" i="5"/>
  <c r="AW27" i="5"/>
  <c r="P27" i="5"/>
  <c r="AX27" i="5"/>
  <c r="BF27" i="5"/>
  <c r="AM27" i="5"/>
  <c r="AO27" i="5"/>
  <c r="E27" i="5" l="1"/>
  <c r="D27" i="5"/>
  <c r="V9" i="2"/>
  <c r="AB19" i="5"/>
  <c r="BG9" i="2"/>
  <c r="BM19" i="5"/>
  <c r="AX9" i="2"/>
  <c r="BD19" i="5"/>
  <c r="AH9" i="2"/>
  <c r="AN19" i="5"/>
  <c r="AQ9" i="2"/>
  <c r="AW19" i="5"/>
  <c r="AU9" i="2"/>
  <c r="BA19" i="5"/>
  <c r="AR19" i="5"/>
  <c r="AL9" i="2"/>
  <c r="BI19" i="5"/>
  <c r="BC9" i="2"/>
  <c r="AZ19" i="5"/>
  <c r="AT9" i="2"/>
  <c r="AM9" i="2"/>
  <c r="AS19" i="5"/>
  <c r="AI9" i="2"/>
  <c r="AO19" i="5"/>
  <c r="AX19" i="5"/>
  <c r="AR9" i="2"/>
  <c r="BH19" i="5"/>
  <c r="BB9" i="2"/>
  <c r="AF19" i="5"/>
  <c r="Z9" i="2"/>
  <c r="AE9" i="2"/>
  <c r="AK19" i="5"/>
  <c r="L9" i="2"/>
  <c r="R19" i="5"/>
  <c r="C27" i="5"/>
  <c r="R9" i="2"/>
  <c r="X19" i="5"/>
  <c r="AH19" i="5"/>
  <c r="AB9" i="2"/>
  <c r="C19" i="4"/>
  <c r="AV9" i="2"/>
  <c r="BB19" i="5"/>
  <c r="AY19" i="5"/>
  <c r="AS9" i="2"/>
  <c r="BD9" i="2"/>
  <c r="BJ19" i="5"/>
  <c r="AK9" i="2"/>
  <c r="AQ19" i="5"/>
  <c r="AJ9" i="2"/>
  <c r="AP19" i="5"/>
  <c r="E19" i="4"/>
  <c r="M9" i="2"/>
  <c r="S19" i="5"/>
  <c r="I9" i="2"/>
  <c r="O19" i="5"/>
  <c r="O9" i="2"/>
  <c r="U19" i="5"/>
  <c r="P9" i="2"/>
  <c r="V19" i="5"/>
  <c r="AV19" i="5"/>
  <c r="AP9" i="2"/>
  <c r="Q19" i="5"/>
  <c r="K9" i="2"/>
  <c r="BC19" i="5"/>
  <c r="AW9" i="2"/>
  <c r="AL19" i="5"/>
  <c r="AF9" i="2"/>
  <c r="D19" i="4"/>
  <c r="S9" i="2"/>
  <c r="Y19" i="5"/>
  <c r="AO9" i="2"/>
  <c r="AU19" i="5"/>
  <c r="B27" i="5"/>
  <c r="W19" i="5"/>
  <c r="Q9" i="2"/>
  <c r="AN9" i="2"/>
  <c r="F19" i="4"/>
  <c r="AT19" i="5"/>
  <c r="N9" i="2"/>
  <c r="T19" i="5"/>
  <c r="AG9" i="2"/>
  <c r="AM19" i="5"/>
  <c r="P19" i="5"/>
  <c r="J9" i="2"/>
  <c r="AC19" i="5"/>
  <c r="W9" i="2"/>
  <c r="X9" i="2"/>
  <c r="B19" i="4"/>
  <c r="B5" i="4" s="1"/>
  <c r="AD19" i="5"/>
  <c r="BG19" i="5"/>
  <c r="BA9" i="2"/>
  <c r="Y9" i="2"/>
  <c r="AE19" i="5"/>
  <c r="AA9" i="2"/>
  <c r="AG19" i="5"/>
  <c r="BF9" i="2"/>
  <c r="BL19" i="5"/>
  <c r="BH9" i="2"/>
  <c r="BN19" i="5"/>
  <c r="BF19" i="5"/>
  <c r="AZ9" i="2"/>
  <c r="AD9" i="2"/>
  <c r="AJ19" i="5"/>
  <c r="AA19" i="5"/>
  <c r="U9" i="2"/>
  <c r="H9" i="2"/>
  <c r="N19" i="5"/>
  <c r="BO19" i="5"/>
  <c r="BK19" i="5"/>
  <c r="BE9" i="2"/>
  <c r="AY9" i="2"/>
  <c r="BE19" i="5"/>
  <c r="AC9" i="2"/>
  <c r="AI19" i="5"/>
  <c r="T9" i="2"/>
  <c r="Z19" i="5"/>
  <c r="BI38" i="2" l="1"/>
  <c r="BE38" i="2"/>
  <c r="BE6" i="2"/>
  <c r="AM5" i="5"/>
  <c r="E19" i="5"/>
  <c r="F5" i="4"/>
  <c r="D5" i="4"/>
  <c r="C19" i="5"/>
  <c r="AQ5" i="5"/>
  <c r="AB9" i="15"/>
  <c r="AB38" i="2"/>
  <c r="AB6" i="2"/>
  <c r="AB37" i="15" s="1"/>
  <c r="Z6" i="2"/>
  <c r="Z9" i="15"/>
  <c r="Z38" i="2"/>
  <c r="AR6" i="2"/>
  <c r="AR38" i="2"/>
  <c r="BC6" i="2"/>
  <c r="BC38" i="2"/>
  <c r="BA5" i="5"/>
  <c r="AC9" i="15"/>
  <c r="AC38" i="2"/>
  <c r="AC6" i="2"/>
  <c r="AC37" i="15" s="1"/>
  <c r="BK5" i="5"/>
  <c r="U38" i="2"/>
  <c r="U6" i="2"/>
  <c r="U37" i="15" s="1"/>
  <c r="U9" i="15"/>
  <c r="BF5" i="5"/>
  <c r="BL5" i="5"/>
  <c r="AD5" i="5"/>
  <c r="AN6" i="2"/>
  <c r="AN37" i="15" s="1"/>
  <c r="AN9" i="15"/>
  <c r="AN38" i="2"/>
  <c r="AU5" i="5"/>
  <c r="AF6" i="2"/>
  <c r="AF9" i="15"/>
  <c r="AF38" i="2"/>
  <c r="K6" i="2"/>
  <c r="K38" i="2"/>
  <c r="K9" i="15"/>
  <c r="O5" i="5"/>
  <c r="E5" i="4"/>
  <c r="D19" i="5"/>
  <c r="R5" i="5"/>
  <c r="AX5" i="5"/>
  <c r="AM9" i="15"/>
  <c r="AM6" i="2"/>
  <c r="AM38" i="2"/>
  <c r="AH9" i="15"/>
  <c r="AH38" i="2"/>
  <c r="AH6" i="2"/>
  <c r="AH37" i="15" s="1"/>
  <c r="AI5" i="5"/>
  <c r="AA5" i="5"/>
  <c r="AZ38" i="2"/>
  <c r="AZ6" i="2"/>
  <c r="Y6" i="2"/>
  <c r="Y37" i="15" s="1"/>
  <c r="Y9" i="15"/>
  <c r="Y38" i="2"/>
  <c r="P5" i="5"/>
  <c r="AO9" i="15"/>
  <c r="AO38" i="2"/>
  <c r="AO6" i="2"/>
  <c r="AO37" i="15" s="1"/>
  <c r="Q5" i="5"/>
  <c r="P38" i="2"/>
  <c r="P6" i="2"/>
  <c r="P9" i="15"/>
  <c r="P37" i="15"/>
  <c r="BB5" i="5"/>
  <c r="L6" i="2"/>
  <c r="L9" i="15"/>
  <c r="L38" i="2"/>
  <c r="AF5" i="5"/>
  <c r="AS5" i="5"/>
  <c r="BI5" i="5"/>
  <c r="AU6" i="2"/>
  <c r="AU38" i="2"/>
  <c r="AN5" i="5"/>
  <c r="BG6" i="2"/>
  <c r="BG35" i="2" s="1"/>
  <c r="BG38" i="2"/>
  <c r="BF6" i="2"/>
  <c r="BF38" i="2"/>
  <c r="AE5" i="5"/>
  <c r="J38" i="2"/>
  <c r="J9" i="15"/>
  <c r="J6" i="2"/>
  <c r="J37" i="15" s="1"/>
  <c r="N38" i="2"/>
  <c r="N9" i="15"/>
  <c r="N6" i="2"/>
  <c r="Q38" i="2"/>
  <c r="Q9" i="15"/>
  <c r="Q6" i="2"/>
  <c r="AL5" i="5"/>
  <c r="V5" i="5"/>
  <c r="I6" i="2"/>
  <c r="I38" i="2"/>
  <c r="I9" i="15"/>
  <c r="AP5" i="5"/>
  <c r="BJ5" i="5"/>
  <c r="X5" i="5"/>
  <c r="BM5" i="5"/>
  <c r="Z5" i="5"/>
  <c r="X6" i="2"/>
  <c r="X38" i="2"/>
  <c r="X9" i="15"/>
  <c r="T5" i="5"/>
  <c r="AJ6" i="2"/>
  <c r="AJ37" i="15" s="1"/>
  <c r="AJ9" i="15"/>
  <c r="AJ38" i="2"/>
  <c r="BD6" i="2"/>
  <c r="BD38" i="2"/>
  <c r="AV6" i="2"/>
  <c r="AV38" i="2"/>
  <c r="BB38" i="2"/>
  <c r="BB6" i="2"/>
  <c r="AO5" i="5"/>
  <c r="AT6" i="2"/>
  <c r="AT38" i="2"/>
  <c r="AL38" i="2"/>
  <c r="AL6" i="2"/>
  <c r="AL9" i="15"/>
  <c r="AW5" i="5"/>
  <c r="BD5" i="5"/>
  <c r="AY6" i="2"/>
  <c r="AY35" i="2" s="1"/>
  <c r="AY38" i="2"/>
  <c r="AJ5" i="5"/>
  <c r="BA38" i="2"/>
  <c r="BA6" i="2"/>
  <c r="W5" i="5"/>
  <c r="S9" i="15"/>
  <c r="S38" i="2"/>
  <c r="S6" i="2"/>
  <c r="S37" i="15" s="1"/>
  <c r="AW38" i="2"/>
  <c r="AW6" i="2"/>
  <c r="AP9" i="15"/>
  <c r="AP38" i="2"/>
  <c r="AP6" i="2"/>
  <c r="R6" i="2"/>
  <c r="R37" i="15" s="1"/>
  <c r="R38" i="2"/>
  <c r="R9" i="15"/>
  <c r="AE6" i="2"/>
  <c r="AE9" i="15"/>
  <c r="AE38" i="2"/>
  <c r="AR5" i="5"/>
  <c r="T9" i="15"/>
  <c r="T38" i="2"/>
  <c r="T6" i="2"/>
  <c r="T37" i="15"/>
  <c r="BE5" i="5"/>
  <c r="H6" i="2"/>
  <c r="H37" i="15" s="1"/>
  <c r="H38" i="2"/>
  <c r="H9" i="15"/>
  <c r="BN5" i="5"/>
  <c r="AA6" i="2"/>
  <c r="AA37" i="15" s="1"/>
  <c r="AA9" i="15"/>
  <c r="AA38" i="2"/>
  <c r="BG5" i="5"/>
  <c r="W9" i="15"/>
  <c r="W6" i="2"/>
  <c r="W38" i="2"/>
  <c r="AT5" i="5"/>
  <c r="Y5" i="5"/>
  <c r="AV5" i="5"/>
  <c r="O38" i="2"/>
  <c r="O6" i="2"/>
  <c r="O37" i="15" s="1"/>
  <c r="O9" i="15"/>
  <c r="M9" i="15"/>
  <c r="M38" i="2"/>
  <c r="M6" i="2"/>
  <c r="M37" i="15" s="1"/>
  <c r="AS38" i="2"/>
  <c r="AS6" i="2"/>
  <c r="AS35" i="2" s="1"/>
  <c r="C5" i="4"/>
  <c r="B5" i="5" s="1"/>
  <c r="B19" i="5"/>
  <c r="AK5" i="5"/>
  <c r="BH5" i="5"/>
  <c r="AI38" i="2"/>
  <c r="AI6" i="2"/>
  <c r="AI37" i="15" s="1"/>
  <c r="AI9" i="15"/>
  <c r="AZ5" i="5"/>
  <c r="AQ38" i="2"/>
  <c r="AQ6" i="2"/>
  <c r="AQ37" i="15" s="1"/>
  <c r="AQ9" i="15"/>
  <c r="AX6" i="2"/>
  <c r="AX38" i="2"/>
  <c r="V6" i="2"/>
  <c r="V9" i="15"/>
  <c r="V38" i="2"/>
  <c r="N5" i="5"/>
  <c r="AD6" i="2"/>
  <c r="AD37" i="15" s="1"/>
  <c r="AD9" i="15"/>
  <c r="AD38" i="2"/>
  <c r="BH6" i="2"/>
  <c r="BH38" i="2"/>
  <c r="AG5" i="5"/>
  <c r="AC5" i="5"/>
  <c r="AG38" i="2"/>
  <c r="AG9" i="15"/>
  <c r="AG6" i="2"/>
  <c r="AG37" i="15" s="1"/>
  <c r="BC5" i="5"/>
  <c r="U5" i="5"/>
  <c r="S5" i="5"/>
  <c r="AK6" i="2"/>
  <c r="AK38" i="2"/>
  <c r="AK9" i="15"/>
  <c r="AY5" i="5"/>
  <c r="AH5" i="5"/>
  <c r="BO5" i="5"/>
  <c r="AB5" i="5"/>
  <c r="E5" i="5" l="1"/>
  <c r="AZ35" i="2"/>
  <c r="D5" i="5"/>
  <c r="AR35" i="2"/>
  <c r="BF35" i="2"/>
  <c r="AT35" i="2"/>
  <c r="BD35" i="2"/>
  <c r="AD36" i="15"/>
  <c r="AD6" i="15"/>
  <c r="AD35" i="2"/>
  <c r="AD39" i="15"/>
  <c r="AD35" i="15"/>
  <c r="AI35" i="15"/>
  <c r="AI36" i="15"/>
  <c r="AI35" i="2"/>
  <c r="AI6" i="15"/>
  <c r="AI39" i="15"/>
  <c r="O36" i="15"/>
  <c r="O6" i="15"/>
  <c r="O35" i="2"/>
  <c r="O39" i="15"/>
  <c r="O35" i="15"/>
  <c r="AA35" i="15"/>
  <c r="AA36" i="15"/>
  <c r="AA35" i="2"/>
  <c r="AA6" i="15"/>
  <c r="AA39" i="15"/>
  <c r="AP35" i="15"/>
  <c r="AP39" i="15"/>
  <c r="AP36" i="15"/>
  <c r="AP6" i="15"/>
  <c r="AP35" i="2"/>
  <c r="N35" i="15"/>
  <c r="N6" i="15"/>
  <c r="N35" i="2"/>
  <c r="N39" i="15"/>
  <c r="N36" i="15"/>
  <c r="AU35" i="2"/>
  <c r="U35" i="15"/>
  <c r="U39" i="15"/>
  <c r="U35" i="2"/>
  <c r="U6" i="15"/>
  <c r="U36" i="15"/>
  <c r="Z37" i="15"/>
  <c r="Z35" i="15"/>
  <c r="Z6" i="15"/>
  <c r="Z36" i="15"/>
  <c r="Z35" i="2"/>
  <c r="Z39" i="15"/>
  <c r="C5" i="5"/>
  <c r="W37" i="15"/>
  <c r="W6" i="15"/>
  <c r="W36" i="15"/>
  <c r="W35" i="2"/>
  <c r="W39" i="15"/>
  <c r="W35" i="15"/>
  <c r="AM35" i="15"/>
  <c r="AM36" i="15"/>
  <c r="AM6" i="15"/>
  <c r="AM35" i="2"/>
  <c r="AM39" i="15"/>
  <c r="AF35" i="15"/>
  <c r="AF35" i="2"/>
  <c r="AF39" i="15"/>
  <c r="AF6" i="15"/>
  <c r="AF36" i="15"/>
  <c r="AQ35" i="15"/>
  <c r="AQ36" i="15"/>
  <c r="AQ35" i="2"/>
  <c r="AQ39" i="15"/>
  <c r="AQ6" i="15"/>
  <c r="T36" i="15"/>
  <c r="T35" i="2"/>
  <c r="T6" i="15"/>
  <c r="T39" i="15"/>
  <c r="T35" i="15"/>
  <c r="AE36" i="15"/>
  <c r="AE6" i="15"/>
  <c r="AE35" i="15"/>
  <c r="AE35" i="2"/>
  <c r="AE39" i="15"/>
  <c r="X37" i="15"/>
  <c r="X36" i="15"/>
  <c r="X6" i="15"/>
  <c r="X39" i="15"/>
  <c r="X35" i="15"/>
  <c r="X35" i="2"/>
  <c r="L35" i="15"/>
  <c r="L36" i="15"/>
  <c r="L6" i="15"/>
  <c r="L35" i="2"/>
  <c r="L39" i="15"/>
  <c r="AB35" i="15"/>
  <c r="AB6" i="15"/>
  <c r="AB36" i="15"/>
  <c r="AB35" i="2"/>
  <c r="AB39" i="15"/>
  <c r="M36" i="15"/>
  <c r="M6" i="15"/>
  <c r="M35" i="2"/>
  <c r="M39" i="15"/>
  <c r="M35" i="15"/>
  <c r="AW35" i="2"/>
  <c r="BA35" i="2"/>
  <c r="BC35" i="2"/>
  <c r="AK37" i="15"/>
  <c r="AK6" i="15"/>
  <c r="AK35" i="15"/>
  <c r="AK35" i="2"/>
  <c r="AK39" i="15"/>
  <c r="AK36" i="15"/>
  <c r="AG35" i="15"/>
  <c r="AG36" i="15"/>
  <c r="AG6" i="15"/>
  <c r="AG39" i="15"/>
  <c r="AG35" i="2"/>
  <c r="BH35" i="2"/>
  <c r="BB35" i="2"/>
  <c r="Q37" i="15"/>
  <c r="Q39" i="15"/>
  <c r="Q35" i="15"/>
  <c r="Q36" i="15"/>
  <c r="Q35" i="2"/>
  <c r="Q6" i="15"/>
  <c r="J36" i="15"/>
  <c r="J35" i="15"/>
  <c r="J34" i="15"/>
  <c r="J35" i="2"/>
  <c r="J6" i="15"/>
  <c r="J39" i="15"/>
  <c r="AO6" i="15"/>
  <c r="AO35" i="2"/>
  <c r="AO39" i="15"/>
  <c r="AO35" i="15"/>
  <c r="AO36" i="15"/>
  <c r="Y35" i="15"/>
  <c r="Y39" i="15"/>
  <c r="Y36" i="15"/>
  <c r="Y35" i="2"/>
  <c r="Y6" i="15"/>
  <c r="AH35" i="15"/>
  <c r="AH35" i="2"/>
  <c r="AH36" i="15"/>
  <c r="AH6" i="15"/>
  <c r="AH39" i="15"/>
  <c r="V37" i="15"/>
  <c r="V35" i="2"/>
  <c r="V39" i="15"/>
  <c r="V35" i="15"/>
  <c r="V6" i="15"/>
  <c r="V36" i="15"/>
  <c r="AJ36" i="15"/>
  <c r="AJ35" i="15"/>
  <c r="AJ6" i="15"/>
  <c r="AJ35" i="2"/>
  <c r="AJ39" i="15"/>
  <c r="K37" i="15"/>
  <c r="K6" i="15"/>
  <c r="K36" i="15"/>
  <c r="K35" i="2"/>
  <c r="K39" i="15"/>
  <c r="K35" i="15"/>
  <c r="AC35" i="15"/>
  <c r="AC39" i="15"/>
  <c r="AC35" i="2"/>
  <c r="AC6" i="15"/>
  <c r="AC36" i="15"/>
  <c r="BI35" i="2"/>
  <c r="BE35" i="2"/>
  <c r="H39" i="15"/>
  <c r="H35" i="2"/>
  <c r="H36" i="15"/>
  <c r="H6" i="15"/>
  <c r="H34" i="15"/>
  <c r="H35" i="15"/>
  <c r="R35" i="15"/>
  <c r="R35" i="2"/>
  <c r="R36" i="15"/>
  <c r="R6" i="15"/>
  <c r="R39" i="15"/>
  <c r="S36" i="15"/>
  <c r="S35" i="2"/>
  <c r="S39" i="15"/>
  <c r="S6" i="15"/>
  <c r="S35" i="15"/>
  <c r="AL37" i="15"/>
  <c r="AL6" i="15"/>
  <c r="AL36" i="15"/>
  <c r="AL35" i="15"/>
  <c r="AL35" i="2"/>
  <c r="AL39" i="15"/>
  <c r="AF37" i="15"/>
  <c r="AX35" i="2"/>
  <c r="AE37" i="15"/>
  <c r="AP37" i="15"/>
  <c r="AV35" i="2"/>
  <c r="I37" i="15"/>
  <c r="I35" i="15"/>
  <c r="I36" i="15"/>
  <c r="I6" i="15"/>
  <c r="I35" i="2"/>
  <c r="I34" i="15"/>
  <c r="I39" i="15"/>
  <c r="N37" i="15"/>
  <c r="L37" i="15"/>
  <c r="P36" i="15"/>
  <c r="P6" i="15"/>
  <c r="P39" i="15"/>
  <c r="P35" i="2"/>
  <c r="P35" i="15"/>
  <c r="AM37" i="15"/>
  <c r="AN35" i="15"/>
  <c r="AN39" i="15"/>
  <c r="AN6" i="15"/>
  <c r="AN36" i="15"/>
  <c r="AN35" i="2"/>
  <c r="AE34" i="15" l="1"/>
  <c r="U34" i="15"/>
  <c r="AA34" i="15"/>
  <c r="P34" i="15"/>
  <c r="AJ34" i="15"/>
  <c r="AM34" i="15"/>
  <c r="N34" i="15"/>
  <c r="AO34" i="15"/>
  <c r="M34" i="15"/>
  <c r="X34" i="15"/>
  <c r="AF34" i="15"/>
  <c r="O34" i="15"/>
  <c r="AL34" i="15"/>
  <c r="V34" i="15"/>
  <c r="AH34" i="15"/>
  <c r="AB34" i="15"/>
  <c r="Z34" i="15"/>
  <c r="AI34" i="15"/>
  <c r="AN34" i="15"/>
  <c r="AK34" i="15"/>
  <c r="T34" i="15"/>
  <c r="AP34" i="15"/>
  <c r="AD34" i="15"/>
  <c r="AC34" i="15"/>
  <c r="AQ34" i="15"/>
  <c r="K34" i="15"/>
  <c r="S34" i="15"/>
  <c r="Q34" i="15"/>
  <c r="R34" i="15"/>
  <c r="Y34" i="15"/>
  <c r="AG34" i="15"/>
  <c r="L34" i="15"/>
  <c r="W34" i="15"/>
</calcChain>
</file>

<file path=xl/sharedStrings.xml><?xml version="1.0" encoding="utf-8"?>
<sst xmlns="http://schemas.openxmlformats.org/spreadsheetml/2006/main" count="1801" uniqueCount="157">
  <si>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</si>
  <si>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</si>
  <si>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</si>
  <si>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</si>
  <si>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</si>
  <si>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</si>
  <si>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</si>
  <si>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</si>
  <si>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</si>
  <si>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</si>
  <si>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</si>
  <si>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</si>
  <si>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</si>
  <si>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</si>
  <si>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</si>
  <si>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</si>
  <si>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</si>
  <si>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</si>
  <si>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</si>
  <si>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</si>
  <si>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</si>
  <si>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</si>
  <si>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</si>
  <si>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</si>
  <si>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</si>
  <si>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</si>
  <si>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</si>
  <si>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</si>
  <si>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</si>
  <si>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</si>
  <si>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</si>
  <si>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</si>
  <si>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</si>
  <si>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</si>
  <si>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</si>
  <si>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</si>
  <si>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</si>
  <si>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</si>
  <si>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</si>
  <si>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</si>
  <si>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</si>
  <si>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</si>
  <si>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</si>
  <si>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</si>
  <si>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</si>
  <si>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</si>
  <si>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</si>
  <si>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</si>
  <si>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</si>
  <si>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</si>
  <si>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</si>
  <si>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</si>
  <si>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</si>
  <si>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</si>
  <si>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</si>
  <si>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</si>
  <si>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</si>
  <si>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</si>
  <si>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</si>
  <si>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</si>
  <si>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</si>
  <si>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</si>
  <si>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</si>
  <si>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</si>
  <si>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</si>
  <si>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</si>
  <si>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</si>
  <si>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</si>
  <si>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</si>
  <si>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</si>
  <si>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</si>
  <si>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</si>
  <si>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</si>
  <si>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</si>
  <si>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</si>
  <si>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</si>
  <si>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</si>
  <si>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</si>
  <si>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</si>
  <si>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</si>
  <si>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</si>
  <si>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</si>
  <si>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</si>
  <si>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</si>
  <si>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</si>
  <si>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</si>
  <si>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</si>
  <si>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</si>
  <si>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</si>
  <si>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</si>
  <si>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</si>
  <si>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</si>
  <si>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</si>
  <si>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</si>
  <si>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</si>
  <si>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</si>
  <si>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</si>
  <si>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</si>
  <si>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</si>
  <si>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</si>
  <si>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</si>
  <si>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</si>
  <si>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</si>
  <si>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</si>
  <si>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</si>
  <si>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</si>
  <si>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</si>
  <si>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</si>
  <si>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</si>
  <si>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</si>
  <si>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</si>
  <si>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</si>
  <si>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</si>
  <si>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</si>
  <si>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</si>
  <si>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</si>
  <si>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</si>
  <si>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</si>
  <si>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</si>
  <si>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</si>
  <si>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</si>
  <si>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</si>
  <si>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</si>
  <si>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</si>
  <si>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</si>
  <si>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</si>
  <si>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</si>
  <si>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</si>
  <si>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</si>
  <si>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</si>
  <si>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</si>
  <si>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</si>
  <si>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</si>
  <si>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Seasonally adjusted and Trend-cycle estimates represent an analytical elaboration of the data designed to show the underlying movements that may be hidden by the seasonal variations.</t>
  </si>
  <si>
    <t>2018/19</t>
  </si>
  <si>
    <t xml:space="preserve"> </t>
  </si>
  <si>
    <t>2019/20</t>
  </si>
  <si>
    <t>2020/21</t>
  </si>
  <si>
    <t>2021/22</t>
  </si>
  <si>
    <t>Table 3: ORIGINAL UNADJUSTED Value Added by activity at constant 2016/17 prices, BILLION SHILLINGS, 2016/17-2021/22</t>
  </si>
  <si>
    <t>Table 4: ORIGINAL UNADJUSTED Value Added at constant 2016/17 prices, PERCENTAGE CHANGE, 2016/17-2021/22</t>
  </si>
  <si>
    <t>Table 5: ORIGINAL UNADJUSTED Value Added by activity at constant 2016/17 prices, IMPLICIT PRICE DEFLATORS, 2016/17-2021/22</t>
  </si>
  <si>
    <t>Table 6: SEASONALLY ADJUSTED Value Added at constant 2016/17 prices, BILLION SHILLINGS, 2016/17-2021/22</t>
  </si>
  <si>
    <t>Table 7: SEASONALLY ADJUSTED Value Added at constant 2016/17 prices,PERCENTAGE CHANGE, 2016/17-2021/22</t>
  </si>
  <si>
    <t>Table 8: SEASONALLY ADJUSTED Value Added at constant 2016/17 prices, DECOMPOSITION OF GROWTH, 2016/17-2021/22</t>
  </si>
  <si>
    <t>Table 9: TREND-CYCLE Value Added at constant 2016/17 prices, BILLION SHILLINGS, 2016/17-2021/22</t>
  </si>
  <si>
    <t>2022/23</t>
  </si>
  <si>
    <t>Table 3: ORIGINAL UNADJUSTED Value Added by activity at constant 2016/17 prices, BILLION SHILLINGS, 2016/17-2022/23</t>
  </si>
  <si>
    <t>TABLE 1: SUMMARY OF QGDP AT CONSTANT 2016/17 PRICES, BILLION SHILLINGS, 2016/17-2022/23</t>
  </si>
  <si>
    <t>Table 5: ORIGINAL UNADJUSTED Value Added by activity at constant 2016/17 prices, IMPLICIT PRICE DEFLATORS, 2016/17-2022/23</t>
  </si>
  <si>
    <t>Table 6: SEASONALLY ADJUSTED Value Added at constant 2016/17 prices, BILLION SHILLINGS, 2016/17-2022/23</t>
  </si>
  <si>
    <t>Table 7: SEASONALLY ADJUSTED Value Added at constant 2016/17 prices,PERCENTAGE CHANGE, 2016/17-2022/23</t>
  </si>
  <si>
    <t>Table 8: SEASONALLY ADJUSTED Value Added at constant 2016/17 prices, DECOMPOSITION OF GROWTH, 2016/17-2022/23</t>
  </si>
  <si>
    <t>Table 9: TREND-CYCLE Value Added at constant 2016/17 prices, BILLION SHILLINGS, 2016/17-2022/23</t>
  </si>
  <si>
    <t>Table 10: TREND-CYCLE Value Added at constant 2016/17 prices, PERCENTAGE CHANGE, 2016/17-2022/23</t>
  </si>
  <si>
    <t>TABLE 2: SUMMARY OF QGDP AT CONSTANT 2016/17 PRICES, PERCENTAGE CHANGE, 2016/17-2022/23</t>
  </si>
  <si>
    <t>Original (Unadjusted) estimates have been benchmarked to the revised 2021/22 Annual GDP estimates (October release 2022) and therefore revisions have been made to all Quarters.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</si>
</sst>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0.0;[Red]0.0"/>
    <numFmt numFmtId="169" formatCode="#,##0.0000"/>
    <numFmt numFmtId="170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5" fillId="0" borderId="0" xfId="0" applyFont="1"/>
    <xf numFmtId="164" fontId="2" fillId="0" borderId="0" xfId="0" applyNumberFormat="1" applyFont="1" applyBorder="1"/>
    <xf numFmtId="164" fontId="6" fillId="0" borderId="0" xfId="0" applyNumberFormat="1" applyFont="1" applyBorder="1"/>
    <xf numFmtId="3" fontId="6" fillId="0" borderId="0" xfId="0" applyNumberFormat="1" applyFont="1" applyBorder="1" applyAlignment="1" applyProtection="1"/>
    <xf numFmtId="166" fontId="5" fillId="0" borderId="0" xfId="1" applyNumberFormat="1" applyFont="1"/>
    <xf numFmtId="165" fontId="5" fillId="0" borderId="0" xfId="1" applyNumberFormat="1" applyFont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6" fontId="5" fillId="0" borderId="0" xfId="1" applyNumberFormat="1" applyFont="1" applyBorder="1"/>
    <xf numFmtId="167" fontId="5" fillId="0" borderId="0" xfId="0" applyNumberFormat="1" applyFont="1" applyBorder="1"/>
    <xf numFmtId="3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/>
    <xf numFmtId="167" fontId="5" fillId="0" borderId="1" xfId="0" applyNumberFormat="1" applyFont="1" applyBorder="1"/>
    <xf numFmtId="166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166" fontId="2" fillId="0" borderId="3" xfId="1" applyNumberFormat="1" applyFont="1" applyBorder="1" applyAlignment="1">
      <alignment horizontal="right"/>
    </xf>
    <xf numFmtId="166" fontId="5" fillId="0" borderId="0" xfId="0" applyNumberFormat="1" applyFont="1" applyBorder="1"/>
    <xf numFmtId="166" fontId="5" fillId="0" borderId="1" xfId="0" applyNumberFormat="1" applyFont="1" applyBorder="1"/>
    <xf numFmtId="166" fontId="4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left"/>
    </xf>
    <xf numFmtId="43" fontId="0" fillId="0" borderId="0" xfId="1" applyFont="1"/>
    <xf numFmtId="43" fontId="0" fillId="0" borderId="0" xfId="0" applyNumberFormat="1"/>
    <xf numFmtId="0" fontId="3" fillId="0" borderId="0" xfId="0" applyFont="1"/>
    <xf numFmtId="166" fontId="3" fillId="0" borderId="0" xfId="1" applyNumberFormat="1" applyFont="1"/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0" fontId="9" fillId="0" borderId="0" xfId="0" applyFont="1" applyBorder="1"/>
    <xf numFmtId="164" fontId="10" fillId="0" borderId="0" xfId="0" applyNumberFormat="1" applyFont="1" applyBorder="1"/>
    <xf numFmtId="164" fontId="11" fillId="0" borderId="0" xfId="0" applyNumberFormat="1" applyFont="1" applyBorder="1"/>
    <xf numFmtId="167" fontId="8" fillId="0" borderId="0" xfId="1" applyNumberFormat="1" applyFont="1" applyBorder="1"/>
    <xf numFmtId="3" fontId="11" fillId="0" borderId="0" xfId="0" applyNumberFormat="1" applyFont="1" applyBorder="1" applyAlignment="1" applyProtection="1"/>
    <xf numFmtId="0" fontId="8" fillId="0" borderId="0" xfId="0" applyFont="1" applyBorder="1"/>
    <xf numFmtId="0" fontId="8" fillId="0" borderId="1" xfId="0" applyFont="1" applyBorder="1"/>
    <xf numFmtId="167" fontId="8" fillId="0" borderId="1" xfId="1" applyNumberFormat="1" applyFont="1" applyBorder="1"/>
    <xf numFmtId="167" fontId="8" fillId="0" borderId="0" xfId="0" applyNumberFormat="1" applyFont="1"/>
    <xf numFmtId="166" fontId="9" fillId="0" borderId="0" xfId="1" applyNumberFormat="1" applyFont="1" applyBorder="1"/>
    <xf numFmtId="166" fontId="8" fillId="0" borderId="0" xfId="1" applyNumberFormat="1" applyFont="1" applyBorder="1"/>
    <xf numFmtId="166" fontId="8" fillId="0" borderId="1" xfId="1" applyNumberFormat="1" applyFont="1" applyBorder="1"/>
    <xf numFmtId="167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7" fontId="8" fillId="0" borderId="0" xfId="0" applyNumberFormat="1" applyFont="1" applyBorder="1"/>
    <xf numFmtId="3" fontId="11" fillId="0" borderId="1" xfId="0" applyNumberFormat="1" applyFont="1" applyBorder="1" applyAlignment="1" applyProtection="1"/>
    <xf numFmtId="164" fontId="14" fillId="0" borderId="0" xfId="0" applyNumberFormat="1" applyFont="1" applyFill="1" applyBorder="1"/>
    <xf numFmtId="0" fontId="9" fillId="0" borderId="1" xfId="0" applyFont="1" applyBorder="1" applyAlignment="1"/>
    <xf numFmtId="167" fontId="9" fillId="0" borderId="0" xfId="1" applyNumberFormat="1" applyFont="1" applyBorder="1"/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right"/>
    </xf>
    <xf numFmtId="167" fontId="8" fillId="0" borderId="0" xfId="1" applyNumberFormat="1" applyFont="1" applyFill="1" applyBorder="1"/>
    <xf numFmtId="164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>
      <alignment wrapText="1"/>
    </xf>
    <xf numFmtId="165" fontId="24" fillId="0" borderId="0" xfId="1" applyNumberFormat="1" applyFont="1" applyFill="1" applyBorder="1"/>
    <xf numFmtId="165" fontId="24" fillId="0" borderId="8" xfId="1" applyNumberFormat="1" applyFont="1" applyFill="1" applyBorder="1"/>
    <xf numFmtId="164" fontId="24" fillId="0" borderId="0" xfId="0" applyNumberFormat="1" applyFont="1" applyFill="1" applyBorder="1"/>
    <xf numFmtId="165" fontId="24" fillId="0" borderId="12" xfId="1" applyNumberFormat="1" applyFont="1" applyFill="1" applyBorder="1"/>
    <xf numFmtId="165" fontId="22" fillId="0" borderId="0" xfId="1" applyNumberFormat="1" applyFont="1" applyFill="1" applyBorder="1"/>
    <xf numFmtId="165" fontId="3" fillId="0" borderId="0" xfId="0" applyNumberFormat="1" applyFont="1" applyFill="1" applyBorder="1"/>
    <xf numFmtId="0" fontId="5" fillId="0" borderId="0" xfId="0" applyFont="1" applyFill="1" applyBorder="1"/>
    <xf numFmtId="164" fontId="10" fillId="0" borderId="0" xfId="0" applyNumberFormat="1" applyFont="1" applyFill="1" applyBorder="1"/>
    <xf numFmtId="165" fontId="9" fillId="0" borderId="0" xfId="0" applyNumberFormat="1" applyFont="1" applyFill="1" applyBorder="1"/>
    <xf numFmtId="0" fontId="4" fillId="0" borderId="0" xfId="0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 applyProtection="1"/>
    <xf numFmtId="165" fontId="8" fillId="0" borderId="1" xfId="1" applyNumberFormat="1" applyFont="1" applyFill="1" applyBorder="1"/>
    <xf numFmtId="0" fontId="5" fillId="0" borderId="1" xfId="0" applyFont="1" applyFill="1" applyBorder="1"/>
    <xf numFmtId="0" fontId="7" fillId="0" borderId="0" xfId="0" applyFont="1" applyFill="1"/>
    <xf numFmtId="165" fontId="5" fillId="0" borderId="0" xfId="1" applyNumberFormat="1" applyFont="1" applyFill="1"/>
    <xf numFmtId="0" fontId="5" fillId="0" borderId="0" xfId="0" applyFont="1" applyFill="1"/>
    <xf numFmtId="0" fontId="9" fillId="2" borderId="2" xfId="0" applyFont="1" applyFill="1" applyBorder="1"/>
    <xf numFmtId="0" fontId="9" fillId="2" borderId="2" xfId="0" applyFont="1" applyFill="1" applyBorder="1" applyAlignment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8" fillId="0" borderId="0" xfId="0" applyFont="1" applyFill="1"/>
    <xf numFmtId="165" fontId="8" fillId="0" borderId="0" xfId="1" applyNumberFormat="1" applyFont="1" applyFill="1"/>
    <xf numFmtId="165" fontId="9" fillId="0" borderId="0" xfId="1" applyNumberFormat="1" applyFont="1" applyFill="1"/>
    <xf numFmtId="0" fontId="22" fillId="0" borderId="0" xfId="0" applyFont="1" applyFill="1"/>
    <xf numFmtId="165" fontId="22" fillId="0" borderId="0" xfId="1" applyNumberFormat="1" applyFont="1" applyFill="1"/>
    <xf numFmtId="165" fontId="3" fillId="0" borderId="0" xfId="1" applyNumberFormat="1" applyFont="1" applyFill="1"/>
    <xf numFmtId="0" fontId="9" fillId="0" borderId="0" xfId="0" applyFont="1" applyFill="1"/>
    <xf numFmtId="0" fontId="9" fillId="0" borderId="0" xfId="0" applyFont="1" applyFill="1" applyBorder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164" fontId="11" fillId="0" borderId="0" xfId="0" applyNumberFormat="1" applyFont="1" applyFill="1" applyBorder="1"/>
    <xf numFmtId="3" fontId="11" fillId="0" borderId="3" xfId="0" applyNumberFormat="1" applyFont="1" applyFill="1" applyBorder="1" applyAlignment="1" applyProtection="1"/>
    <xf numFmtId="165" fontId="8" fillId="0" borderId="3" xfId="1" applyNumberFormat="1" applyFont="1" applyFill="1" applyBorder="1"/>
    <xf numFmtId="3" fontId="8" fillId="0" borderId="3" xfId="1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167" fontId="8" fillId="0" borderId="1" xfId="1" applyNumberFormat="1" applyFont="1" applyFill="1" applyBorder="1"/>
    <xf numFmtId="0" fontId="12" fillId="0" borderId="0" xfId="0" applyFont="1" applyFill="1"/>
    <xf numFmtId="167" fontId="8" fillId="0" borderId="0" xfId="0" applyNumberFormat="1" applyFont="1" applyFill="1"/>
    <xf numFmtId="165" fontId="3" fillId="0" borderId="0" xfId="1" applyNumberFormat="1" applyFont="1" applyFill="1" applyBorder="1" applyAlignment="1"/>
    <xf numFmtId="167" fontId="22" fillId="0" borderId="0" xfId="0" applyNumberFormat="1" applyFont="1" applyFill="1"/>
    <xf numFmtId="168" fontId="8" fillId="0" borderId="0" xfId="1" applyNumberFormat="1" applyFont="1" applyFill="1" applyBorder="1"/>
    <xf numFmtId="164" fontId="8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8" fillId="0" borderId="0" xfId="1" applyNumberFormat="1" applyFont="1" applyFill="1" applyBorder="1"/>
    <xf numFmtId="164" fontId="5" fillId="0" borderId="0" xfId="1" applyNumberFormat="1" applyFont="1" applyFill="1" applyBorder="1"/>
    <xf numFmtId="164" fontId="8" fillId="0" borderId="1" xfId="1" applyNumberFormat="1" applyFont="1" applyFill="1" applyBorder="1"/>
    <xf numFmtId="166" fontId="8" fillId="0" borderId="0" xfId="1" applyNumberFormat="1" applyFont="1" applyFill="1"/>
    <xf numFmtId="0" fontId="3" fillId="0" borderId="0" xfId="0" applyFont="1" applyFill="1"/>
    <xf numFmtId="167" fontId="9" fillId="0" borderId="0" xfId="0" applyNumberFormat="1" applyFont="1" applyFill="1" applyBorder="1"/>
    <xf numFmtId="167" fontId="8" fillId="0" borderId="0" xfId="0" applyNumberFormat="1" applyFont="1" applyFill="1" applyBorder="1"/>
    <xf numFmtId="167" fontId="8" fillId="0" borderId="1" xfId="0" applyNumberFormat="1" applyFont="1" applyFill="1" applyBorder="1"/>
    <xf numFmtId="165" fontId="23" fillId="0" borderId="0" xfId="1" applyNumberFormat="1" applyFont="1" applyFill="1" applyBorder="1"/>
    <xf numFmtId="0" fontId="13" fillId="0" borderId="0" xfId="0" applyFont="1" applyFill="1" applyBorder="1"/>
    <xf numFmtId="169" fontId="5" fillId="0" borderId="0" xfId="0" applyNumberFormat="1" applyFont="1" applyFill="1"/>
    <xf numFmtId="167" fontId="8" fillId="0" borderId="0" xfId="1" applyNumberFormat="1" applyFont="1" applyFill="1" applyBorder="1" applyAlignment="1"/>
    <xf numFmtId="166" fontId="5" fillId="0" borderId="0" xfId="1" applyNumberFormat="1" applyFont="1" applyFill="1"/>
    <xf numFmtId="164" fontId="9" fillId="0" borderId="0" xfId="1" applyNumberFormat="1" applyFont="1" applyFill="1" applyBorder="1"/>
    <xf numFmtId="164" fontId="8" fillId="0" borderId="0" xfId="0" applyNumberFormat="1" applyFont="1" applyFill="1" applyBorder="1"/>
    <xf numFmtId="164" fontId="8" fillId="0" borderId="1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167" fontId="11" fillId="0" borderId="1" xfId="0" applyNumberFormat="1" applyFont="1" applyFill="1" applyBorder="1" applyAlignment="1" applyProtection="1"/>
    <xf numFmtId="164" fontId="21" fillId="0" borderId="0" xfId="1" applyNumberFormat="1" applyFont="1" applyFill="1"/>
    <xf numFmtId="164" fontId="11" fillId="0" borderId="0" xfId="1" applyNumberFormat="1" applyFont="1" applyFill="1"/>
    <xf numFmtId="167" fontId="11" fillId="0" borderId="0" xfId="1" applyNumberFormat="1" applyFont="1" applyFill="1" applyBorder="1"/>
    <xf numFmtId="0" fontId="6" fillId="0" borderId="0" xfId="0" applyFont="1" applyFill="1"/>
    <xf numFmtId="165" fontId="3" fillId="0" borderId="12" xfId="0" applyNumberFormat="1" applyFont="1" applyFill="1" applyBorder="1"/>
    <xf numFmtId="165" fontId="3" fillId="0" borderId="8" xfId="0" applyNumberFormat="1" applyFont="1" applyFill="1" applyBorder="1"/>
    <xf numFmtId="3" fontId="21" fillId="0" borderId="0" xfId="0" applyNumberFormat="1" applyFont="1" applyFill="1" applyBorder="1" applyAlignment="1" applyProtection="1">
      <alignment wrapText="1"/>
    </xf>
    <xf numFmtId="3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  <xf numFmtId="3" fontId="21" fillId="0" borderId="1" xfId="0" applyNumberFormat="1" applyFont="1" applyFill="1" applyBorder="1" applyAlignment="1" applyProtection="1"/>
    <xf numFmtId="165" fontId="22" fillId="0" borderId="13" xfId="1" applyNumberFormat="1" applyFont="1" applyFill="1" applyBorder="1"/>
    <xf numFmtId="165" fontId="22" fillId="0" borderId="1" xfId="1" applyNumberFormat="1" applyFont="1" applyFill="1" applyBorder="1"/>
    <xf numFmtId="165" fontId="22" fillId="0" borderId="9" xfId="1" applyNumberFormat="1" applyFont="1" applyFill="1" applyBorder="1"/>
    <xf numFmtId="165" fontId="4" fillId="0" borderId="0" xfId="0" applyNumberFormat="1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3" xfId="0" applyNumberFormat="1" applyFont="1" applyFill="1" applyBorder="1"/>
    <xf numFmtId="14" fontId="10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3" fillId="2" borderId="5" xfId="0" applyFont="1" applyFill="1" applyBorder="1"/>
    <xf numFmtId="0" fontId="3" fillId="2" borderId="10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/>
    <xf numFmtId="0" fontId="8" fillId="2" borderId="0" xfId="0" applyFont="1" applyFill="1" applyBorder="1"/>
    <xf numFmtId="0" fontId="3" fillId="2" borderId="3" xfId="0" applyFont="1" applyFill="1" applyBorder="1"/>
    <xf numFmtId="0" fontId="3" fillId="2" borderId="11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/>
    <xf numFmtId="165" fontId="9" fillId="2" borderId="0" xfId="1" applyNumberFormat="1" applyFont="1" applyFill="1" applyBorder="1"/>
    <xf numFmtId="164" fontId="9" fillId="2" borderId="0" xfId="1" applyNumberFormat="1" applyFont="1" applyFill="1" applyBorder="1"/>
    <xf numFmtId="0" fontId="4" fillId="2" borderId="0" xfId="0" applyFont="1" applyFill="1" applyBorder="1"/>
    <xf numFmtId="164" fontId="24" fillId="2" borderId="0" xfId="0" applyNumberFormat="1" applyFont="1" applyFill="1" applyBorder="1"/>
    <xf numFmtId="165" fontId="24" fillId="2" borderId="12" xfId="1" applyNumberFormat="1" applyFont="1" applyFill="1" applyBorder="1"/>
    <xf numFmtId="165" fontId="24" fillId="2" borderId="0" xfId="1" applyNumberFormat="1" applyFont="1" applyFill="1" applyBorder="1"/>
    <xf numFmtId="165" fontId="24" fillId="2" borderId="8" xfId="1" applyNumberFormat="1" applyFont="1" applyFill="1" applyBorder="1"/>
    <xf numFmtId="165" fontId="3" fillId="2" borderId="0" xfId="1" applyNumberFormat="1" applyFont="1" applyFill="1" applyBorder="1"/>
    <xf numFmtId="165" fontId="22" fillId="2" borderId="0" xfId="1" applyNumberFormat="1" applyFont="1" applyFill="1" applyBorder="1"/>
    <xf numFmtId="165" fontId="3" fillId="2" borderId="0" xfId="0" applyNumberFormat="1" applyFont="1" applyFill="1" applyBorder="1"/>
    <xf numFmtId="167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8" fillId="2" borderId="0" xfId="1" applyNumberFormat="1" applyFont="1" applyFill="1" applyBorder="1"/>
    <xf numFmtId="167" fontId="8" fillId="2" borderId="0" xfId="0" applyNumberFormat="1" applyFont="1" applyFill="1" applyBorder="1"/>
    <xf numFmtId="167" fontId="8" fillId="2" borderId="0" xfId="1" applyNumberFormat="1" applyFont="1" applyFill="1" applyBorder="1"/>
    <xf numFmtId="165" fontId="8" fillId="2" borderId="0" xfId="0" applyNumberFormat="1" applyFont="1" applyFill="1" applyBorder="1"/>
    <xf numFmtId="166" fontId="9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/>
    <xf numFmtId="164" fontId="23" fillId="2" borderId="0" xfId="0" applyNumberFormat="1" applyFont="1" applyFill="1" applyBorder="1"/>
    <xf numFmtId="164" fontId="23" fillId="2" borderId="0" xfId="1" applyNumberFormat="1" applyFont="1" applyFill="1" applyBorder="1"/>
    <xf numFmtId="164" fontId="8" fillId="2" borderId="0" xfId="1" applyNumberFormat="1" applyFont="1" applyFill="1" applyBorder="1"/>
    <xf numFmtId="167" fontId="9" fillId="2" borderId="0" xfId="0" applyNumberFormat="1" applyFont="1" applyFill="1" applyBorder="1"/>
    <xf numFmtId="0" fontId="9" fillId="2" borderId="0" xfId="0" applyFont="1" applyFill="1" applyBorder="1" applyAlignment="1"/>
    <xf numFmtId="3" fontId="11" fillId="3" borderId="1" xfId="0" applyNumberFormat="1" applyFont="1" applyFill="1" applyBorder="1" applyAlignment="1" applyProtection="1"/>
    <xf numFmtId="164" fontId="11" fillId="3" borderId="1" xfId="0" applyNumberFormat="1" applyFont="1" applyFill="1" applyBorder="1"/>
    <xf numFmtId="165" fontId="8" fillId="3" borderId="1" xfId="1" applyNumberFormat="1" applyFont="1" applyFill="1" applyBorder="1"/>
    <xf numFmtId="167" fontId="8" fillId="3" borderId="1" xfId="1" applyNumberFormat="1" applyFont="1" applyFill="1" applyBorder="1"/>
    <xf numFmtId="0" fontId="8" fillId="3" borderId="1" xfId="0" applyFont="1" applyFill="1" applyBorder="1"/>
    <xf numFmtId="14" fontId="9" fillId="2" borderId="5" xfId="0" applyNumberFormat="1" applyFont="1" applyFill="1" applyBorder="1" applyAlignment="1"/>
    <xf numFmtId="170" fontId="9" fillId="2" borderId="0" xfId="2" applyNumberFormat="1" applyFont="1" applyFill="1" applyBorder="1"/>
    <xf numFmtId="170" fontId="9" fillId="0" borderId="0" xfId="2" applyNumberFormat="1" applyFont="1" applyFill="1" applyBorder="1"/>
    <xf numFmtId="170" fontId="8" fillId="0" borderId="0" xfId="2" applyNumberFormat="1" applyFont="1" applyFill="1" applyBorder="1"/>
    <xf numFmtId="170" fontId="8" fillId="2" borderId="0" xfId="2" applyNumberFormat="1" applyFont="1" applyFill="1" applyBorder="1"/>
    <xf numFmtId="170" fontId="8" fillId="3" borderId="1" xfId="2" applyNumberFormat="1" applyFont="1" applyFill="1" applyBorder="1"/>
    <xf numFmtId="170" fontId="23" fillId="0" borderId="0" xfId="2" applyNumberFormat="1" applyFont="1" applyFill="1" applyBorder="1"/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6D0B"/>
      <color rgb="FFB2912F"/>
      <color rgb="FFF17CB0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2016/17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(Summary!$AR$3:$AR$4,Summary!$AU$3:$BI$4)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Summary!$AP$6:$BI$6</c15:sqref>
                  </c15:fullRef>
                </c:ext>
              </c:extLst>
              <c:f>(Summary!$AR$6,Summary!$AU$6:$BI$6)</c:f>
              <c:numCache>
                <c:formatCode>#,##0</c:formatCode>
                <c:ptCount val="16"/>
                <c:pt idx="0">
                  <c:v>29774.013805352781</c:v>
                </c:pt>
                <c:pt idx="1">
                  <c:v>30568.40021105951</c:v>
                </c:pt>
                <c:pt idx="2">
                  <c:v>34947.970928267387</c:v>
                </c:pt>
                <c:pt idx="3">
                  <c:v>32466.170095402882</c:v>
                </c:pt>
                <c:pt idx="4">
                  <c:v>30129.16958711754</c:v>
                </c:pt>
                <c:pt idx="5">
                  <c:v>28867.101536230421</c:v>
                </c:pt>
                <c:pt idx="6">
                  <c:v>34788.598557420963</c:v>
                </c:pt>
                <c:pt idx="7">
                  <c:v>32485.710179554881</c:v>
                </c:pt>
                <c:pt idx="8">
                  <c:v>30982.274927391536</c:v>
                </c:pt>
                <c:pt idx="9">
                  <c:v>32624.434267243589</c:v>
                </c:pt>
                <c:pt idx="10">
                  <c:v>35644.210158950431</c:v>
                </c:pt>
                <c:pt idx="11">
                  <c:v>34076.609124179071</c:v>
                </c:pt>
                <c:pt idx="12">
                  <c:v>32514.711368477445</c:v>
                </c:pt>
                <c:pt idx="13">
                  <c:v>34731.629617668361</c:v>
                </c:pt>
                <c:pt idx="14">
                  <c:v>38928.701026180373</c:v>
                </c:pt>
                <c:pt idx="15">
                  <c:v>35589.39352767275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D-4AD4-9528-D6BF8EF8563B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(Summary!$AR$3:$AR$4,Summary!$AU$3:$BI$4)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Summary!$AO$14:$BI$14</c15:sqref>
                  </c15:fullRef>
                </c:ext>
              </c:extLst>
              <c:f>(Summary!$AQ$14,Summary!$AT$14:$BI$14)</c:f>
              <c:numCache>
                <c:formatCode>#,##0</c:formatCode>
                <c:ptCount val="16"/>
                <c:pt idx="0">
                  <c:v>31468.771623589386</c:v>
                </c:pt>
                <c:pt idx="1">
                  <c:v>31405.511514859038</c:v>
                </c:pt>
                <c:pt idx="2">
                  <c:v>32359.157942762678</c:v>
                </c:pt>
                <c:pt idx="3">
                  <c:v>32673.58229793618</c:v>
                </c:pt>
                <c:pt idx="4">
                  <c:v>31735.211389448097</c:v>
                </c:pt>
                <c:pt idx="5">
                  <c:v>29704.233345248311</c:v>
                </c:pt>
                <c:pt idx="6">
                  <c:v>31996.598964350029</c:v>
                </c:pt>
                <c:pt idx="7">
                  <c:v>32696.081678680508</c:v>
                </c:pt>
                <c:pt idx="8">
                  <c:v>32574.126851887097</c:v>
                </c:pt>
                <c:pt idx="9">
                  <c:v>33393.763442492615</c:v>
                </c:pt>
                <c:pt idx="10">
                  <c:v>32771.747417158127</c:v>
                </c:pt>
                <c:pt idx="11">
                  <c:v>34276.718480984819</c:v>
                </c:pt>
                <c:pt idx="12">
                  <c:v>34226.547326125394</c:v>
                </c:pt>
                <c:pt idx="13">
                  <c:v>35511.697953120274</c:v>
                </c:pt>
                <c:pt idx="14">
                  <c:v>36052.504459733726</c:v>
                </c:pt>
                <c:pt idx="15">
                  <c:v>35815.882272735013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D-4AD4-9528-D6BF8EF8563B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(Summary!$AR$3:$AR$4,Summary!$AU$3:$BI$4)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Summary!$AP$22:$BI$22</c15:sqref>
                  </c15:fullRef>
                </c:ext>
              </c:extLst>
              <c:f>(Summary!$AR$22,Summary!$AU$22:$BI$22)</c:f>
              <c:numCache>
                <c:formatCode>#,##0</c:formatCode>
                <c:ptCount val="16"/>
                <c:pt idx="0">
                  <c:v>30972.645506035762</c:v>
                </c:pt>
                <c:pt idx="1">
                  <c:v>31625.258374651519</c:v>
                </c:pt>
                <c:pt idx="2">
                  <c:v>32304.669625322618</c:v>
                </c:pt>
                <c:pt idx="3">
                  <c:v>32538.769922597101</c:v>
                </c:pt>
                <c:pt idx="4">
                  <c:v>32141.777604488583</c:v>
                </c:pt>
                <c:pt idx="5">
                  <c:v>31979.604686073908</c:v>
                </c:pt>
                <c:pt idx="6">
                  <c:v>32172.50828822095</c:v>
                </c:pt>
                <c:pt idx="7">
                  <c:v>32581.788906567668</c:v>
                </c:pt>
                <c:pt idx="8">
                  <c:v>33011.126554641887</c:v>
                </c:pt>
                <c:pt idx="9">
                  <c:v>33099.367753816092</c:v>
                </c:pt>
                <c:pt idx="10">
                  <c:v>33236.300096032268</c:v>
                </c:pt>
                <c:pt idx="11">
                  <c:v>33678.479689390493</c:v>
                </c:pt>
                <c:pt idx="12">
                  <c:v>34433.425032927298</c:v>
                </c:pt>
                <c:pt idx="13">
                  <c:v>35231.81937572157</c:v>
                </c:pt>
                <c:pt idx="14">
                  <c:v>35781.258345087648</c:v>
                </c:pt>
                <c:pt idx="15">
                  <c:v>35938.409531464145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D-4AD4-9528-D6BF8EF8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9724128"/>
        <c:axId val="609724520"/>
      </c:barChart>
      <c:catAx>
        <c:axId val="60972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724520"/>
        <c:crosses val="autoZero"/>
        <c:auto val="1"/>
        <c:lblAlgn val="ctr"/>
        <c:lblOffset val="100"/>
        <c:noMultiLvlLbl val="0"/>
      </c:catAx>
      <c:valAx>
        <c:axId val="609724520"/>
        <c:scaling>
          <c:orientation val="minMax"/>
          <c:min val="2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7241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Summary!$AP$35:$BI$35</c15:sqref>
                  </c15:fullRef>
                </c:ext>
              </c:extLst>
              <c:f>Summary!$AT$35:$BI$35</c:f>
              <c:numCache>
                <c:formatCode>0.0</c:formatCode>
                <c:ptCount val="16"/>
                <c:pt idx="0">
                  <c:v>7.6694111178804425</c:v>
                </c:pt>
                <c:pt idx="1">
                  <c:v>6.8885830318858643</c:v>
                </c:pt>
                <c:pt idx="2">
                  <c:v>7.5795135665670754</c:v>
                </c:pt>
                <c:pt idx="3">
                  <c:v>8.3705618018754979</c:v>
                </c:pt>
                <c:pt idx="4">
                  <c:v>1.1928381040144043</c:v>
                </c:pt>
                <c:pt idx="5">
                  <c:v>-5.5655469801575315</c:v>
                </c:pt>
                <c:pt idx="6">
                  <c:v>-0.45602753640131555</c:v>
                </c:pt>
                <c:pt idx="7">
                  <c:v>6.0185984655958258E-2</c:v>
                </c:pt>
                <c:pt idx="8">
                  <c:v>2.8314930413440909</c:v>
                </c:pt>
                <c:pt idx="9">
                  <c:v>13.015968112688526</c:v>
                </c:pt>
                <c:pt idx="10">
                  <c:v>2.4594598144481727</c:v>
                </c:pt>
                <c:pt idx="11">
                  <c:v>4.8972269217172126</c:v>
                </c:pt>
                <c:pt idx="12">
                  <c:v>4.9461714631260811</c:v>
                </c:pt>
                <c:pt idx="13">
                  <c:v>6.4589483243254087</c:v>
                </c:pt>
                <c:pt idx="14">
                  <c:v>9.2146546454058296</c:v>
                </c:pt>
                <c:pt idx="15">
                  <c:v>4.4393630774145265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Summary!$AP$36:$BI$36</c15:sqref>
                  </c15:fullRef>
                </c:ext>
              </c:extLst>
              <c:f>Summary!$AT$36:$BI$36</c:f>
              <c:numCache>
                <c:formatCode>0.0</c:formatCode>
                <c:ptCount val="16"/>
                <c:pt idx="0">
                  <c:v>8.0160148351937632</c:v>
                </c:pt>
                <c:pt idx="1">
                  <c:v>8.7656453043085456</c:v>
                </c:pt>
                <c:pt idx="2">
                  <c:v>6.1248485572200639</c:v>
                </c:pt>
                <c:pt idx="3">
                  <c:v>7.6569852813567207</c:v>
                </c:pt>
                <c:pt idx="4">
                  <c:v>-1.3099540295449019</c:v>
                </c:pt>
                <c:pt idx="5">
                  <c:v>5.7944471114945051</c:v>
                </c:pt>
                <c:pt idx="6">
                  <c:v>6.6651075730431719</c:v>
                </c:pt>
                <c:pt idx="7">
                  <c:v>7.7483566092985789</c:v>
                </c:pt>
                <c:pt idx="8">
                  <c:v>0.35335705372414594</c:v>
                </c:pt>
                <c:pt idx="9">
                  <c:v>1.0561256216010673</c:v>
                </c:pt>
                <c:pt idx="10">
                  <c:v>5.3005170853806183</c:v>
                </c:pt>
                <c:pt idx="11">
                  <c:v>-1.0617930900272854</c:v>
                </c:pt>
                <c:pt idx="12">
                  <c:v>4.1177318687473985</c:v>
                </c:pt>
                <c:pt idx="13">
                  <c:v>8.9156087898705216</c:v>
                </c:pt>
                <c:pt idx="14">
                  <c:v>0.24405179729432014</c:v>
                </c:pt>
                <c:pt idx="15">
                  <c:v>5.3404115400362606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Summary!$AP$37:$BI$37</c15:sqref>
                  </c15:fullRef>
                </c:ext>
              </c:extLst>
              <c:f>Summary!$AT$37:$BI$37</c:f>
              <c:numCache>
                <c:formatCode>0.0</c:formatCode>
                <c:ptCount val="16"/>
                <c:pt idx="0">
                  <c:v>9.3717499039530203</c:v>
                </c:pt>
                <c:pt idx="1">
                  <c:v>7.4933348920587672</c:v>
                </c:pt>
                <c:pt idx="2">
                  <c:v>10.210537820419475</c:v>
                </c:pt>
                <c:pt idx="3">
                  <c:v>10.179652804791361</c:v>
                </c:pt>
                <c:pt idx="4">
                  <c:v>2.9433105166319251</c:v>
                </c:pt>
                <c:pt idx="5">
                  <c:v>-9.8647001183256968</c:v>
                </c:pt>
                <c:pt idx="6">
                  <c:v>-2.4045929563896062</c:v>
                </c:pt>
                <c:pt idx="7">
                  <c:v>-1.6218435367454043</c:v>
                </c:pt>
                <c:pt idx="8">
                  <c:v>2.2037570907770476</c:v>
                </c:pt>
                <c:pt idx="9">
                  <c:v>17.859728005796537</c:v>
                </c:pt>
                <c:pt idx="10">
                  <c:v>0.64789467990855609</c:v>
                </c:pt>
                <c:pt idx="11">
                  <c:v>8.9647690040344443</c:v>
                </c:pt>
                <c:pt idx="12">
                  <c:v>4.2089871913099541</c:v>
                </c:pt>
                <c:pt idx="13">
                  <c:v>6.4507668033721988</c:v>
                </c:pt>
                <c:pt idx="14">
                  <c:v>12.468128756074638</c:v>
                </c:pt>
                <c:pt idx="15">
                  <c:v>-3.601205641740779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Summary!$AP$38:$BI$38</c15:sqref>
                  </c15:fullRef>
                </c:ext>
              </c:extLst>
              <c:f>Summary!$AT$38:$BI$38</c:f>
              <c:numCache>
                <c:formatCode>0.0</c:formatCode>
                <c:ptCount val="16"/>
                <c:pt idx="0">
                  <c:v>6.1514804773051823</c:v>
                </c:pt>
                <c:pt idx="1">
                  <c:v>5.9248576193327684</c:v>
                </c:pt>
                <c:pt idx="2">
                  <c:v>6.5331065563392521</c:v>
                </c:pt>
                <c:pt idx="3">
                  <c:v>7.4326429863777133</c:v>
                </c:pt>
                <c:pt idx="4">
                  <c:v>1.5223468724061329</c:v>
                </c:pt>
                <c:pt idx="5">
                  <c:v>-5.4405907146679811</c:v>
                </c:pt>
                <c:pt idx="6">
                  <c:v>-3.4595081658395643</c:v>
                </c:pt>
                <c:pt idx="7">
                  <c:v>-1.8367036780806534</c:v>
                </c:pt>
                <c:pt idx="8">
                  <c:v>5.2641902358882664</c:v>
                </c:pt>
                <c:pt idx="9">
                  <c:v>12.330253830703608</c:v>
                </c:pt>
                <c:pt idx="10">
                  <c:v>1.9154573995844082</c:v>
                </c:pt>
                <c:pt idx="11">
                  <c:v>4.7851263311064596</c:v>
                </c:pt>
                <c:pt idx="12">
                  <c:v>3.4619523021840237</c:v>
                </c:pt>
                <c:pt idx="13">
                  <c:v>6.1639255067076792</c:v>
                </c:pt>
                <c:pt idx="14">
                  <c:v>13.394757957135361</c:v>
                </c:pt>
                <c:pt idx="15">
                  <c:v>10.02732738874621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456936"/>
        <c:axId val="751335528"/>
      </c:lineChart>
      <c:catAx>
        <c:axId val="26045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1335528"/>
        <c:crosses val="autoZero"/>
        <c:auto val="1"/>
        <c:lblAlgn val="ctr"/>
        <c:lblOffset val="100"/>
        <c:noMultiLvlLbl val="0"/>
      </c:catAx>
      <c:valAx>
        <c:axId val="75133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4569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change, deseasonalized</a:t>
            </a:r>
          </a:p>
        </c:rich>
      </c:tx>
      <c:layout>
        <c:manualLayout>
          <c:xMode val="edge"/>
          <c:yMode val="edge"/>
          <c:x val="0.16936562576531258"/>
          <c:y val="3.041854768153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Summary!$A$43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Summary!$AU$32:$BI$33</c:f>
              <c:multiLvlStrCache>
                <c:ptCount val="1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</c:lvl>
                <c:lvl>
                  <c:pt idx="1">
                    <c:v>2019/20</c:v>
                  </c:pt>
                  <c:pt idx="5">
                    <c:v>2020/21</c:v>
                  </c:pt>
                  <c:pt idx="9">
                    <c:v>2021/22</c:v>
                  </c:pt>
                  <c:pt idx="13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Summary!$AP$43:$BI$43</c15:sqref>
                  </c15:fullRef>
                </c:ext>
              </c:extLst>
              <c:f>Summary!$AU$43:$BI$43</c:f>
              <c:numCache>
                <c:formatCode>#,##0.0</c:formatCode>
                <c:ptCount val="15"/>
                <c:pt idx="0">
                  <c:v>-0.20102503360165391</c:v>
                </c:pt>
                <c:pt idx="1">
                  <c:v>3.0365575400752132</c:v>
                </c:pt>
                <c:pt idx="2">
                  <c:v>0.97167038687984153</c:v>
                </c:pt>
                <c:pt idx="3">
                  <c:v>-2.8719560038794834</c:v>
                </c:pt>
                <c:pt idx="4">
                  <c:v>-6.3997621420447963</c:v>
                </c:pt>
                <c:pt idx="5">
                  <c:v>7.7173027576839415</c:v>
                </c:pt>
                <c:pt idx="6">
                  <c:v>2.1861158278410509</c:v>
                </c:pt>
                <c:pt idx="7">
                  <c:v>-0.37299523530653911</c:v>
                </c:pt>
                <c:pt idx="8">
                  <c:v>2.5162196805224024</c:v>
                </c:pt>
                <c:pt idx="9">
                  <c:v>-1.8626712332249107</c:v>
                </c:pt>
                <c:pt idx="10">
                  <c:v>4.592282018622984</c:v>
                </c:pt>
                <c:pt idx="11">
                  <c:v>-0.14637093946802127</c:v>
                </c:pt>
                <c:pt idx="12">
                  <c:v>3.7548357266346644</c:v>
                </c:pt>
                <c:pt idx="13">
                  <c:v>1.5228967855251074</c:v>
                </c:pt>
                <c:pt idx="14">
                  <c:v>-0.65632662846762946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Summary!$A$44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Summary!$AU$32:$BI$33</c:f>
              <c:multiLvlStrCache>
                <c:ptCount val="1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</c:lvl>
                <c:lvl>
                  <c:pt idx="1">
                    <c:v>2019/20</c:v>
                  </c:pt>
                  <c:pt idx="5">
                    <c:v>2020/21</c:v>
                  </c:pt>
                  <c:pt idx="9">
                    <c:v>2021/22</c:v>
                  </c:pt>
                  <c:pt idx="13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Summary!$AP$44:$BI$44</c15:sqref>
                  </c15:fullRef>
                </c:ext>
              </c:extLst>
              <c:f>Summary!$AU$44:$BI$44</c:f>
              <c:numCache>
                <c:formatCode>#,##0.0</c:formatCode>
                <c:ptCount val="15"/>
                <c:pt idx="0">
                  <c:v>-3.2514450382930882</c:v>
                </c:pt>
                <c:pt idx="1">
                  <c:v>-0.26998076488091716</c:v>
                </c:pt>
                <c:pt idx="2">
                  <c:v>1.5454150683317236</c:v>
                </c:pt>
                <c:pt idx="3">
                  <c:v>9.0535144696257674E-2</c:v>
                </c:pt>
                <c:pt idx="4">
                  <c:v>4.1847288800319404</c:v>
                </c:pt>
                <c:pt idx="5">
                  <c:v>-0.6236822571023426</c:v>
                </c:pt>
                <c:pt idx="6">
                  <c:v>4.0420962631508184</c:v>
                </c:pt>
                <c:pt idx="7">
                  <c:v>-7.0702997587237304</c:v>
                </c:pt>
                <c:pt idx="8">
                  <c:v>4.4387194069591462</c:v>
                </c:pt>
                <c:pt idx="9">
                  <c:v>4.6182811548733493</c:v>
                </c:pt>
                <c:pt idx="10">
                  <c:v>-2.8784701225462173</c:v>
                </c:pt>
                <c:pt idx="11">
                  <c:v>-0.96309373501161089</c:v>
                </c:pt>
                <c:pt idx="12">
                  <c:v>7.9074818541362335</c:v>
                </c:pt>
                <c:pt idx="13">
                  <c:v>-3.3850546269086901</c:v>
                </c:pt>
                <c:pt idx="14">
                  <c:v>2.2651523365711634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Summary!$A$45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Summary!$AU$32:$BI$33</c:f>
              <c:multiLvlStrCache>
                <c:ptCount val="1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</c:lvl>
                <c:lvl>
                  <c:pt idx="1">
                    <c:v>2019/20</c:v>
                  </c:pt>
                  <c:pt idx="5">
                    <c:v>2020/21</c:v>
                  </c:pt>
                  <c:pt idx="9">
                    <c:v>2021/22</c:v>
                  </c:pt>
                  <c:pt idx="13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Summary!$AP$45:$BI$45</c15:sqref>
                  </c15:fullRef>
                </c:ext>
              </c:extLst>
              <c:f>Summary!$AU$45:$BI$45</c:f>
              <c:numCache>
                <c:formatCode>0.0</c:formatCode>
                <c:ptCount val="15"/>
                <c:pt idx="0">
                  <c:v>0.82671839767616273</c:v>
                </c:pt>
                <c:pt idx="1">
                  <c:v>3.2646021081302878</c:v>
                </c:pt>
                <c:pt idx="2" formatCode="#,##0.0">
                  <c:v>2.7635853352506512</c:v>
                </c:pt>
                <c:pt idx="3" formatCode="#,##0.0">
                  <c:v>-3.5378326794818893</c:v>
                </c:pt>
                <c:pt idx="4">
                  <c:v>-11.864479191463728</c:v>
                </c:pt>
                <c:pt idx="5">
                  <c:v>11.471720143883291</c:v>
                </c:pt>
                <c:pt idx="6">
                  <c:v>3.5903547529982927</c:v>
                </c:pt>
                <c:pt idx="7">
                  <c:v>0.80130168707535088</c:v>
                </c:pt>
                <c:pt idx="8">
                  <c:v>0.9738575346214029</c:v>
                </c:pt>
                <c:pt idx="9">
                  <c:v>-4.6284100826793795</c:v>
                </c:pt>
                <c:pt idx="10">
                  <c:v>12.549146873292161</c:v>
                </c:pt>
                <c:pt idx="11">
                  <c:v>-3.7542376825654644</c:v>
                </c:pt>
                <c:pt idx="12">
                  <c:v>2.8707206096271198</c:v>
                </c:pt>
                <c:pt idx="13">
                  <c:v>0.84358368817849527</c:v>
                </c:pt>
                <c:pt idx="14">
                  <c:v>-3.6735963164856833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Summary!$A$46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Summary!$AU$32:$BI$33</c:f>
              <c:multiLvlStrCache>
                <c:ptCount val="15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</c:lvl>
                <c:lvl>
                  <c:pt idx="1">
                    <c:v>2019/20</c:v>
                  </c:pt>
                  <c:pt idx="5">
                    <c:v>2020/21</c:v>
                  </c:pt>
                  <c:pt idx="9">
                    <c:v>2021/22</c:v>
                  </c:pt>
                  <c:pt idx="13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Summary!$AP$46:$BI$46</c15:sqref>
                  </c15:fullRef>
                </c:ext>
              </c:extLst>
              <c:f>Summary!$AU$46:$BI$46</c:f>
              <c:numCache>
                <c:formatCode>0.0</c:formatCode>
                <c:ptCount val="15"/>
                <c:pt idx="0">
                  <c:v>1.1235234874899858</c:v>
                </c:pt>
                <c:pt idx="1">
                  <c:v>4.365971549120351</c:v>
                </c:pt>
                <c:pt idx="2">
                  <c:v>-0.43176798582458265</c:v>
                </c:pt>
                <c:pt idx="3">
                  <c:v>-3.6825360937277174</c:v>
                </c:pt>
                <c:pt idx="4">
                  <c:v>-5.6236602722215974</c:v>
                </c:pt>
                <c:pt idx="5">
                  <c:v>7.1501844860823116</c:v>
                </c:pt>
                <c:pt idx="6">
                  <c:v>0.69893379471996919</c:v>
                </c:pt>
                <c:pt idx="7">
                  <c:v>3.1012657820257639</c:v>
                </c:pt>
                <c:pt idx="8">
                  <c:v>0.72914706977051935</c:v>
                </c:pt>
                <c:pt idx="9">
                  <c:v>-2.2460415601577743</c:v>
                </c:pt>
                <c:pt idx="10">
                  <c:v>3.2547459163729364</c:v>
                </c:pt>
                <c:pt idx="11">
                  <c:v>1.5943600416569836</c:v>
                </c:pt>
                <c:pt idx="12">
                  <c:v>3.4460627807815447</c:v>
                </c:pt>
                <c:pt idx="13">
                  <c:v>4.7096592992138309</c:v>
                </c:pt>
                <c:pt idx="14">
                  <c:v>5.0467725944747244E-2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336312"/>
        <c:axId val="751336704"/>
      </c:lineChart>
      <c:catAx>
        <c:axId val="751336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1336704"/>
        <c:crosses val="autoZero"/>
        <c:auto val="1"/>
        <c:lblAlgn val="ctr"/>
        <c:lblOffset val="100"/>
        <c:noMultiLvlLbl val="0"/>
      </c:catAx>
      <c:valAx>
        <c:axId val="7513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3363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1502425833134"/>
          <c:y val="0.68830964311279275"/>
          <c:w val="0.65501407778573129"/>
          <c:h val="0.28571633091318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Summary!$AF$6:$AU$6</c:f>
              <c:numCache>
                <c:formatCode>#,##0</c:formatCode>
                <c:ptCount val="4"/>
                <c:pt idx="0">
                  <c:v>32485.711981438362</c:v>
                </c:pt>
                <c:pt idx="1">
                  <c:v>29958.477242886282</c:v>
                </c:pt>
                <c:pt idx="2">
                  <c:v>29774.013805352781</c:v>
                </c:pt>
                <c:pt idx="3">
                  <c:v>30568.40021105951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E-424E-B3DB-DA5E2B2A711C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Summary!$AF$14:$AU$14</c:f>
              <c:numCache>
                <c:formatCode>#,##0</c:formatCode>
                <c:ptCount val="4"/>
                <c:pt idx="0">
                  <c:v>29982.111422742499</c:v>
                </c:pt>
                <c:pt idx="1">
                  <c:v>30128.172766993874</c:v>
                </c:pt>
                <c:pt idx="2">
                  <c:v>31468.771623589386</c:v>
                </c:pt>
                <c:pt idx="3">
                  <c:v>31405.511514859038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E-424E-B3DB-DA5E2B2A711C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Summary!$AF$22:$AU$22</c:f>
              <c:numCache>
                <c:formatCode>#,##0</c:formatCode>
                <c:ptCount val="4"/>
                <c:pt idx="0">
                  <c:v>29871.399805234465</c:v>
                </c:pt>
                <c:pt idx="1">
                  <c:v>30385.246309159877</c:v>
                </c:pt>
                <c:pt idx="2">
                  <c:v>30972.645506035762</c:v>
                </c:pt>
                <c:pt idx="3">
                  <c:v>31625.258374651519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E-424E-B3DB-DA5E2B2A7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5390600"/>
        <c:axId val="605390992"/>
      </c:barChart>
      <c:catAx>
        <c:axId val="605390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5390992"/>
        <c:crosses val="autoZero"/>
        <c:auto val="1"/>
        <c:lblAlgn val="ctr"/>
        <c:lblOffset val="100"/>
        <c:noMultiLvlLbl val="0"/>
      </c:catAx>
      <c:valAx>
        <c:axId val="605390992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9060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Summary!$AF$43:$AU$43</c:f>
              <c:numCache>
                <c:formatCode>#,##0.0</c:formatCode>
                <c:ptCount val="4"/>
                <c:pt idx="0">
                  <c:v>1.8145158358508162</c:v>
                </c:pt>
                <c:pt idx="1">
                  <c:v>0.48716163512281252</c:v>
                </c:pt>
                <c:pt idx="2">
                  <c:v>4.4496520481460022</c:v>
                </c:pt>
                <c:pt idx="3">
                  <c:v>-0.20102503360165391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D1-45CA-BB28-1A0DC270A5CD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Summary!$AF$51:$AU$51</c:f>
              <c:numCache>
                <c:formatCode>0.0</c:formatCode>
                <c:ptCount val="4"/>
                <c:pt idx="0">
                  <c:v>1.2819379493600902</c:v>
                </c:pt>
                <c:pt idx="1">
                  <c:v>1.7201955960408855</c:v>
                </c:pt>
                <c:pt idx="2">
                  <c:v>1.9331724051182331</c:v>
                </c:pt>
                <c:pt idx="3">
                  <c:v>2.1070620799523931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7D1-45CA-BB28-1A0DC270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391776"/>
        <c:axId val="605392168"/>
      </c:lineChart>
      <c:catAx>
        <c:axId val="6053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5392168"/>
        <c:crosses val="autoZero"/>
        <c:auto val="1"/>
        <c:lblAlgn val="ctr"/>
        <c:lblOffset val="100"/>
        <c:noMultiLvlLbl val="0"/>
      </c:catAx>
      <c:valAx>
        <c:axId val="60539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917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Summary!$AF$15:$AU$15</c:f>
              <c:numCache>
                <c:formatCode>#,##0</c:formatCode>
                <c:ptCount val="4"/>
                <c:pt idx="0">
                  <c:v>6780.6251440154565</c:v>
                </c:pt>
                <c:pt idx="1">
                  <c:v>6774.7863423828094</c:v>
                </c:pt>
                <c:pt idx="2">
                  <c:v>7453.3966051342977</c:v>
                </c:pt>
                <c:pt idx="3">
                  <c:v>7211.0535110323535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2-429A-9B2E-6D1811CF8E6C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Summary!$AF$23:$AU$23</c:f>
              <c:numCache>
                <c:formatCode>#,##0</c:formatCode>
                <c:ptCount val="4"/>
                <c:pt idx="0">
                  <c:v>6787.1635506351322</c:v>
                </c:pt>
                <c:pt idx="1">
                  <c:v>6924.0384753237968</c:v>
                </c:pt>
                <c:pt idx="2">
                  <c:v>7111.3647760383683</c:v>
                </c:pt>
                <c:pt idx="3">
                  <c:v>7220.4632729670002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2-429A-9B2E-6D1811CF8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258337608"/>
        <c:axId val="258338000"/>
      </c:barChart>
      <c:catAx>
        <c:axId val="258337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338000"/>
        <c:crosses val="autoZero"/>
        <c:auto val="1"/>
        <c:lblAlgn val="ctr"/>
        <c:lblOffset val="100"/>
        <c:noMultiLvlLbl val="0"/>
      </c:catAx>
      <c:valAx>
        <c:axId val="258338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337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Summary!$AF$16:$AU$16</c:f>
              <c:numCache>
                <c:formatCode>#,##0</c:formatCode>
                <c:ptCount val="4"/>
                <c:pt idx="0">
                  <c:v>7792.0441614532538</c:v>
                </c:pt>
                <c:pt idx="1">
                  <c:v>7967.0358558026628</c:v>
                </c:pt>
                <c:pt idx="2">
                  <c:v>8231.4726484525982</c:v>
                </c:pt>
                <c:pt idx="3">
                  <c:v>8299.5237472370372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2-436F-877D-C9C0703977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Summary!$AF$24:$AU$24</c:f>
              <c:numCache>
                <c:formatCode>#,##0</c:formatCode>
                <c:ptCount val="4"/>
                <c:pt idx="0">
                  <c:v>7813.1572058104803</c:v>
                </c:pt>
                <c:pt idx="1">
                  <c:v>7987.3230600106517</c:v>
                </c:pt>
                <c:pt idx="2">
                  <c:v>8176.1848120864315</c:v>
                </c:pt>
                <c:pt idx="3">
                  <c:v>8346.8232628311725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2-436F-877D-C9C070397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258338784"/>
        <c:axId val="466367312"/>
      </c:barChart>
      <c:catAx>
        <c:axId val="25833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6367312"/>
        <c:crosses val="autoZero"/>
        <c:auto val="1"/>
        <c:lblAlgn val="ctr"/>
        <c:lblOffset val="100"/>
        <c:noMultiLvlLbl val="0"/>
      </c:catAx>
      <c:valAx>
        <c:axId val="466367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33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Summary!$AF$17:$AU$17</c:f>
              <c:numCache>
                <c:formatCode>#,##0</c:formatCode>
                <c:ptCount val="4"/>
                <c:pt idx="0">
                  <c:v>13412.18074854025</c:v>
                </c:pt>
                <c:pt idx="1">
                  <c:v>13338.232022510632</c:v>
                </c:pt>
                <c:pt idx="2">
                  <c:v>13625.705164908721</c:v>
                </c:pt>
                <c:pt idx="3">
                  <c:v>13778.793162772605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4-4FC8-A3D8-3423F04FDF05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Summary!$AF$25:$AU$25</c:f>
              <c:numCache>
                <c:formatCode>#,##0</c:formatCode>
                <c:ptCount val="4"/>
                <c:pt idx="0">
                  <c:v>13264.86293196252</c:v>
                </c:pt>
                <c:pt idx="1">
                  <c:v>13410.46108963754</c:v>
                </c:pt>
                <c:pt idx="2">
                  <c:v>13564.062647889925</c:v>
                </c:pt>
                <c:pt idx="3">
                  <c:v>13904.420221600638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4-4FC8-A3D8-3423F04FD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466368096"/>
        <c:axId val="466368488"/>
      </c:barChart>
      <c:catAx>
        <c:axId val="4663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6368488"/>
        <c:crosses val="autoZero"/>
        <c:auto val="1"/>
        <c:lblAlgn val="ctr"/>
        <c:lblOffset val="100"/>
        <c:noMultiLvlLbl val="0"/>
      </c:catAx>
      <c:valAx>
        <c:axId val="466368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636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Summary!$AF$44:$AU$44</c:f>
              <c:numCache>
                <c:formatCode>#,##0.0</c:formatCode>
                <c:ptCount val="4"/>
                <c:pt idx="0">
                  <c:v>1.5702241749572909</c:v>
                </c:pt>
                <c:pt idx="1">
                  <c:v>-8.6110078475587493E-2</c:v>
                </c:pt>
                <c:pt idx="2">
                  <c:v>10.016703530650517</c:v>
                </c:pt>
                <c:pt idx="3">
                  <c:v>-3.2514450382930882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5B-4231-8830-0FAACFD02DC4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Summary!$AF$52:$AU$52</c:f>
              <c:numCache>
                <c:formatCode>0.0</c:formatCode>
                <c:ptCount val="4"/>
                <c:pt idx="0">
                  <c:v>0.95205380963467867</c:v>
                </c:pt>
                <c:pt idx="1">
                  <c:v>2.0166734404957198</c:v>
                </c:pt>
                <c:pt idx="2">
                  <c:v>2.7054485815203533</c:v>
                </c:pt>
                <c:pt idx="3">
                  <c:v>1.5341428876808338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5B-4231-8830-0FAACFD0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773672"/>
        <c:axId val="631774064"/>
      </c:lineChart>
      <c:catAx>
        <c:axId val="63177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1774064"/>
        <c:crosses val="autoZero"/>
        <c:auto val="1"/>
        <c:lblAlgn val="ctr"/>
        <c:lblOffset val="100"/>
        <c:noMultiLvlLbl val="0"/>
      </c:catAx>
      <c:valAx>
        <c:axId val="631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7736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Summary!$AF$45:$AU$45</c:f>
              <c:numCache>
                <c:formatCode>0.0</c:formatCode>
                <c:ptCount val="4"/>
                <c:pt idx="0">
                  <c:v>0.84395874692986261</c:v>
                </c:pt>
                <c:pt idx="1">
                  <c:v>2.2457739037861524</c:v>
                </c:pt>
                <c:pt idx="2">
                  <c:v>3.3191364697742198</c:v>
                </c:pt>
                <c:pt idx="3">
                  <c:v>0.82671839767616273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5E-4E70-82D2-82F793C2AF39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Summary!$AF$53:$AU$53</c:f>
              <c:numCache>
                <c:formatCode>0.0</c:formatCode>
                <c:ptCount val="4"/>
                <c:pt idx="0">
                  <c:v>1.4673848340947426</c:v>
                </c:pt>
                <c:pt idx="1">
                  <c:v>2.2291354136666719</c:v>
                </c:pt>
                <c:pt idx="2">
                  <c:v>2.3645187587482797</c:v>
                </c:pt>
                <c:pt idx="3">
                  <c:v>2.0870180245007974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25E-4E70-82D2-82F793C2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776504"/>
        <c:axId val="631776896"/>
      </c:lineChart>
      <c:catAx>
        <c:axId val="63177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1776896"/>
        <c:crosses val="autoZero"/>
        <c:auto val="1"/>
        <c:lblAlgn val="ctr"/>
        <c:lblOffset val="100"/>
        <c:noMultiLvlLbl val="0"/>
      </c:catAx>
      <c:valAx>
        <c:axId val="63177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7765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Summary!$AF$46:$AU$46</c:f>
              <c:numCache>
                <c:formatCode>0.0</c:formatCode>
                <c:ptCount val="4"/>
                <c:pt idx="0">
                  <c:v>2.8809453558127807</c:v>
                </c:pt>
                <c:pt idx="1">
                  <c:v>-0.55135497661455979</c:v>
                </c:pt>
                <c:pt idx="2">
                  <c:v>2.1552567230268993</c:v>
                </c:pt>
                <c:pt idx="3">
                  <c:v>1.1235234874899858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76-4ACB-96E9-60EEEDA5D64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Summary!$AF$54:$AU$54</c:f>
              <c:numCache>
                <c:formatCode>0.0</c:formatCode>
                <c:ptCount val="4"/>
                <c:pt idx="0">
                  <c:v>1.4160975977896895</c:v>
                </c:pt>
                <c:pt idx="1">
                  <c:v>1.0976227830005847</c:v>
                </c:pt>
                <c:pt idx="2">
                  <c:v>1.1453861073507321</c:v>
                </c:pt>
                <c:pt idx="3">
                  <c:v>2.5092598179916381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76-4ACB-96E9-60EEEDA5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592208"/>
        <c:axId val="465592600"/>
      </c:lineChart>
      <c:catAx>
        <c:axId val="46559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592600"/>
        <c:crosses val="autoZero"/>
        <c:auto val="1"/>
        <c:lblAlgn val="ctr"/>
        <c:lblOffset val="100"/>
        <c:noMultiLvlLbl val="0"/>
      </c:catAx>
      <c:valAx>
        <c:axId val="46559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5922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Summary!$AP$43:$BI$43</c15:sqref>
                  </c15:fullRef>
                </c:ext>
              </c:extLst>
              <c:f>Summary!$AT$43:$BI$43</c:f>
              <c:numCache>
                <c:formatCode>#,##0.0</c:formatCode>
                <c:ptCount val="16"/>
                <c:pt idx="0">
                  <c:v>4.4496520481460022</c:v>
                </c:pt>
                <c:pt idx="1">
                  <c:v>-0.20102503360165391</c:v>
                </c:pt>
                <c:pt idx="2">
                  <c:v>3.0365575400752132</c:v>
                </c:pt>
                <c:pt idx="3">
                  <c:v>0.97167038687984153</c:v>
                </c:pt>
                <c:pt idx="4">
                  <c:v>-2.8719560038794834</c:v>
                </c:pt>
                <c:pt idx="5">
                  <c:v>-6.3997621420447963</c:v>
                </c:pt>
                <c:pt idx="6">
                  <c:v>7.7173027576839415</c:v>
                </c:pt>
                <c:pt idx="7">
                  <c:v>2.1861158278410509</c:v>
                </c:pt>
                <c:pt idx="8">
                  <c:v>-0.37299523530653911</c:v>
                </c:pt>
                <c:pt idx="9">
                  <c:v>2.5162196805224024</c:v>
                </c:pt>
                <c:pt idx="10">
                  <c:v>-1.8626712332249107</c:v>
                </c:pt>
                <c:pt idx="11">
                  <c:v>4.592282018622984</c:v>
                </c:pt>
                <c:pt idx="12">
                  <c:v>-0.14637093946802127</c:v>
                </c:pt>
                <c:pt idx="13">
                  <c:v>3.7548357266346644</c:v>
                </c:pt>
                <c:pt idx="14">
                  <c:v>1.5228967855251074</c:v>
                </c:pt>
                <c:pt idx="15">
                  <c:v>-0.65632662846762946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73-4C74-BB24-8EB7DF9FFF8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Summary!$AP$51:$BI$51</c15:sqref>
                  </c15:fullRef>
                </c:ext>
              </c:extLst>
              <c:f>Summary!$AT$51:$BI$51</c:f>
              <c:numCache>
                <c:formatCode>0.0</c:formatCode>
                <c:ptCount val="16"/>
                <c:pt idx="0">
                  <c:v>1.9331724051182331</c:v>
                </c:pt>
                <c:pt idx="1">
                  <c:v>2.1070620799523931</c:v>
                </c:pt>
                <c:pt idx="2">
                  <c:v>2.1483184188485938</c:v>
                </c:pt>
                <c:pt idx="3">
                  <c:v>0.72466395722239341</c:v>
                </c:pt>
                <c:pt idx="4">
                  <c:v>-1.220059390852446</c:v>
                </c:pt>
                <c:pt idx="5">
                  <c:v>-0.50455491419998388</c:v>
                </c:pt>
                <c:pt idx="6">
                  <c:v>0.60320821361199428</c:v>
                </c:pt>
                <c:pt idx="7">
                  <c:v>1.2721439518489808</c:v>
                </c:pt>
                <c:pt idx="8">
                  <c:v>1.3177227601142372</c:v>
                </c:pt>
                <c:pt idx="9">
                  <c:v>0.26730744565213183</c:v>
                </c:pt>
                <c:pt idx="10">
                  <c:v>0.41370077892315393</c:v>
                </c:pt>
                <c:pt idx="11">
                  <c:v>1.3304116044222658</c:v>
                </c:pt>
                <c:pt idx="12">
                  <c:v>2.2416253658107621</c:v>
                </c:pt>
                <c:pt idx="13">
                  <c:v>2.3186608419894394</c:v>
                </c:pt>
                <c:pt idx="14">
                  <c:v>1.5594964412899426</c:v>
                </c:pt>
                <c:pt idx="15">
                  <c:v>0.43919971975516781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73-4C74-BB24-8EB7DF9F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725696"/>
        <c:axId val="684531376"/>
      </c:lineChart>
      <c:catAx>
        <c:axId val="60972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4531376"/>
        <c:crosses val="autoZero"/>
        <c:auto val="1"/>
        <c:lblAlgn val="ctr"/>
        <c:lblOffset val="100"/>
        <c:noMultiLvlLbl val="0"/>
      </c:catAx>
      <c:valAx>
        <c:axId val="68453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7256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Summary!$AH$3:$AS$4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Summary!$AH$6:$AS$6</c:f>
              <c:numCache>
                <c:formatCode>#,##0</c:formatCode>
                <c:ptCount val="2"/>
                <c:pt idx="0">
                  <c:v>32485.711981438362</c:v>
                </c:pt>
                <c:pt idx="1">
                  <c:v>29958.477242886282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4-4B26-8779-1954BADEDCA8}"/>
            </c:ext>
          </c:extLst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Summary!$AH$7:$AS$7</c:f>
              <c:numCache>
                <c:formatCode>#,##0</c:formatCode>
                <c:ptCount val="2"/>
                <c:pt idx="0">
                  <c:v>8973.2985617300692</c:v>
                </c:pt>
                <c:pt idx="1">
                  <c:v>6448.2550788737572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4-4B26-8779-1954BADEDCA8}"/>
            </c:ext>
          </c:extLst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Summary!$AH$8:$AS$8</c:f>
              <c:numCache>
                <c:formatCode>#,##0</c:formatCode>
                <c:ptCount val="2"/>
                <c:pt idx="0">
                  <c:v>7779.0055306124741</c:v>
                </c:pt>
                <c:pt idx="1">
                  <c:v>8067.590051584727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4-4B26-8779-1954BADEDCA8}"/>
            </c:ext>
          </c:extLst>
        </c:ser>
        <c:ser>
          <c:idx val="3"/>
          <c:order val="3"/>
          <c:tx>
            <c:strRef>
              <c:f>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Summary!$AH$9:$AS$9</c:f>
              <c:numCache>
                <c:formatCode>#,##0</c:formatCode>
                <c:ptCount val="2"/>
                <c:pt idx="0">
                  <c:v>13754.581059879574</c:v>
                </c:pt>
                <c:pt idx="1">
                  <c:v>13369.634326649852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F4-4B26-8779-1954BADE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184360"/>
        <c:axId val="462184752"/>
      </c:barChart>
      <c:catAx>
        <c:axId val="46218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2184752"/>
        <c:crosses val="autoZero"/>
        <c:auto val="1"/>
        <c:lblAlgn val="ctr"/>
        <c:lblOffset val="100"/>
        <c:noMultiLvlLbl val="0"/>
      </c:catAx>
      <c:valAx>
        <c:axId val="46218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84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Summary!$AC$35:$AS$35</c:f>
              <c:numCache>
                <c:formatCode>0.0</c:formatCode>
                <c:ptCount val="2"/>
                <c:pt idx="0">
                  <c:v>5.5686532681252565</c:v>
                </c:pt>
                <c:pt idx="1">
                  <c:v>5.7286087379935235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E-45AA-B7B0-5E5F0B1572F6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Summary!$AC$36:$AS$36</c:f>
              <c:numCache>
                <c:formatCode>0.0</c:formatCode>
                <c:ptCount val="2"/>
                <c:pt idx="0">
                  <c:v>2.1539294648422525</c:v>
                </c:pt>
                <c:pt idx="1">
                  <c:v>4.0102579324576837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02E-45AA-B7B0-5E5F0B1572F6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Summary!$AC$37:$AS$37</c:f>
              <c:numCache>
                <c:formatCode>0.0</c:formatCode>
                <c:ptCount val="2"/>
                <c:pt idx="0">
                  <c:v>9.0252927519571813</c:v>
                </c:pt>
                <c:pt idx="1">
                  <c:v>10.322141395487726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02E-45AA-B7B0-5E5F0B1572F6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Summary!$AC$38:$AS$38</c:f>
              <c:numCache>
                <c:formatCode>0.0</c:formatCode>
                <c:ptCount val="2"/>
                <c:pt idx="0">
                  <c:v>6.9426971031719242</c:v>
                </c:pt>
                <c:pt idx="1">
                  <c:v>4.3286326597013369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02E-45AA-B7B0-5E5F0B15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185144"/>
        <c:axId val="462185536"/>
      </c:lineChart>
      <c:catAx>
        <c:axId val="462185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2185536"/>
        <c:crosses val="autoZero"/>
        <c:auto val="1"/>
        <c:lblAlgn val="ctr"/>
        <c:lblOffset val="100"/>
        <c:noMultiLvlLbl val="0"/>
      </c:catAx>
      <c:valAx>
        <c:axId val="4621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851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Summary!$X$6:$AP$6</c:f>
            </c:numRef>
          </c:val>
          <c:extLst>
            <c:ext xmlns:c16="http://schemas.microsoft.com/office/drawing/2014/chart" uri="{C3380CC4-5D6E-409C-BE32-E72D297353CC}">
              <c16:uniqueId val="{00000000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344800"/>
        <c:axId val="539345192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Summary!$X$35:$AP$35</c:f>
            </c:numRef>
          </c:val>
          <c:smooth val="0"/>
          <c:extLst>
            <c:ext xmlns:c16="http://schemas.microsoft.com/office/drawing/2014/chart" uri="{C3380CC4-5D6E-409C-BE32-E72D297353CC}">
              <c16:uniqueId val="{00000001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45976"/>
        <c:axId val="539345584"/>
      </c:lineChart>
      <c:catAx>
        <c:axId val="53934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45192"/>
        <c:crosses val="autoZero"/>
        <c:auto val="1"/>
        <c:lblAlgn val="ctr"/>
        <c:lblOffset val="100"/>
        <c:noMultiLvlLbl val="0"/>
      </c:catAx>
      <c:valAx>
        <c:axId val="539345192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44800"/>
        <c:crosses val="autoZero"/>
        <c:crossBetween val="between"/>
        <c:majorUnit val="1000"/>
      </c:valAx>
      <c:valAx>
        <c:axId val="539345584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45976"/>
        <c:crosses val="max"/>
        <c:crossBetween val="between"/>
      </c:valAx>
      <c:catAx>
        <c:axId val="539345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9345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Summary!$X$43:$AP$43</c:f>
            </c:numRef>
          </c:val>
          <c:smooth val="0"/>
          <c:extLst>
            <c:ext xmlns:c16="http://schemas.microsoft.com/office/drawing/2014/chart" uri="{C3380CC4-5D6E-409C-BE32-E72D297353CC}">
              <c16:uniqueId val="{00000000-7DEF-4D18-960B-322A6F472181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Summary!$X$51:$AP$51</c:f>
            </c:numRef>
          </c:val>
          <c:smooth val="0"/>
          <c:extLst>
            <c:ext xmlns:c16="http://schemas.microsoft.com/office/drawing/2014/chart" uri="{C3380CC4-5D6E-409C-BE32-E72D297353CC}">
              <c16:uniqueId val="{00000001-7DEF-4D18-960B-322A6F47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46848"/>
        <c:axId val="539347240"/>
      </c:lineChart>
      <c:catAx>
        <c:axId val="53934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347240"/>
        <c:crosses val="autoZero"/>
        <c:auto val="1"/>
        <c:lblAlgn val="ctr"/>
        <c:lblOffset val="100"/>
        <c:noMultiLvlLbl val="0"/>
      </c:catAx>
      <c:valAx>
        <c:axId val="539347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3468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Summary!$X$7:$AP$7</c:f>
            </c:numRef>
          </c:val>
          <c:extLst>
            <c:ext xmlns:c16="http://schemas.microsoft.com/office/drawing/2014/chart" uri="{C3380CC4-5D6E-409C-BE32-E72D297353CC}">
              <c16:uniqueId val="{00000000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348024"/>
        <c:axId val="53934841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Summary!$X$36:$AP$36</c:f>
            </c:numRef>
          </c:val>
          <c:smooth val="0"/>
          <c:extLst>
            <c:ext xmlns:c16="http://schemas.microsoft.com/office/drawing/2014/chart" uri="{C3380CC4-5D6E-409C-BE32-E72D297353CC}">
              <c16:uniqueId val="{00000001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478096"/>
        <c:axId val="535477704"/>
      </c:lineChart>
      <c:catAx>
        <c:axId val="539348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348416"/>
        <c:crosses val="autoZero"/>
        <c:auto val="1"/>
        <c:lblAlgn val="ctr"/>
        <c:lblOffset val="100"/>
        <c:noMultiLvlLbl val="0"/>
      </c:catAx>
      <c:valAx>
        <c:axId val="539348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348024"/>
        <c:crosses val="autoZero"/>
        <c:crossBetween val="between"/>
      </c:valAx>
      <c:valAx>
        <c:axId val="5354777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35478096"/>
        <c:crosses val="max"/>
        <c:crossBetween val="between"/>
      </c:valAx>
      <c:catAx>
        <c:axId val="53547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47770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Summary!$X$8:$AP$8</c:f>
            </c:numRef>
          </c:val>
          <c:extLst>
            <c:ext xmlns:c16="http://schemas.microsoft.com/office/drawing/2014/chart" uri="{C3380CC4-5D6E-409C-BE32-E72D297353CC}">
              <c16:uniqueId val="{00000000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478880"/>
        <c:axId val="535479272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Summary!$X$53:$AP$53</c:f>
            </c:numRef>
          </c:val>
          <c:smooth val="0"/>
          <c:extLst>
            <c:ext xmlns:c16="http://schemas.microsoft.com/office/drawing/2014/chart" uri="{C3380CC4-5D6E-409C-BE32-E72D297353CC}">
              <c16:uniqueId val="{00000001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631480"/>
        <c:axId val="802631088"/>
      </c:lineChart>
      <c:catAx>
        <c:axId val="53547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5479272"/>
        <c:crosses val="autoZero"/>
        <c:auto val="1"/>
        <c:lblAlgn val="ctr"/>
        <c:lblOffset val="100"/>
        <c:noMultiLvlLbl val="0"/>
      </c:catAx>
      <c:valAx>
        <c:axId val="535479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5478880"/>
        <c:crosses val="autoZero"/>
        <c:crossBetween val="between"/>
      </c:valAx>
      <c:valAx>
        <c:axId val="8026310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02631480"/>
        <c:crosses val="max"/>
        <c:crossBetween val="between"/>
      </c:valAx>
      <c:catAx>
        <c:axId val="802631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263108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Summary!$X$9:$AP$9</c:f>
            </c:numRef>
          </c:val>
          <c:extLst>
            <c:ext xmlns:c16="http://schemas.microsoft.com/office/drawing/2014/chart" uri="{C3380CC4-5D6E-409C-BE32-E72D297353CC}">
              <c16:uniqueId val="{00000000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632264"/>
        <c:axId val="802632656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Summary!$X$38:$AP$38</c:f>
            </c:numRef>
          </c:val>
          <c:smooth val="0"/>
          <c:extLst>
            <c:ext xmlns:c16="http://schemas.microsoft.com/office/drawing/2014/chart" uri="{C3380CC4-5D6E-409C-BE32-E72D297353CC}">
              <c16:uniqueId val="{00000001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633440"/>
        <c:axId val="802633048"/>
      </c:lineChart>
      <c:catAx>
        <c:axId val="80263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2632656"/>
        <c:crosses val="autoZero"/>
        <c:auto val="1"/>
        <c:lblAlgn val="ctr"/>
        <c:lblOffset val="100"/>
        <c:noMultiLvlLbl val="0"/>
      </c:catAx>
      <c:valAx>
        <c:axId val="802632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2632264"/>
        <c:crosses val="autoZero"/>
        <c:crossBetween val="between"/>
      </c:valAx>
      <c:valAx>
        <c:axId val="8026330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02633440"/>
        <c:crosses val="max"/>
        <c:crossBetween val="between"/>
      </c:valAx>
      <c:catAx>
        <c:axId val="80263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263304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Summary!$X$44:$AP$44</c:f>
            </c:numRef>
          </c:val>
          <c:smooth val="0"/>
          <c:extLst>
            <c:ext xmlns:c16="http://schemas.microsoft.com/office/drawing/2014/chart" uri="{C3380CC4-5D6E-409C-BE32-E72D297353CC}">
              <c16:uniqueId val="{00000000-C504-4B66-A336-806C50CDAB83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Summary!$X$52:$AP$52</c:f>
            </c:numRef>
          </c:val>
          <c:smooth val="0"/>
          <c:extLst>
            <c:ext xmlns:c16="http://schemas.microsoft.com/office/drawing/2014/chart" uri="{C3380CC4-5D6E-409C-BE32-E72D297353CC}">
              <c16:uniqueId val="{00000001-C504-4B66-A336-806C50CDA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634224"/>
        <c:axId val="802634616"/>
      </c:lineChart>
      <c:catAx>
        <c:axId val="80263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2634616"/>
        <c:crosses val="autoZero"/>
        <c:auto val="1"/>
        <c:lblAlgn val="ctr"/>
        <c:lblOffset val="100"/>
        <c:noMultiLvlLbl val="0"/>
      </c:catAx>
      <c:valAx>
        <c:axId val="802634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2634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Summary!$X$45:$AP$45</c:f>
            </c:numRef>
          </c:val>
          <c:smooth val="0"/>
          <c:extLst>
            <c:ext xmlns:c16="http://schemas.microsoft.com/office/drawing/2014/chart" uri="{C3380CC4-5D6E-409C-BE32-E72D297353CC}">
              <c16:uniqueId val="{00000000-8254-4175-A40F-DE5A4D5636A2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Summary!$X$53:$AP$53</c:f>
            </c:numRef>
          </c:val>
          <c:smooth val="0"/>
          <c:extLst>
            <c:ext xmlns:c16="http://schemas.microsoft.com/office/drawing/2014/chart" uri="{C3380CC4-5D6E-409C-BE32-E72D297353CC}">
              <c16:uniqueId val="{00000001-8254-4175-A40F-DE5A4D56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599488"/>
        <c:axId val="540599880"/>
      </c:lineChart>
      <c:catAx>
        <c:axId val="5405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0599880"/>
        <c:crosses val="autoZero"/>
        <c:auto val="1"/>
        <c:lblAlgn val="ctr"/>
        <c:lblOffset val="100"/>
        <c:noMultiLvlLbl val="0"/>
      </c:catAx>
      <c:valAx>
        <c:axId val="540599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0599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Summary!$X$46:$AP$46</c:f>
            </c:numRef>
          </c:val>
          <c:smooth val="0"/>
          <c:extLst>
            <c:ext xmlns:c16="http://schemas.microsoft.com/office/drawing/2014/chart" uri="{C3380CC4-5D6E-409C-BE32-E72D297353CC}">
              <c16:uniqueId val="{00000000-CFA4-4C97-9BD6-570D7F91C33F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Summary!$X$54:$AP$54</c:f>
            </c:numRef>
          </c:val>
          <c:smooth val="0"/>
          <c:extLst>
            <c:ext xmlns:c16="http://schemas.microsoft.com/office/drawing/2014/chart" uri="{C3380CC4-5D6E-409C-BE32-E72D297353CC}">
              <c16:uniqueId val="{00000001-CFA4-4C97-9BD6-570D7F91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00664"/>
        <c:axId val="540601056"/>
      </c:lineChart>
      <c:catAx>
        <c:axId val="540600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0601056"/>
        <c:crosses val="autoZero"/>
        <c:auto val="1"/>
        <c:lblAlgn val="ctr"/>
        <c:lblOffset val="100"/>
        <c:noMultiLvlLbl val="0"/>
      </c:catAx>
      <c:valAx>
        <c:axId val="540601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40600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Summary!$AT$3:$BI$4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Summary!$AP$15:$BI$15</c15:sqref>
                  </c15:fullRef>
                </c:ext>
              </c:extLst>
              <c:f>Summary!$AT$15:$BI$15</c:f>
              <c:numCache>
                <c:formatCode>#,##0</c:formatCode>
                <c:ptCount val="16"/>
                <c:pt idx="0">
                  <c:v>7453.3966051342977</c:v>
                </c:pt>
                <c:pt idx="1">
                  <c:v>7211.0535110323535</c:v>
                </c:pt>
                <c:pt idx="2">
                  <c:v>7191.5850536072958</c:v>
                </c:pt>
                <c:pt idx="3">
                  <c:v>7302.7248926776347</c:v>
                </c:pt>
                <c:pt idx="4">
                  <c:v>7309.3364252259898</c:v>
                </c:pt>
                <c:pt idx="5">
                  <c:v>7615.2123375511164</c:v>
                </c:pt>
                <c:pt idx="6">
                  <c:v>7567.7176093611415</c:v>
                </c:pt>
                <c:pt idx="7">
                  <c:v>7873.6120400549353</c:v>
                </c:pt>
                <c:pt idx="8">
                  <c:v>7316.9240669840883</c:v>
                </c:pt>
                <c:pt idx="9">
                  <c:v>7641.7017955377751</c:v>
                </c:pt>
                <c:pt idx="10">
                  <c:v>7994.6170694727143</c:v>
                </c:pt>
                <c:pt idx="11">
                  <c:v>7764.4944057159619</c:v>
                </c:pt>
                <c:pt idx="12">
                  <c:v>7689.7150465391842</c:v>
                </c:pt>
                <c:pt idx="13">
                  <c:v>8297.7778684790537</c:v>
                </c:pt>
                <c:pt idx="14">
                  <c:v>8016.8935548114978</c:v>
                </c:pt>
                <c:pt idx="15">
                  <c:v>8198.4884064887337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0-4502-AD73-A3984CB2DED8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Summary!$AT$3:$BI$4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Summary!$AP$23:$BI$23</c15:sqref>
                  </c15:fullRef>
                </c:ext>
              </c:extLst>
              <c:f>Summary!$AT$23:$BI$23</c:f>
              <c:numCache>
                <c:formatCode>#,##0</c:formatCode>
                <c:ptCount val="16"/>
                <c:pt idx="0">
                  <c:v>7111.3647760383683</c:v>
                </c:pt>
                <c:pt idx="1">
                  <c:v>7220.4632729670002</c:v>
                </c:pt>
                <c:pt idx="2">
                  <c:v>7235.8969806850309</c:v>
                </c:pt>
                <c:pt idx="3">
                  <c:v>7274.1926504426601</c:v>
                </c:pt>
                <c:pt idx="4">
                  <c:v>7388.9613115572583</c:v>
                </c:pt>
                <c:pt idx="5">
                  <c:v>7531.0972570074537</c:v>
                </c:pt>
                <c:pt idx="6">
                  <c:v>7630.5932469296267</c:v>
                </c:pt>
                <c:pt idx="7">
                  <c:v>7753.4927999805805</c:v>
                </c:pt>
                <c:pt idx="8">
                  <c:v>7694.3735792690386</c:v>
                </c:pt>
                <c:pt idx="9">
                  <c:v>7726.9455878581148</c:v>
                </c:pt>
                <c:pt idx="10">
                  <c:v>7763.0046240450583</c:v>
                </c:pt>
                <c:pt idx="11">
                  <c:v>7820.5607841638839</c:v>
                </c:pt>
                <c:pt idx="12">
                  <c:v>7924.2554203132067</c:v>
                </c:pt>
                <c:pt idx="13">
                  <c:v>8130.0111917781369</c:v>
                </c:pt>
                <c:pt idx="14">
                  <c:v>8227.5972225841069</c:v>
                </c:pt>
                <c:pt idx="15">
                  <c:v>8167.6127783870761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0-4502-AD73-A3984CB2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84532160"/>
        <c:axId val="684532552"/>
      </c:barChart>
      <c:catAx>
        <c:axId val="68453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4532552"/>
        <c:crosses val="autoZero"/>
        <c:auto val="1"/>
        <c:lblAlgn val="ctr"/>
        <c:lblOffset val="100"/>
        <c:noMultiLvlLbl val="0"/>
      </c:catAx>
      <c:valAx>
        <c:axId val="6845325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4532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Deseason_Growth_Decomp!$X$6:$AE$6</c:f>
            </c:numRef>
          </c:val>
          <c:extLst>
            <c:ext xmlns:c16="http://schemas.microsoft.com/office/drawing/2014/chart" uri="{C3380CC4-5D6E-409C-BE32-E72D297353CC}">
              <c16:uniqueId val="{00000000-0EE0-4092-99AD-1D86CBC9938A}"/>
            </c:ext>
          </c:extLst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Deseason_Growth_Decomp!$X$13:$AE$13</c:f>
            </c:numRef>
          </c:val>
          <c:extLst>
            <c:ext xmlns:c16="http://schemas.microsoft.com/office/drawing/2014/chart" uri="{C3380CC4-5D6E-409C-BE32-E72D297353CC}">
              <c16:uniqueId val="{00000001-0EE0-4092-99AD-1D86CBC9938A}"/>
            </c:ext>
          </c:extLst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Deseason_Growth_Decomp!$X$19:$AE$19</c:f>
            </c:numRef>
          </c:val>
          <c:extLst>
            <c:ext xmlns:c16="http://schemas.microsoft.com/office/drawing/2014/chart" uri="{C3380CC4-5D6E-409C-BE32-E72D297353CC}">
              <c16:uniqueId val="{00000002-0EE0-4092-99AD-1D86CBC9938A}"/>
            </c:ext>
          </c:extLst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Deseason_Growth_Decomp!$X$36:$AE$36</c:f>
            </c:numRef>
          </c:val>
          <c:extLst>
            <c:ext xmlns:c16="http://schemas.microsoft.com/office/drawing/2014/chart" uri="{C3380CC4-5D6E-409C-BE32-E72D297353CC}">
              <c16:uniqueId val="{00000003-0EE0-4092-99AD-1D86CBC9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540601840"/>
        <c:axId val="753445832"/>
      </c:barChart>
      <c:catAx>
        <c:axId val="54060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3445832"/>
        <c:crosses val="autoZero"/>
        <c:auto val="1"/>
        <c:lblAlgn val="ctr"/>
        <c:lblOffset val="700"/>
        <c:noMultiLvlLbl val="0"/>
      </c:catAx>
      <c:valAx>
        <c:axId val="753445832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540601840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Summary!$X$35:$AP$35</c:f>
            </c:numRef>
          </c:val>
          <c:extLst>
            <c:ext xmlns:c16="http://schemas.microsoft.com/office/drawing/2014/chart" uri="{C3380CC4-5D6E-409C-BE32-E72D297353CC}">
              <c16:uniqueId val="{00000000-94D4-4DFC-AB0C-55585DFF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447008"/>
        <c:axId val="753447400"/>
      </c:barChart>
      <c:catAx>
        <c:axId val="75344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47400"/>
        <c:crosses val="autoZero"/>
        <c:auto val="1"/>
        <c:lblAlgn val="ctr"/>
        <c:lblOffset val="100"/>
        <c:noMultiLvlLbl val="0"/>
      </c:catAx>
      <c:valAx>
        <c:axId val="75344740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4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Summary!$X$43:$AP$43</c:f>
            </c:numRef>
          </c:val>
          <c:extLst>
            <c:ext xmlns:c16="http://schemas.microsoft.com/office/drawing/2014/chart" uri="{C3380CC4-5D6E-409C-BE32-E72D297353CC}">
              <c16:uniqueId val="{00000000-1C77-4AC4-8049-4B1FD4FF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448184"/>
        <c:axId val="753448576"/>
      </c:barChart>
      <c:catAx>
        <c:axId val="753448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48576"/>
        <c:crosses val="autoZero"/>
        <c:auto val="1"/>
        <c:lblAlgn val="ctr"/>
        <c:lblOffset val="100"/>
        <c:noMultiLvlLbl val="0"/>
      </c:catAx>
      <c:valAx>
        <c:axId val="753448576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4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Summary!$AT$3:$BI$4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Summary!$AP$16:$BI$16</c15:sqref>
                  </c15:fullRef>
                </c:ext>
              </c:extLst>
              <c:f>Summary!$AT$16:$BI$16</c:f>
              <c:numCache>
                <c:formatCode>#,##0</c:formatCode>
                <c:ptCount val="16"/>
                <c:pt idx="0">
                  <c:v>8231.4726484525982</c:v>
                </c:pt>
                <c:pt idx="1">
                  <c:v>8299.5237472370372</c:v>
                </c:pt>
                <c:pt idx="2">
                  <c:v>8570.4701744541107</c:v>
                </c:pt>
                <c:pt idx="3">
                  <c:v>8807.3224313573555</c:v>
                </c:pt>
                <c:pt idx="4">
                  <c:v>8495.7341001934565</c:v>
                </c:pt>
                <c:pt idx="5">
                  <c:v>7487.7594957139154</c:v>
                </c:pt>
                <c:pt idx="6">
                  <c:v>8346.7343101092629</c:v>
                </c:pt>
                <c:pt idx="7">
                  <c:v>8646.4116821324096</c:v>
                </c:pt>
                <c:pt idx="8">
                  <c:v>8715.6955248128161</c:v>
                </c:pt>
                <c:pt idx="9">
                  <c:v>8800.5739823758668</c:v>
                </c:pt>
                <c:pt idx="10">
                  <c:v>8393.2473288419242</c:v>
                </c:pt>
                <c:pt idx="11">
                  <c:v>9446.528263576969</c:v>
                </c:pt>
                <c:pt idx="12">
                  <c:v>9091.8831398115653</c:v>
                </c:pt>
                <c:pt idx="13">
                  <c:v>9352.8857029093488</c:v>
                </c:pt>
                <c:pt idx="14">
                  <c:v>9431.7851210730696</c:v>
                </c:pt>
                <c:pt idx="15">
                  <c:v>9085.299410286485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8-48A1-9424-1470FFD238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Summary!$AT$3:$BI$4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Summary!$AP$24:$BI$24</c15:sqref>
                  </c15:fullRef>
                </c:ext>
              </c:extLst>
              <c:f>Summary!$AT$24:$BI$24</c:f>
              <c:numCache>
                <c:formatCode>#,##0</c:formatCode>
                <c:ptCount val="16"/>
                <c:pt idx="0">
                  <c:v>8176.1848120864315</c:v>
                </c:pt>
                <c:pt idx="1">
                  <c:v>8346.8232628311725</c:v>
                </c:pt>
                <c:pt idx="2">
                  <c:v>8595.4527945608152</c:v>
                </c:pt>
                <c:pt idx="3">
                  <c:v>8721.8167847521781</c:v>
                </c:pt>
                <c:pt idx="4">
                  <c:v>8648.9755903768419</c:v>
                </c:pt>
                <c:pt idx="5">
                  <c:v>8660.3171057851923</c:v>
                </c:pt>
                <c:pt idx="6">
                  <c:v>8725.2252281317942</c:v>
                </c:pt>
                <c:pt idx="7">
                  <c:v>8691.4911304006419</c:v>
                </c:pt>
                <c:pt idx="8">
                  <c:v>8716.7907046649761</c:v>
                </c:pt>
                <c:pt idx="9">
                  <c:v>8743.3316577356691</c:v>
                </c:pt>
                <c:pt idx="10">
                  <c:v>8793.6307327801442</c:v>
                </c:pt>
                <c:pt idx="11">
                  <c:v>8935.2796211613477</c:v>
                </c:pt>
                <c:pt idx="12">
                  <c:v>9148.3580696980753</c:v>
                </c:pt>
                <c:pt idx="13">
                  <c:v>9344.1291381418796</c:v>
                </c:pt>
                <c:pt idx="14">
                  <c:v>9344.7670089986477</c:v>
                </c:pt>
                <c:pt idx="15">
                  <c:v>9163.3858605894093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8-48A1-9424-1470FFD2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539231704"/>
        <c:axId val="539231312"/>
      </c:barChart>
      <c:catAx>
        <c:axId val="53923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231312"/>
        <c:crosses val="autoZero"/>
        <c:auto val="1"/>
        <c:lblAlgn val="ctr"/>
        <c:lblOffset val="100"/>
        <c:noMultiLvlLbl val="0"/>
      </c:catAx>
      <c:valAx>
        <c:axId val="539231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231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Summary!$AT$3:$BI$4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Summary!$AP$17:$BI$17</c15:sqref>
                  </c15:fullRef>
                </c:ext>
              </c:extLst>
              <c:f>Summary!$AT$17:$BI$17</c:f>
              <c:numCache>
                <c:formatCode>#,##0</c:formatCode>
                <c:ptCount val="16"/>
                <c:pt idx="0">
                  <c:v>13625.705164908721</c:v>
                </c:pt>
                <c:pt idx="1">
                  <c:v>13778.793162772605</c:v>
                </c:pt>
                <c:pt idx="2">
                  <c:v>14380.371352071395</c:v>
                </c:pt>
                <c:pt idx="3">
                  <c:v>14318.281512330461</c:v>
                </c:pt>
                <c:pt idx="4">
                  <c:v>13791.005627637349</c:v>
                </c:pt>
                <c:pt idx="5">
                  <c:v>13015.446323016062</c:v>
                </c:pt>
                <c:pt idx="6">
                  <c:v>13946.074746798726</c:v>
                </c:pt>
                <c:pt idx="7">
                  <c:v>14043.54857624101</c:v>
                </c:pt>
                <c:pt idx="8">
                  <c:v>14479.07634281814</c:v>
                </c:pt>
                <c:pt idx="9">
                  <c:v>14584.650103701635</c:v>
                </c:pt>
                <c:pt idx="10">
                  <c:v>14257.072800968903</c:v>
                </c:pt>
                <c:pt idx="11">
                  <c:v>14721.104295752755</c:v>
                </c:pt>
                <c:pt idx="12">
                  <c:v>14955.811700334885</c:v>
                </c:pt>
                <c:pt idx="13">
                  <c:v>15471.198360903898</c:v>
                </c:pt>
                <c:pt idx="14">
                  <c:v>16199.839093208026</c:v>
                </c:pt>
                <c:pt idx="15">
                  <c:v>16208.014783605076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6-4776-B198-7CBF1D648EA3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Summary!$AP$3:$BI$4</c15:sqref>
                  </c15:fullRef>
                </c:ext>
              </c:extLst>
              <c:f>Summary!$AT$3:$BI$4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Summary!$AP$25:$BI$25</c15:sqref>
                  </c15:fullRef>
                </c:ext>
              </c:extLst>
              <c:f>Summary!$AT$25:$BI$25</c:f>
              <c:numCache>
                <c:formatCode>#,##0</c:formatCode>
                <c:ptCount val="16"/>
                <c:pt idx="0">
                  <c:v>13564.062647889925</c:v>
                </c:pt>
                <c:pt idx="1">
                  <c:v>13904.420221600638</c:v>
                </c:pt>
                <c:pt idx="2">
                  <c:v>14267.759782237032</c:v>
                </c:pt>
                <c:pt idx="3">
                  <c:v>14324.217257809822</c:v>
                </c:pt>
                <c:pt idx="4">
                  <c:v>13921.259800940396</c:v>
                </c:pt>
                <c:pt idx="5">
                  <c:v>13623.449044019642</c:v>
                </c:pt>
                <c:pt idx="6">
                  <c:v>13660.530123253411</c:v>
                </c:pt>
                <c:pt idx="7">
                  <c:v>14023.027258349563</c:v>
                </c:pt>
                <c:pt idx="8">
                  <c:v>14474.576288827937</c:v>
                </c:pt>
                <c:pt idx="9">
                  <c:v>14449.38385804469</c:v>
                </c:pt>
                <c:pt idx="10">
                  <c:v>14423.667799271099</c:v>
                </c:pt>
                <c:pt idx="11">
                  <c:v>14556.748939064575</c:v>
                </c:pt>
                <c:pt idx="12">
                  <c:v>14919.343119052715</c:v>
                </c:pt>
                <c:pt idx="13">
                  <c:v>15326.371020259239</c:v>
                </c:pt>
                <c:pt idx="14">
                  <c:v>15829.791624526062</c:v>
                </c:pt>
                <c:pt idx="15">
                  <c:v>16266.065381038858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6-4776-B198-7CBF1D64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539230920"/>
        <c:axId val="716067080"/>
      </c:barChart>
      <c:catAx>
        <c:axId val="539230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16067080"/>
        <c:crosses val="autoZero"/>
        <c:auto val="1"/>
        <c:lblAlgn val="ctr"/>
        <c:lblOffset val="100"/>
        <c:noMultiLvlLbl val="0"/>
      </c:catAx>
      <c:valAx>
        <c:axId val="716067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9230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Summary!$AP$44:$BI$44</c15:sqref>
                  </c15:fullRef>
                </c:ext>
              </c:extLst>
              <c:f>Summary!$AT$44:$BI$44</c:f>
              <c:numCache>
                <c:formatCode>#,##0.0</c:formatCode>
                <c:ptCount val="16"/>
                <c:pt idx="0">
                  <c:v>10.016703530650517</c:v>
                </c:pt>
                <c:pt idx="1">
                  <c:v>-3.2514450382930882</c:v>
                </c:pt>
                <c:pt idx="2">
                  <c:v>-0.26998076488091716</c:v>
                </c:pt>
                <c:pt idx="3">
                  <c:v>1.5454150683317236</c:v>
                </c:pt>
                <c:pt idx="4">
                  <c:v>9.0535144696257674E-2</c:v>
                </c:pt>
                <c:pt idx="5">
                  <c:v>4.1847288800319404</c:v>
                </c:pt>
                <c:pt idx="6">
                  <c:v>-0.6236822571023426</c:v>
                </c:pt>
                <c:pt idx="7">
                  <c:v>4.0420962631508184</c:v>
                </c:pt>
                <c:pt idx="8">
                  <c:v>-7.0702997587237304</c:v>
                </c:pt>
                <c:pt idx="9">
                  <c:v>4.4387194069591462</c:v>
                </c:pt>
                <c:pt idx="10">
                  <c:v>4.6182811548733493</c:v>
                </c:pt>
                <c:pt idx="11">
                  <c:v>-2.8784701225462173</c:v>
                </c:pt>
                <c:pt idx="12">
                  <c:v>-0.96309373501161089</c:v>
                </c:pt>
                <c:pt idx="13">
                  <c:v>7.9074818541362335</c:v>
                </c:pt>
                <c:pt idx="14">
                  <c:v>-3.3850546269086901</c:v>
                </c:pt>
                <c:pt idx="15">
                  <c:v>2.2651523365711634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22-4B61-A019-FEBC80B9656E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Summary!$AP$52:$BI$52</c15:sqref>
                  </c15:fullRef>
                </c:ext>
              </c:extLst>
              <c:f>Summary!$AT$52:$BI$52</c:f>
              <c:numCache>
                <c:formatCode>0.0</c:formatCode>
                <c:ptCount val="16"/>
                <c:pt idx="0">
                  <c:v>2.7054485815203533</c:v>
                </c:pt>
                <c:pt idx="1">
                  <c:v>1.5341428876808338</c:v>
                </c:pt>
                <c:pt idx="2">
                  <c:v>0.21374954950348357</c:v>
                </c:pt>
                <c:pt idx="3">
                  <c:v>0.5292456465294082</c:v>
                </c:pt>
                <c:pt idx="4">
                  <c:v>1.5777511901284846</c:v>
                </c:pt>
                <c:pt idx="5">
                  <c:v>1.923625519975003</c:v>
                </c:pt>
                <c:pt idx="6">
                  <c:v>1.3211353741261922</c:v>
                </c:pt>
                <c:pt idx="7">
                  <c:v>1.6106159648911378</c:v>
                </c:pt>
                <c:pt idx="8">
                  <c:v>-0.76248501464643015</c:v>
                </c:pt>
                <c:pt idx="9">
                  <c:v>0.42332242194262903</c:v>
                </c:pt>
                <c:pt idx="10">
                  <c:v>0.46666610728571811</c:v>
                </c:pt>
                <c:pt idx="11">
                  <c:v>0.74141602261257322</c:v>
                </c:pt>
                <c:pt idx="12">
                  <c:v>1.3259232810938215</c:v>
                </c:pt>
                <c:pt idx="13">
                  <c:v>2.5965312897094472</c:v>
                </c:pt>
                <c:pt idx="14">
                  <c:v>1.2003185297537966</c:v>
                </c:pt>
                <c:pt idx="15">
                  <c:v>-0.72906393658136448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F22-4B61-A019-FEBC80B9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067864"/>
        <c:axId val="716068256"/>
      </c:lineChart>
      <c:catAx>
        <c:axId val="71606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6068256"/>
        <c:crosses val="autoZero"/>
        <c:auto val="1"/>
        <c:lblAlgn val="ctr"/>
        <c:lblOffset val="100"/>
        <c:noMultiLvlLbl val="0"/>
      </c:catAx>
      <c:valAx>
        <c:axId val="7160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0678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Summary!$AP$45:$BI$45</c15:sqref>
                  </c15:fullRef>
                </c:ext>
              </c:extLst>
              <c:f>Summary!$AT$45:$BI$45</c:f>
              <c:numCache>
                <c:formatCode>0.0</c:formatCode>
                <c:ptCount val="16"/>
                <c:pt idx="0">
                  <c:v>3.3191364697742198</c:v>
                </c:pt>
                <c:pt idx="1">
                  <c:v>0.82671839767616273</c:v>
                </c:pt>
                <c:pt idx="2">
                  <c:v>3.2646021081302878</c:v>
                </c:pt>
                <c:pt idx="3" formatCode="#,##0.0">
                  <c:v>2.7635853352506512</c:v>
                </c:pt>
                <c:pt idx="4" formatCode="#,##0.0">
                  <c:v>-3.5378326794818893</c:v>
                </c:pt>
                <c:pt idx="5">
                  <c:v>-11.864479191463728</c:v>
                </c:pt>
                <c:pt idx="6">
                  <c:v>11.471720143883291</c:v>
                </c:pt>
                <c:pt idx="7">
                  <c:v>3.5903547529982927</c:v>
                </c:pt>
                <c:pt idx="8">
                  <c:v>0.80130168707535088</c:v>
                </c:pt>
                <c:pt idx="9">
                  <c:v>0.9738575346214029</c:v>
                </c:pt>
                <c:pt idx="10">
                  <c:v>-4.6284100826793795</c:v>
                </c:pt>
                <c:pt idx="11">
                  <c:v>12.549146873292161</c:v>
                </c:pt>
                <c:pt idx="12">
                  <c:v>-3.7542376825654644</c:v>
                </c:pt>
                <c:pt idx="13">
                  <c:v>2.8707206096271198</c:v>
                </c:pt>
                <c:pt idx="14">
                  <c:v>0.84358368817849527</c:v>
                </c:pt>
                <c:pt idx="15">
                  <c:v>-3.6735963164856833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423-4B70-9C5E-4EDC3B65450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Summary!$AP$53:$BI$53</c15:sqref>
                  </c15:fullRef>
                </c:ext>
              </c:extLst>
              <c:f>Summary!$AT$53:$BI$53</c:f>
              <c:numCache>
                <c:formatCode>0.0</c:formatCode>
                <c:ptCount val="16"/>
                <c:pt idx="0">
                  <c:v>2.3645187587482797</c:v>
                </c:pt>
                <c:pt idx="1">
                  <c:v>2.0870180245007974</c:v>
                </c:pt>
                <c:pt idx="2">
                  <c:v>2.9787324338925725</c:v>
                </c:pt>
                <c:pt idx="3">
                  <c:v>1.4701260446840614</c:v>
                </c:pt>
                <c:pt idx="4">
                  <c:v>-0.83516079474038607</c:v>
                </c:pt>
                <c:pt idx="5">
                  <c:v>0.13113131479951523</c:v>
                </c:pt>
                <c:pt idx="6">
                  <c:v>0.74948898006566012</c:v>
                </c:pt>
                <c:pt idx="7">
                  <c:v>-0.38662724284053152</c:v>
                </c:pt>
                <c:pt idx="8">
                  <c:v>0.291084393745078</c:v>
                </c:pt>
                <c:pt idx="9">
                  <c:v>0.30448078851414984</c:v>
                </c:pt>
                <c:pt idx="10">
                  <c:v>0.57528499447887516</c:v>
                </c:pt>
                <c:pt idx="11">
                  <c:v>1.6108123332172264</c:v>
                </c:pt>
                <c:pt idx="12">
                  <c:v>2.3846869663943782</c:v>
                </c:pt>
                <c:pt idx="13">
                  <c:v>2.13995852536919</c:v>
                </c:pt>
                <c:pt idx="14">
                  <c:v>6.826434516660207E-3</c:v>
                </c:pt>
                <c:pt idx="15">
                  <c:v>-1.9409916612642686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423-4B70-9C5E-4EDC3B654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917936"/>
        <c:axId val="528918328"/>
      </c:lineChart>
      <c:catAx>
        <c:axId val="52891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8918328"/>
        <c:crosses val="autoZero"/>
        <c:auto val="1"/>
        <c:lblAlgn val="ctr"/>
        <c:lblOffset val="100"/>
        <c:noMultiLvlLbl val="0"/>
      </c:catAx>
      <c:valAx>
        <c:axId val="52891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9179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Summary!$AP$46:$BI$46</c15:sqref>
                  </c15:fullRef>
                </c:ext>
              </c:extLst>
              <c:f>Summary!$AT$46:$BI$46</c:f>
              <c:numCache>
                <c:formatCode>0.0</c:formatCode>
                <c:ptCount val="16"/>
                <c:pt idx="0">
                  <c:v>2.1552567230268993</c:v>
                </c:pt>
                <c:pt idx="1">
                  <c:v>1.1235234874899858</c:v>
                </c:pt>
                <c:pt idx="2">
                  <c:v>4.365971549120351</c:v>
                </c:pt>
                <c:pt idx="3">
                  <c:v>-0.43176798582458265</c:v>
                </c:pt>
                <c:pt idx="4">
                  <c:v>-3.6825360937277174</c:v>
                </c:pt>
                <c:pt idx="5">
                  <c:v>-5.6236602722215974</c:v>
                </c:pt>
                <c:pt idx="6">
                  <c:v>7.1501844860823116</c:v>
                </c:pt>
                <c:pt idx="7">
                  <c:v>0.69893379471996919</c:v>
                </c:pt>
                <c:pt idx="8">
                  <c:v>3.1012657820257639</c:v>
                </c:pt>
                <c:pt idx="9">
                  <c:v>0.72914706977051935</c:v>
                </c:pt>
                <c:pt idx="10">
                  <c:v>-2.2460415601577743</c:v>
                </c:pt>
                <c:pt idx="11">
                  <c:v>3.2547459163729364</c:v>
                </c:pt>
                <c:pt idx="12">
                  <c:v>1.5943600416569836</c:v>
                </c:pt>
                <c:pt idx="13">
                  <c:v>3.4460627807815447</c:v>
                </c:pt>
                <c:pt idx="14">
                  <c:v>4.7096592992138309</c:v>
                </c:pt>
                <c:pt idx="15">
                  <c:v>5.0467725944747244E-2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A9-4D4D-8981-E7615672573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Summary!$AP$32:$BI$33</c15:sqref>
                  </c15:fullRef>
                </c:ext>
              </c:extLst>
              <c:f>Summary!$AT$32:$BI$33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2">
                    <c:v>2019/20</c:v>
                  </c:pt>
                  <c:pt idx="6">
                    <c:v>2020/21</c:v>
                  </c:pt>
                  <c:pt idx="10">
                    <c:v>2021/22</c:v>
                  </c:pt>
                  <c:pt idx="14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Summary!$AP$54:$BI$54</c15:sqref>
                  </c15:fullRef>
                </c:ext>
              </c:extLst>
              <c:f>Summary!$AT$54:$BI$54</c:f>
              <c:numCache>
                <c:formatCode>0.0</c:formatCode>
                <c:ptCount val="16"/>
                <c:pt idx="0">
                  <c:v>1.1453861073507321</c:v>
                </c:pt>
                <c:pt idx="1">
                  <c:v>2.5092598179916381</c:v>
                </c:pt>
                <c:pt idx="2">
                  <c:v>2.613122696564818</c:v>
                </c:pt>
                <c:pt idx="3">
                  <c:v>0.39569965036192478</c:v>
                </c:pt>
                <c:pt idx="4">
                  <c:v>-2.8131202537417965</c:v>
                </c:pt>
                <c:pt idx="5">
                  <c:v>-2.1392514842703769</c:v>
                </c:pt>
                <c:pt idx="6">
                  <c:v>0.2721856933141753</c:v>
                </c:pt>
                <c:pt idx="7">
                  <c:v>2.6536095731680032</c:v>
                </c:pt>
                <c:pt idx="8">
                  <c:v>3.2200538596936168</c:v>
                </c:pt>
                <c:pt idx="9">
                  <c:v>-0.17404606725995864</c:v>
                </c:pt>
                <c:pt idx="10">
                  <c:v>-0.17797339337257689</c:v>
                </c:pt>
                <c:pt idx="11">
                  <c:v>0.92265810364962064</c:v>
                </c:pt>
                <c:pt idx="12">
                  <c:v>2.4909008289280887</c:v>
                </c:pt>
                <c:pt idx="13">
                  <c:v>2.7281891565770655</c:v>
                </c:pt>
                <c:pt idx="14">
                  <c:v>3.2846693036556074</c:v>
                </c:pt>
                <c:pt idx="15">
                  <c:v>2.756029686688044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A9-4D4D-8981-E7615672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919112"/>
        <c:axId val="528919504"/>
      </c:lineChart>
      <c:catAx>
        <c:axId val="52891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8919504"/>
        <c:crosses val="autoZero"/>
        <c:auto val="1"/>
        <c:lblAlgn val="ctr"/>
        <c:lblOffset val="100"/>
        <c:noMultiLvlLbl val="0"/>
      </c:catAx>
      <c:valAx>
        <c:axId val="52891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9191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[1]Summary!$AH$6:$AS$6</c:f>
              <c:numCache>
                <c:formatCode>General</c:formatCode>
                <c:ptCount val="12"/>
                <c:pt idx="0">
                  <c:v>24503.419395209567</c:v>
                </c:pt>
                <c:pt idx="1">
                  <c:v>25303.518800953687</c:v>
                </c:pt>
                <c:pt idx="2">
                  <c:v>28485.584832809574</c:v>
                </c:pt>
                <c:pt idx="3">
                  <c:v>26556.753963649604</c:v>
                </c:pt>
                <c:pt idx="4">
                  <c:v>26359.326436509386</c:v>
                </c:pt>
                <c:pt idx="5">
                  <c:v>27116.375688504559</c:v>
                </c:pt>
                <c:pt idx="6">
                  <c:v>30721.310112236315</c:v>
                </c:pt>
                <c:pt idx="7">
                  <c:v>28185.425203876759</c:v>
                </c:pt>
                <c:pt idx="8">
                  <c:v>27567.514433735043</c:v>
                </c:pt>
                <c:pt idx="9">
                  <c:v>28723.158899795002</c:v>
                </c:pt>
                <c:pt idx="10">
                  <c:v>32675.490735636398</c:v>
                </c:pt>
                <c:pt idx="11">
                  <c:v>30235.225030860365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8-47FA-BDE6-3BCE2D0D28CA}"/>
            </c:ext>
          </c:extLst>
        </c:ser>
        <c:ser>
          <c:idx val="1"/>
          <c:order val="1"/>
          <c:tx>
            <c:strRef>
              <c:f>[1]Summary!$A$7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[1]Summary!$AH$7:$AS$7</c:f>
              <c:numCache>
                <c:formatCode>General</c:formatCode>
                <c:ptCount val="12"/>
                <c:pt idx="0">
                  <c:v>5306.676183325786</c:v>
                </c:pt>
                <c:pt idx="1">
                  <c:v>5631.0089619161381</c:v>
                </c:pt>
                <c:pt idx="2">
                  <c:v>8026.0129412255374</c:v>
                </c:pt>
                <c:pt idx="3">
                  <c:v>6117.3269176169879</c:v>
                </c:pt>
                <c:pt idx="4">
                  <c:v>5355.5905302653164</c:v>
                </c:pt>
                <c:pt idx="5">
                  <c:v>5958.1381910121781</c:v>
                </c:pt>
                <c:pt idx="6">
                  <c:v>8717.2948238839308</c:v>
                </c:pt>
                <c:pt idx="7">
                  <c:v>6155.8184834220701</c:v>
                </c:pt>
                <c:pt idx="8">
                  <c:v>5454.4137644730508</c:v>
                </c:pt>
                <c:pt idx="9">
                  <c:v>6096.2492813545196</c:v>
                </c:pt>
                <c:pt idx="10">
                  <c:v>9065.4997520035176</c:v>
                </c:pt>
                <c:pt idx="11">
                  <c:v>6490.8610878690024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8-47FA-BDE6-3BCE2D0D28CA}"/>
            </c:ext>
          </c:extLst>
        </c:ser>
        <c:ser>
          <c:idx val="2"/>
          <c:order val="2"/>
          <c:tx>
            <c:strRef>
              <c:f>[1]Summary!$A$8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[1]Summary!$AH$8:$AS$8</c:f>
              <c:numCache>
                <c:formatCode>General</c:formatCode>
                <c:ptCount val="12"/>
                <c:pt idx="0">
                  <c:v>6342.9869177342634</c:v>
                </c:pt>
                <c:pt idx="1">
                  <c:v>6523.848444939993</c:v>
                </c:pt>
                <c:pt idx="2">
                  <c:v>6754.5974074643782</c:v>
                </c:pt>
                <c:pt idx="3">
                  <c:v>7105.9577448816881</c:v>
                </c:pt>
                <c:pt idx="4">
                  <c:v>7322.4136952581921</c:v>
                </c:pt>
                <c:pt idx="5">
                  <c:v>7065.3567573903538</c:v>
                </c:pt>
                <c:pt idx="6">
                  <c:v>7287.5716451882163</c:v>
                </c:pt>
                <c:pt idx="7">
                  <c:v>7434.4387634631785</c:v>
                </c:pt>
                <c:pt idx="8">
                  <c:v>7795.8843185656006</c:v>
                </c:pt>
                <c:pt idx="9">
                  <c:v>7988.2964069367745</c:v>
                </c:pt>
                <c:pt idx="10">
                  <c:v>8197.0451156972176</c:v>
                </c:pt>
                <c:pt idx="11">
                  <c:v>8524.8597975982684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8-47FA-BDE6-3BCE2D0D28CA}"/>
            </c:ext>
          </c:extLst>
        </c:ser>
        <c:ser>
          <c:idx val="3"/>
          <c:order val="3"/>
          <c:tx>
            <c:strRef>
              <c:f>[1]Summary!$A$9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[1]Summary!$AH$9:$AS$9</c:f>
              <c:numCache>
                <c:formatCode>General</c:formatCode>
                <c:ptCount val="12"/>
                <c:pt idx="0">
                  <c:v>11186.957054334862</c:v>
                </c:pt>
                <c:pt idx="1">
                  <c:v>11366.044635403869</c:v>
                </c:pt>
                <c:pt idx="2">
                  <c:v>11873.876376670412</c:v>
                </c:pt>
                <c:pt idx="3">
                  <c:v>11586.159187295236</c:v>
                </c:pt>
                <c:pt idx="4">
                  <c:v>11698.707822157248</c:v>
                </c:pt>
                <c:pt idx="5">
                  <c:v>12023.272390294898</c:v>
                </c:pt>
                <c:pt idx="6">
                  <c:v>12747.340764294264</c:v>
                </c:pt>
                <c:pt idx="7">
                  <c:v>12604.938844282253</c:v>
                </c:pt>
                <c:pt idx="8">
                  <c:v>12466.952378877446</c:v>
                </c:pt>
                <c:pt idx="9">
                  <c:v>12656.924322546936</c:v>
                </c:pt>
                <c:pt idx="10">
                  <c:v>13531.096857121407</c:v>
                </c:pt>
                <c:pt idx="11">
                  <c:v>13183.525518588534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88-47FA-BDE6-3BCE2D0D2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55760"/>
        <c:axId val="260456152"/>
      </c:barChart>
      <c:catAx>
        <c:axId val="26045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0456152"/>
        <c:crosses val="autoZero"/>
        <c:auto val="1"/>
        <c:lblAlgn val="ctr"/>
        <c:lblOffset val="100"/>
        <c:noMultiLvlLbl val="0"/>
      </c:catAx>
      <c:valAx>
        <c:axId val="26045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4557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24</xdr:col>
      <xdr:colOff>542926</xdr:colOff>
      <xdr:row>48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%20Folders\valuable%20files\QGDP%20201617%20rebase\QGDP%20Q22019_20\QGDP%20Constant%20Price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OF DATA"/>
      <sheetName val="Summary"/>
      <sheetName val="Summary IPD"/>
      <sheetName val="Original_VA"/>
      <sheetName val="Original_Growth"/>
      <sheetName val="Original_IPD"/>
      <sheetName val="Deseason_VA"/>
      <sheetName val="Deseason_Growth"/>
      <sheetName val="Deseason_Growth_Decomp"/>
      <sheetName val="Deseason"/>
      <sheetName val="Trend_VA"/>
      <sheetName val="Trend_Growth"/>
      <sheetName val="TS IPD"/>
      <sheetName val="Graphs (2)"/>
      <sheetName val="Graphs"/>
      <sheetName val="Graphs Original"/>
    </sheetNames>
    <sheetDataSet>
      <sheetData sheetId="0"/>
      <sheetData sheetId="1">
        <row r="3">
          <cell r="AH3">
            <v>0</v>
          </cell>
          <cell r="AI3">
            <v>0</v>
          </cell>
          <cell r="AJ3" t="str">
            <v>2016/17</v>
          </cell>
          <cell r="AK3">
            <v>0</v>
          </cell>
          <cell r="AL3">
            <v>0</v>
          </cell>
          <cell r="AM3">
            <v>0</v>
          </cell>
          <cell r="AN3" t="str">
            <v>2017/18</v>
          </cell>
          <cell r="AO3">
            <v>0</v>
          </cell>
          <cell r="AP3">
            <v>0</v>
          </cell>
          <cell r="AQ3">
            <v>0</v>
          </cell>
          <cell r="AR3" t="str">
            <v>2018/19</v>
          </cell>
          <cell r="AS3">
            <v>0</v>
          </cell>
        </row>
        <row r="4">
          <cell r="AH4" t="str">
            <v>Q3</v>
          </cell>
          <cell r="AI4" t="str">
            <v>Q4</v>
          </cell>
          <cell r="AJ4" t="str">
            <v>Q1</v>
          </cell>
          <cell r="AK4" t="str">
            <v>Q2</v>
          </cell>
          <cell r="AL4" t="str">
            <v>Q3</v>
          </cell>
          <cell r="AM4" t="str">
            <v>Q4</v>
          </cell>
          <cell r="AN4" t="str">
            <v>Q1</v>
          </cell>
          <cell r="AO4" t="str">
            <v>Q2</v>
          </cell>
          <cell r="AP4" t="str">
            <v>Q3</v>
          </cell>
          <cell r="AQ4" t="str">
            <v>Q4</v>
          </cell>
          <cell r="AR4" t="str">
            <v>Q1</v>
          </cell>
          <cell r="AS4" t="str">
            <v>Q2</v>
          </cell>
        </row>
        <row r="6">
          <cell r="A6" t="str">
            <v>GDP at market prices</v>
          </cell>
          <cell r="AH6">
            <v>24503.419395209567</v>
          </cell>
          <cell r="AI6">
            <v>25303.518800953687</v>
          </cell>
          <cell r="AJ6">
            <v>28485.584832809574</v>
          </cell>
          <cell r="AK6">
            <v>26556.753963649604</v>
          </cell>
          <cell r="AL6">
            <v>26359.326436509386</v>
          </cell>
          <cell r="AM6">
            <v>27116.375688504559</v>
          </cell>
          <cell r="AN6">
            <v>30721.310112236315</v>
          </cell>
          <cell r="AO6">
            <v>28185.425203876759</v>
          </cell>
          <cell r="AP6">
            <v>27567.514433735043</v>
          </cell>
          <cell r="AQ6">
            <v>28723.158899795002</v>
          </cell>
          <cell r="AR6">
            <v>32675.490735636398</v>
          </cell>
          <cell r="AS6">
            <v>30235.225030860365</v>
          </cell>
        </row>
        <row r="7">
          <cell r="A7" t="str">
            <v xml:space="preserve">        Agriculture, Forestry &amp; Fishing</v>
          </cell>
          <cell r="AH7">
            <v>5306.676183325786</v>
          </cell>
          <cell r="AI7">
            <v>5631.0089619161381</v>
          </cell>
          <cell r="AJ7">
            <v>8026.0129412255374</v>
          </cell>
          <cell r="AK7">
            <v>6117.3269176169879</v>
          </cell>
          <cell r="AL7">
            <v>5355.5905302653164</v>
          </cell>
          <cell r="AM7">
            <v>5958.1381910121781</v>
          </cell>
          <cell r="AN7">
            <v>8717.2948238839308</v>
          </cell>
          <cell r="AO7">
            <v>6155.8184834220701</v>
          </cell>
          <cell r="AP7">
            <v>5454.4137644730508</v>
          </cell>
          <cell r="AQ7">
            <v>6096.2492813545196</v>
          </cell>
          <cell r="AR7">
            <v>9065.4997520035176</v>
          </cell>
          <cell r="AS7">
            <v>6490.8610878690024</v>
          </cell>
        </row>
        <row r="8">
          <cell r="A8" t="str">
            <v xml:space="preserve">        Industry</v>
          </cell>
          <cell r="AH8">
            <v>6342.9869177342634</v>
          </cell>
          <cell r="AI8">
            <v>6523.848444939993</v>
          </cell>
          <cell r="AJ8">
            <v>6754.5974074643782</v>
          </cell>
          <cell r="AK8">
            <v>7105.9577448816881</v>
          </cell>
          <cell r="AL8">
            <v>7322.4136952581921</v>
          </cell>
          <cell r="AM8">
            <v>7065.3567573903538</v>
          </cell>
          <cell r="AN8">
            <v>7287.5716451882163</v>
          </cell>
          <cell r="AO8">
            <v>7434.4387634631785</v>
          </cell>
          <cell r="AP8">
            <v>7795.8843185656006</v>
          </cell>
          <cell r="AQ8">
            <v>7988.2964069367745</v>
          </cell>
          <cell r="AR8">
            <v>8197.0451156972176</v>
          </cell>
          <cell r="AS8">
            <v>8524.8597975982684</v>
          </cell>
        </row>
        <row r="9">
          <cell r="A9" t="str">
            <v xml:space="preserve">        Services</v>
          </cell>
          <cell r="AH9">
            <v>11186.957054334862</v>
          </cell>
          <cell r="AI9">
            <v>11366.044635403869</v>
          </cell>
          <cell r="AJ9">
            <v>11873.876376670412</v>
          </cell>
          <cell r="AK9">
            <v>11586.159187295236</v>
          </cell>
          <cell r="AL9">
            <v>11698.707822157248</v>
          </cell>
          <cell r="AM9">
            <v>12023.272390294898</v>
          </cell>
          <cell r="AN9">
            <v>12747.340764294264</v>
          </cell>
          <cell r="AO9">
            <v>12604.938844282253</v>
          </cell>
          <cell r="AP9">
            <v>12466.952378877446</v>
          </cell>
          <cell r="AQ9">
            <v>12656.924322546936</v>
          </cell>
          <cell r="AR9">
            <v>13531.096857121407</v>
          </cell>
          <cell r="AS9">
            <v>13183.525518588534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93E5FF"/>
  </sheetPr>
  <dimension ref="B1:E22"/>
  <sheetViews>
    <sheetView workbookViewId="0">
      <selection activeCell="C13" sqref="C13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50.28515625" customWidth="1"/>
    <col min="5" max="5" width="39.85546875" customWidth="1"/>
  </cols>
  <sheetData>
    <row r="1" spans="2:5" ht="15.75" x14ac:dyDescent="0.25">
      <c r="B1" s="64"/>
      <c r="C1" s="65" t="s">
        <v>81</v>
      </c>
      <c r="D1" s="64"/>
      <c r="E1" s="64"/>
    </row>
    <row r="2" spans="2:5" ht="15.75" x14ac:dyDescent="0.25">
      <c r="B2" s="66"/>
      <c r="C2" s="67" t="s">
        <v>103</v>
      </c>
      <c r="D2" s="67" t="s">
        <v>104</v>
      </c>
      <c r="E2" s="67" t="s">
        <v>105</v>
      </c>
    </row>
    <row r="3" spans="2:5" ht="18.75" customHeight="1" x14ac:dyDescent="0.25">
      <c r="B3" s="66">
        <v>1</v>
      </c>
      <c r="C3" s="66" t="s">
        <v>83</v>
      </c>
      <c r="D3" s="66" t="s">
        <v>82</v>
      </c>
      <c r="E3" s="66" t="s">
        <v>129</v>
      </c>
    </row>
    <row r="4" spans="2:5" ht="46.5" customHeight="1" x14ac:dyDescent="0.25">
      <c r="B4" s="66">
        <v>2</v>
      </c>
      <c r="C4" s="68" t="s">
        <v>84</v>
      </c>
      <c r="D4" s="69" t="s">
        <v>106</v>
      </c>
      <c r="E4" s="66" t="s">
        <v>130</v>
      </c>
    </row>
    <row r="5" spans="2:5" ht="15.75" x14ac:dyDescent="0.25">
      <c r="B5" s="66">
        <v>3</v>
      </c>
      <c r="C5" s="66" t="s">
        <v>85</v>
      </c>
      <c r="D5" s="66" t="s">
        <v>86</v>
      </c>
      <c r="E5" s="66" t="s">
        <v>129</v>
      </c>
    </row>
    <row r="6" spans="2:5" ht="15.75" x14ac:dyDescent="0.25">
      <c r="B6" s="66">
        <v>4</v>
      </c>
      <c r="C6" s="66" t="s">
        <v>87</v>
      </c>
      <c r="D6" s="66" t="s">
        <v>88</v>
      </c>
      <c r="E6" s="66" t="s">
        <v>131</v>
      </c>
    </row>
    <row r="7" spans="2:5" ht="15.75" x14ac:dyDescent="0.25">
      <c r="B7" s="66">
        <v>5</v>
      </c>
      <c r="C7" s="66" t="s">
        <v>107</v>
      </c>
      <c r="D7" s="66" t="s">
        <v>89</v>
      </c>
      <c r="E7" s="66" t="s">
        <v>132</v>
      </c>
    </row>
    <row r="8" spans="2:5" ht="15.75" x14ac:dyDescent="0.25">
      <c r="B8" s="66">
        <v>6</v>
      </c>
      <c r="C8" s="66" t="s">
        <v>108</v>
      </c>
      <c r="D8" s="66" t="s">
        <v>109</v>
      </c>
      <c r="E8" s="66" t="s">
        <v>129</v>
      </c>
    </row>
    <row r="9" spans="2:5" ht="15.75" x14ac:dyDescent="0.25">
      <c r="B9" s="66">
        <v>7</v>
      </c>
      <c r="C9" s="66" t="s">
        <v>90</v>
      </c>
      <c r="D9" s="66" t="s">
        <v>91</v>
      </c>
      <c r="E9" s="66" t="s">
        <v>132</v>
      </c>
    </row>
    <row r="10" spans="2:5" ht="15.75" x14ac:dyDescent="0.25">
      <c r="B10" s="66"/>
      <c r="C10" s="66"/>
      <c r="D10" s="66"/>
      <c r="E10" s="66"/>
    </row>
    <row r="11" spans="2:5" ht="12" customHeight="1" x14ac:dyDescent="0.25">
      <c r="B11" s="70"/>
      <c r="C11" s="70"/>
      <c r="D11" s="70"/>
      <c r="E11" s="71"/>
    </row>
    <row r="12" spans="2:5" ht="18" x14ac:dyDescent="0.25">
      <c r="B12" s="70"/>
      <c r="C12" s="64" t="s">
        <v>114</v>
      </c>
      <c r="D12" s="70"/>
      <c r="E12" s="71"/>
    </row>
    <row r="13" spans="2:5" ht="47.25" x14ac:dyDescent="0.25">
      <c r="B13" s="73" t="s">
        <v>115</v>
      </c>
      <c r="C13" s="72" t="s">
        <v>156</v>
      </c>
      <c r="D13" s="71"/>
      <c r="E13" s="71"/>
    </row>
    <row r="14" spans="2:5" ht="45.75" customHeight="1" x14ac:dyDescent="0.25">
      <c r="B14" s="73" t="s">
        <v>117</v>
      </c>
      <c r="C14" s="72" t="s">
        <v>116</v>
      </c>
      <c r="D14" s="71"/>
      <c r="E14" s="71"/>
    </row>
    <row r="15" spans="2:5" ht="59.25" customHeight="1" x14ac:dyDescent="0.25">
      <c r="B15" s="73" t="s">
        <v>118</v>
      </c>
      <c r="C15" s="72" t="s">
        <v>133</v>
      </c>
      <c r="D15" s="70"/>
      <c r="E15" s="71"/>
    </row>
    <row r="16" spans="2:5" ht="57" customHeight="1" x14ac:dyDescent="0.25">
      <c r="B16" s="73" t="s">
        <v>119</v>
      </c>
      <c r="C16" s="72" t="s">
        <v>122</v>
      </c>
      <c r="D16" s="70"/>
      <c r="E16" s="71"/>
    </row>
    <row r="17" spans="2:5" ht="63.75" customHeight="1" x14ac:dyDescent="0.25">
      <c r="B17" s="73" t="s">
        <v>120</v>
      </c>
      <c r="C17" s="72" t="s">
        <v>121</v>
      </c>
      <c r="D17" s="70"/>
      <c r="E17" s="71"/>
    </row>
    <row r="20" spans="2:5" x14ac:dyDescent="0.25">
      <c r="B20" s="71"/>
      <c r="C20" s="71"/>
      <c r="D20" s="71"/>
      <c r="E20" s="71"/>
    </row>
    <row r="22" spans="2:5" x14ac:dyDescent="0.25">
      <c r="B22" s="71"/>
      <c r="C22" s="71"/>
      <c r="D22" s="71"/>
      <c r="E22" s="7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RowHeight="11.25" x14ac:dyDescent="0.2"/>
  <cols>
    <col min="1" max="1" width="25.28515625" style="1" customWidth="1"/>
    <col min="2" max="5" width="7.5703125" style="1" hidden="1" customWidth="1"/>
    <col min="6" max="8" width="5.7109375" style="1" hidden="1" customWidth="1"/>
    <col min="9" max="15" width="6.140625" style="1" hidden="1" customWidth="1"/>
    <col min="16" max="19" width="6.28515625" style="1" hidden="1" customWidth="1"/>
    <col min="20" max="23" width="6.7109375" style="1" hidden="1" customWidth="1"/>
    <col min="24" max="40" width="6.7109375" style="1" customWidth="1"/>
    <col min="41" max="43" width="7.42578125" style="1" customWidth="1"/>
    <col min="44" max="16384" width="9.140625" style="1"/>
  </cols>
  <sheetData>
    <row r="1" spans="1:43" ht="18" customHeight="1" x14ac:dyDescent="0.2">
      <c r="X1" s="32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34" t="s">
        <v>67</v>
      </c>
      <c r="C3" s="234"/>
      <c r="D3" s="234" t="s">
        <v>66</v>
      </c>
      <c r="E3" s="234"/>
      <c r="F3" s="234"/>
      <c r="G3" s="234"/>
      <c r="H3" s="234" t="s">
        <v>60</v>
      </c>
      <c r="I3" s="234"/>
      <c r="J3" s="234"/>
      <c r="K3" s="234"/>
      <c r="L3" s="234" t="s">
        <v>61</v>
      </c>
      <c r="M3" s="234"/>
      <c r="N3" s="234"/>
      <c r="O3" s="234"/>
      <c r="P3" s="234" t="s">
        <v>62</v>
      </c>
      <c r="Q3" s="234"/>
      <c r="R3" s="234"/>
      <c r="S3" s="234"/>
      <c r="U3" s="234" t="s">
        <v>63</v>
      </c>
      <c r="V3" s="234"/>
      <c r="W3" s="234"/>
      <c r="X3" s="234" t="s">
        <v>64</v>
      </c>
      <c r="Y3" s="234"/>
      <c r="Z3" s="234"/>
      <c r="AA3" s="234"/>
      <c r="AB3" s="234" t="s">
        <v>65</v>
      </c>
      <c r="AC3" s="234"/>
      <c r="AD3" s="234"/>
      <c r="AE3" s="234"/>
      <c r="AF3" s="234" t="s">
        <v>77</v>
      </c>
      <c r="AG3" s="234"/>
      <c r="AH3" s="234"/>
      <c r="AI3" s="234"/>
      <c r="AJ3" s="229" t="s">
        <v>80</v>
      </c>
      <c r="AK3" s="229"/>
      <c r="AL3" s="229"/>
      <c r="AM3" s="229"/>
      <c r="AN3" s="234" t="s">
        <v>92</v>
      </c>
      <c r="AO3" s="234"/>
      <c r="AP3" s="234"/>
      <c r="AQ3" s="234"/>
    </row>
    <row r="4" spans="1:43" s="8" customFormat="1" x14ac:dyDescent="0.2">
      <c r="A4" s="22" t="s">
        <v>99</v>
      </c>
      <c r="B4" s="13" t="s">
        <v>48</v>
      </c>
      <c r="C4" s="13" t="s">
        <v>49</v>
      </c>
      <c r="D4" s="13" t="s">
        <v>46</v>
      </c>
      <c r="E4" s="13" t="s">
        <v>47</v>
      </c>
      <c r="F4" s="13" t="s">
        <v>48</v>
      </c>
      <c r="G4" s="13" t="s">
        <v>49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46</v>
      </c>
      <c r="M4" s="13" t="s">
        <v>47</v>
      </c>
      <c r="N4" s="13" t="s">
        <v>48</v>
      </c>
      <c r="O4" s="13" t="s">
        <v>49</v>
      </c>
      <c r="P4" s="13" t="s">
        <v>46</v>
      </c>
      <c r="Q4" s="13" t="s">
        <v>47</v>
      </c>
      <c r="R4" s="13" t="s">
        <v>48</v>
      </c>
      <c r="S4" s="13" t="s">
        <v>49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46</v>
      </c>
      <c r="AC4" s="13" t="s">
        <v>47</v>
      </c>
      <c r="AD4" s="13" t="s">
        <v>48</v>
      </c>
      <c r="AE4" s="13" t="s">
        <v>49</v>
      </c>
      <c r="AF4" s="13" t="s">
        <v>46</v>
      </c>
      <c r="AG4" s="13" t="s">
        <v>47</v>
      </c>
      <c r="AH4" s="13" t="s">
        <v>48</v>
      </c>
      <c r="AI4" s="1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21" t="e">
        <f>#REF!/Deseason_VA!B5*100</f>
        <v>#REF!</v>
      </c>
      <c r="C5" s="21" t="e">
        <f>#REF!/Deseason_VA!C5*100</f>
        <v>#REF!</v>
      </c>
      <c r="D5" s="21" t="e">
        <f>#REF!/Deseason_VA!D5*100</f>
        <v>#REF!</v>
      </c>
      <c r="E5" s="21" t="e">
        <f>#REF!/Deseason_VA!E5*100</f>
        <v>#REF!</v>
      </c>
      <c r="F5" s="21" t="e">
        <f>#REF!/Deseason_VA!F5*100</f>
        <v>#REF!</v>
      </c>
      <c r="G5" s="21" t="e">
        <f>#REF!/Deseason_VA!G5*100</f>
        <v>#REF!</v>
      </c>
      <c r="H5" s="21" t="e">
        <f>#REF!/Deseason_VA!H5*100</f>
        <v>#REF!</v>
      </c>
      <c r="I5" s="21" t="e">
        <f>#REF!/Deseason_VA!I5*100</f>
        <v>#REF!</v>
      </c>
      <c r="J5" s="21" t="e">
        <f>#REF!/Deseason_VA!J5*100</f>
        <v>#REF!</v>
      </c>
      <c r="K5" s="21" t="e">
        <f>#REF!/Deseason_VA!K5*100</f>
        <v>#REF!</v>
      </c>
      <c r="L5" s="21" t="e">
        <f>#REF!/Deseason_VA!L5*100</f>
        <v>#REF!</v>
      </c>
      <c r="M5" s="21" t="e">
        <f>#REF!/Deseason_VA!M5*100</f>
        <v>#REF!</v>
      </c>
      <c r="N5" s="21" t="e">
        <f>#REF!/Deseason_VA!N5*100</f>
        <v>#REF!</v>
      </c>
      <c r="O5" s="21" t="e">
        <f>#REF!/Deseason_VA!O5*100</f>
        <v>#REF!</v>
      </c>
      <c r="P5" s="21" t="e">
        <f>#REF!/Deseason_VA!P5*100</f>
        <v>#REF!</v>
      </c>
      <c r="Q5" s="21" t="e">
        <f>#REF!/Deseason_VA!Q5*100</f>
        <v>#REF!</v>
      </c>
      <c r="R5" s="21" t="e">
        <f>#REF!/Deseason_VA!R5*100</f>
        <v>#REF!</v>
      </c>
      <c r="S5" s="21" t="e">
        <f>#REF!/Deseason_VA!S5*100</f>
        <v>#REF!</v>
      </c>
      <c r="T5" s="21" t="e">
        <f>#REF!/Deseason_VA!T5*100</f>
        <v>#REF!</v>
      </c>
      <c r="U5" s="21" t="e">
        <f>#REF!/Deseason_VA!U5*100</f>
        <v>#REF!</v>
      </c>
      <c r="V5" s="21" t="e">
        <f>#REF!/Deseason_VA!V5*100</f>
        <v>#REF!</v>
      </c>
      <c r="W5" s="21" t="e">
        <f>#REF!/Deseason_VA!W5*100</f>
        <v>#REF!</v>
      </c>
      <c r="X5" s="21" t="e">
        <f>#REF!/Deseason_VA!X5*100</f>
        <v>#REF!</v>
      </c>
      <c r="Y5" s="21" t="e">
        <f>#REF!/Deseason_VA!Y5*100</f>
        <v>#REF!</v>
      </c>
      <c r="Z5" s="21" t="e">
        <f>#REF!/Deseason_VA!Z5*100</f>
        <v>#REF!</v>
      </c>
      <c r="AA5" s="21" t="e">
        <f>#REF!/Deseason_VA!AA5*100</f>
        <v>#REF!</v>
      </c>
      <c r="AB5" s="21" t="e">
        <f>#REF!/Deseason_VA!AB5*100</f>
        <v>#REF!</v>
      </c>
      <c r="AC5" s="21" t="e">
        <f>#REF!/Deseason_VA!AC5*100</f>
        <v>#REF!</v>
      </c>
      <c r="AD5" s="21" t="e">
        <f>#REF!/Deseason_VA!AD5*100</f>
        <v>#REF!</v>
      </c>
      <c r="AE5" s="21" t="e">
        <f>#REF!/Deseason_VA!AE5*100</f>
        <v>#REF!</v>
      </c>
      <c r="AF5" s="21" t="e">
        <f>#REF!/Deseason_VA!AF5*100</f>
        <v>#REF!</v>
      </c>
      <c r="AG5" s="21" t="e">
        <f>#REF!/Deseason_VA!AG5*100</f>
        <v>#REF!</v>
      </c>
      <c r="AH5" s="21" t="e">
        <f>#REF!/Deseason_VA!AH5*100</f>
        <v>#REF!</v>
      </c>
      <c r="AI5" s="21" t="e">
        <f>#REF!/Deseason_VA!AI5*100</f>
        <v>#REF!</v>
      </c>
      <c r="AJ5" s="21" t="e">
        <f>#REF!/Deseason_VA!AJ5*100</f>
        <v>#REF!</v>
      </c>
      <c r="AK5" s="21" t="e">
        <f>#REF!/Deseason_VA!AK5*100</f>
        <v>#REF!</v>
      </c>
      <c r="AL5" s="21" t="e">
        <f>#REF!/Deseason_VA!AL5*100</f>
        <v>#REF!</v>
      </c>
      <c r="AM5" s="21" t="e">
        <f>#REF!/Deseason_VA!AM5*100</f>
        <v>#REF!</v>
      </c>
      <c r="AN5" s="21" t="e">
        <f>#REF!/Deseason_VA!AN5*100</f>
        <v>#REF!</v>
      </c>
      <c r="AO5" s="21" t="e">
        <f>#REF!/Deseason_VA!AO5*100</f>
        <v>#REF!</v>
      </c>
      <c r="AP5" s="21" t="e">
        <f>#REF!/Deseason_VA!AP5*100</f>
        <v>#REF!</v>
      </c>
      <c r="AQ5" s="21" t="e">
        <f>#REF!/Deseason_VA!AQ5*100</f>
        <v>#REF!</v>
      </c>
    </row>
    <row r="6" spans="1:43" s="9" customFormat="1" ht="24.75" customHeight="1" x14ac:dyDescent="0.2">
      <c r="A6" s="2" t="s">
        <v>96</v>
      </c>
      <c r="B6" s="21" t="e">
        <f>#REF!/Deseason_VA!B6*100</f>
        <v>#REF!</v>
      </c>
      <c r="C6" s="21" t="e">
        <f>#REF!/Deseason_VA!C6*100</f>
        <v>#REF!</v>
      </c>
      <c r="D6" s="21" t="e">
        <f>#REF!/Deseason_VA!D6*100</f>
        <v>#REF!</v>
      </c>
      <c r="E6" s="21" t="e">
        <f>#REF!/Deseason_VA!E6*100</f>
        <v>#REF!</v>
      </c>
      <c r="F6" s="21" t="e">
        <f>#REF!/Deseason_VA!F6*100</f>
        <v>#REF!</v>
      </c>
      <c r="G6" s="21" t="e">
        <f>#REF!/Deseason_VA!G6*100</f>
        <v>#REF!</v>
      </c>
      <c r="H6" s="21" t="e">
        <f>#REF!/Deseason_VA!H6*100</f>
        <v>#REF!</v>
      </c>
      <c r="I6" s="21" t="e">
        <f>#REF!/Deseason_VA!I6*100</f>
        <v>#REF!</v>
      </c>
      <c r="J6" s="21" t="e">
        <f>#REF!/Deseason_VA!J6*100</f>
        <v>#REF!</v>
      </c>
      <c r="K6" s="21" t="e">
        <f>#REF!/Deseason_VA!K6*100</f>
        <v>#REF!</v>
      </c>
      <c r="L6" s="21" t="e">
        <f>#REF!/Deseason_VA!L6*100</f>
        <v>#REF!</v>
      </c>
      <c r="M6" s="21" t="e">
        <f>#REF!/Deseason_VA!M6*100</f>
        <v>#REF!</v>
      </c>
      <c r="N6" s="21" t="e">
        <f>#REF!/Deseason_VA!N6*100</f>
        <v>#REF!</v>
      </c>
      <c r="O6" s="21" t="e">
        <f>#REF!/Deseason_VA!O6*100</f>
        <v>#REF!</v>
      </c>
      <c r="P6" s="21" t="e">
        <f>#REF!/Deseason_VA!P6*100</f>
        <v>#REF!</v>
      </c>
      <c r="Q6" s="21" t="e">
        <f>#REF!/Deseason_VA!Q6*100</f>
        <v>#REF!</v>
      </c>
      <c r="R6" s="21" t="e">
        <f>#REF!/Deseason_VA!R6*100</f>
        <v>#REF!</v>
      </c>
      <c r="S6" s="21" t="e">
        <f>#REF!/Deseason_VA!S6*100</f>
        <v>#REF!</v>
      </c>
      <c r="T6" s="21" t="e">
        <f>#REF!/Deseason_VA!T6*100</f>
        <v>#REF!</v>
      </c>
      <c r="U6" s="21" t="e">
        <f>#REF!/Deseason_VA!U6*100</f>
        <v>#REF!</v>
      </c>
      <c r="V6" s="21" t="e">
        <f>#REF!/Deseason_VA!V6*100</f>
        <v>#REF!</v>
      </c>
      <c r="W6" s="21" t="e">
        <f>#REF!/Deseason_VA!W6*100</f>
        <v>#REF!</v>
      </c>
      <c r="X6" s="21" t="e">
        <f>#REF!/Deseason_VA!X6*100</f>
        <v>#REF!</v>
      </c>
      <c r="Y6" s="21" t="e">
        <f>#REF!/Deseason_VA!Y6*100</f>
        <v>#REF!</v>
      </c>
      <c r="Z6" s="21" t="e">
        <f>#REF!/Deseason_VA!Z6*100</f>
        <v>#REF!</v>
      </c>
      <c r="AA6" s="21" t="e">
        <f>#REF!/Deseason_VA!AA6*100</f>
        <v>#REF!</v>
      </c>
      <c r="AB6" s="21" t="e">
        <f>#REF!/Deseason_VA!AB6*100</f>
        <v>#REF!</v>
      </c>
      <c r="AC6" s="21" t="e">
        <f>#REF!/Deseason_VA!AC6*100</f>
        <v>#REF!</v>
      </c>
      <c r="AD6" s="21" t="e">
        <f>#REF!/Deseason_VA!AD6*100</f>
        <v>#REF!</v>
      </c>
      <c r="AE6" s="21" t="e">
        <f>#REF!/Deseason_VA!AE6*100</f>
        <v>#REF!</v>
      </c>
      <c r="AF6" s="19" t="e">
        <f>#REF!/Deseason_VA!AF6*100</f>
        <v>#REF!</v>
      </c>
      <c r="AG6" s="19" t="e">
        <f>#REF!/Deseason_VA!AG6*100</f>
        <v>#REF!</v>
      </c>
      <c r="AH6" s="19" t="e">
        <f>#REF!/Deseason_VA!AH6*100</f>
        <v>#REF!</v>
      </c>
      <c r="AI6" s="19" t="e">
        <f>#REF!/Deseason_VA!AI6*100</f>
        <v>#REF!</v>
      </c>
      <c r="AJ6" s="19" t="e">
        <f>#REF!/Deseason_VA!AJ6*100</f>
        <v>#REF!</v>
      </c>
      <c r="AK6" s="19" t="e">
        <f>#REF!/Deseason_VA!AK6*100</f>
        <v>#REF!</v>
      </c>
      <c r="AL6" s="19" t="e">
        <f>#REF!/Deseason_VA!AL6*100</f>
        <v>#REF!</v>
      </c>
      <c r="AM6" s="19" t="e">
        <f>#REF!/Deseason_VA!AM6*100</f>
        <v>#REF!</v>
      </c>
      <c r="AN6" s="19" t="e">
        <f>#REF!/Deseason_VA!AN6*100</f>
        <v>#REF!</v>
      </c>
      <c r="AO6" s="19" t="e">
        <f>#REF!/Deseason_VA!AO6*100</f>
        <v>#REF!</v>
      </c>
      <c r="AP6" s="19" t="e">
        <f>#REF!/Deseason_VA!AP6*100</f>
        <v>#REF!</v>
      </c>
      <c r="AQ6" s="19" t="e">
        <f>#REF!/Deseason_VA!AQ6*100</f>
        <v>#REF!</v>
      </c>
    </row>
    <row r="7" spans="1:43" s="8" customFormat="1" ht="18" customHeight="1" x14ac:dyDescent="0.2">
      <c r="A7" s="17" t="s">
        <v>1</v>
      </c>
      <c r="B7" s="24" t="e">
        <f>#REF!/Deseason_VA!B7*100</f>
        <v>#REF!</v>
      </c>
      <c r="C7" s="24" t="e">
        <f>#REF!/Deseason_VA!C7*100</f>
        <v>#REF!</v>
      </c>
      <c r="D7" s="24" t="e">
        <f>#REF!/Deseason_VA!D7*100</f>
        <v>#REF!</v>
      </c>
      <c r="E7" s="24" t="e">
        <f>#REF!/Deseason_VA!E7*100</f>
        <v>#REF!</v>
      </c>
      <c r="F7" s="24" t="e">
        <f>#REF!/Deseason_VA!F7*100</f>
        <v>#REF!</v>
      </c>
      <c r="G7" s="24" t="e">
        <f>#REF!/Deseason_VA!G7*100</f>
        <v>#REF!</v>
      </c>
      <c r="H7" s="24" t="e">
        <f>#REF!/Deseason_VA!H7*100</f>
        <v>#REF!</v>
      </c>
      <c r="I7" s="24" t="e">
        <f>#REF!/Deseason_VA!I7*100</f>
        <v>#REF!</v>
      </c>
      <c r="J7" s="24" t="e">
        <f>#REF!/Deseason_VA!J7*100</f>
        <v>#REF!</v>
      </c>
      <c r="K7" s="24" t="e">
        <f>#REF!/Deseason_VA!K7*100</f>
        <v>#REF!</v>
      </c>
      <c r="L7" s="24" t="e">
        <f>#REF!/Deseason_VA!L7*100</f>
        <v>#REF!</v>
      </c>
      <c r="M7" s="24" t="e">
        <f>#REF!/Deseason_VA!M7*100</f>
        <v>#REF!</v>
      </c>
      <c r="N7" s="24" t="e">
        <f>#REF!/Deseason_VA!N7*100</f>
        <v>#REF!</v>
      </c>
      <c r="O7" s="24" t="e">
        <f>#REF!/Deseason_VA!O7*100</f>
        <v>#REF!</v>
      </c>
      <c r="P7" s="24" t="e">
        <f>#REF!/Deseason_VA!P7*100</f>
        <v>#REF!</v>
      </c>
      <c r="Q7" s="24" t="e">
        <f>#REF!/Deseason_VA!Q7*100</f>
        <v>#REF!</v>
      </c>
      <c r="R7" s="24" t="e">
        <f>#REF!/Deseason_VA!R7*100</f>
        <v>#REF!</v>
      </c>
      <c r="S7" s="24" t="e">
        <f>#REF!/Deseason_VA!S7*100</f>
        <v>#REF!</v>
      </c>
      <c r="T7" s="24" t="e">
        <f>#REF!/Deseason_VA!T7*100</f>
        <v>#REF!</v>
      </c>
      <c r="U7" s="24" t="e">
        <f>#REF!/Deseason_VA!U7*100</f>
        <v>#REF!</v>
      </c>
      <c r="V7" s="24" t="e">
        <f>#REF!/Deseason_VA!V7*100</f>
        <v>#REF!</v>
      </c>
      <c r="W7" s="24" t="e">
        <f>#REF!/Deseason_VA!W7*100</f>
        <v>#REF!</v>
      </c>
      <c r="X7" s="24" t="e">
        <f>#REF!/Deseason_VA!X7*100</f>
        <v>#REF!</v>
      </c>
      <c r="Y7" s="24" t="e">
        <f>#REF!/Deseason_VA!Y7*100</f>
        <v>#REF!</v>
      </c>
      <c r="Z7" s="24" t="e">
        <f>#REF!/Deseason_VA!Z7*100</f>
        <v>#REF!</v>
      </c>
      <c r="AA7" s="24" t="e">
        <f>#REF!/Deseason_VA!AA7*100</f>
        <v>#REF!</v>
      </c>
      <c r="AB7" s="24" t="e">
        <f>#REF!/Deseason_VA!AB7*100</f>
        <v>#REF!</v>
      </c>
      <c r="AC7" s="24" t="e">
        <f>#REF!/Deseason_VA!AC7*100</f>
        <v>#REF!</v>
      </c>
      <c r="AD7" s="24" t="e">
        <f>#REF!/Deseason_VA!AD7*100</f>
        <v>#REF!</v>
      </c>
      <c r="AE7" s="24" t="e">
        <f>#REF!/Deseason_VA!AE7*100</f>
        <v>#REF!</v>
      </c>
      <c r="AF7" s="16" t="e">
        <f>#REF!/Deseason_VA!AF7*100</f>
        <v>#REF!</v>
      </c>
      <c r="AG7" s="16" t="e">
        <f>#REF!/Deseason_VA!AG7*100</f>
        <v>#REF!</v>
      </c>
      <c r="AH7" s="16" t="e">
        <f>#REF!/Deseason_VA!AH7*100</f>
        <v>#REF!</v>
      </c>
      <c r="AI7" s="16" t="e">
        <f>#REF!/Deseason_VA!AI7*100</f>
        <v>#REF!</v>
      </c>
      <c r="AJ7" s="16" t="e">
        <f>#REF!/Deseason_VA!AJ7*100</f>
        <v>#REF!</v>
      </c>
      <c r="AK7" s="16" t="e">
        <f>#REF!/Deseason_VA!AK7*100</f>
        <v>#REF!</v>
      </c>
      <c r="AL7" s="16" t="e">
        <f>#REF!/Deseason_VA!AL7*100</f>
        <v>#REF!</v>
      </c>
      <c r="AM7" s="16" t="e">
        <f>#REF!/Deseason_VA!AM7*100</f>
        <v>#REF!</v>
      </c>
      <c r="AN7" s="16" t="e">
        <f>#REF!/Deseason_VA!AN7*100</f>
        <v>#REF!</v>
      </c>
      <c r="AO7" s="16" t="e">
        <f>#REF!/Deseason_VA!AO7*100</f>
        <v>#REF!</v>
      </c>
      <c r="AP7" s="16" t="e">
        <f>#REF!/Deseason_VA!AP7*100</f>
        <v>#REF!</v>
      </c>
      <c r="AQ7" s="16" t="e">
        <f>#REF!/Deseason_VA!AQ7*100</f>
        <v>#REF!</v>
      </c>
    </row>
    <row r="8" spans="1:43" s="8" customFormat="1" ht="18" customHeight="1" x14ac:dyDescent="0.2">
      <c r="A8" s="17" t="s">
        <v>2</v>
      </c>
      <c r="B8" s="24" t="e">
        <f>#REF!/Deseason_VA!B8*100</f>
        <v>#REF!</v>
      </c>
      <c r="C8" s="24" t="e">
        <f>#REF!/Deseason_VA!C8*100</f>
        <v>#REF!</v>
      </c>
      <c r="D8" s="24" t="e">
        <f>#REF!/Deseason_VA!D8*100</f>
        <v>#REF!</v>
      </c>
      <c r="E8" s="24" t="e">
        <f>#REF!/Deseason_VA!E8*100</f>
        <v>#REF!</v>
      </c>
      <c r="F8" s="24" t="e">
        <f>#REF!/Deseason_VA!F8*100</f>
        <v>#REF!</v>
      </c>
      <c r="G8" s="24" t="e">
        <f>#REF!/Deseason_VA!G8*100</f>
        <v>#REF!</v>
      </c>
      <c r="H8" s="24" t="e">
        <f>#REF!/Deseason_VA!H8*100</f>
        <v>#REF!</v>
      </c>
      <c r="I8" s="24" t="e">
        <f>#REF!/Deseason_VA!I8*100</f>
        <v>#REF!</v>
      </c>
      <c r="J8" s="24" t="e">
        <f>#REF!/Deseason_VA!J8*100</f>
        <v>#REF!</v>
      </c>
      <c r="K8" s="24" t="e">
        <f>#REF!/Deseason_VA!K8*100</f>
        <v>#REF!</v>
      </c>
      <c r="L8" s="24" t="e">
        <f>#REF!/Deseason_VA!L8*100</f>
        <v>#REF!</v>
      </c>
      <c r="M8" s="24" t="e">
        <f>#REF!/Deseason_VA!M8*100</f>
        <v>#REF!</v>
      </c>
      <c r="N8" s="24" t="e">
        <f>#REF!/Deseason_VA!N8*100</f>
        <v>#REF!</v>
      </c>
      <c r="O8" s="24" t="e">
        <f>#REF!/Deseason_VA!O8*100</f>
        <v>#REF!</v>
      </c>
      <c r="P8" s="24" t="e">
        <f>#REF!/Deseason_VA!P8*100</f>
        <v>#REF!</v>
      </c>
      <c r="Q8" s="24" t="e">
        <f>#REF!/Deseason_VA!Q8*100</f>
        <v>#REF!</v>
      </c>
      <c r="R8" s="24" t="e">
        <f>#REF!/Deseason_VA!R8*100</f>
        <v>#REF!</v>
      </c>
      <c r="S8" s="24" t="e">
        <f>#REF!/Deseason_VA!S8*100</f>
        <v>#REF!</v>
      </c>
      <c r="T8" s="24" t="e">
        <f>#REF!/Deseason_VA!T8*100</f>
        <v>#REF!</v>
      </c>
      <c r="U8" s="24" t="e">
        <f>#REF!/Deseason_VA!U8*100</f>
        <v>#REF!</v>
      </c>
      <c r="V8" s="24" t="e">
        <f>#REF!/Deseason_VA!V8*100</f>
        <v>#REF!</v>
      </c>
      <c r="W8" s="24" t="e">
        <f>#REF!/Deseason_VA!W8*100</f>
        <v>#REF!</v>
      </c>
      <c r="X8" s="24" t="e">
        <f>#REF!/Deseason_VA!X8*100</f>
        <v>#REF!</v>
      </c>
      <c r="Y8" s="24" t="e">
        <f>#REF!/Deseason_VA!Y8*100</f>
        <v>#REF!</v>
      </c>
      <c r="Z8" s="24" t="e">
        <f>#REF!/Deseason_VA!Z8*100</f>
        <v>#REF!</v>
      </c>
      <c r="AA8" s="24" t="e">
        <f>#REF!/Deseason_VA!AA8*100</f>
        <v>#REF!</v>
      </c>
      <c r="AB8" s="24" t="e">
        <f>#REF!/Deseason_VA!AB8*100</f>
        <v>#REF!</v>
      </c>
      <c r="AC8" s="24" t="e">
        <f>#REF!/Deseason_VA!AC8*100</f>
        <v>#REF!</v>
      </c>
      <c r="AD8" s="24" t="e">
        <f>#REF!/Deseason_VA!AD8*100</f>
        <v>#REF!</v>
      </c>
      <c r="AE8" s="24" t="e">
        <f>#REF!/Deseason_VA!AE8*100</f>
        <v>#REF!</v>
      </c>
      <c r="AF8" s="16" t="e">
        <f>#REF!/Deseason_VA!AF8*100</f>
        <v>#REF!</v>
      </c>
      <c r="AG8" s="16" t="e">
        <f>#REF!/Deseason_VA!AG8*100</f>
        <v>#REF!</v>
      </c>
      <c r="AH8" s="16" t="e">
        <f>#REF!/Deseason_VA!AH8*100</f>
        <v>#REF!</v>
      </c>
      <c r="AI8" s="16" t="e">
        <f>#REF!/Deseason_VA!AI8*100</f>
        <v>#REF!</v>
      </c>
      <c r="AJ8" s="16" t="e">
        <f>#REF!/Deseason_VA!AJ8*100</f>
        <v>#REF!</v>
      </c>
      <c r="AK8" s="16" t="e">
        <f>#REF!/Deseason_VA!AK8*100</f>
        <v>#REF!</v>
      </c>
      <c r="AL8" s="16" t="e">
        <f>#REF!/Deseason_VA!AL8*100</f>
        <v>#REF!</v>
      </c>
      <c r="AM8" s="16" t="e">
        <f>#REF!/Deseason_VA!AM8*100</f>
        <v>#REF!</v>
      </c>
      <c r="AN8" s="16" t="e">
        <f>#REF!/Deseason_VA!AN8*100</f>
        <v>#REF!</v>
      </c>
      <c r="AO8" s="16" t="e">
        <f>#REF!/Deseason_VA!AO8*100</f>
        <v>#REF!</v>
      </c>
      <c r="AP8" s="16" t="e">
        <f>#REF!/Deseason_VA!AP8*100</f>
        <v>#REF!</v>
      </c>
      <c r="AQ8" s="16" t="e">
        <f>#REF!/Deseason_VA!AQ8*100</f>
        <v>#REF!</v>
      </c>
    </row>
    <row r="9" spans="1:43" s="8" customFormat="1" ht="18" customHeight="1" x14ac:dyDescent="0.2">
      <c r="A9" s="17" t="s">
        <v>3</v>
      </c>
      <c r="B9" s="24" t="e">
        <f>#REF!/Deseason_VA!B9*100</f>
        <v>#REF!</v>
      </c>
      <c r="C9" s="24" t="e">
        <f>#REF!/Deseason_VA!C9*100</f>
        <v>#REF!</v>
      </c>
      <c r="D9" s="24" t="e">
        <f>#REF!/Deseason_VA!D9*100</f>
        <v>#REF!</v>
      </c>
      <c r="E9" s="24" t="e">
        <f>#REF!/Deseason_VA!E9*100</f>
        <v>#REF!</v>
      </c>
      <c r="F9" s="24" t="e">
        <f>#REF!/Deseason_VA!F9*100</f>
        <v>#REF!</v>
      </c>
      <c r="G9" s="24" t="e">
        <f>#REF!/Deseason_VA!G9*100</f>
        <v>#REF!</v>
      </c>
      <c r="H9" s="24" t="e">
        <f>#REF!/Deseason_VA!H9*100</f>
        <v>#REF!</v>
      </c>
      <c r="I9" s="24" t="e">
        <f>#REF!/Deseason_VA!I9*100</f>
        <v>#REF!</v>
      </c>
      <c r="J9" s="24" t="e">
        <f>#REF!/Deseason_VA!J9*100</f>
        <v>#REF!</v>
      </c>
      <c r="K9" s="24" t="e">
        <f>#REF!/Deseason_VA!K9*100</f>
        <v>#REF!</v>
      </c>
      <c r="L9" s="24" t="e">
        <f>#REF!/Deseason_VA!L9*100</f>
        <v>#REF!</v>
      </c>
      <c r="M9" s="24" t="e">
        <f>#REF!/Deseason_VA!M9*100</f>
        <v>#REF!</v>
      </c>
      <c r="N9" s="24" t="e">
        <f>#REF!/Deseason_VA!N9*100</f>
        <v>#REF!</v>
      </c>
      <c r="O9" s="24" t="e">
        <f>#REF!/Deseason_VA!O9*100</f>
        <v>#REF!</v>
      </c>
      <c r="P9" s="24" t="e">
        <f>#REF!/Deseason_VA!P9*100</f>
        <v>#REF!</v>
      </c>
      <c r="Q9" s="24" t="e">
        <f>#REF!/Deseason_VA!Q9*100</f>
        <v>#REF!</v>
      </c>
      <c r="R9" s="24" t="e">
        <f>#REF!/Deseason_VA!R9*100</f>
        <v>#REF!</v>
      </c>
      <c r="S9" s="24" t="e">
        <f>#REF!/Deseason_VA!S9*100</f>
        <v>#REF!</v>
      </c>
      <c r="T9" s="24" t="e">
        <f>#REF!/Deseason_VA!T9*100</f>
        <v>#REF!</v>
      </c>
      <c r="U9" s="24" t="e">
        <f>#REF!/Deseason_VA!U9*100</f>
        <v>#REF!</v>
      </c>
      <c r="V9" s="24" t="e">
        <f>#REF!/Deseason_VA!V9*100</f>
        <v>#REF!</v>
      </c>
      <c r="W9" s="24" t="e">
        <f>#REF!/Deseason_VA!W9*100</f>
        <v>#REF!</v>
      </c>
      <c r="X9" s="24" t="e">
        <f>#REF!/Deseason_VA!X9*100</f>
        <v>#REF!</v>
      </c>
      <c r="Y9" s="24" t="e">
        <f>#REF!/Deseason_VA!Y9*100</f>
        <v>#REF!</v>
      </c>
      <c r="Z9" s="24" t="e">
        <f>#REF!/Deseason_VA!Z9*100</f>
        <v>#REF!</v>
      </c>
      <c r="AA9" s="24" t="e">
        <f>#REF!/Deseason_VA!AA9*100</f>
        <v>#REF!</v>
      </c>
      <c r="AB9" s="24" t="e">
        <f>#REF!/Deseason_VA!AB9*100</f>
        <v>#REF!</v>
      </c>
      <c r="AC9" s="24" t="e">
        <f>#REF!/Deseason_VA!AC9*100</f>
        <v>#REF!</v>
      </c>
      <c r="AD9" s="24" t="e">
        <f>#REF!/Deseason_VA!AD9*100</f>
        <v>#REF!</v>
      </c>
      <c r="AE9" s="24" t="e">
        <f>#REF!/Deseason_VA!AE9*100</f>
        <v>#REF!</v>
      </c>
      <c r="AF9" s="16" t="e">
        <f>#REF!/Deseason_VA!AF9*100</f>
        <v>#REF!</v>
      </c>
      <c r="AG9" s="16" t="e">
        <f>#REF!/Deseason_VA!AG9*100</f>
        <v>#REF!</v>
      </c>
      <c r="AH9" s="16" t="e">
        <f>#REF!/Deseason_VA!AH9*100</f>
        <v>#REF!</v>
      </c>
      <c r="AI9" s="16" t="e">
        <f>#REF!/Deseason_VA!AI9*100</f>
        <v>#REF!</v>
      </c>
      <c r="AJ9" s="16" t="e">
        <f>#REF!/Deseason_VA!AJ9*100</f>
        <v>#REF!</v>
      </c>
      <c r="AK9" s="16" t="e">
        <f>#REF!/Deseason_VA!AK9*100</f>
        <v>#REF!</v>
      </c>
      <c r="AL9" s="16" t="e">
        <f>#REF!/Deseason_VA!AL9*100</f>
        <v>#REF!</v>
      </c>
      <c r="AM9" s="16" t="e">
        <f>#REF!/Deseason_VA!AM9*100</f>
        <v>#REF!</v>
      </c>
      <c r="AN9" s="16" t="e">
        <f>#REF!/Deseason_VA!AN9*100</f>
        <v>#REF!</v>
      </c>
      <c r="AO9" s="16" t="e">
        <f>#REF!/Deseason_VA!AO9*100</f>
        <v>#REF!</v>
      </c>
      <c r="AP9" s="16" t="e">
        <f>#REF!/Deseason_VA!AP9*100</f>
        <v>#REF!</v>
      </c>
      <c r="AQ9" s="16" t="e">
        <f>#REF!/Deseason_VA!AQ9*100</f>
        <v>#REF!</v>
      </c>
    </row>
    <row r="10" spans="1:43" s="8" customFormat="1" ht="18" customHeight="1" x14ac:dyDescent="0.2">
      <c r="A10" s="17" t="s">
        <v>4</v>
      </c>
      <c r="B10" s="24" t="e">
        <f>#REF!/Deseason_VA!B10*100</f>
        <v>#REF!</v>
      </c>
      <c r="C10" s="24" t="e">
        <f>#REF!/Deseason_VA!C10*100</f>
        <v>#REF!</v>
      </c>
      <c r="D10" s="24" t="e">
        <f>#REF!/Deseason_VA!D10*100</f>
        <v>#REF!</v>
      </c>
      <c r="E10" s="24" t="e">
        <f>#REF!/Deseason_VA!E10*100</f>
        <v>#REF!</v>
      </c>
      <c r="F10" s="24" t="e">
        <f>#REF!/Deseason_VA!F10*100</f>
        <v>#REF!</v>
      </c>
      <c r="G10" s="24" t="e">
        <f>#REF!/Deseason_VA!G10*100</f>
        <v>#REF!</v>
      </c>
      <c r="H10" s="24" t="e">
        <f>#REF!/Deseason_VA!H10*100</f>
        <v>#REF!</v>
      </c>
      <c r="I10" s="24" t="e">
        <f>#REF!/Deseason_VA!I10*100</f>
        <v>#REF!</v>
      </c>
      <c r="J10" s="24" t="e">
        <f>#REF!/Deseason_VA!J10*100</f>
        <v>#REF!</v>
      </c>
      <c r="K10" s="24" t="e">
        <f>#REF!/Deseason_VA!K10*100</f>
        <v>#REF!</v>
      </c>
      <c r="L10" s="24" t="e">
        <f>#REF!/Deseason_VA!L10*100</f>
        <v>#REF!</v>
      </c>
      <c r="M10" s="24" t="e">
        <f>#REF!/Deseason_VA!M10*100</f>
        <v>#REF!</v>
      </c>
      <c r="N10" s="24" t="e">
        <f>#REF!/Deseason_VA!N10*100</f>
        <v>#REF!</v>
      </c>
      <c r="O10" s="24" t="e">
        <f>#REF!/Deseason_VA!O10*100</f>
        <v>#REF!</v>
      </c>
      <c r="P10" s="24" t="e">
        <f>#REF!/Deseason_VA!P10*100</f>
        <v>#REF!</v>
      </c>
      <c r="Q10" s="24" t="e">
        <f>#REF!/Deseason_VA!Q10*100</f>
        <v>#REF!</v>
      </c>
      <c r="R10" s="24" t="e">
        <f>#REF!/Deseason_VA!R10*100</f>
        <v>#REF!</v>
      </c>
      <c r="S10" s="24" t="e">
        <f>#REF!/Deseason_VA!S10*100</f>
        <v>#REF!</v>
      </c>
      <c r="T10" s="24" t="e">
        <f>#REF!/Deseason_VA!T10*100</f>
        <v>#REF!</v>
      </c>
      <c r="U10" s="24" t="e">
        <f>#REF!/Deseason_VA!U10*100</f>
        <v>#REF!</v>
      </c>
      <c r="V10" s="24" t="e">
        <f>#REF!/Deseason_VA!V10*100</f>
        <v>#REF!</v>
      </c>
      <c r="W10" s="24" t="e">
        <f>#REF!/Deseason_VA!W10*100</f>
        <v>#REF!</v>
      </c>
      <c r="X10" s="24" t="e">
        <f>#REF!/Deseason_VA!X10*100</f>
        <v>#REF!</v>
      </c>
      <c r="Y10" s="24" t="e">
        <f>#REF!/Deseason_VA!Y10*100</f>
        <v>#REF!</v>
      </c>
      <c r="Z10" s="24" t="e">
        <f>#REF!/Deseason_VA!Z10*100</f>
        <v>#REF!</v>
      </c>
      <c r="AA10" s="24" t="e">
        <f>#REF!/Deseason_VA!AA10*100</f>
        <v>#REF!</v>
      </c>
      <c r="AB10" s="24" t="e">
        <f>#REF!/Deseason_VA!AB10*100</f>
        <v>#REF!</v>
      </c>
      <c r="AC10" s="24" t="e">
        <f>#REF!/Deseason_VA!AC10*100</f>
        <v>#REF!</v>
      </c>
      <c r="AD10" s="24" t="e">
        <f>#REF!/Deseason_VA!AD10*100</f>
        <v>#REF!</v>
      </c>
      <c r="AE10" s="24" t="e">
        <f>#REF!/Deseason_VA!AE10*100</f>
        <v>#REF!</v>
      </c>
      <c r="AF10" s="16" t="e">
        <f>#REF!/Deseason_VA!AF10*100</f>
        <v>#REF!</v>
      </c>
      <c r="AG10" s="16" t="e">
        <f>#REF!/Deseason_VA!AG10*100</f>
        <v>#REF!</v>
      </c>
      <c r="AH10" s="16" t="e">
        <f>#REF!/Deseason_VA!AH10*100</f>
        <v>#REF!</v>
      </c>
      <c r="AI10" s="16" t="e">
        <f>#REF!/Deseason_VA!AI10*100</f>
        <v>#REF!</v>
      </c>
      <c r="AJ10" s="16" t="e">
        <f>#REF!/Deseason_VA!AJ10*100</f>
        <v>#REF!</v>
      </c>
      <c r="AK10" s="16" t="e">
        <f>#REF!/Deseason_VA!AK10*100</f>
        <v>#REF!</v>
      </c>
      <c r="AL10" s="16" t="e">
        <f>#REF!/Deseason_VA!AL10*100</f>
        <v>#REF!</v>
      </c>
      <c r="AM10" s="16" t="e">
        <f>#REF!/Deseason_VA!AM10*100</f>
        <v>#REF!</v>
      </c>
      <c r="AN10" s="16" t="e">
        <f>#REF!/Deseason_VA!AN10*100</f>
        <v>#REF!</v>
      </c>
      <c r="AO10" s="16" t="e">
        <f>#REF!/Deseason_VA!AO10*100</f>
        <v>#REF!</v>
      </c>
      <c r="AP10" s="16" t="e">
        <f>#REF!/Deseason_VA!AP10*100</f>
        <v>#REF!</v>
      </c>
      <c r="AQ10" s="16" t="e">
        <f>#REF!/Deseason_VA!AQ10*100</f>
        <v>#REF!</v>
      </c>
    </row>
    <row r="11" spans="1:43" s="8" customFormat="1" ht="18" customHeight="1" x14ac:dyDescent="0.2">
      <c r="A11" s="17" t="s">
        <v>5</v>
      </c>
      <c r="B11" s="24" t="e">
        <f>#REF!/Deseason_VA!B11*100</f>
        <v>#REF!</v>
      </c>
      <c r="C11" s="24" t="e">
        <f>#REF!/Deseason_VA!C11*100</f>
        <v>#REF!</v>
      </c>
      <c r="D11" s="24" t="e">
        <f>#REF!/Deseason_VA!D11*100</f>
        <v>#REF!</v>
      </c>
      <c r="E11" s="24" t="e">
        <f>#REF!/Deseason_VA!E11*100</f>
        <v>#REF!</v>
      </c>
      <c r="F11" s="24" t="e">
        <f>#REF!/Deseason_VA!F11*100</f>
        <v>#REF!</v>
      </c>
      <c r="G11" s="24" t="e">
        <f>#REF!/Deseason_VA!G11*100</f>
        <v>#REF!</v>
      </c>
      <c r="H11" s="24" t="e">
        <f>#REF!/Deseason_VA!H11*100</f>
        <v>#REF!</v>
      </c>
      <c r="I11" s="24" t="e">
        <f>#REF!/Deseason_VA!I11*100</f>
        <v>#REF!</v>
      </c>
      <c r="J11" s="24" t="e">
        <f>#REF!/Deseason_VA!J11*100</f>
        <v>#REF!</v>
      </c>
      <c r="K11" s="24" t="e">
        <f>#REF!/Deseason_VA!K11*100</f>
        <v>#REF!</v>
      </c>
      <c r="L11" s="24" t="e">
        <f>#REF!/Deseason_VA!L11*100</f>
        <v>#REF!</v>
      </c>
      <c r="M11" s="24" t="e">
        <f>#REF!/Deseason_VA!M11*100</f>
        <v>#REF!</v>
      </c>
      <c r="N11" s="24" t="e">
        <f>#REF!/Deseason_VA!N11*100</f>
        <v>#REF!</v>
      </c>
      <c r="O11" s="24" t="e">
        <f>#REF!/Deseason_VA!O11*100</f>
        <v>#REF!</v>
      </c>
      <c r="P11" s="24" t="e">
        <f>#REF!/Deseason_VA!P11*100</f>
        <v>#REF!</v>
      </c>
      <c r="Q11" s="24" t="e">
        <f>#REF!/Deseason_VA!Q11*100</f>
        <v>#REF!</v>
      </c>
      <c r="R11" s="24" t="e">
        <f>#REF!/Deseason_VA!R11*100</f>
        <v>#REF!</v>
      </c>
      <c r="S11" s="24" t="e">
        <f>#REF!/Deseason_VA!S11*100</f>
        <v>#REF!</v>
      </c>
      <c r="T11" s="24" t="e">
        <f>#REF!/Deseason_VA!T11*100</f>
        <v>#REF!</v>
      </c>
      <c r="U11" s="24" t="e">
        <f>#REF!/Deseason_VA!U11*100</f>
        <v>#REF!</v>
      </c>
      <c r="V11" s="24" t="e">
        <f>#REF!/Deseason_VA!V11*100</f>
        <v>#REF!</v>
      </c>
      <c r="W11" s="24" t="e">
        <f>#REF!/Deseason_VA!W11*100</f>
        <v>#REF!</v>
      </c>
      <c r="X11" s="24" t="e">
        <f>#REF!/Deseason_VA!X11*100</f>
        <v>#REF!</v>
      </c>
      <c r="Y11" s="24" t="e">
        <f>#REF!/Deseason_VA!Y11*100</f>
        <v>#REF!</v>
      </c>
      <c r="Z11" s="24" t="e">
        <f>#REF!/Deseason_VA!Z11*100</f>
        <v>#REF!</v>
      </c>
      <c r="AA11" s="24" t="e">
        <f>#REF!/Deseason_VA!AA11*100</f>
        <v>#REF!</v>
      </c>
      <c r="AB11" s="24" t="e">
        <f>#REF!/Deseason_VA!AB11*100</f>
        <v>#REF!</v>
      </c>
      <c r="AC11" s="24" t="e">
        <f>#REF!/Deseason_VA!AC11*100</f>
        <v>#REF!</v>
      </c>
      <c r="AD11" s="24" t="e">
        <f>#REF!/Deseason_VA!AD11*100</f>
        <v>#REF!</v>
      </c>
      <c r="AE11" s="24" t="e">
        <f>#REF!/Deseason_VA!AE11*100</f>
        <v>#REF!</v>
      </c>
      <c r="AF11" s="16" t="e">
        <f>#REF!/Deseason_VA!AF11*100</f>
        <v>#REF!</v>
      </c>
      <c r="AG11" s="16" t="e">
        <f>#REF!/Deseason_VA!AG11*100</f>
        <v>#REF!</v>
      </c>
      <c r="AH11" s="16" t="e">
        <f>#REF!/Deseason_VA!AH11*100</f>
        <v>#REF!</v>
      </c>
      <c r="AI11" s="16" t="e">
        <f>#REF!/Deseason_VA!AI11*100</f>
        <v>#REF!</v>
      </c>
      <c r="AJ11" s="16" t="e">
        <f>#REF!/Deseason_VA!AJ11*100</f>
        <v>#REF!</v>
      </c>
      <c r="AK11" s="16" t="e">
        <f>#REF!/Deseason_VA!AK11*100</f>
        <v>#REF!</v>
      </c>
      <c r="AL11" s="16" t="e">
        <f>#REF!/Deseason_VA!AL11*100</f>
        <v>#REF!</v>
      </c>
      <c r="AM11" s="16" t="e">
        <f>#REF!/Deseason_VA!AM11*100</f>
        <v>#REF!</v>
      </c>
      <c r="AN11" s="16" t="e">
        <f>#REF!/Deseason_VA!AN11*100</f>
        <v>#REF!</v>
      </c>
      <c r="AO11" s="16" t="e">
        <f>#REF!/Deseason_VA!AO11*100</f>
        <v>#REF!</v>
      </c>
      <c r="AP11" s="16" t="e">
        <f>#REF!/Deseason_VA!AP11*100</f>
        <v>#REF!</v>
      </c>
      <c r="AQ11" s="16" t="e">
        <f>#REF!/Deseason_VA!AQ11*100</f>
        <v>#REF!</v>
      </c>
    </row>
    <row r="12" spans="1:43" s="8" customFormat="1" ht="18" customHeight="1" x14ac:dyDescent="0.2">
      <c r="A12" s="17" t="s">
        <v>6</v>
      </c>
      <c r="B12" s="24" t="e">
        <f>#REF!/Deseason_VA!B12*100</f>
        <v>#REF!</v>
      </c>
      <c r="C12" s="24" t="e">
        <f>#REF!/Deseason_VA!C12*100</f>
        <v>#REF!</v>
      </c>
      <c r="D12" s="24" t="e">
        <f>#REF!/Deseason_VA!D12*100</f>
        <v>#REF!</v>
      </c>
      <c r="E12" s="24" t="e">
        <f>#REF!/Deseason_VA!E12*100</f>
        <v>#REF!</v>
      </c>
      <c r="F12" s="24" t="e">
        <f>#REF!/Deseason_VA!F12*100</f>
        <v>#REF!</v>
      </c>
      <c r="G12" s="24" t="e">
        <f>#REF!/Deseason_VA!G12*100</f>
        <v>#REF!</v>
      </c>
      <c r="H12" s="24" t="e">
        <f>#REF!/Deseason_VA!H12*100</f>
        <v>#REF!</v>
      </c>
      <c r="I12" s="24" t="e">
        <f>#REF!/Deseason_VA!I12*100</f>
        <v>#REF!</v>
      </c>
      <c r="J12" s="24" t="e">
        <f>#REF!/Deseason_VA!J12*100</f>
        <v>#REF!</v>
      </c>
      <c r="K12" s="24" t="e">
        <f>#REF!/Deseason_VA!K12*100</f>
        <v>#REF!</v>
      </c>
      <c r="L12" s="24" t="e">
        <f>#REF!/Deseason_VA!L12*100</f>
        <v>#REF!</v>
      </c>
      <c r="M12" s="24" t="e">
        <f>#REF!/Deseason_VA!M12*100</f>
        <v>#REF!</v>
      </c>
      <c r="N12" s="24" t="e">
        <f>#REF!/Deseason_VA!N12*100</f>
        <v>#REF!</v>
      </c>
      <c r="O12" s="24" t="e">
        <f>#REF!/Deseason_VA!O12*100</f>
        <v>#REF!</v>
      </c>
      <c r="P12" s="24" t="e">
        <f>#REF!/Deseason_VA!P12*100</f>
        <v>#REF!</v>
      </c>
      <c r="Q12" s="24" t="e">
        <f>#REF!/Deseason_VA!Q12*100</f>
        <v>#REF!</v>
      </c>
      <c r="R12" s="24" t="e">
        <f>#REF!/Deseason_VA!R12*100</f>
        <v>#REF!</v>
      </c>
      <c r="S12" s="24" t="e">
        <f>#REF!/Deseason_VA!S12*100</f>
        <v>#REF!</v>
      </c>
      <c r="T12" s="24" t="e">
        <f>#REF!/Deseason_VA!T12*100</f>
        <v>#REF!</v>
      </c>
      <c r="U12" s="24" t="e">
        <f>#REF!/Deseason_VA!U12*100</f>
        <v>#REF!</v>
      </c>
      <c r="V12" s="24" t="e">
        <f>#REF!/Deseason_VA!V12*100</f>
        <v>#REF!</v>
      </c>
      <c r="W12" s="24" t="e">
        <f>#REF!/Deseason_VA!W12*100</f>
        <v>#REF!</v>
      </c>
      <c r="X12" s="24" t="e">
        <f>#REF!/Deseason_VA!X12*100</f>
        <v>#REF!</v>
      </c>
      <c r="Y12" s="24" t="e">
        <f>#REF!/Deseason_VA!Y12*100</f>
        <v>#REF!</v>
      </c>
      <c r="Z12" s="24" t="e">
        <f>#REF!/Deseason_VA!Z12*100</f>
        <v>#REF!</v>
      </c>
      <c r="AA12" s="24" t="e">
        <f>#REF!/Deseason_VA!AA12*100</f>
        <v>#REF!</v>
      </c>
      <c r="AB12" s="24" t="e">
        <f>#REF!/Deseason_VA!AB12*100</f>
        <v>#REF!</v>
      </c>
      <c r="AC12" s="24" t="e">
        <f>#REF!/Deseason_VA!AC12*100</f>
        <v>#REF!</v>
      </c>
      <c r="AD12" s="24" t="e">
        <f>#REF!/Deseason_VA!AD12*100</f>
        <v>#REF!</v>
      </c>
      <c r="AE12" s="24" t="e">
        <f>#REF!/Deseason_VA!AE12*100</f>
        <v>#REF!</v>
      </c>
      <c r="AF12" s="16" t="e">
        <f>#REF!/Deseason_VA!AF12*100</f>
        <v>#REF!</v>
      </c>
      <c r="AG12" s="16" t="e">
        <f>#REF!/Deseason_VA!AG12*100</f>
        <v>#REF!</v>
      </c>
      <c r="AH12" s="16" t="e">
        <f>#REF!/Deseason_VA!AH12*100</f>
        <v>#REF!</v>
      </c>
      <c r="AI12" s="16" t="e">
        <f>#REF!/Deseason_VA!AI12*100</f>
        <v>#REF!</v>
      </c>
      <c r="AJ12" s="16" t="e">
        <f>#REF!/Deseason_VA!AJ12*100</f>
        <v>#REF!</v>
      </c>
      <c r="AK12" s="16" t="e">
        <f>#REF!/Deseason_VA!AK12*100</f>
        <v>#REF!</v>
      </c>
      <c r="AL12" s="16" t="e">
        <f>#REF!/Deseason_VA!AL12*100</f>
        <v>#REF!</v>
      </c>
      <c r="AM12" s="16" t="e">
        <f>#REF!/Deseason_VA!AM12*100</f>
        <v>#REF!</v>
      </c>
      <c r="AN12" s="16" t="e">
        <f>#REF!/Deseason_VA!AN12*100</f>
        <v>#REF!</v>
      </c>
      <c r="AO12" s="16" t="e">
        <f>#REF!/Deseason_VA!AO12*100</f>
        <v>#REF!</v>
      </c>
      <c r="AP12" s="16" t="e">
        <f>#REF!/Deseason_VA!AP12*100</f>
        <v>#REF!</v>
      </c>
      <c r="AQ12" s="16" t="e">
        <f>#REF!/Deseason_VA!AQ12*100</f>
        <v>#REF!</v>
      </c>
    </row>
    <row r="13" spans="1:43" s="9" customFormat="1" ht="24.75" customHeight="1" x14ac:dyDescent="0.2">
      <c r="A13" s="2" t="s">
        <v>93</v>
      </c>
      <c r="B13" s="21" t="e">
        <f>#REF!/Deseason_VA!B13*100</f>
        <v>#REF!</v>
      </c>
      <c r="C13" s="21" t="e">
        <f>#REF!/Deseason_VA!C13*100</f>
        <v>#REF!</v>
      </c>
      <c r="D13" s="21" t="e">
        <f>#REF!/Deseason_VA!D13*100</f>
        <v>#REF!</v>
      </c>
      <c r="E13" s="21" t="e">
        <f>#REF!/Deseason_VA!E13*100</f>
        <v>#REF!</v>
      </c>
      <c r="F13" s="21" t="e">
        <f>#REF!/Deseason_VA!F13*100</f>
        <v>#REF!</v>
      </c>
      <c r="G13" s="21" t="e">
        <f>#REF!/Deseason_VA!G13*100</f>
        <v>#REF!</v>
      </c>
      <c r="H13" s="21" t="e">
        <f>#REF!/Deseason_VA!H13*100</f>
        <v>#REF!</v>
      </c>
      <c r="I13" s="21" t="e">
        <f>#REF!/Deseason_VA!I13*100</f>
        <v>#REF!</v>
      </c>
      <c r="J13" s="21" t="e">
        <f>#REF!/Deseason_VA!J13*100</f>
        <v>#REF!</v>
      </c>
      <c r="K13" s="21" t="e">
        <f>#REF!/Deseason_VA!K13*100</f>
        <v>#REF!</v>
      </c>
      <c r="L13" s="21" t="e">
        <f>#REF!/Deseason_VA!L13*100</f>
        <v>#REF!</v>
      </c>
      <c r="M13" s="21" t="e">
        <f>#REF!/Deseason_VA!M13*100</f>
        <v>#REF!</v>
      </c>
      <c r="N13" s="21" t="e">
        <f>#REF!/Deseason_VA!N13*100</f>
        <v>#REF!</v>
      </c>
      <c r="O13" s="21" t="e">
        <f>#REF!/Deseason_VA!O13*100</f>
        <v>#REF!</v>
      </c>
      <c r="P13" s="21" t="e">
        <f>#REF!/Deseason_VA!P13*100</f>
        <v>#REF!</v>
      </c>
      <c r="Q13" s="21" t="e">
        <f>#REF!/Deseason_VA!Q13*100</f>
        <v>#REF!</v>
      </c>
      <c r="R13" s="21" t="e">
        <f>#REF!/Deseason_VA!R13*100</f>
        <v>#REF!</v>
      </c>
      <c r="S13" s="21" t="e">
        <f>#REF!/Deseason_VA!S13*100</f>
        <v>#REF!</v>
      </c>
      <c r="T13" s="21" t="e">
        <f>#REF!/Deseason_VA!T13*100</f>
        <v>#REF!</v>
      </c>
      <c r="U13" s="21" t="e">
        <f>#REF!/Deseason_VA!U13*100</f>
        <v>#REF!</v>
      </c>
      <c r="V13" s="21" t="e">
        <f>#REF!/Deseason_VA!V13*100</f>
        <v>#REF!</v>
      </c>
      <c r="W13" s="21" t="e">
        <f>#REF!/Deseason_VA!W13*100</f>
        <v>#REF!</v>
      </c>
      <c r="X13" s="21" t="e">
        <f>#REF!/Deseason_VA!X13*100</f>
        <v>#REF!</v>
      </c>
      <c r="Y13" s="21" t="e">
        <f>#REF!/Deseason_VA!Y13*100</f>
        <v>#REF!</v>
      </c>
      <c r="Z13" s="21" t="e">
        <f>#REF!/Deseason_VA!Z13*100</f>
        <v>#REF!</v>
      </c>
      <c r="AA13" s="21" t="e">
        <f>#REF!/Deseason_VA!AA13*100</f>
        <v>#REF!</v>
      </c>
      <c r="AB13" s="21" t="e">
        <f>#REF!/Deseason_VA!AB13*100</f>
        <v>#REF!</v>
      </c>
      <c r="AC13" s="21" t="e">
        <f>#REF!/Deseason_VA!AC13*100</f>
        <v>#REF!</v>
      </c>
      <c r="AD13" s="21" t="e">
        <f>#REF!/Deseason_VA!AD13*100</f>
        <v>#REF!</v>
      </c>
      <c r="AE13" s="21" t="e">
        <f>#REF!/Deseason_VA!AE13*100</f>
        <v>#REF!</v>
      </c>
      <c r="AF13" s="19" t="e">
        <f>#REF!/Deseason_VA!AF13*100</f>
        <v>#REF!</v>
      </c>
      <c r="AG13" s="19" t="e">
        <f>#REF!/Deseason_VA!AG13*100</f>
        <v>#REF!</v>
      </c>
      <c r="AH13" s="19" t="e">
        <f>#REF!/Deseason_VA!AH13*100</f>
        <v>#REF!</v>
      </c>
      <c r="AI13" s="19" t="e">
        <f>#REF!/Deseason_VA!AI13*100</f>
        <v>#REF!</v>
      </c>
      <c r="AJ13" s="19" t="e">
        <f>#REF!/Deseason_VA!AJ13*100</f>
        <v>#REF!</v>
      </c>
      <c r="AK13" s="19" t="e">
        <f>#REF!/Deseason_VA!AK13*100</f>
        <v>#REF!</v>
      </c>
      <c r="AL13" s="19" t="e">
        <f>#REF!/Deseason_VA!AL13*100</f>
        <v>#REF!</v>
      </c>
      <c r="AM13" s="19" t="e">
        <f>#REF!/Deseason_VA!AM13*100</f>
        <v>#REF!</v>
      </c>
      <c r="AN13" s="19" t="e">
        <f>#REF!/Deseason_VA!AN13*100</f>
        <v>#REF!</v>
      </c>
      <c r="AO13" s="19" t="e">
        <f>#REF!/Deseason_VA!AO13*100</f>
        <v>#REF!</v>
      </c>
      <c r="AP13" s="19" t="e">
        <f>#REF!/Deseason_VA!AP13*100</f>
        <v>#REF!</v>
      </c>
      <c r="AQ13" s="19" t="e">
        <f>#REF!/Deseason_VA!AQ13*100</f>
        <v>#REF!</v>
      </c>
    </row>
    <row r="14" spans="1:43" s="8" customFormat="1" ht="18" customHeight="1" x14ac:dyDescent="0.2">
      <c r="A14" s="17" t="s">
        <v>8</v>
      </c>
      <c r="B14" s="24" t="e">
        <f>#REF!/Deseason_VA!B14*100</f>
        <v>#REF!</v>
      </c>
      <c r="C14" s="24" t="e">
        <f>#REF!/Deseason_VA!C14*100</f>
        <v>#REF!</v>
      </c>
      <c r="D14" s="24" t="e">
        <f>#REF!/Deseason_VA!D14*100</f>
        <v>#REF!</v>
      </c>
      <c r="E14" s="24" t="e">
        <f>#REF!/Deseason_VA!E14*100</f>
        <v>#REF!</v>
      </c>
      <c r="F14" s="24" t="e">
        <f>#REF!/Deseason_VA!F14*100</f>
        <v>#REF!</v>
      </c>
      <c r="G14" s="24" t="e">
        <f>#REF!/Deseason_VA!G14*100</f>
        <v>#REF!</v>
      </c>
      <c r="H14" s="24" t="e">
        <f>#REF!/Deseason_VA!H14*100</f>
        <v>#REF!</v>
      </c>
      <c r="I14" s="24" t="e">
        <f>#REF!/Deseason_VA!I14*100</f>
        <v>#REF!</v>
      </c>
      <c r="J14" s="24" t="e">
        <f>#REF!/Deseason_VA!J14*100</f>
        <v>#REF!</v>
      </c>
      <c r="K14" s="24" t="e">
        <f>#REF!/Deseason_VA!K14*100</f>
        <v>#REF!</v>
      </c>
      <c r="L14" s="24" t="e">
        <f>#REF!/Deseason_VA!L14*100</f>
        <v>#REF!</v>
      </c>
      <c r="M14" s="24" t="e">
        <f>#REF!/Deseason_VA!M14*100</f>
        <v>#REF!</v>
      </c>
      <c r="N14" s="24" t="e">
        <f>#REF!/Deseason_VA!N14*100</f>
        <v>#REF!</v>
      </c>
      <c r="O14" s="24" t="e">
        <f>#REF!/Deseason_VA!O14*100</f>
        <v>#REF!</v>
      </c>
      <c r="P14" s="24" t="e">
        <f>#REF!/Deseason_VA!P14*100</f>
        <v>#REF!</v>
      </c>
      <c r="Q14" s="24" t="e">
        <f>#REF!/Deseason_VA!Q14*100</f>
        <v>#REF!</v>
      </c>
      <c r="R14" s="24" t="e">
        <f>#REF!/Deseason_VA!R14*100</f>
        <v>#REF!</v>
      </c>
      <c r="S14" s="24" t="e">
        <f>#REF!/Deseason_VA!S14*100</f>
        <v>#REF!</v>
      </c>
      <c r="T14" s="24" t="e">
        <f>#REF!/Deseason_VA!T14*100</f>
        <v>#REF!</v>
      </c>
      <c r="U14" s="24" t="e">
        <f>#REF!/Deseason_VA!U14*100</f>
        <v>#REF!</v>
      </c>
      <c r="V14" s="24" t="e">
        <f>#REF!/Deseason_VA!V14*100</f>
        <v>#REF!</v>
      </c>
      <c r="W14" s="24" t="e">
        <f>#REF!/Deseason_VA!W14*100</f>
        <v>#REF!</v>
      </c>
      <c r="X14" s="24" t="e">
        <f>#REF!/Deseason_VA!X14*100</f>
        <v>#REF!</v>
      </c>
      <c r="Y14" s="24" t="e">
        <f>#REF!/Deseason_VA!Y14*100</f>
        <v>#REF!</v>
      </c>
      <c r="Z14" s="24" t="e">
        <f>#REF!/Deseason_VA!Z14*100</f>
        <v>#REF!</v>
      </c>
      <c r="AA14" s="24" t="e">
        <f>#REF!/Deseason_VA!AA14*100</f>
        <v>#REF!</v>
      </c>
      <c r="AB14" s="24" t="e">
        <f>#REF!/Deseason_VA!AB14*100</f>
        <v>#REF!</v>
      </c>
      <c r="AC14" s="24" t="e">
        <f>#REF!/Deseason_VA!AC14*100</f>
        <v>#REF!</v>
      </c>
      <c r="AD14" s="24" t="e">
        <f>#REF!/Deseason_VA!AD14*100</f>
        <v>#REF!</v>
      </c>
      <c r="AE14" s="24" t="e">
        <f>#REF!/Deseason_VA!AE14*100</f>
        <v>#REF!</v>
      </c>
      <c r="AF14" s="16" t="e">
        <f>#REF!/Deseason_VA!AF14*100</f>
        <v>#REF!</v>
      </c>
      <c r="AG14" s="16" t="e">
        <f>#REF!/Deseason_VA!AG14*100</f>
        <v>#REF!</v>
      </c>
      <c r="AH14" s="16" t="e">
        <f>#REF!/Deseason_VA!AH14*100</f>
        <v>#REF!</v>
      </c>
      <c r="AI14" s="16" t="e">
        <f>#REF!/Deseason_VA!AI14*100</f>
        <v>#REF!</v>
      </c>
      <c r="AJ14" s="16" t="e">
        <f>#REF!/Deseason_VA!AJ14*100</f>
        <v>#REF!</v>
      </c>
      <c r="AK14" s="16" t="e">
        <f>#REF!/Deseason_VA!AK14*100</f>
        <v>#REF!</v>
      </c>
      <c r="AL14" s="16" t="e">
        <f>#REF!/Deseason_VA!AL14*100</f>
        <v>#REF!</v>
      </c>
      <c r="AM14" s="16" t="e">
        <f>#REF!/Deseason_VA!AM14*100</f>
        <v>#REF!</v>
      </c>
      <c r="AN14" s="16" t="e">
        <f>#REF!/Deseason_VA!AN14*100</f>
        <v>#REF!</v>
      </c>
      <c r="AO14" s="16" t="e">
        <f>#REF!/Deseason_VA!AO14*100</f>
        <v>#REF!</v>
      </c>
      <c r="AP14" s="16" t="e">
        <f>#REF!/Deseason_VA!AP14*100</f>
        <v>#REF!</v>
      </c>
      <c r="AQ14" s="16" t="e">
        <f>#REF!/Deseason_VA!AQ14*100</f>
        <v>#REF!</v>
      </c>
    </row>
    <row r="15" spans="1:43" s="8" customFormat="1" ht="18" customHeight="1" x14ac:dyDescent="0.2">
      <c r="A15" s="4" t="s">
        <v>9</v>
      </c>
      <c r="B15" s="24" t="e">
        <f>#REF!/Deseason_VA!B15*100</f>
        <v>#REF!</v>
      </c>
      <c r="C15" s="24" t="e">
        <f>#REF!/Deseason_VA!C15*100</f>
        <v>#REF!</v>
      </c>
      <c r="D15" s="24" t="e">
        <f>#REF!/Deseason_VA!D15*100</f>
        <v>#REF!</v>
      </c>
      <c r="E15" s="24" t="e">
        <f>#REF!/Deseason_VA!E15*100</f>
        <v>#REF!</v>
      </c>
      <c r="F15" s="24" t="e">
        <f>#REF!/Deseason_VA!F15*100</f>
        <v>#REF!</v>
      </c>
      <c r="G15" s="24" t="e">
        <f>#REF!/Deseason_VA!G15*100</f>
        <v>#REF!</v>
      </c>
      <c r="H15" s="24" t="e">
        <f>#REF!/Deseason_VA!H15*100</f>
        <v>#REF!</v>
      </c>
      <c r="I15" s="24" t="e">
        <f>#REF!/Deseason_VA!I15*100</f>
        <v>#REF!</v>
      </c>
      <c r="J15" s="24" t="e">
        <f>#REF!/Deseason_VA!J15*100</f>
        <v>#REF!</v>
      </c>
      <c r="K15" s="24" t="e">
        <f>#REF!/Deseason_VA!K15*100</f>
        <v>#REF!</v>
      </c>
      <c r="L15" s="24" t="e">
        <f>#REF!/Deseason_VA!L15*100</f>
        <v>#REF!</v>
      </c>
      <c r="M15" s="24" t="e">
        <f>#REF!/Deseason_VA!M15*100</f>
        <v>#REF!</v>
      </c>
      <c r="N15" s="24" t="e">
        <f>#REF!/Deseason_VA!N15*100</f>
        <v>#REF!</v>
      </c>
      <c r="O15" s="24" t="e">
        <f>#REF!/Deseason_VA!O15*100</f>
        <v>#REF!</v>
      </c>
      <c r="P15" s="24" t="e">
        <f>#REF!/Deseason_VA!P15*100</f>
        <v>#REF!</v>
      </c>
      <c r="Q15" s="24" t="e">
        <f>#REF!/Deseason_VA!Q15*100</f>
        <v>#REF!</v>
      </c>
      <c r="R15" s="24" t="e">
        <f>#REF!/Deseason_VA!R15*100</f>
        <v>#REF!</v>
      </c>
      <c r="S15" s="24" t="e">
        <f>#REF!/Deseason_VA!S15*100</f>
        <v>#REF!</v>
      </c>
      <c r="T15" s="24" t="e">
        <f>#REF!/Deseason_VA!T15*100</f>
        <v>#REF!</v>
      </c>
      <c r="U15" s="24" t="e">
        <f>#REF!/Deseason_VA!U15*100</f>
        <v>#REF!</v>
      </c>
      <c r="V15" s="24" t="e">
        <f>#REF!/Deseason_VA!V15*100</f>
        <v>#REF!</v>
      </c>
      <c r="W15" s="24" t="e">
        <f>#REF!/Deseason_VA!W15*100</f>
        <v>#REF!</v>
      </c>
      <c r="X15" s="24" t="e">
        <f>#REF!/Deseason_VA!X15*100</f>
        <v>#REF!</v>
      </c>
      <c r="Y15" s="24" t="e">
        <f>#REF!/Deseason_VA!Y15*100</f>
        <v>#REF!</v>
      </c>
      <c r="Z15" s="24" t="e">
        <f>#REF!/Deseason_VA!Z15*100</f>
        <v>#REF!</v>
      </c>
      <c r="AA15" s="24" t="e">
        <f>#REF!/Deseason_VA!AA15*100</f>
        <v>#REF!</v>
      </c>
      <c r="AB15" s="24" t="e">
        <f>#REF!/Deseason_VA!AB15*100</f>
        <v>#REF!</v>
      </c>
      <c r="AC15" s="24" t="e">
        <f>#REF!/Deseason_VA!AC15*100</f>
        <v>#REF!</v>
      </c>
      <c r="AD15" s="24" t="e">
        <f>#REF!/Deseason_VA!AD15*100</f>
        <v>#REF!</v>
      </c>
      <c r="AE15" s="24" t="e">
        <f>#REF!/Deseason_VA!AE15*100</f>
        <v>#REF!</v>
      </c>
      <c r="AF15" s="16" t="e">
        <f>#REF!/Deseason_VA!AF15*100</f>
        <v>#REF!</v>
      </c>
      <c r="AG15" s="16" t="e">
        <f>#REF!/Deseason_VA!AG15*100</f>
        <v>#REF!</v>
      </c>
      <c r="AH15" s="16" t="e">
        <f>#REF!/Deseason_VA!AH15*100</f>
        <v>#REF!</v>
      </c>
      <c r="AI15" s="16" t="e">
        <f>#REF!/Deseason_VA!AI15*100</f>
        <v>#REF!</v>
      </c>
      <c r="AJ15" s="16" t="e">
        <f>#REF!/Deseason_VA!AJ15*100</f>
        <v>#REF!</v>
      </c>
      <c r="AK15" s="16" t="e">
        <f>#REF!/Deseason_VA!AK15*100</f>
        <v>#REF!</v>
      </c>
      <c r="AL15" s="16" t="e">
        <f>#REF!/Deseason_VA!AL15*100</f>
        <v>#REF!</v>
      </c>
      <c r="AM15" s="16" t="e">
        <f>#REF!/Deseason_VA!AM15*100</f>
        <v>#REF!</v>
      </c>
      <c r="AN15" s="16" t="e">
        <f>#REF!/Deseason_VA!AN15*100</f>
        <v>#REF!</v>
      </c>
      <c r="AO15" s="16" t="e">
        <f>#REF!/Deseason_VA!AO15*100</f>
        <v>#REF!</v>
      </c>
      <c r="AP15" s="16" t="e">
        <f>#REF!/Deseason_VA!AP15*100</f>
        <v>#REF!</v>
      </c>
      <c r="AQ15" s="16" t="e">
        <f>#REF!/Deseason_VA!AQ15*100</f>
        <v>#REF!</v>
      </c>
    </row>
    <row r="16" spans="1:43" s="8" customFormat="1" ht="18" customHeight="1" x14ac:dyDescent="0.2">
      <c r="A16" s="4" t="s">
        <v>10</v>
      </c>
      <c r="B16" s="24" t="e">
        <f>#REF!/Deseason_VA!B16*100</f>
        <v>#REF!</v>
      </c>
      <c r="C16" s="24" t="e">
        <f>#REF!/Deseason_VA!C16*100</f>
        <v>#REF!</v>
      </c>
      <c r="D16" s="24" t="e">
        <f>#REF!/Deseason_VA!D16*100</f>
        <v>#REF!</v>
      </c>
      <c r="E16" s="24" t="e">
        <f>#REF!/Deseason_VA!E16*100</f>
        <v>#REF!</v>
      </c>
      <c r="F16" s="24" t="e">
        <f>#REF!/Deseason_VA!F16*100</f>
        <v>#REF!</v>
      </c>
      <c r="G16" s="24" t="e">
        <f>#REF!/Deseason_VA!G16*100</f>
        <v>#REF!</v>
      </c>
      <c r="H16" s="24" t="e">
        <f>#REF!/Deseason_VA!H16*100</f>
        <v>#REF!</v>
      </c>
      <c r="I16" s="24" t="e">
        <f>#REF!/Deseason_VA!I16*100</f>
        <v>#REF!</v>
      </c>
      <c r="J16" s="24" t="e">
        <f>#REF!/Deseason_VA!J16*100</f>
        <v>#REF!</v>
      </c>
      <c r="K16" s="24" t="e">
        <f>#REF!/Deseason_VA!K16*100</f>
        <v>#REF!</v>
      </c>
      <c r="L16" s="24" t="e">
        <f>#REF!/Deseason_VA!L16*100</f>
        <v>#REF!</v>
      </c>
      <c r="M16" s="24" t="e">
        <f>#REF!/Deseason_VA!M16*100</f>
        <v>#REF!</v>
      </c>
      <c r="N16" s="24" t="e">
        <f>#REF!/Deseason_VA!N16*100</f>
        <v>#REF!</v>
      </c>
      <c r="O16" s="24" t="e">
        <f>#REF!/Deseason_VA!O16*100</f>
        <v>#REF!</v>
      </c>
      <c r="P16" s="24" t="e">
        <f>#REF!/Deseason_VA!P16*100</f>
        <v>#REF!</v>
      </c>
      <c r="Q16" s="24" t="e">
        <f>#REF!/Deseason_VA!Q16*100</f>
        <v>#REF!</v>
      </c>
      <c r="R16" s="24" t="e">
        <f>#REF!/Deseason_VA!R16*100</f>
        <v>#REF!</v>
      </c>
      <c r="S16" s="24" t="e">
        <f>#REF!/Deseason_VA!S16*100</f>
        <v>#REF!</v>
      </c>
      <c r="T16" s="24" t="e">
        <f>#REF!/Deseason_VA!T16*100</f>
        <v>#REF!</v>
      </c>
      <c r="U16" s="24" t="e">
        <f>#REF!/Deseason_VA!U16*100</f>
        <v>#REF!</v>
      </c>
      <c r="V16" s="24" t="e">
        <f>#REF!/Deseason_VA!V16*100</f>
        <v>#REF!</v>
      </c>
      <c r="W16" s="24" t="e">
        <f>#REF!/Deseason_VA!W16*100</f>
        <v>#REF!</v>
      </c>
      <c r="X16" s="24" t="e">
        <f>#REF!/Deseason_VA!X16*100</f>
        <v>#REF!</v>
      </c>
      <c r="Y16" s="24" t="e">
        <f>#REF!/Deseason_VA!Y16*100</f>
        <v>#REF!</v>
      </c>
      <c r="Z16" s="24" t="e">
        <f>#REF!/Deseason_VA!Z16*100</f>
        <v>#REF!</v>
      </c>
      <c r="AA16" s="24" t="e">
        <f>#REF!/Deseason_VA!AA16*100</f>
        <v>#REF!</v>
      </c>
      <c r="AB16" s="24" t="e">
        <f>#REF!/Deseason_VA!AB16*100</f>
        <v>#REF!</v>
      </c>
      <c r="AC16" s="24" t="e">
        <f>#REF!/Deseason_VA!AC16*100</f>
        <v>#REF!</v>
      </c>
      <c r="AD16" s="24" t="e">
        <f>#REF!/Deseason_VA!AD16*100</f>
        <v>#REF!</v>
      </c>
      <c r="AE16" s="24" t="e">
        <f>#REF!/Deseason_VA!AE16*100</f>
        <v>#REF!</v>
      </c>
      <c r="AF16" s="16" t="e">
        <f>#REF!/Deseason_VA!AF16*100</f>
        <v>#REF!</v>
      </c>
      <c r="AG16" s="16" t="e">
        <f>#REF!/Deseason_VA!AG16*100</f>
        <v>#REF!</v>
      </c>
      <c r="AH16" s="16" t="e">
        <f>#REF!/Deseason_VA!AH16*100</f>
        <v>#REF!</v>
      </c>
      <c r="AI16" s="16" t="e">
        <f>#REF!/Deseason_VA!AI16*100</f>
        <v>#REF!</v>
      </c>
      <c r="AJ16" s="16" t="e">
        <f>#REF!/Deseason_VA!AJ16*100</f>
        <v>#REF!</v>
      </c>
      <c r="AK16" s="16" t="e">
        <f>#REF!/Deseason_VA!AK16*100</f>
        <v>#REF!</v>
      </c>
      <c r="AL16" s="16" t="e">
        <f>#REF!/Deseason_VA!AL16*100</f>
        <v>#REF!</v>
      </c>
      <c r="AM16" s="16" t="e">
        <f>#REF!/Deseason_VA!AM16*100</f>
        <v>#REF!</v>
      </c>
      <c r="AN16" s="16" t="e">
        <f>#REF!/Deseason_VA!AN16*100</f>
        <v>#REF!</v>
      </c>
      <c r="AO16" s="16" t="e">
        <f>#REF!/Deseason_VA!AO16*100</f>
        <v>#REF!</v>
      </c>
      <c r="AP16" s="16" t="e">
        <f>#REF!/Deseason_VA!AP16*100</f>
        <v>#REF!</v>
      </c>
      <c r="AQ16" s="16" t="e">
        <f>#REF!/Deseason_VA!AQ16*100</f>
        <v>#REF!</v>
      </c>
    </row>
    <row r="17" spans="1:43" s="8" customFormat="1" ht="18" customHeight="1" x14ac:dyDescent="0.2">
      <c r="A17" s="4" t="s">
        <v>11</v>
      </c>
      <c r="B17" s="24" t="e">
        <f>#REF!/Deseason_VA!B17*100</f>
        <v>#REF!</v>
      </c>
      <c r="C17" s="24" t="e">
        <f>#REF!/Deseason_VA!C17*100</f>
        <v>#REF!</v>
      </c>
      <c r="D17" s="24" t="e">
        <f>#REF!/Deseason_VA!D17*100</f>
        <v>#REF!</v>
      </c>
      <c r="E17" s="24" t="e">
        <f>#REF!/Deseason_VA!E17*100</f>
        <v>#REF!</v>
      </c>
      <c r="F17" s="24" t="e">
        <f>#REF!/Deseason_VA!F17*100</f>
        <v>#REF!</v>
      </c>
      <c r="G17" s="24" t="e">
        <f>#REF!/Deseason_VA!G17*100</f>
        <v>#REF!</v>
      </c>
      <c r="H17" s="24" t="e">
        <f>#REF!/Deseason_VA!H17*100</f>
        <v>#REF!</v>
      </c>
      <c r="I17" s="24" t="e">
        <f>#REF!/Deseason_VA!I17*100</f>
        <v>#REF!</v>
      </c>
      <c r="J17" s="24" t="e">
        <f>#REF!/Deseason_VA!J17*100</f>
        <v>#REF!</v>
      </c>
      <c r="K17" s="24" t="e">
        <f>#REF!/Deseason_VA!K17*100</f>
        <v>#REF!</v>
      </c>
      <c r="L17" s="24" t="e">
        <f>#REF!/Deseason_VA!L17*100</f>
        <v>#REF!</v>
      </c>
      <c r="M17" s="24" t="e">
        <f>#REF!/Deseason_VA!M17*100</f>
        <v>#REF!</v>
      </c>
      <c r="N17" s="24" t="e">
        <f>#REF!/Deseason_VA!N17*100</f>
        <v>#REF!</v>
      </c>
      <c r="O17" s="24" t="e">
        <f>#REF!/Deseason_VA!O17*100</f>
        <v>#REF!</v>
      </c>
      <c r="P17" s="24" t="e">
        <f>#REF!/Deseason_VA!P17*100</f>
        <v>#REF!</v>
      </c>
      <c r="Q17" s="24" t="e">
        <f>#REF!/Deseason_VA!Q17*100</f>
        <v>#REF!</v>
      </c>
      <c r="R17" s="24" t="e">
        <f>#REF!/Deseason_VA!R17*100</f>
        <v>#REF!</v>
      </c>
      <c r="S17" s="24" t="e">
        <f>#REF!/Deseason_VA!S17*100</f>
        <v>#REF!</v>
      </c>
      <c r="T17" s="24" t="e">
        <f>#REF!/Deseason_VA!T17*100</f>
        <v>#REF!</v>
      </c>
      <c r="U17" s="24" t="e">
        <f>#REF!/Deseason_VA!U17*100</f>
        <v>#REF!</v>
      </c>
      <c r="V17" s="24" t="e">
        <f>#REF!/Deseason_VA!V17*100</f>
        <v>#REF!</v>
      </c>
      <c r="W17" s="24" t="e">
        <f>#REF!/Deseason_VA!W17*100</f>
        <v>#REF!</v>
      </c>
      <c r="X17" s="24" t="e">
        <f>#REF!/Deseason_VA!X17*100</f>
        <v>#REF!</v>
      </c>
      <c r="Y17" s="24" t="e">
        <f>#REF!/Deseason_VA!Y17*100</f>
        <v>#REF!</v>
      </c>
      <c r="Z17" s="24" t="e">
        <f>#REF!/Deseason_VA!Z17*100</f>
        <v>#REF!</v>
      </c>
      <c r="AA17" s="24" t="e">
        <f>#REF!/Deseason_VA!AA17*100</f>
        <v>#REF!</v>
      </c>
      <c r="AB17" s="24" t="e">
        <f>#REF!/Deseason_VA!AB17*100</f>
        <v>#REF!</v>
      </c>
      <c r="AC17" s="24" t="e">
        <f>#REF!/Deseason_VA!AC17*100</f>
        <v>#REF!</v>
      </c>
      <c r="AD17" s="24" t="e">
        <f>#REF!/Deseason_VA!AD17*100</f>
        <v>#REF!</v>
      </c>
      <c r="AE17" s="24" t="e">
        <f>#REF!/Deseason_VA!AE17*100</f>
        <v>#REF!</v>
      </c>
      <c r="AF17" s="16" t="e">
        <f>#REF!/Deseason_VA!AF17*100</f>
        <v>#REF!</v>
      </c>
      <c r="AG17" s="16" t="e">
        <f>#REF!/Deseason_VA!AG17*100</f>
        <v>#REF!</v>
      </c>
      <c r="AH17" s="16" t="e">
        <f>#REF!/Deseason_VA!AH17*100</f>
        <v>#REF!</v>
      </c>
      <c r="AI17" s="16" t="e">
        <f>#REF!/Deseason_VA!AI17*100</f>
        <v>#REF!</v>
      </c>
      <c r="AJ17" s="16" t="e">
        <f>#REF!/Deseason_VA!AJ17*100</f>
        <v>#REF!</v>
      </c>
      <c r="AK17" s="16" t="e">
        <f>#REF!/Deseason_VA!AK17*100</f>
        <v>#REF!</v>
      </c>
      <c r="AL17" s="16" t="e">
        <f>#REF!/Deseason_VA!AL17*100</f>
        <v>#REF!</v>
      </c>
      <c r="AM17" s="16" t="e">
        <f>#REF!/Deseason_VA!AM17*100</f>
        <v>#REF!</v>
      </c>
      <c r="AN17" s="16" t="e">
        <f>#REF!/Deseason_VA!AN17*100</f>
        <v>#REF!</v>
      </c>
      <c r="AO17" s="16" t="e">
        <f>#REF!/Deseason_VA!AO17*100</f>
        <v>#REF!</v>
      </c>
      <c r="AP17" s="16" t="e">
        <f>#REF!/Deseason_VA!AP17*100</f>
        <v>#REF!</v>
      </c>
      <c r="AQ17" s="16" t="e">
        <f>#REF!/Deseason_VA!AQ17*100</f>
        <v>#REF!</v>
      </c>
    </row>
    <row r="18" spans="1:43" s="8" customFormat="1" ht="18" customHeight="1" x14ac:dyDescent="0.2">
      <c r="A18" s="17" t="s">
        <v>12</v>
      </c>
      <c r="B18" s="24" t="e">
        <f>#REF!/Deseason_VA!B18*100</f>
        <v>#REF!</v>
      </c>
      <c r="C18" s="24" t="e">
        <f>#REF!/Deseason_VA!C18*100</f>
        <v>#REF!</v>
      </c>
      <c r="D18" s="24" t="e">
        <f>#REF!/Deseason_VA!D18*100</f>
        <v>#REF!</v>
      </c>
      <c r="E18" s="24" t="e">
        <f>#REF!/Deseason_VA!E18*100</f>
        <v>#REF!</v>
      </c>
      <c r="F18" s="24" t="e">
        <f>#REF!/Deseason_VA!F18*100</f>
        <v>#REF!</v>
      </c>
      <c r="G18" s="24" t="e">
        <f>#REF!/Deseason_VA!G18*100</f>
        <v>#REF!</v>
      </c>
      <c r="H18" s="24" t="e">
        <f>#REF!/Deseason_VA!H18*100</f>
        <v>#REF!</v>
      </c>
      <c r="I18" s="24" t="e">
        <f>#REF!/Deseason_VA!I18*100</f>
        <v>#REF!</v>
      </c>
      <c r="J18" s="24" t="e">
        <f>#REF!/Deseason_VA!J18*100</f>
        <v>#REF!</v>
      </c>
      <c r="K18" s="24" t="e">
        <f>#REF!/Deseason_VA!K18*100</f>
        <v>#REF!</v>
      </c>
      <c r="L18" s="24" t="e">
        <f>#REF!/Deseason_VA!L18*100</f>
        <v>#REF!</v>
      </c>
      <c r="M18" s="24" t="e">
        <f>#REF!/Deseason_VA!M18*100</f>
        <v>#REF!</v>
      </c>
      <c r="N18" s="24" t="e">
        <f>#REF!/Deseason_VA!N18*100</f>
        <v>#REF!</v>
      </c>
      <c r="O18" s="24" t="e">
        <f>#REF!/Deseason_VA!O18*100</f>
        <v>#REF!</v>
      </c>
      <c r="P18" s="24" t="e">
        <f>#REF!/Deseason_VA!P18*100</f>
        <v>#REF!</v>
      </c>
      <c r="Q18" s="24" t="e">
        <f>#REF!/Deseason_VA!Q18*100</f>
        <v>#REF!</v>
      </c>
      <c r="R18" s="24" t="e">
        <f>#REF!/Deseason_VA!R18*100</f>
        <v>#REF!</v>
      </c>
      <c r="S18" s="24" t="e">
        <f>#REF!/Deseason_VA!S18*100</f>
        <v>#REF!</v>
      </c>
      <c r="T18" s="24" t="e">
        <f>#REF!/Deseason_VA!T18*100</f>
        <v>#REF!</v>
      </c>
      <c r="U18" s="24" t="e">
        <f>#REF!/Deseason_VA!U18*100</f>
        <v>#REF!</v>
      </c>
      <c r="V18" s="24" t="e">
        <f>#REF!/Deseason_VA!V18*100</f>
        <v>#REF!</v>
      </c>
      <c r="W18" s="24" t="e">
        <f>#REF!/Deseason_VA!W18*100</f>
        <v>#REF!</v>
      </c>
      <c r="X18" s="24" t="e">
        <f>#REF!/Deseason_VA!X18*100</f>
        <v>#REF!</v>
      </c>
      <c r="Y18" s="24" t="e">
        <f>#REF!/Deseason_VA!Y18*100</f>
        <v>#REF!</v>
      </c>
      <c r="Z18" s="24" t="e">
        <f>#REF!/Deseason_VA!Z18*100</f>
        <v>#REF!</v>
      </c>
      <c r="AA18" s="24" t="e">
        <f>#REF!/Deseason_VA!AA18*100</f>
        <v>#REF!</v>
      </c>
      <c r="AB18" s="24" t="e">
        <f>#REF!/Deseason_VA!AB18*100</f>
        <v>#REF!</v>
      </c>
      <c r="AC18" s="24" t="e">
        <f>#REF!/Deseason_VA!AC18*100</f>
        <v>#REF!</v>
      </c>
      <c r="AD18" s="24" t="e">
        <f>#REF!/Deseason_VA!AD18*100</f>
        <v>#REF!</v>
      </c>
      <c r="AE18" s="24" t="e">
        <f>#REF!/Deseason_VA!AE18*100</f>
        <v>#REF!</v>
      </c>
      <c r="AF18" s="16" t="e">
        <f>#REF!/Deseason_VA!AF18*100</f>
        <v>#REF!</v>
      </c>
      <c r="AG18" s="16" t="e">
        <f>#REF!/Deseason_VA!AG18*100</f>
        <v>#REF!</v>
      </c>
      <c r="AH18" s="16" t="e">
        <f>#REF!/Deseason_VA!AH18*100</f>
        <v>#REF!</v>
      </c>
      <c r="AI18" s="16" t="e">
        <f>#REF!/Deseason_VA!AI18*100</f>
        <v>#REF!</v>
      </c>
      <c r="AJ18" s="16" t="e">
        <f>#REF!/Deseason_VA!AJ18*100</f>
        <v>#REF!</v>
      </c>
      <c r="AK18" s="16" t="e">
        <f>#REF!/Deseason_VA!AK18*100</f>
        <v>#REF!</v>
      </c>
      <c r="AL18" s="16" t="e">
        <f>#REF!/Deseason_VA!AL18*100</f>
        <v>#REF!</v>
      </c>
      <c r="AM18" s="16" t="e">
        <f>#REF!/Deseason_VA!AM18*100</f>
        <v>#REF!</v>
      </c>
      <c r="AN18" s="16" t="e">
        <f>#REF!/Deseason_VA!AN18*100</f>
        <v>#REF!</v>
      </c>
      <c r="AO18" s="16" t="e">
        <f>#REF!/Deseason_VA!AO18*100</f>
        <v>#REF!</v>
      </c>
      <c r="AP18" s="16" t="e">
        <f>#REF!/Deseason_VA!AP18*100</f>
        <v>#REF!</v>
      </c>
      <c r="AQ18" s="16" t="e">
        <f>#REF!/Deseason_VA!AQ18*100</f>
        <v>#REF!</v>
      </c>
    </row>
    <row r="19" spans="1:43" s="9" customFormat="1" ht="24.75" customHeight="1" x14ac:dyDescent="0.2">
      <c r="A19" s="2" t="s">
        <v>94</v>
      </c>
      <c r="B19" s="21" t="e">
        <f>#REF!/Deseason_VA!B19*100</f>
        <v>#REF!</v>
      </c>
      <c r="C19" s="21" t="e">
        <f>#REF!/Deseason_VA!C19*100</f>
        <v>#REF!</v>
      </c>
      <c r="D19" s="21" t="e">
        <f>#REF!/Deseason_VA!D19*100</f>
        <v>#REF!</v>
      </c>
      <c r="E19" s="21" t="e">
        <f>#REF!/Deseason_VA!E19*100</f>
        <v>#REF!</v>
      </c>
      <c r="F19" s="21" t="e">
        <f>#REF!/Deseason_VA!F19*100</f>
        <v>#REF!</v>
      </c>
      <c r="G19" s="21" t="e">
        <f>#REF!/Deseason_VA!G19*100</f>
        <v>#REF!</v>
      </c>
      <c r="H19" s="21" t="e">
        <f>#REF!/Deseason_VA!H19*100</f>
        <v>#REF!</v>
      </c>
      <c r="I19" s="21" t="e">
        <f>#REF!/Deseason_VA!I19*100</f>
        <v>#REF!</v>
      </c>
      <c r="J19" s="21" t="e">
        <f>#REF!/Deseason_VA!J19*100</f>
        <v>#REF!</v>
      </c>
      <c r="K19" s="21" t="e">
        <f>#REF!/Deseason_VA!K19*100</f>
        <v>#REF!</v>
      </c>
      <c r="L19" s="21" t="e">
        <f>#REF!/Deseason_VA!L19*100</f>
        <v>#REF!</v>
      </c>
      <c r="M19" s="21" t="e">
        <f>#REF!/Deseason_VA!M19*100</f>
        <v>#REF!</v>
      </c>
      <c r="N19" s="21" t="e">
        <f>#REF!/Deseason_VA!N19*100</f>
        <v>#REF!</v>
      </c>
      <c r="O19" s="21" t="e">
        <f>#REF!/Deseason_VA!O19*100</f>
        <v>#REF!</v>
      </c>
      <c r="P19" s="21" t="e">
        <f>#REF!/Deseason_VA!P19*100</f>
        <v>#REF!</v>
      </c>
      <c r="Q19" s="21" t="e">
        <f>#REF!/Deseason_VA!Q19*100</f>
        <v>#REF!</v>
      </c>
      <c r="R19" s="21" t="e">
        <f>#REF!/Deseason_VA!R19*100</f>
        <v>#REF!</v>
      </c>
      <c r="S19" s="21" t="e">
        <f>#REF!/Deseason_VA!S19*100</f>
        <v>#REF!</v>
      </c>
      <c r="T19" s="21" t="e">
        <f>#REF!/Deseason_VA!T19*100</f>
        <v>#REF!</v>
      </c>
      <c r="U19" s="21" t="e">
        <f>#REF!/Deseason_VA!U19*100</f>
        <v>#REF!</v>
      </c>
      <c r="V19" s="21" t="e">
        <f>#REF!/Deseason_VA!V19*100</f>
        <v>#REF!</v>
      </c>
      <c r="W19" s="21" t="e">
        <f>#REF!/Deseason_VA!W19*100</f>
        <v>#REF!</v>
      </c>
      <c r="X19" s="21" t="e">
        <f>#REF!/Deseason_VA!X19*100</f>
        <v>#REF!</v>
      </c>
      <c r="Y19" s="21" t="e">
        <f>#REF!/Deseason_VA!Y19*100</f>
        <v>#REF!</v>
      </c>
      <c r="Z19" s="21" t="e">
        <f>#REF!/Deseason_VA!Z19*100</f>
        <v>#REF!</v>
      </c>
      <c r="AA19" s="21" t="e">
        <f>#REF!/Deseason_VA!AA19*100</f>
        <v>#REF!</v>
      </c>
      <c r="AB19" s="21" t="e">
        <f>#REF!/Deseason_VA!AB19*100</f>
        <v>#REF!</v>
      </c>
      <c r="AC19" s="21" t="e">
        <f>#REF!/Deseason_VA!AC19*100</f>
        <v>#REF!</v>
      </c>
      <c r="AD19" s="21" t="e">
        <f>#REF!/Deseason_VA!AD19*100</f>
        <v>#REF!</v>
      </c>
      <c r="AE19" s="21" t="e">
        <f>#REF!/Deseason_VA!AE19*100</f>
        <v>#REF!</v>
      </c>
      <c r="AF19" s="19" t="e">
        <f>#REF!/Deseason_VA!AF19*100</f>
        <v>#REF!</v>
      </c>
      <c r="AG19" s="19" t="e">
        <f>#REF!/Deseason_VA!AG19*100</f>
        <v>#REF!</v>
      </c>
      <c r="AH19" s="19" t="e">
        <f>#REF!/Deseason_VA!AH19*100</f>
        <v>#REF!</v>
      </c>
      <c r="AI19" s="19" t="e">
        <f>#REF!/Deseason_VA!AI19*100</f>
        <v>#REF!</v>
      </c>
      <c r="AJ19" s="19" t="e">
        <f>#REF!/Deseason_VA!AJ19*100</f>
        <v>#REF!</v>
      </c>
      <c r="AK19" s="19" t="e">
        <f>#REF!/Deseason_VA!AK19*100</f>
        <v>#REF!</v>
      </c>
      <c r="AL19" s="19" t="e">
        <f>#REF!/Deseason_VA!AL19*100</f>
        <v>#REF!</v>
      </c>
      <c r="AM19" s="19" t="e">
        <f>#REF!/Deseason_VA!AM19*100</f>
        <v>#REF!</v>
      </c>
      <c r="AN19" s="19" t="e">
        <f>#REF!/Deseason_VA!AN19*100</f>
        <v>#REF!</v>
      </c>
      <c r="AO19" s="19" t="e">
        <f>#REF!/Deseason_VA!AO19*100</f>
        <v>#REF!</v>
      </c>
      <c r="AP19" s="19" t="e">
        <f>#REF!/Deseason_VA!AP19*100</f>
        <v>#REF!</v>
      </c>
      <c r="AQ19" s="19" t="e">
        <f>#REF!/Deseason_VA!AQ19*100</f>
        <v>#REF!</v>
      </c>
    </row>
    <row r="20" spans="1:43" s="9" customFormat="1" ht="18" customHeight="1" x14ac:dyDescent="0.2">
      <c r="A20" s="59" t="s">
        <v>52</v>
      </c>
      <c r="B20" s="24" t="e">
        <f>#REF!/Deseason_VA!B20*100</f>
        <v>#REF!</v>
      </c>
      <c r="C20" s="24" t="e">
        <f>#REF!/Deseason_VA!C20*100</f>
        <v>#REF!</v>
      </c>
      <c r="D20" s="24" t="e">
        <f>#REF!/Deseason_VA!D20*100</f>
        <v>#REF!</v>
      </c>
      <c r="E20" s="24" t="e">
        <f>#REF!/Deseason_VA!E20*100</f>
        <v>#REF!</v>
      </c>
      <c r="F20" s="24" t="e">
        <f>#REF!/Deseason_VA!F20*100</f>
        <v>#REF!</v>
      </c>
      <c r="G20" s="24" t="e">
        <f>#REF!/Deseason_VA!G20*100</f>
        <v>#REF!</v>
      </c>
      <c r="H20" s="24" t="e">
        <f>#REF!/Deseason_VA!H20*100</f>
        <v>#REF!</v>
      </c>
      <c r="I20" s="24" t="e">
        <f>#REF!/Deseason_VA!I20*100</f>
        <v>#REF!</v>
      </c>
      <c r="J20" s="24" t="e">
        <f>#REF!/Deseason_VA!J20*100</f>
        <v>#REF!</v>
      </c>
      <c r="K20" s="24" t="e">
        <f>#REF!/Deseason_VA!K20*100</f>
        <v>#REF!</v>
      </c>
      <c r="L20" s="24" t="e">
        <f>#REF!/Deseason_VA!L20*100</f>
        <v>#REF!</v>
      </c>
      <c r="M20" s="24" t="e">
        <f>#REF!/Deseason_VA!M20*100</f>
        <v>#REF!</v>
      </c>
      <c r="N20" s="24" t="e">
        <f>#REF!/Deseason_VA!N20*100</f>
        <v>#REF!</v>
      </c>
      <c r="O20" s="24" t="e">
        <f>#REF!/Deseason_VA!O20*100</f>
        <v>#REF!</v>
      </c>
      <c r="P20" s="24" t="e">
        <f>#REF!/Deseason_VA!P20*100</f>
        <v>#REF!</v>
      </c>
      <c r="Q20" s="24" t="e">
        <f>#REF!/Deseason_VA!Q20*100</f>
        <v>#REF!</v>
      </c>
      <c r="R20" s="24" t="e">
        <f>#REF!/Deseason_VA!R20*100</f>
        <v>#REF!</v>
      </c>
      <c r="S20" s="24" t="e">
        <f>#REF!/Deseason_VA!S20*100</f>
        <v>#REF!</v>
      </c>
      <c r="T20" s="24" t="e">
        <f>#REF!/Deseason_VA!T20*100</f>
        <v>#REF!</v>
      </c>
      <c r="U20" s="24" t="e">
        <f>#REF!/Deseason_VA!U20*100</f>
        <v>#REF!</v>
      </c>
      <c r="V20" s="24" t="e">
        <f>#REF!/Deseason_VA!V20*100</f>
        <v>#REF!</v>
      </c>
      <c r="W20" s="24" t="e">
        <f>#REF!/Deseason_VA!W20*100</f>
        <v>#REF!</v>
      </c>
      <c r="X20" s="24" t="e">
        <f>#REF!/Deseason_VA!X20*100</f>
        <v>#REF!</v>
      </c>
      <c r="Y20" s="24" t="e">
        <f>#REF!/Deseason_VA!Y20*100</f>
        <v>#REF!</v>
      </c>
      <c r="Z20" s="24" t="e">
        <f>#REF!/Deseason_VA!Z20*100</f>
        <v>#REF!</v>
      </c>
      <c r="AA20" s="24" t="e">
        <f>#REF!/Deseason_VA!AA20*100</f>
        <v>#REF!</v>
      </c>
      <c r="AB20" s="24" t="e">
        <f>#REF!/Deseason_VA!AB20*100</f>
        <v>#REF!</v>
      </c>
      <c r="AC20" s="24" t="e">
        <f>#REF!/Deseason_VA!AC20*100</f>
        <v>#REF!</v>
      </c>
      <c r="AD20" s="24" t="e">
        <f>#REF!/Deseason_VA!AD20*100</f>
        <v>#REF!</v>
      </c>
      <c r="AE20" s="24" t="e">
        <f>#REF!/Deseason_VA!AE20*100</f>
        <v>#REF!</v>
      </c>
      <c r="AF20" s="16" t="e">
        <f>#REF!/Deseason_VA!AF20*100</f>
        <v>#REF!</v>
      </c>
      <c r="AG20" s="16" t="e">
        <f>#REF!/Deseason_VA!AG20*100</f>
        <v>#REF!</v>
      </c>
      <c r="AH20" s="16" t="e">
        <f>#REF!/Deseason_VA!AH20*100</f>
        <v>#REF!</v>
      </c>
      <c r="AI20" s="16" t="e">
        <f>#REF!/Deseason_VA!AI20*100</f>
        <v>#REF!</v>
      </c>
      <c r="AJ20" s="16" t="e">
        <f>#REF!/Deseason_VA!AJ20*100</f>
        <v>#REF!</v>
      </c>
      <c r="AK20" s="16" t="e">
        <f>#REF!/Deseason_VA!AK20*100</f>
        <v>#REF!</v>
      </c>
      <c r="AL20" s="16" t="e">
        <f>#REF!/Deseason_VA!AL20*100</f>
        <v>#REF!</v>
      </c>
      <c r="AM20" s="16" t="e">
        <f>#REF!/Deseason_VA!AM20*100</f>
        <v>#REF!</v>
      </c>
      <c r="AN20" s="16" t="e">
        <f>#REF!/Deseason_VA!AN20*100</f>
        <v>#REF!</v>
      </c>
      <c r="AO20" s="16" t="e">
        <f>#REF!/Deseason_VA!AO20*100</f>
        <v>#REF!</v>
      </c>
      <c r="AP20" s="16" t="e">
        <f>#REF!/Deseason_VA!AP20*100</f>
        <v>#REF!</v>
      </c>
      <c r="AQ20" s="16" t="e">
        <f>#REF!/Deseason_VA!AQ20*100</f>
        <v>#REF!</v>
      </c>
    </row>
    <row r="21" spans="1:43" s="9" customFormat="1" ht="18" customHeight="1" x14ac:dyDescent="0.2">
      <c r="A21" s="59" t="s">
        <v>53</v>
      </c>
      <c r="B21" s="24" t="e">
        <f>#REF!/Deseason_VA!B21*100</f>
        <v>#REF!</v>
      </c>
      <c r="C21" s="24" t="e">
        <f>#REF!/Deseason_VA!C21*100</f>
        <v>#REF!</v>
      </c>
      <c r="D21" s="24" t="e">
        <f>#REF!/Deseason_VA!D21*100</f>
        <v>#REF!</v>
      </c>
      <c r="E21" s="24" t="e">
        <f>#REF!/Deseason_VA!E21*100</f>
        <v>#REF!</v>
      </c>
      <c r="F21" s="24" t="e">
        <f>#REF!/Deseason_VA!F21*100</f>
        <v>#REF!</v>
      </c>
      <c r="G21" s="24" t="e">
        <f>#REF!/Deseason_VA!G21*100</f>
        <v>#REF!</v>
      </c>
      <c r="H21" s="24" t="e">
        <f>#REF!/Deseason_VA!H21*100</f>
        <v>#REF!</v>
      </c>
      <c r="I21" s="24" t="e">
        <f>#REF!/Deseason_VA!I21*100</f>
        <v>#REF!</v>
      </c>
      <c r="J21" s="24" t="e">
        <f>#REF!/Deseason_VA!J21*100</f>
        <v>#REF!</v>
      </c>
      <c r="K21" s="24" t="e">
        <f>#REF!/Deseason_VA!K21*100</f>
        <v>#REF!</v>
      </c>
      <c r="L21" s="24" t="e">
        <f>#REF!/Deseason_VA!L21*100</f>
        <v>#REF!</v>
      </c>
      <c r="M21" s="24" t="e">
        <f>#REF!/Deseason_VA!M21*100</f>
        <v>#REF!</v>
      </c>
      <c r="N21" s="24" t="e">
        <f>#REF!/Deseason_VA!N21*100</f>
        <v>#REF!</v>
      </c>
      <c r="O21" s="24" t="e">
        <f>#REF!/Deseason_VA!O21*100</f>
        <v>#REF!</v>
      </c>
      <c r="P21" s="24" t="e">
        <f>#REF!/Deseason_VA!P21*100</f>
        <v>#REF!</v>
      </c>
      <c r="Q21" s="24" t="e">
        <f>#REF!/Deseason_VA!Q21*100</f>
        <v>#REF!</v>
      </c>
      <c r="R21" s="24" t="e">
        <f>#REF!/Deseason_VA!R21*100</f>
        <v>#REF!</v>
      </c>
      <c r="S21" s="24" t="e">
        <f>#REF!/Deseason_VA!S21*100</f>
        <v>#REF!</v>
      </c>
      <c r="T21" s="24" t="e">
        <f>#REF!/Deseason_VA!T21*100</f>
        <v>#REF!</v>
      </c>
      <c r="U21" s="24" t="e">
        <f>#REF!/Deseason_VA!U21*100</f>
        <v>#REF!</v>
      </c>
      <c r="V21" s="24" t="e">
        <f>#REF!/Deseason_VA!V21*100</f>
        <v>#REF!</v>
      </c>
      <c r="W21" s="24" t="e">
        <f>#REF!/Deseason_VA!W21*100</f>
        <v>#REF!</v>
      </c>
      <c r="X21" s="24" t="e">
        <f>#REF!/Deseason_VA!X21*100</f>
        <v>#REF!</v>
      </c>
      <c r="Y21" s="24" t="e">
        <f>#REF!/Deseason_VA!Y21*100</f>
        <v>#REF!</v>
      </c>
      <c r="Z21" s="24" t="e">
        <f>#REF!/Deseason_VA!Z21*100</f>
        <v>#REF!</v>
      </c>
      <c r="AA21" s="24" t="e">
        <f>#REF!/Deseason_VA!AA21*100</f>
        <v>#REF!</v>
      </c>
      <c r="AB21" s="24" t="e">
        <f>#REF!/Deseason_VA!AB21*100</f>
        <v>#REF!</v>
      </c>
      <c r="AC21" s="24" t="e">
        <f>#REF!/Deseason_VA!AC21*100</f>
        <v>#REF!</v>
      </c>
      <c r="AD21" s="24" t="e">
        <f>#REF!/Deseason_VA!AD21*100</f>
        <v>#REF!</v>
      </c>
      <c r="AE21" s="24" t="e">
        <f>#REF!/Deseason_VA!AE21*100</f>
        <v>#REF!</v>
      </c>
      <c r="AF21" s="16" t="e">
        <f>#REF!/Deseason_VA!AF21*100</f>
        <v>#REF!</v>
      </c>
      <c r="AG21" s="16" t="e">
        <f>#REF!/Deseason_VA!AG21*100</f>
        <v>#REF!</v>
      </c>
      <c r="AH21" s="16" t="e">
        <f>#REF!/Deseason_VA!AH21*100</f>
        <v>#REF!</v>
      </c>
      <c r="AI21" s="16" t="e">
        <f>#REF!/Deseason_VA!AI21*100</f>
        <v>#REF!</v>
      </c>
      <c r="AJ21" s="16" t="e">
        <f>#REF!/Deseason_VA!AJ21*100</f>
        <v>#REF!</v>
      </c>
      <c r="AK21" s="16" t="e">
        <f>#REF!/Deseason_VA!AK21*100</f>
        <v>#REF!</v>
      </c>
      <c r="AL21" s="16" t="e">
        <f>#REF!/Deseason_VA!AL21*100</f>
        <v>#REF!</v>
      </c>
      <c r="AM21" s="16" t="e">
        <f>#REF!/Deseason_VA!AM21*100</f>
        <v>#REF!</v>
      </c>
      <c r="AN21" s="16" t="e">
        <f>#REF!/Deseason_VA!AN21*100</f>
        <v>#REF!</v>
      </c>
      <c r="AO21" s="16" t="e">
        <f>#REF!/Deseason_VA!AO21*100</f>
        <v>#REF!</v>
      </c>
      <c r="AP21" s="16" t="e">
        <f>#REF!/Deseason_VA!AP21*100</f>
        <v>#REF!</v>
      </c>
      <c r="AQ21" s="16" t="e">
        <f>#REF!/Deseason_VA!AQ21*100</f>
        <v>#REF!</v>
      </c>
    </row>
    <row r="22" spans="1:43" s="9" customFormat="1" ht="18" customHeight="1" x14ac:dyDescent="0.2">
      <c r="A22" s="59" t="s">
        <v>55</v>
      </c>
      <c r="B22" s="24" t="e">
        <f>#REF!/Deseason_VA!B22*100</f>
        <v>#REF!</v>
      </c>
      <c r="C22" s="24" t="e">
        <f>#REF!/Deseason_VA!C22*100</f>
        <v>#REF!</v>
      </c>
      <c r="D22" s="24" t="e">
        <f>#REF!/Deseason_VA!D22*100</f>
        <v>#REF!</v>
      </c>
      <c r="E22" s="24" t="e">
        <f>#REF!/Deseason_VA!E22*100</f>
        <v>#REF!</v>
      </c>
      <c r="F22" s="24" t="e">
        <f>#REF!/Deseason_VA!F22*100</f>
        <v>#REF!</v>
      </c>
      <c r="G22" s="24" t="e">
        <f>#REF!/Deseason_VA!G22*100</f>
        <v>#REF!</v>
      </c>
      <c r="H22" s="24" t="e">
        <f>#REF!/Deseason_VA!H22*100</f>
        <v>#REF!</v>
      </c>
      <c r="I22" s="24" t="e">
        <f>#REF!/Deseason_VA!I22*100</f>
        <v>#REF!</v>
      </c>
      <c r="J22" s="24" t="e">
        <f>#REF!/Deseason_VA!J22*100</f>
        <v>#REF!</v>
      </c>
      <c r="K22" s="24" t="e">
        <f>#REF!/Deseason_VA!K22*100</f>
        <v>#REF!</v>
      </c>
      <c r="L22" s="24" t="e">
        <f>#REF!/Deseason_VA!L22*100</f>
        <v>#REF!</v>
      </c>
      <c r="M22" s="24" t="e">
        <f>#REF!/Deseason_VA!M22*100</f>
        <v>#REF!</v>
      </c>
      <c r="N22" s="24" t="e">
        <f>#REF!/Deseason_VA!N22*100</f>
        <v>#REF!</v>
      </c>
      <c r="O22" s="24" t="e">
        <f>#REF!/Deseason_VA!O22*100</f>
        <v>#REF!</v>
      </c>
      <c r="P22" s="24" t="e">
        <f>#REF!/Deseason_VA!P22*100</f>
        <v>#REF!</v>
      </c>
      <c r="Q22" s="24" t="e">
        <f>#REF!/Deseason_VA!Q22*100</f>
        <v>#REF!</v>
      </c>
      <c r="R22" s="24" t="e">
        <f>#REF!/Deseason_VA!R22*100</f>
        <v>#REF!</v>
      </c>
      <c r="S22" s="24" t="e">
        <f>#REF!/Deseason_VA!S22*100</f>
        <v>#REF!</v>
      </c>
      <c r="T22" s="24" t="e">
        <f>#REF!/Deseason_VA!T22*100</f>
        <v>#REF!</v>
      </c>
      <c r="U22" s="24" t="e">
        <f>#REF!/Deseason_VA!U22*100</f>
        <v>#REF!</v>
      </c>
      <c r="V22" s="24" t="e">
        <f>#REF!/Deseason_VA!V22*100</f>
        <v>#REF!</v>
      </c>
      <c r="W22" s="24" t="e">
        <f>#REF!/Deseason_VA!W22*100</f>
        <v>#REF!</v>
      </c>
      <c r="X22" s="24" t="e">
        <f>#REF!/Deseason_VA!X22*100</f>
        <v>#REF!</v>
      </c>
      <c r="Y22" s="24" t="e">
        <f>#REF!/Deseason_VA!Y22*100</f>
        <v>#REF!</v>
      </c>
      <c r="Z22" s="24" t="e">
        <f>#REF!/Deseason_VA!Z22*100</f>
        <v>#REF!</v>
      </c>
      <c r="AA22" s="24" t="e">
        <f>#REF!/Deseason_VA!AA22*100</f>
        <v>#REF!</v>
      </c>
      <c r="AB22" s="24" t="e">
        <f>#REF!/Deseason_VA!AB22*100</f>
        <v>#REF!</v>
      </c>
      <c r="AC22" s="24" t="e">
        <f>#REF!/Deseason_VA!AC22*100</f>
        <v>#REF!</v>
      </c>
      <c r="AD22" s="24" t="e">
        <f>#REF!/Deseason_VA!AD22*100</f>
        <v>#REF!</v>
      </c>
      <c r="AE22" s="24" t="e">
        <f>#REF!/Deseason_VA!AE22*100</f>
        <v>#REF!</v>
      </c>
      <c r="AF22" s="16" t="e">
        <f>#REF!/Deseason_VA!AF22*100</f>
        <v>#REF!</v>
      </c>
      <c r="AG22" s="16" t="e">
        <f>#REF!/Deseason_VA!AG22*100</f>
        <v>#REF!</v>
      </c>
      <c r="AH22" s="16" t="e">
        <f>#REF!/Deseason_VA!AH22*100</f>
        <v>#REF!</v>
      </c>
      <c r="AI22" s="16" t="e">
        <f>#REF!/Deseason_VA!AI22*100</f>
        <v>#REF!</v>
      </c>
      <c r="AJ22" s="16" t="e">
        <f>#REF!/Deseason_VA!AJ22*100</f>
        <v>#REF!</v>
      </c>
      <c r="AK22" s="16" t="e">
        <f>#REF!/Deseason_VA!AK22*100</f>
        <v>#REF!</v>
      </c>
      <c r="AL22" s="16" t="e">
        <f>#REF!/Deseason_VA!AL22*100</f>
        <v>#REF!</v>
      </c>
      <c r="AM22" s="16" t="e">
        <f>#REF!/Deseason_VA!AM22*100</f>
        <v>#REF!</v>
      </c>
      <c r="AN22" s="16" t="e">
        <f>#REF!/Deseason_VA!AN22*100</f>
        <v>#REF!</v>
      </c>
      <c r="AO22" s="16" t="e">
        <f>#REF!/Deseason_VA!AO22*100</f>
        <v>#REF!</v>
      </c>
      <c r="AP22" s="16" t="e">
        <f>#REF!/Deseason_VA!AP22*100</f>
        <v>#REF!</v>
      </c>
      <c r="AQ22" s="16" t="e">
        <f>#REF!/Deseason_VA!AQ22*100</f>
        <v>#REF!</v>
      </c>
    </row>
    <row r="23" spans="1:43" s="9" customFormat="1" ht="18" customHeight="1" x14ac:dyDescent="0.2">
      <c r="A23" s="59" t="s">
        <v>54</v>
      </c>
      <c r="B23" s="24" t="e">
        <f>#REF!/Deseason_VA!B23*100</f>
        <v>#REF!</v>
      </c>
      <c r="C23" s="24" t="e">
        <f>#REF!/Deseason_VA!C23*100</f>
        <v>#REF!</v>
      </c>
      <c r="D23" s="24" t="e">
        <f>#REF!/Deseason_VA!D23*100</f>
        <v>#REF!</v>
      </c>
      <c r="E23" s="24" t="e">
        <f>#REF!/Deseason_VA!E23*100</f>
        <v>#REF!</v>
      </c>
      <c r="F23" s="24" t="e">
        <f>#REF!/Deseason_VA!F23*100</f>
        <v>#REF!</v>
      </c>
      <c r="G23" s="24" t="e">
        <f>#REF!/Deseason_VA!G23*100</f>
        <v>#REF!</v>
      </c>
      <c r="H23" s="24" t="e">
        <f>#REF!/Deseason_VA!H23*100</f>
        <v>#REF!</v>
      </c>
      <c r="I23" s="24" t="e">
        <f>#REF!/Deseason_VA!I23*100</f>
        <v>#REF!</v>
      </c>
      <c r="J23" s="24" t="e">
        <f>#REF!/Deseason_VA!J23*100</f>
        <v>#REF!</v>
      </c>
      <c r="K23" s="24" t="e">
        <f>#REF!/Deseason_VA!K23*100</f>
        <v>#REF!</v>
      </c>
      <c r="L23" s="24" t="e">
        <f>#REF!/Deseason_VA!L23*100</f>
        <v>#REF!</v>
      </c>
      <c r="M23" s="24" t="e">
        <f>#REF!/Deseason_VA!M23*100</f>
        <v>#REF!</v>
      </c>
      <c r="N23" s="24" t="e">
        <f>#REF!/Deseason_VA!N23*100</f>
        <v>#REF!</v>
      </c>
      <c r="O23" s="24" t="e">
        <f>#REF!/Deseason_VA!O23*100</f>
        <v>#REF!</v>
      </c>
      <c r="P23" s="24" t="e">
        <f>#REF!/Deseason_VA!P23*100</f>
        <v>#REF!</v>
      </c>
      <c r="Q23" s="24" t="e">
        <f>#REF!/Deseason_VA!Q23*100</f>
        <v>#REF!</v>
      </c>
      <c r="R23" s="24" t="e">
        <f>#REF!/Deseason_VA!R23*100</f>
        <v>#REF!</v>
      </c>
      <c r="S23" s="24" t="e">
        <f>#REF!/Deseason_VA!S23*100</f>
        <v>#REF!</v>
      </c>
      <c r="T23" s="24" t="e">
        <f>#REF!/Deseason_VA!T23*100</f>
        <v>#REF!</v>
      </c>
      <c r="U23" s="24" t="e">
        <f>#REF!/Deseason_VA!U23*100</f>
        <v>#REF!</v>
      </c>
      <c r="V23" s="24" t="e">
        <f>#REF!/Deseason_VA!V23*100</f>
        <v>#REF!</v>
      </c>
      <c r="W23" s="24" t="e">
        <f>#REF!/Deseason_VA!W23*100</f>
        <v>#REF!</v>
      </c>
      <c r="X23" s="24" t="e">
        <f>#REF!/Deseason_VA!X23*100</f>
        <v>#REF!</v>
      </c>
      <c r="Y23" s="24" t="e">
        <f>#REF!/Deseason_VA!Y23*100</f>
        <v>#REF!</v>
      </c>
      <c r="Z23" s="24" t="e">
        <f>#REF!/Deseason_VA!Z23*100</f>
        <v>#REF!</v>
      </c>
      <c r="AA23" s="24" t="e">
        <f>#REF!/Deseason_VA!AA23*100</f>
        <v>#REF!</v>
      </c>
      <c r="AB23" s="24" t="e">
        <f>#REF!/Deseason_VA!AB23*100</f>
        <v>#REF!</v>
      </c>
      <c r="AC23" s="24" t="e">
        <f>#REF!/Deseason_VA!AC23*100</f>
        <v>#REF!</v>
      </c>
      <c r="AD23" s="24" t="e">
        <f>#REF!/Deseason_VA!AD23*100</f>
        <v>#REF!</v>
      </c>
      <c r="AE23" s="24" t="e">
        <f>#REF!/Deseason_VA!AE23*100</f>
        <v>#REF!</v>
      </c>
      <c r="AF23" s="16" t="e">
        <f>#REF!/Deseason_VA!AF23*100</f>
        <v>#REF!</v>
      </c>
      <c r="AG23" s="16" t="e">
        <f>#REF!/Deseason_VA!AG23*100</f>
        <v>#REF!</v>
      </c>
      <c r="AH23" s="16" t="e">
        <f>#REF!/Deseason_VA!AH23*100</f>
        <v>#REF!</v>
      </c>
      <c r="AI23" s="16" t="e">
        <f>#REF!/Deseason_VA!AI23*100</f>
        <v>#REF!</v>
      </c>
      <c r="AJ23" s="16" t="e">
        <f>#REF!/Deseason_VA!AJ23*100</f>
        <v>#REF!</v>
      </c>
      <c r="AK23" s="16" t="e">
        <f>#REF!/Deseason_VA!AK23*100</f>
        <v>#REF!</v>
      </c>
      <c r="AL23" s="16" t="e">
        <f>#REF!/Deseason_VA!AL23*100</f>
        <v>#REF!</v>
      </c>
      <c r="AM23" s="16" t="e">
        <f>#REF!/Deseason_VA!AM23*100</f>
        <v>#REF!</v>
      </c>
      <c r="AN23" s="16" t="e">
        <f>#REF!/Deseason_VA!AN23*100</f>
        <v>#REF!</v>
      </c>
      <c r="AO23" s="16" t="e">
        <f>#REF!/Deseason_VA!AO23*100</f>
        <v>#REF!</v>
      </c>
      <c r="AP23" s="16" t="e">
        <f>#REF!/Deseason_VA!AP23*100</f>
        <v>#REF!</v>
      </c>
      <c r="AQ23" s="16" t="e">
        <f>#REF!/Deseason_VA!AQ23*100</f>
        <v>#REF!</v>
      </c>
    </row>
    <row r="24" spans="1:43" s="9" customFormat="1" ht="18" customHeight="1" x14ac:dyDescent="0.2">
      <c r="A24" s="59" t="s">
        <v>72</v>
      </c>
      <c r="B24" s="24" t="e">
        <f>#REF!/Deseason_VA!B24*100</f>
        <v>#REF!</v>
      </c>
      <c r="C24" s="24" t="e">
        <f>#REF!/Deseason_VA!C24*100</f>
        <v>#REF!</v>
      </c>
      <c r="D24" s="24" t="e">
        <f>#REF!/Deseason_VA!D24*100</f>
        <v>#REF!</v>
      </c>
      <c r="E24" s="24" t="e">
        <f>#REF!/Deseason_VA!E24*100</f>
        <v>#REF!</v>
      </c>
      <c r="F24" s="24" t="e">
        <f>#REF!/Deseason_VA!F24*100</f>
        <v>#REF!</v>
      </c>
      <c r="G24" s="24" t="e">
        <f>#REF!/Deseason_VA!G24*100</f>
        <v>#REF!</v>
      </c>
      <c r="H24" s="24" t="e">
        <f>#REF!/Deseason_VA!H24*100</f>
        <v>#REF!</v>
      </c>
      <c r="I24" s="24" t="e">
        <f>#REF!/Deseason_VA!I24*100</f>
        <v>#REF!</v>
      </c>
      <c r="J24" s="24" t="e">
        <f>#REF!/Deseason_VA!J24*100</f>
        <v>#REF!</v>
      </c>
      <c r="K24" s="24" t="e">
        <f>#REF!/Deseason_VA!K24*100</f>
        <v>#REF!</v>
      </c>
      <c r="L24" s="24" t="e">
        <f>#REF!/Deseason_VA!L24*100</f>
        <v>#REF!</v>
      </c>
      <c r="M24" s="24" t="e">
        <f>#REF!/Deseason_VA!M24*100</f>
        <v>#REF!</v>
      </c>
      <c r="N24" s="24" t="e">
        <f>#REF!/Deseason_VA!N24*100</f>
        <v>#REF!</v>
      </c>
      <c r="O24" s="24" t="e">
        <f>#REF!/Deseason_VA!O24*100</f>
        <v>#REF!</v>
      </c>
      <c r="P24" s="24" t="e">
        <f>#REF!/Deseason_VA!P24*100</f>
        <v>#REF!</v>
      </c>
      <c r="Q24" s="24" t="e">
        <f>#REF!/Deseason_VA!Q24*100</f>
        <v>#REF!</v>
      </c>
      <c r="R24" s="24" t="e">
        <f>#REF!/Deseason_VA!R24*100</f>
        <v>#REF!</v>
      </c>
      <c r="S24" s="24" t="e">
        <f>#REF!/Deseason_VA!S24*100</f>
        <v>#REF!</v>
      </c>
      <c r="T24" s="24" t="e">
        <f>#REF!/Deseason_VA!T24*100</f>
        <v>#REF!</v>
      </c>
      <c r="U24" s="24" t="e">
        <f>#REF!/Deseason_VA!U24*100</f>
        <v>#REF!</v>
      </c>
      <c r="V24" s="24" t="e">
        <f>#REF!/Deseason_VA!V24*100</f>
        <v>#REF!</v>
      </c>
      <c r="W24" s="24" t="e">
        <f>#REF!/Deseason_VA!W24*100</f>
        <v>#REF!</v>
      </c>
      <c r="X24" s="24" t="e">
        <f>#REF!/Deseason_VA!X24*100</f>
        <v>#REF!</v>
      </c>
      <c r="Y24" s="24" t="e">
        <f>#REF!/Deseason_VA!Y24*100</f>
        <v>#REF!</v>
      </c>
      <c r="Z24" s="24" t="e">
        <f>#REF!/Deseason_VA!Z24*100</f>
        <v>#REF!</v>
      </c>
      <c r="AA24" s="24" t="e">
        <f>#REF!/Deseason_VA!AA24*100</f>
        <v>#REF!</v>
      </c>
      <c r="AB24" s="24" t="e">
        <f>#REF!/Deseason_VA!AB24*100</f>
        <v>#REF!</v>
      </c>
      <c r="AC24" s="24" t="e">
        <f>#REF!/Deseason_VA!AC24*100</f>
        <v>#REF!</v>
      </c>
      <c r="AD24" s="24" t="e">
        <f>#REF!/Deseason_VA!AD24*100</f>
        <v>#REF!</v>
      </c>
      <c r="AE24" s="24" t="e">
        <f>#REF!/Deseason_VA!AE24*100</f>
        <v>#REF!</v>
      </c>
      <c r="AF24" s="16" t="e">
        <f>#REF!/Deseason_VA!AF24*100</f>
        <v>#REF!</v>
      </c>
      <c r="AG24" s="16" t="e">
        <f>#REF!/Deseason_VA!AG24*100</f>
        <v>#REF!</v>
      </c>
      <c r="AH24" s="16" t="e">
        <f>#REF!/Deseason_VA!AH24*100</f>
        <v>#REF!</v>
      </c>
      <c r="AI24" s="16" t="e">
        <f>#REF!/Deseason_VA!AI24*100</f>
        <v>#REF!</v>
      </c>
      <c r="AJ24" s="16" t="e">
        <f>#REF!/Deseason_VA!AJ24*100</f>
        <v>#REF!</v>
      </c>
      <c r="AK24" s="16" t="e">
        <f>#REF!/Deseason_VA!AK24*100</f>
        <v>#REF!</v>
      </c>
      <c r="AL24" s="16" t="e">
        <f>#REF!/Deseason_VA!AL24*100</f>
        <v>#REF!</v>
      </c>
      <c r="AM24" s="16" t="e">
        <f>#REF!/Deseason_VA!AM24*100</f>
        <v>#REF!</v>
      </c>
      <c r="AN24" s="16" t="e">
        <f>#REF!/Deseason_VA!AN24*100</f>
        <v>#REF!</v>
      </c>
      <c r="AO24" s="16" t="e">
        <f>#REF!/Deseason_VA!AO24*100</f>
        <v>#REF!</v>
      </c>
      <c r="AP24" s="16" t="e">
        <f>#REF!/Deseason_VA!AP24*100</f>
        <v>#REF!</v>
      </c>
      <c r="AQ24" s="16" t="e">
        <f>#REF!/Deseason_VA!AQ24*100</f>
        <v>#REF!</v>
      </c>
    </row>
    <row r="25" spans="1:43" s="9" customFormat="1" ht="18" customHeight="1" x14ac:dyDescent="0.2">
      <c r="A25" s="59" t="s">
        <v>14</v>
      </c>
      <c r="B25" s="24" t="e">
        <f>#REF!/Deseason_VA!B25*100</f>
        <v>#REF!</v>
      </c>
      <c r="C25" s="24" t="e">
        <f>#REF!/Deseason_VA!C25*100</f>
        <v>#REF!</v>
      </c>
      <c r="D25" s="24" t="e">
        <f>#REF!/Deseason_VA!D25*100</f>
        <v>#REF!</v>
      </c>
      <c r="E25" s="24" t="e">
        <f>#REF!/Deseason_VA!E25*100</f>
        <v>#REF!</v>
      </c>
      <c r="F25" s="24" t="e">
        <f>#REF!/Deseason_VA!F25*100</f>
        <v>#REF!</v>
      </c>
      <c r="G25" s="24" t="e">
        <f>#REF!/Deseason_VA!G25*100</f>
        <v>#REF!</v>
      </c>
      <c r="H25" s="24" t="e">
        <f>#REF!/Deseason_VA!H25*100</f>
        <v>#REF!</v>
      </c>
      <c r="I25" s="24" t="e">
        <f>#REF!/Deseason_VA!I25*100</f>
        <v>#REF!</v>
      </c>
      <c r="J25" s="24" t="e">
        <f>#REF!/Deseason_VA!J25*100</f>
        <v>#REF!</v>
      </c>
      <c r="K25" s="24" t="e">
        <f>#REF!/Deseason_VA!K25*100</f>
        <v>#REF!</v>
      </c>
      <c r="L25" s="24" t="e">
        <f>#REF!/Deseason_VA!L25*100</f>
        <v>#REF!</v>
      </c>
      <c r="M25" s="24" t="e">
        <f>#REF!/Deseason_VA!M25*100</f>
        <v>#REF!</v>
      </c>
      <c r="N25" s="24" t="e">
        <f>#REF!/Deseason_VA!N25*100</f>
        <v>#REF!</v>
      </c>
      <c r="O25" s="24" t="e">
        <f>#REF!/Deseason_VA!O25*100</f>
        <v>#REF!</v>
      </c>
      <c r="P25" s="24" t="e">
        <f>#REF!/Deseason_VA!P25*100</f>
        <v>#REF!</v>
      </c>
      <c r="Q25" s="24" t="e">
        <f>#REF!/Deseason_VA!Q25*100</f>
        <v>#REF!</v>
      </c>
      <c r="R25" s="24" t="e">
        <f>#REF!/Deseason_VA!R25*100</f>
        <v>#REF!</v>
      </c>
      <c r="S25" s="24" t="e">
        <f>#REF!/Deseason_VA!S25*100</f>
        <v>#REF!</v>
      </c>
      <c r="T25" s="24" t="e">
        <f>#REF!/Deseason_VA!T25*100</f>
        <v>#REF!</v>
      </c>
      <c r="U25" s="24" t="e">
        <f>#REF!/Deseason_VA!U25*100</f>
        <v>#REF!</v>
      </c>
      <c r="V25" s="24" t="e">
        <f>#REF!/Deseason_VA!V25*100</f>
        <v>#REF!</v>
      </c>
      <c r="W25" s="24" t="e">
        <f>#REF!/Deseason_VA!W25*100</f>
        <v>#REF!</v>
      </c>
      <c r="X25" s="24" t="e">
        <f>#REF!/Deseason_VA!X25*100</f>
        <v>#REF!</v>
      </c>
      <c r="Y25" s="24" t="e">
        <f>#REF!/Deseason_VA!Y25*100</f>
        <v>#REF!</v>
      </c>
      <c r="Z25" s="24" t="e">
        <f>#REF!/Deseason_VA!Z25*100</f>
        <v>#REF!</v>
      </c>
      <c r="AA25" s="24" t="e">
        <f>#REF!/Deseason_VA!AA25*100</f>
        <v>#REF!</v>
      </c>
      <c r="AB25" s="24" t="e">
        <f>#REF!/Deseason_VA!AB25*100</f>
        <v>#REF!</v>
      </c>
      <c r="AC25" s="24" t="e">
        <f>#REF!/Deseason_VA!AC25*100</f>
        <v>#REF!</v>
      </c>
      <c r="AD25" s="24" t="e">
        <f>#REF!/Deseason_VA!AD25*100</f>
        <v>#REF!</v>
      </c>
      <c r="AE25" s="24" t="e">
        <f>#REF!/Deseason_VA!AE25*100</f>
        <v>#REF!</v>
      </c>
      <c r="AF25" s="16" t="e">
        <f>#REF!/Deseason_VA!AF25*100</f>
        <v>#REF!</v>
      </c>
      <c r="AG25" s="16" t="e">
        <f>#REF!/Deseason_VA!AG25*100</f>
        <v>#REF!</v>
      </c>
      <c r="AH25" s="16" t="e">
        <f>#REF!/Deseason_VA!AH25*100</f>
        <v>#REF!</v>
      </c>
      <c r="AI25" s="16" t="e">
        <f>#REF!/Deseason_VA!AI25*100</f>
        <v>#REF!</v>
      </c>
      <c r="AJ25" s="16" t="e">
        <f>#REF!/Deseason_VA!AJ25*100</f>
        <v>#REF!</v>
      </c>
      <c r="AK25" s="16" t="e">
        <f>#REF!/Deseason_VA!AK25*100</f>
        <v>#REF!</v>
      </c>
      <c r="AL25" s="16" t="e">
        <f>#REF!/Deseason_VA!AL25*100</f>
        <v>#REF!</v>
      </c>
      <c r="AM25" s="16" t="e">
        <f>#REF!/Deseason_VA!AM25*100</f>
        <v>#REF!</v>
      </c>
      <c r="AN25" s="16" t="e">
        <f>#REF!/Deseason_VA!AN25*100</f>
        <v>#REF!</v>
      </c>
      <c r="AO25" s="16" t="e">
        <f>#REF!/Deseason_VA!AO25*100</f>
        <v>#REF!</v>
      </c>
      <c r="AP25" s="16" t="e">
        <f>#REF!/Deseason_VA!AP25*100</f>
        <v>#REF!</v>
      </c>
      <c r="AQ25" s="16" t="e">
        <f>#REF!/Deseason_VA!AQ25*100</f>
        <v>#REF!</v>
      </c>
    </row>
    <row r="26" spans="1:43" s="9" customFormat="1" ht="18" customHeight="1" x14ac:dyDescent="0.2">
      <c r="A26" s="59" t="s">
        <v>56</v>
      </c>
      <c r="B26" s="24" t="e">
        <f>#REF!/Deseason_VA!B26*100</f>
        <v>#REF!</v>
      </c>
      <c r="C26" s="24" t="e">
        <f>#REF!/Deseason_VA!C26*100</f>
        <v>#REF!</v>
      </c>
      <c r="D26" s="24" t="e">
        <f>#REF!/Deseason_VA!D26*100</f>
        <v>#REF!</v>
      </c>
      <c r="E26" s="24" t="e">
        <f>#REF!/Deseason_VA!E26*100</f>
        <v>#REF!</v>
      </c>
      <c r="F26" s="24" t="e">
        <f>#REF!/Deseason_VA!F26*100</f>
        <v>#REF!</v>
      </c>
      <c r="G26" s="24" t="e">
        <f>#REF!/Deseason_VA!G26*100</f>
        <v>#REF!</v>
      </c>
      <c r="H26" s="24" t="e">
        <f>#REF!/Deseason_VA!H26*100</f>
        <v>#REF!</v>
      </c>
      <c r="I26" s="24" t="e">
        <f>#REF!/Deseason_VA!I26*100</f>
        <v>#REF!</v>
      </c>
      <c r="J26" s="24" t="e">
        <f>#REF!/Deseason_VA!J26*100</f>
        <v>#REF!</v>
      </c>
      <c r="K26" s="24" t="e">
        <f>#REF!/Deseason_VA!K26*100</f>
        <v>#REF!</v>
      </c>
      <c r="L26" s="24" t="e">
        <f>#REF!/Deseason_VA!L26*100</f>
        <v>#REF!</v>
      </c>
      <c r="M26" s="24" t="e">
        <f>#REF!/Deseason_VA!M26*100</f>
        <v>#REF!</v>
      </c>
      <c r="N26" s="24" t="e">
        <f>#REF!/Deseason_VA!N26*100</f>
        <v>#REF!</v>
      </c>
      <c r="O26" s="24" t="e">
        <f>#REF!/Deseason_VA!O26*100</f>
        <v>#REF!</v>
      </c>
      <c r="P26" s="24" t="e">
        <f>#REF!/Deseason_VA!P26*100</f>
        <v>#REF!</v>
      </c>
      <c r="Q26" s="24" t="e">
        <f>#REF!/Deseason_VA!Q26*100</f>
        <v>#REF!</v>
      </c>
      <c r="R26" s="24" t="e">
        <f>#REF!/Deseason_VA!R26*100</f>
        <v>#REF!</v>
      </c>
      <c r="S26" s="24" t="e">
        <f>#REF!/Deseason_VA!S26*100</f>
        <v>#REF!</v>
      </c>
      <c r="T26" s="24" t="e">
        <f>#REF!/Deseason_VA!T26*100</f>
        <v>#REF!</v>
      </c>
      <c r="U26" s="24" t="e">
        <f>#REF!/Deseason_VA!U26*100</f>
        <v>#REF!</v>
      </c>
      <c r="V26" s="24" t="e">
        <f>#REF!/Deseason_VA!V26*100</f>
        <v>#REF!</v>
      </c>
      <c r="W26" s="24" t="e">
        <f>#REF!/Deseason_VA!W26*100</f>
        <v>#REF!</v>
      </c>
      <c r="X26" s="24" t="e">
        <f>#REF!/Deseason_VA!X26*100</f>
        <v>#REF!</v>
      </c>
      <c r="Y26" s="24" t="e">
        <f>#REF!/Deseason_VA!Y26*100</f>
        <v>#REF!</v>
      </c>
      <c r="Z26" s="24" t="e">
        <f>#REF!/Deseason_VA!Z26*100</f>
        <v>#REF!</v>
      </c>
      <c r="AA26" s="24" t="e">
        <f>#REF!/Deseason_VA!AA26*100</f>
        <v>#REF!</v>
      </c>
      <c r="AB26" s="24" t="e">
        <f>#REF!/Deseason_VA!AB26*100</f>
        <v>#REF!</v>
      </c>
      <c r="AC26" s="24" t="e">
        <f>#REF!/Deseason_VA!AC26*100</f>
        <v>#REF!</v>
      </c>
      <c r="AD26" s="24" t="e">
        <f>#REF!/Deseason_VA!AD26*100</f>
        <v>#REF!</v>
      </c>
      <c r="AE26" s="24" t="e">
        <f>#REF!/Deseason_VA!AE26*100</f>
        <v>#REF!</v>
      </c>
      <c r="AF26" s="16" t="e">
        <f>#REF!/Deseason_VA!AF26*100</f>
        <v>#REF!</v>
      </c>
      <c r="AG26" s="16" t="e">
        <f>#REF!/Deseason_VA!AG26*100</f>
        <v>#REF!</v>
      </c>
      <c r="AH26" s="16" t="e">
        <f>#REF!/Deseason_VA!AH26*100</f>
        <v>#REF!</v>
      </c>
      <c r="AI26" s="16" t="e">
        <f>#REF!/Deseason_VA!AI26*100</f>
        <v>#REF!</v>
      </c>
      <c r="AJ26" s="16" t="e">
        <f>#REF!/Deseason_VA!AJ26*100</f>
        <v>#REF!</v>
      </c>
      <c r="AK26" s="16" t="e">
        <f>#REF!/Deseason_VA!AK26*100</f>
        <v>#REF!</v>
      </c>
      <c r="AL26" s="16" t="e">
        <f>#REF!/Deseason_VA!AL26*100</f>
        <v>#REF!</v>
      </c>
      <c r="AM26" s="16" t="e">
        <f>#REF!/Deseason_VA!AM26*100</f>
        <v>#REF!</v>
      </c>
      <c r="AN26" s="16" t="e">
        <f>#REF!/Deseason_VA!AN26*100</f>
        <v>#REF!</v>
      </c>
      <c r="AO26" s="16" t="e">
        <f>#REF!/Deseason_VA!AO26*100</f>
        <v>#REF!</v>
      </c>
      <c r="AP26" s="16" t="e">
        <f>#REF!/Deseason_VA!AP26*100</f>
        <v>#REF!</v>
      </c>
      <c r="AQ26" s="16" t="e">
        <f>#REF!/Deseason_VA!AQ26*100</f>
        <v>#REF!</v>
      </c>
    </row>
    <row r="27" spans="1:43" s="9" customFormat="1" ht="18" customHeight="1" x14ac:dyDescent="0.2">
      <c r="A27" s="59" t="s">
        <v>57</v>
      </c>
      <c r="B27" s="24" t="e">
        <f>#REF!/Deseason_VA!B27*100</f>
        <v>#REF!</v>
      </c>
      <c r="C27" s="24" t="e">
        <f>#REF!/Deseason_VA!C27*100</f>
        <v>#REF!</v>
      </c>
      <c r="D27" s="24" t="e">
        <f>#REF!/Deseason_VA!D27*100</f>
        <v>#REF!</v>
      </c>
      <c r="E27" s="24" t="e">
        <f>#REF!/Deseason_VA!E27*100</f>
        <v>#REF!</v>
      </c>
      <c r="F27" s="24" t="e">
        <f>#REF!/Deseason_VA!F27*100</f>
        <v>#REF!</v>
      </c>
      <c r="G27" s="24" t="e">
        <f>#REF!/Deseason_VA!G27*100</f>
        <v>#REF!</v>
      </c>
      <c r="H27" s="24" t="e">
        <f>#REF!/Deseason_VA!H27*100</f>
        <v>#REF!</v>
      </c>
      <c r="I27" s="24" t="e">
        <f>#REF!/Deseason_VA!I27*100</f>
        <v>#REF!</v>
      </c>
      <c r="J27" s="24" t="e">
        <f>#REF!/Deseason_VA!J27*100</f>
        <v>#REF!</v>
      </c>
      <c r="K27" s="24" t="e">
        <f>#REF!/Deseason_VA!K27*100</f>
        <v>#REF!</v>
      </c>
      <c r="L27" s="24" t="e">
        <f>#REF!/Deseason_VA!L27*100</f>
        <v>#REF!</v>
      </c>
      <c r="M27" s="24" t="e">
        <f>#REF!/Deseason_VA!M27*100</f>
        <v>#REF!</v>
      </c>
      <c r="N27" s="24" t="e">
        <f>#REF!/Deseason_VA!N27*100</f>
        <v>#REF!</v>
      </c>
      <c r="O27" s="24" t="e">
        <f>#REF!/Deseason_VA!O27*100</f>
        <v>#REF!</v>
      </c>
      <c r="P27" s="24" t="e">
        <f>#REF!/Deseason_VA!P27*100</f>
        <v>#REF!</v>
      </c>
      <c r="Q27" s="24" t="e">
        <f>#REF!/Deseason_VA!Q27*100</f>
        <v>#REF!</v>
      </c>
      <c r="R27" s="24" t="e">
        <f>#REF!/Deseason_VA!R27*100</f>
        <v>#REF!</v>
      </c>
      <c r="S27" s="24" t="e">
        <f>#REF!/Deseason_VA!S27*100</f>
        <v>#REF!</v>
      </c>
      <c r="T27" s="24" t="e">
        <f>#REF!/Deseason_VA!T27*100</f>
        <v>#REF!</v>
      </c>
      <c r="U27" s="24" t="e">
        <f>#REF!/Deseason_VA!U27*100</f>
        <v>#REF!</v>
      </c>
      <c r="V27" s="24" t="e">
        <f>#REF!/Deseason_VA!V27*100</f>
        <v>#REF!</v>
      </c>
      <c r="W27" s="24" t="e">
        <f>#REF!/Deseason_VA!W27*100</f>
        <v>#REF!</v>
      </c>
      <c r="X27" s="24" t="e">
        <f>#REF!/Deseason_VA!X27*100</f>
        <v>#REF!</v>
      </c>
      <c r="Y27" s="24" t="e">
        <f>#REF!/Deseason_VA!Y27*100</f>
        <v>#REF!</v>
      </c>
      <c r="Z27" s="24" t="e">
        <f>#REF!/Deseason_VA!Z27*100</f>
        <v>#REF!</v>
      </c>
      <c r="AA27" s="24" t="e">
        <f>#REF!/Deseason_VA!AA27*100</f>
        <v>#REF!</v>
      </c>
      <c r="AB27" s="24" t="e">
        <f>#REF!/Deseason_VA!AB27*100</f>
        <v>#REF!</v>
      </c>
      <c r="AC27" s="24" t="e">
        <f>#REF!/Deseason_VA!AC27*100</f>
        <v>#REF!</v>
      </c>
      <c r="AD27" s="24" t="e">
        <f>#REF!/Deseason_VA!AD27*100</f>
        <v>#REF!</v>
      </c>
      <c r="AE27" s="24" t="e">
        <f>#REF!/Deseason_VA!AE27*100</f>
        <v>#REF!</v>
      </c>
      <c r="AF27" s="16" t="e">
        <f>#REF!/Deseason_VA!AF27*100</f>
        <v>#REF!</v>
      </c>
      <c r="AG27" s="16" t="e">
        <f>#REF!/Deseason_VA!AG27*100</f>
        <v>#REF!</v>
      </c>
      <c r="AH27" s="16" t="e">
        <f>#REF!/Deseason_VA!AH27*100</f>
        <v>#REF!</v>
      </c>
      <c r="AI27" s="16" t="e">
        <f>#REF!/Deseason_VA!AI27*100</f>
        <v>#REF!</v>
      </c>
      <c r="AJ27" s="16" t="e">
        <f>#REF!/Deseason_VA!AJ27*100</f>
        <v>#REF!</v>
      </c>
      <c r="AK27" s="16" t="e">
        <f>#REF!/Deseason_VA!AK27*100</f>
        <v>#REF!</v>
      </c>
      <c r="AL27" s="16" t="e">
        <f>#REF!/Deseason_VA!AL27*100</f>
        <v>#REF!</v>
      </c>
      <c r="AM27" s="16" t="e">
        <f>#REF!/Deseason_VA!AM27*100</f>
        <v>#REF!</v>
      </c>
      <c r="AN27" s="16" t="e">
        <f>#REF!/Deseason_VA!AN27*100</f>
        <v>#REF!</v>
      </c>
      <c r="AO27" s="16" t="e">
        <f>#REF!/Deseason_VA!AO27*100</f>
        <v>#REF!</v>
      </c>
      <c r="AP27" s="16" t="e">
        <f>#REF!/Deseason_VA!AP27*100</f>
        <v>#REF!</v>
      </c>
      <c r="AQ27" s="16" t="e">
        <f>#REF!/Deseason_VA!AQ27*100</f>
        <v>#REF!</v>
      </c>
    </row>
    <row r="28" spans="1:43" s="9" customFormat="1" ht="18" customHeight="1" x14ac:dyDescent="0.2">
      <c r="A28" s="59" t="s">
        <v>15</v>
      </c>
      <c r="B28" s="24" t="e">
        <f>#REF!/Deseason_VA!B28*100</f>
        <v>#REF!</v>
      </c>
      <c r="C28" s="24" t="e">
        <f>#REF!/Deseason_VA!C28*100</f>
        <v>#REF!</v>
      </c>
      <c r="D28" s="24" t="e">
        <f>#REF!/Deseason_VA!D28*100</f>
        <v>#REF!</v>
      </c>
      <c r="E28" s="24" t="e">
        <f>#REF!/Deseason_VA!E28*100</f>
        <v>#REF!</v>
      </c>
      <c r="F28" s="24" t="e">
        <f>#REF!/Deseason_VA!F28*100</f>
        <v>#REF!</v>
      </c>
      <c r="G28" s="24" t="e">
        <f>#REF!/Deseason_VA!G28*100</f>
        <v>#REF!</v>
      </c>
      <c r="H28" s="24" t="e">
        <f>#REF!/Deseason_VA!H28*100</f>
        <v>#REF!</v>
      </c>
      <c r="I28" s="24" t="e">
        <f>#REF!/Deseason_VA!I28*100</f>
        <v>#REF!</v>
      </c>
      <c r="J28" s="24" t="e">
        <f>#REF!/Deseason_VA!J28*100</f>
        <v>#REF!</v>
      </c>
      <c r="K28" s="24" t="e">
        <f>#REF!/Deseason_VA!K28*100</f>
        <v>#REF!</v>
      </c>
      <c r="L28" s="24" t="e">
        <f>#REF!/Deseason_VA!L28*100</f>
        <v>#REF!</v>
      </c>
      <c r="M28" s="24" t="e">
        <f>#REF!/Deseason_VA!M28*100</f>
        <v>#REF!</v>
      </c>
      <c r="N28" s="24" t="e">
        <f>#REF!/Deseason_VA!N28*100</f>
        <v>#REF!</v>
      </c>
      <c r="O28" s="24" t="e">
        <f>#REF!/Deseason_VA!O28*100</f>
        <v>#REF!</v>
      </c>
      <c r="P28" s="24" t="e">
        <f>#REF!/Deseason_VA!P28*100</f>
        <v>#REF!</v>
      </c>
      <c r="Q28" s="24" t="e">
        <f>#REF!/Deseason_VA!Q28*100</f>
        <v>#REF!</v>
      </c>
      <c r="R28" s="24" t="e">
        <f>#REF!/Deseason_VA!R28*100</f>
        <v>#REF!</v>
      </c>
      <c r="S28" s="24" t="e">
        <f>#REF!/Deseason_VA!S28*100</f>
        <v>#REF!</v>
      </c>
      <c r="T28" s="24" t="e">
        <f>#REF!/Deseason_VA!T28*100</f>
        <v>#REF!</v>
      </c>
      <c r="U28" s="24" t="e">
        <f>#REF!/Deseason_VA!U28*100</f>
        <v>#REF!</v>
      </c>
      <c r="V28" s="24" t="e">
        <f>#REF!/Deseason_VA!V28*100</f>
        <v>#REF!</v>
      </c>
      <c r="W28" s="24" t="e">
        <f>#REF!/Deseason_VA!W28*100</f>
        <v>#REF!</v>
      </c>
      <c r="X28" s="24" t="e">
        <f>#REF!/Deseason_VA!X28*100</f>
        <v>#REF!</v>
      </c>
      <c r="Y28" s="24" t="e">
        <f>#REF!/Deseason_VA!Y28*100</f>
        <v>#REF!</v>
      </c>
      <c r="Z28" s="24" t="e">
        <f>#REF!/Deseason_VA!Z28*100</f>
        <v>#REF!</v>
      </c>
      <c r="AA28" s="24" t="e">
        <f>#REF!/Deseason_VA!AA28*100</f>
        <v>#REF!</v>
      </c>
      <c r="AB28" s="24" t="e">
        <f>#REF!/Deseason_VA!AB28*100</f>
        <v>#REF!</v>
      </c>
      <c r="AC28" s="24" t="e">
        <f>#REF!/Deseason_VA!AC28*100</f>
        <v>#REF!</v>
      </c>
      <c r="AD28" s="24" t="e">
        <f>#REF!/Deseason_VA!AD28*100</f>
        <v>#REF!</v>
      </c>
      <c r="AE28" s="24" t="e">
        <f>#REF!/Deseason_VA!AE28*100</f>
        <v>#REF!</v>
      </c>
      <c r="AF28" s="16" t="e">
        <f>#REF!/Deseason_VA!AF28*100</f>
        <v>#REF!</v>
      </c>
      <c r="AG28" s="16" t="e">
        <f>#REF!/Deseason_VA!AG28*100</f>
        <v>#REF!</v>
      </c>
      <c r="AH28" s="16" t="e">
        <f>#REF!/Deseason_VA!AH28*100</f>
        <v>#REF!</v>
      </c>
      <c r="AI28" s="16" t="e">
        <f>#REF!/Deseason_VA!AI28*100</f>
        <v>#REF!</v>
      </c>
      <c r="AJ28" s="16" t="e">
        <f>#REF!/Deseason_VA!AJ28*100</f>
        <v>#REF!</v>
      </c>
      <c r="AK28" s="16" t="e">
        <f>#REF!/Deseason_VA!AK28*100</f>
        <v>#REF!</v>
      </c>
      <c r="AL28" s="16" t="e">
        <f>#REF!/Deseason_VA!AL28*100</f>
        <v>#REF!</v>
      </c>
      <c r="AM28" s="16" t="e">
        <f>#REF!/Deseason_VA!AM28*100</f>
        <v>#REF!</v>
      </c>
      <c r="AN28" s="16" t="e">
        <f>#REF!/Deseason_VA!AN28*100</f>
        <v>#REF!</v>
      </c>
      <c r="AO28" s="16" t="e">
        <f>#REF!/Deseason_VA!AO28*100</f>
        <v>#REF!</v>
      </c>
      <c r="AP28" s="16" t="e">
        <f>#REF!/Deseason_VA!AP28*100</f>
        <v>#REF!</v>
      </c>
      <c r="AQ28" s="16" t="e">
        <f>#REF!/Deseason_VA!AQ28*100</f>
        <v>#REF!</v>
      </c>
    </row>
    <row r="29" spans="1:43" s="9" customFormat="1" ht="18" customHeight="1" x14ac:dyDescent="0.2">
      <c r="A29" s="59" t="s">
        <v>16</v>
      </c>
      <c r="B29" s="24" t="e">
        <f>#REF!/Deseason_VA!B29*100</f>
        <v>#REF!</v>
      </c>
      <c r="C29" s="24" t="e">
        <f>#REF!/Deseason_VA!C29*100</f>
        <v>#REF!</v>
      </c>
      <c r="D29" s="24" t="e">
        <f>#REF!/Deseason_VA!D29*100</f>
        <v>#REF!</v>
      </c>
      <c r="E29" s="24" t="e">
        <f>#REF!/Deseason_VA!E29*100</f>
        <v>#REF!</v>
      </c>
      <c r="F29" s="24" t="e">
        <f>#REF!/Deseason_VA!F29*100</f>
        <v>#REF!</v>
      </c>
      <c r="G29" s="24" t="e">
        <f>#REF!/Deseason_VA!G29*100</f>
        <v>#REF!</v>
      </c>
      <c r="H29" s="24" t="e">
        <f>#REF!/Deseason_VA!H29*100</f>
        <v>#REF!</v>
      </c>
      <c r="I29" s="24" t="e">
        <f>#REF!/Deseason_VA!I29*100</f>
        <v>#REF!</v>
      </c>
      <c r="J29" s="24" t="e">
        <f>#REF!/Deseason_VA!J29*100</f>
        <v>#REF!</v>
      </c>
      <c r="K29" s="24" t="e">
        <f>#REF!/Deseason_VA!K29*100</f>
        <v>#REF!</v>
      </c>
      <c r="L29" s="24" t="e">
        <f>#REF!/Deseason_VA!L29*100</f>
        <v>#REF!</v>
      </c>
      <c r="M29" s="24" t="e">
        <f>#REF!/Deseason_VA!M29*100</f>
        <v>#REF!</v>
      </c>
      <c r="N29" s="24" t="e">
        <f>#REF!/Deseason_VA!N29*100</f>
        <v>#REF!</v>
      </c>
      <c r="O29" s="24" t="e">
        <f>#REF!/Deseason_VA!O29*100</f>
        <v>#REF!</v>
      </c>
      <c r="P29" s="24" t="e">
        <f>#REF!/Deseason_VA!P29*100</f>
        <v>#REF!</v>
      </c>
      <c r="Q29" s="24" t="e">
        <f>#REF!/Deseason_VA!Q29*100</f>
        <v>#REF!</v>
      </c>
      <c r="R29" s="24" t="e">
        <f>#REF!/Deseason_VA!R29*100</f>
        <v>#REF!</v>
      </c>
      <c r="S29" s="24" t="e">
        <f>#REF!/Deseason_VA!S29*100</f>
        <v>#REF!</v>
      </c>
      <c r="T29" s="24" t="e">
        <f>#REF!/Deseason_VA!T29*100</f>
        <v>#REF!</v>
      </c>
      <c r="U29" s="24" t="e">
        <f>#REF!/Deseason_VA!U29*100</f>
        <v>#REF!</v>
      </c>
      <c r="V29" s="24" t="e">
        <f>#REF!/Deseason_VA!V29*100</f>
        <v>#REF!</v>
      </c>
      <c r="W29" s="24" t="e">
        <f>#REF!/Deseason_VA!W29*100</f>
        <v>#REF!</v>
      </c>
      <c r="X29" s="24" t="e">
        <f>#REF!/Deseason_VA!X29*100</f>
        <v>#REF!</v>
      </c>
      <c r="Y29" s="24" t="e">
        <f>#REF!/Deseason_VA!Y29*100</f>
        <v>#REF!</v>
      </c>
      <c r="Z29" s="24" t="e">
        <f>#REF!/Deseason_VA!Z29*100</f>
        <v>#REF!</v>
      </c>
      <c r="AA29" s="24" t="e">
        <f>#REF!/Deseason_VA!AA29*100</f>
        <v>#REF!</v>
      </c>
      <c r="AB29" s="24" t="e">
        <f>#REF!/Deseason_VA!AB29*100</f>
        <v>#REF!</v>
      </c>
      <c r="AC29" s="24" t="e">
        <f>#REF!/Deseason_VA!AC29*100</f>
        <v>#REF!</v>
      </c>
      <c r="AD29" s="24" t="e">
        <f>#REF!/Deseason_VA!AD29*100</f>
        <v>#REF!</v>
      </c>
      <c r="AE29" s="24" t="e">
        <f>#REF!/Deseason_VA!AE29*100</f>
        <v>#REF!</v>
      </c>
      <c r="AF29" s="16" t="e">
        <f>#REF!/Deseason_VA!AF29*100</f>
        <v>#REF!</v>
      </c>
      <c r="AG29" s="16" t="e">
        <f>#REF!/Deseason_VA!AG29*100</f>
        <v>#REF!</v>
      </c>
      <c r="AH29" s="16" t="e">
        <f>#REF!/Deseason_VA!AH29*100</f>
        <v>#REF!</v>
      </c>
      <c r="AI29" s="16" t="e">
        <f>#REF!/Deseason_VA!AI29*100</f>
        <v>#REF!</v>
      </c>
      <c r="AJ29" s="16" t="e">
        <f>#REF!/Deseason_VA!AJ29*100</f>
        <v>#REF!</v>
      </c>
      <c r="AK29" s="16" t="e">
        <f>#REF!/Deseason_VA!AK29*100</f>
        <v>#REF!</v>
      </c>
      <c r="AL29" s="16" t="e">
        <f>#REF!/Deseason_VA!AL29*100</f>
        <v>#REF!</v>
      </c>
      <c r="AM29" s="16" t="e">
        <f>#REF!/Deseason_VA!AM29*100</f>
        <v>#REF!</v>
      </c>
      <c r="AN29" s="16" t="e">
        <f>#REF!/Deseason_VA!AN29*100</f>
        <v>#REF!</v>
      </c>
      <c r="AO29" s="16" t="e">
        <f>#REF!/Deseason_VA!AO29*100</f>
        <v>#REF!</v>
      </c>
      <c r="AP29" s="16" t="e">
        <f>#REF!/Deseason_VA!AP29*100</f>
        <v>#REF!</v>
      </c>
      <c r="AQ29" s="16" t="e">
        <f>#REF!/Deseason_VA!AQ29*100</f>
        <v>#REF!</v>
      </c>
    </row>
    <row r="30" spans="1:43" s="9" customFormat="1" ht="18" customHeight="1" x14ac:dyDescent="0.2">
      <c r="A30" s="59" t="s">
        <v>58</v>
      </c>
      <c r="B30" s="24" t="e">
        <f>#REF!/Deseason_VA!B30*100</f>
        <v>#REF!</v>
      </c>
      <c r="C30" s="24" t="e">
        <f>#REF!/Deseason_VA!C30*100</f>
        <v>#REF!</v>
      </c>
      <c r="D30" s="24" t="e">
        <f>#REF!/Deseason_VA!D30*100</f>
        <v>#REF!</v>
      </c>
      <c r="E30" s="24" t="e">
        <f>#REF!/Deseason_VA!E30*100</f>
        <v>#REF!</v>
      </c>
      <c r="F30" s="24" t="e">
        <f>#REF!/Deseason_VA!F30*100</f>
        <v>#REF!</v>
      </c>
      <c r="G30" s="24" t="e">
        <f>#REF!/Deseason_VA!G30*100</f>
        <v>#REF!</v>
      </c>
      <c r="H30" s="24" t="e">
        <f>#REF!/Deseason_VA!H30*100</f>
        <v>#REF!</v>
      </c>
      <c r="I30" s="24" t="e">
        <f>#REF!/Deseason_VA!I30*100</f>
        <v>#REF!</v>
      </c>
      <c r="J30" s="24" t="e">
        <f>#REF!/Deseason_VA!J30*100</f>
        <v>#REF!</v>
      </c>
      <c r="K30" s="24" t="e">
        <f>#REF!/Deseason_VA!K30*100</f>
        <v>#REF!</v>
      </c>
      <c r="L30" s="24" t="e">
        <f>#REF!/Deseason_VA!L30*100</f>
        <v>#REF!</v>
      </c>
      <c r="M30" s="24" t="e">
        <f>#REF!/Deseason_VA!M30*100</f>
        <v>#REF!</v>
      </c>
      <c r="N30" s="24" t="e">
        <f>#REF!/Deseason_VA!N30*100</f>
        <v>#REF!</v>
      </c>
      <c r="O30" s="24" t="e">
        <f>#REF!/Deseason_VA!O30*100</f>
        <v>#REF!</v>
      </c>
      <c r="P30" s="24" t="e">
        <f>#REF!/Deseason_VA!P30*100</f>
        <v>#REF!</v>
      </c>
      <c r="Q30" s="24" t="e">
        <f>#REF!/Deseason_VA!Q30*100</f>
        <v>#REF!</v>
      </c>
      <c r="R30" s="24" t="e">
        <f>#REF!/Deseason_VA!R30*100</f>
        <v>#REF!</v>
      </c>
      <c r="S30" s="24" t="e">
        <f>#REF!/Deseason_VA!S30*100</f>
        <v>#REF!</v>
      </c>
      <c r="T30" s="24" t="e">
        <f>#REF!/Deseason_VA!T30*100</f>
        <v>#REF!</v>
      </c>
      <c r="U30" s="24" t="e">
        <f>#REF!/Deseason_VA!U30*100</f>
        <v>#REF!</v>
      </c>
      <c r="V30" s="24" t="e">
        <f>#REF!/Deseason_VA!V30*100</f>
        <v>#REF!</v>
      </c>
      <c r="W30" s="24" t="e">
        <f>#REF!/Deseason_VA!W30*100</f>
        <v>#REF!</v>
      </c>
      <c r="X30" s="24" t="e">
        <f>#REF!/Deseason_VA!X30*100</f>
        <v>#REF!</v>
      </c>
      <c r="Y30" s="24" t="e">
        <f>#REF!/Deseason_VA!Y30*100</f>
        <v>#REF!</v>
      </c>
      <c r="Z30" s="24" t="e">
        <f>#REF!/Deseason_VA!Z30*100</f>
        <v>#REF!</v>
      </c>
      <c r="AA30" s="24" t="e">
        <f>#REF!/Deseason_VA!AA30*100</f>
        <v>#REF!</v>
      </c>
      <c r="AB30" s="24" t="e">
        <f>#REF!/Deseason_VA!AB30*100</f>
        <v>#REF!</v>
      </c>
      <c r="AC30" s="24" t="e">
        <f>#REF!/Deseason_VA!AC30*100</f>
        <v>#REF!</v>
      </c>
      <c r="AD30" s="24" t="e">
        <f>#REF!/Deseason_VA!AD30*100</f>
        <v>#REF!</v>
      </c>
      <c r="AE30" s="24" t="e">
        <f>#REF!/Deseason_VA!AE30*100</f>
        <v>#REF!</v>
      </c>
      <c r="AF30" s="16" t="e">
        <f>#REF!/Deseason_VA!AF30*100</f>
        <v>#REF!</v>
      </c>
      <c r="AG30" s="16" t="e">
        <f>#REF!/Deseason_VA!AG30*100</f>
        <v>#REF!</v>
      </c>
      <c r="AH30" s="16" t="e">
        <f>#REF!/Deseason_VA!AH30*100</f>
        <v>#REF!</v>
      </c>
      <c r="AI30" s="16" t="e">
        <f>#REF!/Deseason_VA!AI30*100</f>
        <v>#REF!</v>
      </c>
      <c r="AJ30" s="16" t="e">
        <f>#REF!/Deseason_VA!AJ30*100</f>
        <v>#REF!</v>
      </c>
      <c r="AK30" s="16" t="e">
        <f>#REF!/Deseason_VA!AK30*100</f>
        <v>#REF!</v>
      </c>
      <c r="AL30" s="16" t="e">
        <f>#REF!/Deseason_VA!AL30*100</f>
        <v>#REF!</v>
      </c>
      <c r="AM30" s="16" t="e">
        <f>#REF!/Deseason_VA!AM30*100</f>
        <v>#REF!</v>
      </c>
      <c r="AN30" s="16" t="e">
        <f>#REF!/Deseason_VA!AN30*100</f>
        <v>#REF!</v>
      </c>
      <c r="AO30" s="16" t="e">
        <f>#REF!/Deseason_VA!AO30*100</f>
        <v>#REF!</v>
      </c>
      <c r="AP30" s="16" t="e">
        <f>#REF!/Deseason_VA!AP30*100</f>
        <v>#REF!</v>
      </c>
      <c r="AQ30" s="16" t="e">
        <f>#REF!/Deseason_VA!AQ30*100</f>
        <v>#REF!</v>
      </c>
    </row>
    <row r="31" spans="1:43" s="9" customFormat="1" ht="18" customHeight="1" x14ac:dyDescent="0.2">
      <c r="A31" s="59" t="s">
        <v>71</v>
      </c>
      <c r="B31" s="24" t="e">
        <f>#REF!/Deseason_VA!B31*100</f>
        <v>#REF!</v>
      </c>
      <c r="C31" s="24" t="e">
        <f>#REF!/Deseason_VA!C31*100</f>
        <v>#REF!</v>
      </c>
      <c r="D31" s="24" t="e">
        <f>#REF!/Deseason_VA!D31*100</f>
        <v>#REF!</v>
      </c>
      <c r="E31" s="24" t="e">
        <f>#REF!/Deseason_VA!E31*100</f>
        <v>#REF!</v>
      </c>
      <c r="F31" s="24" t="e">
        <f>#REF!/Deseason_VA!F31*100</f>
        <v>#REF!</v>
      </c>
      <c r="G31" s="24" t="e">
        <f>#REF!/Deseason_VA!G31*100</f>
        <v>#REF!</v>
      </c>
      <c r="H31" s="24" t="e">
        <f>#REF!/Deseason_VA!H31*100</f>
        <v>#REF!</v>
      </c>
      <c r="I31" s="24" t="e">
        <f>#REF!/Deseason_VA!I31*100</f>
        <v>#REF!</v>
      </c>
      <c r="J31" s="24" t="e">
        <f>#REF!/Deseason_VA!J31*100</f>
        <v>#REF!</v>
      </c>
      <c r="K31" s="24" t="e">
        <f>#REF!/Deseason_VA!K31*100</f>
        <v>#REF!</v>
      </c>
      <c r="L31" s="24" t="e">
        <f>#REF!/Deseason_VA!L31*100</f>
        <v>#REF!</v>
      </c>
      <c r="M31" s="24" t="e">
        <f>#REF!/Deseason_VA!M31*100</f>
        <v>#REF!</v>
      </c>
      <c r="N31" s="24" t="e">
        <f>#REF!/Deseason_VA!N31*100</f>
        <v>#REF!</v>
      </c>
      <c r="O31" s="24" t="e">
        <f>#REF!/Deseason_VA!O31*100</f>
        <v>#REF!</v>
      </c>
      <c r="P31" s="24" t="e">
        <f>#REF!/Deseason_VA!P31*100</f>
        <v>#REF!</v>
      </c>
      <c r="Q31" s="24" t="s">
        <v>79</v>
      </c>
      <c r="R31" s="24" t="e">
        <f>#REF!/Deseason_VA!R31*100</f>
        <v>#REF!</v>
      </c>
      <c r="S31" s="24" t="e">
        <f>#REF!/Deseason_VA!S31*100</f>
        <v>#REF!</v>
      </c>
      <c r="T31" s="24" t="e">
        <f>#REF!/Deseason_VA!T31*100</f>
        <v>#REF!</v>
      </c>
      <c r="U31" s="24" t="e">
        <f>#REF!/Deseason_VA!U31*100</f>
        <v>#REF!</v>
      </c>
      <c r="V31" s="24" t="e">
        <f>#REF!/Deseason_VA!V31*100</f>
        <v>#REF!</v>
      </c>
      <c r="W31" s="24" t="e">
        <f>#REF!/Deseason_VA!W31*100</f>
        <v>#REF!</v>
      </c>
      <c r="X31" s="24" t="e">
        <f>#REF!/Deseason_VA!X31*100</f>
        <v>#REF!</v>
      </c>
      <c r="Y31" s="24" t="e">
        <f>#REF!/Deseason_VA!Y31*100</f>
        <v>#REF!</v>
      </c>
      <c r="Z31" s="24" t="e">
        <f>#REF!/Deseason_VA!Z31*100</f>
        <v>#REF!</v>
      </c>
      <c r="AA31" s="24" t="e">
        <f>#REF!/Deseason_VA!AA31*100</f>
        <v>#REF!</v>
      </c>
      <c r="AB31" s="24" t="e">
        <f>#REF!/Deseason_VA!AB31*100</f>
        <v>#REF!</v>
      </c>
      <c r="AC31" s="24" t="e">
        <f>#REF!/Deseason_VA!AC31*100</f>
        <v>#REF!</v>
      </c>
      <c r="AD31" s="24" t="e">
        <f>#REF!/Deseason_VA!AD31*100</f>
        <v>#REF!</v>
      </c>
      <c r="AE31" s="24" t="e">
        <f>#REF!/Deseason_VA!AE31*100</f>
        <v>#REF!</v>
      </c>
      <c r="AF31" s="16" t="e">
        <f>#REF!/Deseason_VA!AF31*100</f>
        <v>#REF!</v>
      </c>
      <c r="AG31" s="16" t="e">
        <f>#REF!/Deseason_VA!AG31*100</f>
        <v>#REF!</v>
      </c>
      <c r="AH31" s="16" t="e">
        <f>#REF!/Deseason_VA!AH31*100</f>
        <v>#REF!</v>
      </c>
      <c r="AI31" s="16" t="e">
        <f>#REF!/Deseason_VA!AI31*100</f>
        <v>#REF!</v>
      </c>
      <c r="AJ31" s="16" t="e">
        <f>#REF!/Deseason_VA!AJ31*100</f>
        <v>#REF!</v>
      </c>
      <c r="AK31" s="16" t="e">
        <f>#REF!/Deseason_VA!AK31*100</f>
        <v>#REF!</v>
      </c>
      <c r="AL31" s="16" t="e">
        <f>#REF!/Deseason_VA!AL31*100</f>
        <v>#REF!</v>
      </c>
      <c r="AM31" s="16" t="e">
        <f>#REF!/Deseason_VA!AM31*100</f>
        <v>#REF!</v>
      </c>
      <c r="AN31" s="16" t="e">
        <f>#REF!/Deseason_VA!AN31*100</f>
        <v>#REF!</v>
      </c>
      <c r="AO31" s="16" t="e">
        <f>#REF!/Deseason_VA!AO31*100</f>
        <v>#REF!</v>
      </c>
      <c r="AP31" s="16" t="e">
        <f>#REF!/Deseason_VA!AP31*100</f>
        <v>#REF!</v>
      </c>
      <c r="AQ31" s="16" t="e">
        <f>#REF!/Deseason_VA!AQ31*100</f>
        <v>#REF!</v>
      </c>
    </row>
    <row r="32" spans="1:43" s="9" customFormat="1" ht="18" customHeight="1" x14ac:dyDescent="0.2">
      <c r="A32" s="59" t="s">
        <v>17</v>
      </c>
      <c r="B32" s="24" t="e">
        <f>#REF!/Deseason_VA!B32*100</f>
        <v>#REF!</v>
      </c>
      <c r="C32" s="24" t="e">
        <f>#REF!/Deseason_VA!C32*100</f>
        <v>#REF!</v>
      </c>
      <c r="D32" s="24" t="e">
        <f>#REF!/Deseason_VA!D32*100</f>
        <v>#REF!</v>
      </c>
      <c r="E32" s="24" t="e">
        <f>#REF!/Deseason_VA!E32*100</f>
        <v>#REF!</v>
      </c>
      <c r="F32" s="24" t="e">
        <f>#REF!/Deseason_VA!F32*100</f>
        <v>#REF!</v>
      </c>
      <c r="G32" s="24" t="e">
        <f>#REF!/Deseason_VA!G32*100</f>
        <v>#REF!</v>
      </c>
      <c r="H32" s="24" t="e">
        <f>#REF!/Deseason_VA!H32*100</f>
        <v>#REF!</v>
      </c>
      <c r="I32" s="24" t="e">
        <f>#REF!/Deseason_VA!I32*100</f>
        <v>#REF!</v>
      </c>
      <c r="J32" s="24" t="e">
        <f>#REF!/Deseason_VA!J32*100</f>
        <v>#REF!</v>
      </c>
      <c r="K32" s="24" t="e">
        <f>#REF!/Deseason_VA!K32*100</f>
        <v>#REF!</v>
      </c>
      <c r="L32" s="24" t="e">
        <f>#REF!/Deseason_VA!L32*100</f>
        <v>#REF!</v>
      </c>
      <c r="M32" s="24" t="e">
        <f>#REF!/Deseason_VA!M32*100</f>
        <v>#REF!</v>
      </c>
      <c r="N32" s="24" t="e">
        <f>#REF!/Deseason_VA!N32*100</f>
        <v>#REF!</v>
      </c>
      <c r="O32" s="24" t="e">
        <f>#REF!/Deseason_VA!O32*100</f>
        <v>#REF!</v>
      </c>
      <c r="P32" s="24" t="e">
        <f>#REF!/Deseason_VA!P32*100</f>
        <v>#REF!</v>
      </c>
      <c r="Q32" s="24" t="e">
        <f>#REF!/Deseason_VA!Q32*100</f>
        <v>#REF!</v>
      </c>
      <c r="R32" s="24" t="e">
        <f>#REF!/Deseason_VA!R32*100</f>
        <v>#REF!</v>
      </c>
      <c r="S32" s="24" t="e">
        <f>#REF!/Deseason_VA!S32*100</f>
        <v>#REF!</v>
      </c>
      <c r="T32" s="24" t="e">
        <f>#REF!/Deseason_VA!T32*100</f>
        <v>#REF!</v>
      </c>
      <c r="U32" s="24" t="e">
        <f>#REF!/Deseason_VA!U32*100</f>
        <v>#REF!</v>
      </c>
      <c r="V32" s="24" t="e">
        <f>#REF!/Deseason_VA!V32*100</f>
        <v>#REF!</v>
      </c>
      <c r="W32" s="24" t="e">
        <f>#REF!/Deseason_VA!W32*100</f>
        <v>#REF!</v>
      </c>
      <c r="X32" s="24" t="e">
        <f>#REF!/Deseason_VA!X32*100</f>
        <v>#REF!</v>
      </c>
      <c r="Y32" s="24" t="e">
        <f>#REF!/Deseason_VA!Y32*100</f>
        <v>#REF!</v>
      </c>
      <c r="Z32" s="24" t="e">
        <f>#REF!/Deseason_VA!Z32*100</f>
        <v>#REF!</v>
      </c>
      <c r="AA32" s="24" t="e">
        <f>#REF!/Deseason_VA!AA32*100</f>
        <v>#REF!</v>
      </c>
      <c r="AB32" s="24" t="e">
        <f>#REF!/Deseason_VA!AB32*100</f>
        <v>#REF!</v>
      </c>
      <c r="AC32" s="24" t="e">
        <f>#REF!/Deseason_VA!AC32*100</f>
        <v>#REF!</v>
      </c>
      <c r="AD32" s="24" t="e">
        <f>#REF!/Deseason_VA!AD32*100</f>
        <v>#REF!</v>
      </c>
      <c r="AE32" s="24" t="e">
        <f>#REF!/Deseason_VA!AE32*100</f>
        <v>#REF!</v>
      </c>
      <c r="AF32" s="16" t="e">
        <f>#REF!/Deseason_VA!AF32*100</f>
        <v>#REF!</v>
      </c>
      <c r="AG32" s="16" t="e">
        <f>#REF!/Deseason_VA!AG32*100</f>
        <v>#REF!</v>
      </c>
      <c r="AH32" s="16" t="e">
        <f>#REF!/Deseason_VA!AH32*100</f>
        <v>#REF!</v>
      </c>
      <c r="AI32" s="16" t="e">
        <f>#REF!/Deseason_VA!AI32*100</f>
        <v>#REF!</v>
      </c>
      <c r="AJ32" s="16" t="e">
        <f>#REF!/Deseason_VA!AJ32*100</f>
        <v>#REF!</v>
      </c>
      <c r="AK32" s="16" t="e">
        <f>#REF!/Deseason_VA!AK32*100</f>
        <v>#REF!</v>
      </c>
      <c r="AL32" s="16" t="e">
        <f>#REF!/Deseason_VA!AL32*100</f>
        <v>#REF!</v>
      </c>
      <c r="AM32" s="16" t="e">
        <f>#REF!/Deseason_VA!AM32*100</f>
        <v>#REF!</v>
      </c>
      <c r="AN32" s="16" t="e">
        <f>#REF!/Deseason_VA!AN32*100</f>
        <v>#REF!</v>
      </c>
      <c r="AO32" s="16" t="e">
        <f>#REF!/Deseason_VA!AO32*100</f>
        <v>#REF!</v>
      </c>
      <c r="AP32" s="16" t="e">
        <f>#REF!/Deseason_VA!AP32*100</f>
        <v>#REF!</v>
      </c>
      <c r="AQ32" s="16" t="e">
        <f>#REF!/Deseason_VA!AQ32*100</f>
        <v>#REF!</v>
      </c>
    </row>
    <row r="33" spans="1:43" s="9" customFormat="1" ht="18" customHeight="1" x14ac:dyDescent="0.2">
      <c r="A33" s="59" t="s">
        <v>59</v>
      </c>
      <c r="B33" s="24" t="e">
        <f>#REF!/Deseason_VA!B33*100</f>
        <v>#REF!</v>
      </c>
      <c r="C33" s="24" t="e">
        <f>#REF!/Deseason_VA!C33*100</f>
        <v>#REF!</v>
      </c>
      <c r="D33" s="24" t="e">
        <f>#REF!/Deseason_VA!D33*100</f>
        <v>#REF!</v>
      </c>
      <c r="E33" s="24" t="e">
        <f>#REF!/Deseason_VA!E33*100</f>
        <v>#REF!</v>
      </c>
      <c r="F33" s="24" t="e">
        <f>#REF!/Deseason_VA!F33*100</f>
        <v>#REF!</v>
      </c>
      <c r="G33" s="24" t="e">
        <f>#REF!/Deseason_VA!G33*100</f>
        <v>#REF!</v>
      </c>
      <c r="H33" s="24" t="e">
        <f>#REF!/Deseason_VA!H33*100</f>
        <v>#REF!</v>
      </c>
      <c r="I33" s="24" t="e">
        <f>#REF!/Deseason_VA!I33*100</f>
        <v>#REF!</v>
      </c>
      <c r="J33" s="24" t="e">
        <f>#REF!/Deseason_VA!J33*100</f>
        <v>#REF!</v>
      </c>
      <c r="K33" s="24" t="e">
        <f>#REF!/Deseason_VA!K33*100</f>
        <v>#REF!</v>
      </c>
      <c r="L33" s="24" t="e">
        <f>#REF!/Deseason_VA!L33*100</f>
        <v>#REF!</v>
      </c>
      <c r="M33" s="24" t="e">
        <f>#REF!/Deseason_VA!M33*100</f>
        <v>#REF!</v>
      </c>
      <c r="N33" s="24" t="e">
        <f>#REF!/Deseason_VA!N33*100</f>
        <v>#REF!</v>
      </c>
      <c r="O33" s="24" t="e">
        <f>#REF!/Deseason_VA!O33*100</f>
        <v>#REF!</v>
      </c>
      <c r="P33" s="24" t="e">
        <f>#REF!/Deseason_VA!P33*100</f>
        <v>#REF!</v>
      </c>
      <c r="Q33" s="24" t="e">
        <f>#REF!/Deseason_VA!Q33*100</f>
        <v>#REF!</v>
      </c>
      <c r="R33" s="24" t="e">
        <f>#REF!/Deseason_VA!R33*100</f>
        <v>#REF!</v>
      </c>
      <c r="S33" s="24" t="e">
        <f>#REF!/Deseason_VA!S33*100</f>
        <v>#REF!</v>
      </c>
      <c r="T33" s="24" t="e">
        <f>#REF!/Deseason_VA!T33*100</f>
        <v>#REF!</v>
      </c>
      <c r="U33" s="24" t="e">
        <f>#REF!/Deseason_VA!U33*100</f>
        <v>#REF!</v>
      </c>
      <c r="V33" s="24" t="e">
        <f>#REF!/Deseason_VA!V33*100</f>
        <v>#REF!</v>
      </c>
      <c r="W33" s="24" t="e">
        <f>#REF!/Deseason_VA!W33*100</f>
        <v>#REF!</v>
      </c>
      <c r="X33" s="24" t="e">
        <f>#REF!/Deseason_VA!X33*100</f>
        <v>#REF!</v>
      </c>
      <c r="Y33" s="24" t="e">
        <f>#REF!/Deseason_VA!Y33*100</f>
        <v>#REF!</v>
      </c>
      <c r="Z33" s="24" t="e">
        <f>#REF!/Deseason_VA!Z33*100</f>
        <v>#REF!</v>
      </c>
      <c r="AA33" s="24" t="e">
        <f>#REF!/Deseason_VA!AA33*100</f>
        <v>#REF!</v>
      </c>
      <c r="AB33" s="24" t="e">
        <f>#REF!/Deseason_VA!AB33*100</f>
        <v>#REF!</v>
      </c>
      <c r="AC33" s="24" t="e">
        <f>#REF!/Deseason_VA!AC33*100</f>
        <v>#REF!</v>
      </c>
      <c r="AD33" s="24" t="e">
        <f>#REF!/Deseason_VA!AD33*100</f>
        <v>#REF!</v>
      </c>
      <c r="AE33" s="24" t="e">
        <f>#REF!/Deseason_VA!AE33*100</f>
        <v>#REF!</v>
      </c>
      <c r="AF33" s="16" t="e">
        <f>#REF!/Deseason_VA!AF33*100</f>
        <v>#REF!</v>
      </c>
      <c r="AG33" s="16" t="e">
        <f>#REF!/Deseason_VA!AG33*100</f>
        <v>#REF!</v>
      </c>
      <c r="AH33" s="16" t="e">
        <f>#REF!/Deseason_VA!AH33*100</f>
        <v>#REF!</v>
      </c>
      <c r="AI33" s="16" t="e">
        <f>#REF!/Deseason_VA!AI33*100</f>
        <v>#REF!</v>
      </c>
      <c r="AJ33" s="16" t="e">
        <f>#REF!/Deseason_VA!AJ33*100</f>
        <v>#REF!</v>
      </c>
      <c r="AK33" s="16" t="e">
        <f>#REF!/Deseason_VA!AK33*100</f>
        <v>#REF!</v>
      </c>
      <c r="AL33" s="16" t="e">
        <f>#REF!/Deseason_VA!AL33*100</f>
        <v>#REF!</v>
      </c>
      <c r="AM33" s="16" t="e">
        <f>#REF!/Deseason_VA!AM33*100</f>
        <v>#REF!</v>
      </c>
      <c r="AN33" s="16" t="e">
        <f>#REF!/Deseason_VA!AN33*100</f>
        <v>#REF!</v>
      </c>
      <c r="AO33" s="16" t="e">
        <f>#REF!/Deseason_VA!AO33*100</f>
        <v>#REF!</v>
      </c>
      <c r="AP33" s="16" t="e">
        <f>#REF!/Deseason_VA!AP33*100</f>
        <v>#REF!</v>
      </c>
      <c r="AQ33" s="16" t="e">
        <f>#REF!/Deseason_VA!AQ33*100</f>
        <v>#REF!</v>
      </c>
    </row>
    <row r="34" spans="1:43" s="8" customFormat="1" ht="18" customHeight="1" x14ac:dyDescent="0.2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8" customFormat="1" ht="18" customHeight="1" x14ac:dyDescent="0.2">
      <c r="A35" s="2" t="s">
        <v>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12" customFormat="1" ht="18" customHeight="1" thickBot="1" x14ac:dyDescent="0.25">
      <c r="A36" s="25" t="s">
        <v>76</v>
      </c>
      <c r="B36" s="25" t="e">
        <f>#REF!/Deseason_VA!B36*100</f>
        <v>#REF!</v>
      </c>
      <c r="C36" s="25" t="e">
        <f>#REF!/Deseason_VA!C36*100</f>
        <v>#REF!</v>
      </c>
      <c r="D36" s="25" t="e">
        <f>#REF!/Deseason_VA!D36*100</f>
        <v>#REF!</v>
      </c>
      <c r="E36" s="25" t="e">
        <f>#REF!/Deseason_VA!E36*100</f>
        <v>#REF!</v>
      </c>
      <c r="F36" s="25" t="e">
        <f>#REF!/Deseason_VA!F36*100</f>
        <v>#REF!</v>
      </c>
      <c r="G36" s="25" t="e">
        <f>#REF!/Deseason_VA!G36*100</f>
        <v>#REF!</v>
      </c>
      <c r="H36" s="25" t="e">
        <f>#REF!/Deseason_VA!H36*100</f>
        <v>#REF!</v>
      </c>
      <c r="I36" s="25" t="e">
        <f>#REF!/Deseason_VA!I36*100</f>
        <v>#REF!</v>
      </c>
      <c r="J36" s="25" t="e">
        <f>#REF!/Deseason_VA!J36*100</f>
        <v>#REF!</v>
      </c>
      <c r="K36" s="25" t="e">
        <f>#REF!/Deseason_VA!K36*100</f>
        <v>#REF!</v>
      </c>
      <c r="L36" s="25" t="e">
        <f>#REF!/Deseason_VA!L36*100</f>
        <v>#REF!</v>
      </c>
      <c r="M36" s="25" t="e">
        <f>#REF!/Deseason_VA!M36*100</f>
        <v>#REF!</v>
      </c>
      <c r="N36" s="25" t="e">
        <f>#REF!/Deseason_VA!N36*100</f>
        <v>#REF!</v>
      </c>
      <c r="O36" s="25" t="e">
        <f>#REF!/Deseason_VA!O36*100</f>
        <v>#REF!</v>
      </c>
      <c r="P36" s="25" t="e">
        <f>#REF!/Deseason_VA!P36*100</f>
        <v>#REF!</v>
      </c>
      <c r="Q36" s="25" t="e">
        <f>#REF!/Deseason_VA!Q36*100</f>
        <v>#REF!</v>
      </c>
      <c r="R36" s="25" t="e">
        <f>#REF!/Deseason_VA!R36*100</f>
        <v>#REF!</v>
      </c>
      <c r="S36" s="25" t="e">
        <f>#REF!/Deseason_VA!S36*100</f>
        <v>#REF!</v>
      </c>
      <c r="T36" s="25" t="e">
        <f>#REF!/Deseason_VA!T36*100</f>
        <v>#REF!</v>
      </c>
      <c r="U36" s="25" t="e">
        <f>#REF!/Deseason_VA!U36*100</f>
        <v>#REF!</v>
      </c>
      <c r="V36" s="25" t="e">
        <f>#REF!/Deseason_VA!V36*100</f>
        <v>#REF!</v>
      </c>
      <c r="W36" s="25" t="e">
        <f>#REF!/Deseason_VA!W36*100</f>
        <v>#REF!</v>
      </c>
      <c r="X36" s="25" t="e">
        <f>#REF!/Deseason_VA!X36*100</f>
        <v>#REF!</v>
      </c>
      <c r="Y36" s="25" t="e">
        <f>#REF!/Deseason_VA!Y36*100</f>
        <v>#REF!</v>
      </c>
      <c r="Z36" s="25" t="e">
        <f>#REF!/Deseason_VA!Z36*100</f>
        <v>#REF!</v>
      </c>
      <c r="AA36" s="25" t="e">
        <f>#REF!/Deseason_VA!AA36*100</f>
        <v>#REF!</v>
      </c>
      <c r="AB36" s="25" t="e">
        <f>#REF!/Deseason_VA!AB36*100</f>
        <v>#REF!</v>
      </c>
      <c r="AC36" s="25" t="e">
        <f>#REF!/Deseason_VA!AC36*100</f>
        <v>#REF!</v>
      </c>
      <c r="AD36" s="25" t="e">
        <f>#REF!/Deseason_VA!AD36*100</f>
        <v>#REF!</v>
      </c>
      <c r="AE36" s="25" t="e">
        <f>#REF!/Deseason_VA!AE36*100</f>
        <v>#REF!</v>
      </c>
      <c r="AF36" s="20" t="e">
        <f>#REF!/Deseason_VA!AF36*100</f>
        <v>#REF!</v>
      </c>
      <c r="AG36" s="20" t="e">
        <f>#REF!/Deseason_VA!AG36*100</f>
        <v>#REF!</v>
      </c>
      <c r="AH36" s="20" t="e">
        <f>#REF!/Deseason_VA!AH36*100</f>
        <v>#REF!</v>
      </c>
      <c r="AI36" s="20" t="e">
        <f>#REF!/Deseason_VA!AI36*100</f>
        <v>#REF!</v>
      </c>
      <c r="AJ36" s="20" t="e">
        <f>#REF!/Deseason_VA!AJ36*100</f>
        <v>#REF!</v>
      </c>
      <c r="AK36" s="20" t="e">
        <f>#REF!/Deseason_VA!AK36*100</f>
        <v>#REF!</v>
      </c>
      <c r="AL36" s="20" t="e">
        <f>#REF!/Deseason_VA!AL36*100</f>
        <v>#REF!</v>
      </c>
      <c r="AM36" s="20" t="e">
        <f>#REF!/Deseason_VA!AM36*100</f>
        <v>#REF!</v>
      </c>
      <c r="AN36" s="20" t="e">
        <f>#REF!/Deseason_VA!AN36*100</f>
        <v>#REF!</v>
      </c>
      <c r="AO36" s="20" t="e">
        <f>#REF!/Deseason_VA!AO36*100</f>
        <v>#REF!</v>
      </c>
      <c r="AP36" s="20" t="e">
        <f>#REF!/Deseason_VA!AP36*100</f>
        <v>#REF!</v>
      </c>
      <c r="AQ36" s="20" t="e">
        <f>#REF!/Deseason_VA!AQ36*100</f>
        <v>#REF!</v>
      </c>
    </row>
    <row r="37" spans="1:43" x14ac:dyDescent="0.2">
      <c r="A37" s="14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BI37"/>
  <sheetViews>
    <sheetView showGridLines="0" view="pageBreakPreview" zoomScaleSheetLayoutView="100" workbookViewId="0">
      <pane xSplit="11" ySplit="4" topLeftCell="N5" activePane="bottomRight" state="frozen"/>
      <selection pane="topRight"/>
      <selection pane="bottomLeft"/>
      <selection pane="bottomRight" activeCell="Z1" sqref="Z1:AQ1048576"/>
    </sheetView>
  </sheetViews>
  <sheetFormatPr defaultRowHeight="11.25" x14ac:dyDescent="0.2"/>
  <cols>
    <col min="1" max="1" width="26.42578125" style="98" customWidth="1"/>
    <col min="2" max="2" width="8.7109375" style="98" hidden="1" customWidth="1"/>
    <col min="3" max="4" width="7.5703125" style="98" hidden="1" customWidth="1"/>
    <col min="5" max="7" width="6.7109375" style="98" hidden="1" customWidth="1"/>
    <col min="8" max="8" width="6.85546875" style="98" hidden="1" customWidth="1"/>
    <col min="9" max="37" width="6.7109375" style="98" hidden="1" customWidth="1"/>
    <col min="38" max="43" width="6.85546875" style="98" hidden="1" customWidth="1"/>
    <col min="44" max="45" width="6.85546875" style="98" customWidth="1"/>
    <col min="46" max="50" width="6.85546875" style="98" bestFit="1" customWidth="1"/>
    <col min="51" max="67" width="7.7109375" style="98" customWidth="1"/>
    <col min="68" max="16384" width="9.140625" style="98"/>
  </cols>
  <sheetData>
    <row r="1" spans="1:61" ht="15.75" customHeight="1" x14ac:dyDescent="0.2">
      <c r="A1" s="32" t="s">
        <v>153</v>
      </c>
      <c r="AJ1" s="137" t="s">
        <v>145</v>
      </c>
      <c r="AK1" s="137"/>
    </row>
    <row r="2" spans="1:61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5" t="s">
        <v>51</v>
      </c>
      <c r="AC2" s="95" t="s">
        <v>73</v>
      </c>
      <c r="AD2" s="95" t="s">
        <v>74</v>
      </c>
      <c r="AE2" s="95" t="s">
        <v>75</v>
      </c>
      <c r="AF2" s="95" t="s">
        <v>78</v>
      </c>
    </row>
    <row r="3" spans="1:61" s="101" customFormat="1" ht="12" customHeight="1" x14ac:dyDescent="0.2">
      <c r="A3" s="99"/>
      <c r="B3" s="231" t="s">
        <v>67</v>
      </c>
      <c r="C3" s="231"/>
      <c r="D3" s="231" t="s">
        <v>66</v>
      </c>
      <c r="E3" s="231"/>
      <c r="F3" s="231"/>
      <c r="G3" s="231"/>
      <c r="H3" s="231" t="s">
        <v>60</v>
      </c>
      <c r="I3" s="231"/>
      <c r="J3" s="231"/>
      <c r="K3" s="231"/>
      <c r="L3" s="231" t="s">
        <v>61</v>
      </c>
      <c r="M3" s="231"/>
      <c r="N3" s="231"/>
      <c r="O3" s="231"/>
      <c r="P3" s="231" t="s">
        <v>62</v>
      </c>
      <c r="Q3" s="231"/>
      <c r="R3" s="231"/>
      <c r="S3" s="231"/>
      <c r="T3" s="231" t="s">
        <v>63</v>
      </c>
      <c r="U3" s="231"/>
      <c r="V3" s="231"/>
      <c r="W3" s="231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E3" s="100" t="s">
        <v>65</v>
      </c>
      <c r="AF3" s="231" t="s">
        <v>77</v>
      </c>
      <c r="AG3" s="231"/>
      <c r="AH3" s="231"/>
      <c r="AI3" s="231"/>
      <c r="AJ3" s="231" t="s">
        <v>80</v>
      </c>
      <c r="AK3" s="231"/>
      <c r="AL3" s="231"/>
      <c r="AM3" s="231"/>
      <c r="AN3" s="231" t="s">
        <v>92</v>
      </c>
      <c r="AO3" s="231"/>
      <c r="AP3" s="231"/>
      <c r="AQ3" s="231"/>
      <c r="AR3" s="231" t="s">
        <v>134</v>
      </c>
      <c r="AS3" s="231"/>
      <c r="AT3" s="231"/>
      <c r="AU3" s="231"/>
      <c r="AV3" s="231" t="s">
        <v>136</v>
      </c>
      <c r="AW3" s="231"/>
      <c r="AX3" s="231"/>
      <c r="AY3" s="231"/>
      <c r="AZ3" s="232" t="s">
        <v>137</v>
      </c>
      <c r="BA3" s="232"/>
      <c r="BB3" s="232"/>
      <c r="BC3" s="232"/>
      <c r="BD3" s="232" t="s">
        <v>138</v>
      </c>
      <c r="BE3" s="232"/>
      <c r="BF3" s="232"/>
      <c r="BG3" s="232"/>
      <c r="BH3" s="101" t="s">
        <v>146</v>
      </c>
    </row>
    <row r="4" spans="1:61" s="105" customFormat="1" ht="14.25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</row>
    <row r="5" spans="1:61" s="87" customFormat="1" ht="17.100000000000001" customHeight="1" x14ac:dyDescent="0.2">
      <c r="A5" s="85" t="s">
        <v>97</v>
      </c>
      <c r="B5" s="86"/>
      <c r="C5" s="86"/>
      <c r="D5" s="86">
        <v>8884.0153894500836</v>
      </c>
      <c r="E5" s="86">
        <v>9131.6983987904823</v>
      </c>
      <c r="F5" s="86">
        <v>9444.68791983759</v>
      </c>
      <c r="G5" s="86">
        <v>14328.837292506711</v>
      </c>
      <c r="H5" s="86">
        <v>18926.655908441324</v>
      </c>
      <c r="I5" s="86">
        <v>19546.146113545979</v>
      </c>
      <c r="J5" s="86">
        <v>20797.205381775326</v>
      </c>
      <c r="K5" s="86">
        <v>21125.912583603749</v>
      </c>
      <c r="L5" s="86">
        <v>21390.417837196066</v>
      </c>
      <c r="M5" s="86">
        <v>21600.082217027404</v>
      </c>
      <c r="N5" s="86">
        <v>21679.25185686837</v>
      </c>
      <c r="O5" s="86">
        <v>21849.111010613284</v>
      </c>
      <c r="P5" s="86">
        <v>21999.237630110914</v>
      </c>
      <c r="Q5" s="86">
        <v>22234.85252913522</v>
      </c>
      <c r="R5" s="86">
        <v>22593.885509605854</v>
      </c>
      <c r="S5" s="86">
        <v>22843.808021913672</v>
      </c>
      <c r="T5" s="86">
        <v>22879.845974434633</v>
      </c>
      <c r="U5" s="86">
        <v>22745.450838181445</v>
      </c>
      <c r="V5" s="86">
        <v>22564.326395109354</v>
      </c>
      <c r="W5" s="86">
        <v>22439.083394240501</v>
      </c>
      <c r="X5" s="86">
        <v>22547.868290147006</v>
      </c>
      <c r="Y5" s="86">
        <v>23064.655469921243</v>
      </c>
      <c r="Z5" s="86">
        <v>23914.764447070134</v>
      </c>
      <c r="AA5" s="86">
        <v>24447.122395087281</v>
      </c>
      <c r="AB5" s="86">
        <v>24770.286817092521</v>
      </c>
      <c r="AC5" s="86">
        <v>25122.554800931219</v>
      </c>
      <c r="AD5" s="86">
        <v>25663.102777184689</v>
      </c>
      <c r="AE5" s="86">
        <v>26190.143759675895</v>
      </c>
      <c r="AF5" s="86">
        <v>26623.168059716161</v>
      </c>
      <c r="AG5" s="86">
        <v>26643.904667946506</v>
      </c>
      <c r="AH5" s="86">
        <v>26251.081922372265</v>
      </c>
      <c r="AI5" s="86">
        <v>26163.737605003433</v>
      </c>
      <c r="AJ5" s="86">
        <v>26443.866001646395</v>
      </c>
      <c r="AK5" s="86">
        <v>26968.049125943551</v>
      </c>
      <c r="AL5" s="86">
        <v>27477.026191349745</v>
      </c>
      <c r="AM5" s="86">
        <v>27923.646277780797</v>
      </c>
      <c r="AN5" s="86">
        <v>28265.295740902708</v>
      </c>
      <c r="AO5" s="86">
        <v>28620.536032750177</v>
      </c>
      <c r="AP5" s="86">
        <v>29050.060452850194</v>
      </c>
      <c r="AQ5" s="86">
        <v>29493.313822815922</v>
      </c>
      <c r="AR5" s="86">
        <v>29871.399805234465</v>
      </c>
      <c r="AS5" s="86">
        <v>30385.246309159877</v>
      </c>
      <c r="AT5" s="86">
        <v>30972.645506035762</v>
      </c>
      <c r="AU5" s="86">
        <v>31625.258374651519</v>
      </c>
      <c r="AV5" s="86">
        <v>32304.669625322618</v>
      </c>
      <c r="AW5" s="86">
        <v>32538.769922597101</v>
      </c>
      <c r="AX5" s="86">
        <v>32141.777604488583</v>
      </c>
      <c r="AY5" s="86">
        <v>31979.604686073908</v>
      </c>
      <c r="AZ5" s="86">
        <v>32172.50828822095</v>
      </c>
      <c r="BA5" s="86">
        <v>32581.788906567668</v>
      </c>
      <c r="BB5" s="86">
        <v>33011.126554641887</v>
      </c>
      <c r="BC5" s="86">
        <v>33099.367753816092</v>
      </c>
      <c r="BD5" s="86">
        <v>33236.300096032268</v>
      </c>
      <c r="BE5" s="86">
        <v>33678.479689390493</v>
      </c>
      <c r="BF5" s="86">
        <v>34433.425032927298</v>
      </c>
      <c r="BG5" s="86">
        <v>35231.81937572157</v>
      </c>
      <c r="BH5" s="86">
        <v>35781.258345087648</v>
      </c>
      <c r="BI5" s="86">
        <v>35938.409531464145</v>
      </c>
    </row>
    <row r="6" spans="1:61" s="194" customFormat="1" ht="17.100000000000001" customHeight="1" x14ac:dyDescent="0.2">
      <c r="A6" s="191" t="s">
        <v>96</v>
      </c>
      <c r="B6" s="192"/>
      <c r="C6" s="192"/>
      <c r="D6" s="192">
        <v>3690.2233901815107</v>
      </c>
      <c r="E6" s="192">
        <v>3709.7373977609095</v>
      </c>
      <c r="F6" s="192">
        <v>3775.3727939311939</v>
      </c>
      <c r="G6" s="192">
        <v>5647.505491353998</v>
      </c>
      <c r="H6" s="192">
        <v>5380.0458508295378</v>
      </c>
      <c r="I6" s="192">
        <v>5396.4357552657038</v>
      </c>
      <c r="J6" s="192">
        <v>5524.7859911549112</v>
      </c>
      <c r="K6" s="192">
        <v>5570.915059058123</v>
      </c>
      <c r="L6" s="192">
        <v>5556.9062681890764</v>
      </c>
      <c r="M6" s="192">
        <v>5611.6793384426155</v>
      </c>
      <c r="N6" s="192">
        <v>5742.2873095287805</v>
      </c>
      <c r="O6" s="192">
        <v>5868.6171388272478</v>
      </c>
      <c r="P6" s="192">
        <v>5855.1078825935838</v>
      </c>
      <c r="Q6" s="192">
        <v>5737.4382023308626</v>
      </c>
      <c r="R6" s="192">
        <v>5631.936786730661</v>
      </c>
      <c r="S6" s="192">
        <v>5540.7139121650989</v>
      </c>
      <c r="T6" s="192">
        <v>5534.5451954917116</v>
      </c>
      <c r="U6" s="192">
        <v>5567.0223256056943</v>
      </c>
      <c r="V6" s="192">
        <v>5529.4784030229112</v>
      </c>
      <c r="W6" s="192">
        <v>5462.622468810644</v>
      </c>
      <c r="X6" s="192">
        <v>5538.0988994126328</v>
      </c>
      <c r="Y6" s="192">
        <v>5607.4091173833049</v>
      </c>
      <c r="Z6" s="192">
        <v>5639.6536792806437</v>
      </c>
      <c r="AA6" s="192">
        <v>5797.2438456811069</v>
      </c>
      <c r="AB6" s="192">
        <v>5983.2993017111921</v>
      </c>
      <c r="AC6" s="192">
        <v>6026.5593736290039</v>
      </c>
      <c r="AD6" s="192">
        <v>6034.937666484062</v>
      </c>
      <c r="AE6" s="192">
        <v>6068.2077705659995</v>
      </c>
      <c r="AF6" s="192">
        <v>6115.7509678384431</v>
      </c>
      <c r="AG6" s="192">
        <v>6219.5682680292921</v>
      </c>
      <c r="AH6" s="192">
        <v>6258.7913681578557</v>
      </c>
      <c r="AI6" s="192">
        <v>6205.52754475029</v>
      </c>
      <c r="AJ6" s="192">
        <v>6187.3521632995562</v>
      </c>
      <c r="AK6" s="192">
        <v>6369.6859960252877</v>
      </c>
      <c r="AL6" s="192">
        <v>6499.8166706040429</v>
      </c>
      <c r="AM6" s="192">
        <v>6573.1858856942708</v>
      </c>
      <c r="AN6" s="192">
        <v>6596.7147410288462</v>
      </c>
      <c r="AO6" s="192">
        <v>6616.307141717567</v>
      </c>
      <c r="AP6" s="192">
        <v>6680.6989617574</v>
      </c>
      <c r="AQ6" s="192">
        <v>6723.1554926397921</v>
      </c>
      <c r="AR6" s="192">
        <v>6787.1635506351322</v>
      </c>
      <c r="AS6" s="192">
        <v>6924.0384753237968</v>
      </c>
      <c r="AT6" s="192">
        <v>7111.3647760383683</v>
      </c>
      <c r="AU6" s="192">
        <v>7220.4632729670002</v>
      </c>
      <c r="AV6" s="192">
        <v>7235.8969806850309</v>
      </c>
      <c r="AW6" s="192">
        <v>7274.1926504426601</v>
      </c>
      <c r="AX6" s="192">
        <v>7388.9613115572583</v>
      </c>
      <c r="AY6" s="192">
        <v>7531.0972570074537</v>
      </c>
      <c r="AZ6" s="192">
        <v>7630.5932469296267</v>
      </c>
      <c r="BA6" s="192">
        <v>7753.4927999805805</v>
      </c>
      <c r="BB6" s="192">
        <v>7694.3735792690386</v>
      </c>
      <c r="BC6" s="192">
        <v>7726.9455878581148</v>
      </c>
      <c r="BD6" s="192">
        <v>7763.0046240450583</v>
      </c>
      <c r="BE6" s="192">
        <v>7820.5607841638839</v>
      </c>
      <c r="BF6" s="192">
        <v>7924.2554203132067</v>
      </c>
      <c r="BG6" s="192">
        <v>8130.0111917781369</v>
      </c>
      <c r="BH6" s="192">
        <v>8227.5972225841069</v>
      </c>
      <c r="BI6" s="192">
        <v>8167.6127783870761</v>
      </c>
    </row>
    <row r="7" spans="1:61" s="84" customFormat="1" ht="17.100000000000001" customHeight="1" x14ac:dyDescent="0.2">
      <c r="A7" s="77" t="s">
        <v>1</v>
      </c>
      <c r="B7" s="89"/>
      <c r="C7" s="89"/>
      <c r="D7" s="89">
        <v>421.71645468339398</v>
      </c>
      <c r="E7" s="89">
        <v>479.50169025444598</v>
      </c>
      <c r="F7" s="89">
        <v>509.213394008482</v>
      </c>
      <c r="G7" s="89">
        <v>502.12858911874503</v>
      </c>
      <c r="H7" s="89">
        <v>486.99722803099201</v>
      </c>
      <c r="I7" s="89">
        <v>477.63126118438697</v>
      </c>
      <c r="J7" s="89">
        <v>466.296314353654</v>
      </c>
      <c r="K7" s="89">
        <v>451.09844866998202</v>
      </c>
      <c r="L7" s="89">
        <v>447.19806966126401</v>
      </c>
      <c r="M7" s="89">
        <v>463.31500097188501</v>
      </c>
      <c r="N7" s="89">
        <v>495.79153438386697</v>
      </c>
      <c r="O7" s="89">
        <v>528.58715700748701</v>
      </c>
      <c r="P7" s="89">
        <v>534.48048268389198</v>
      </c>
      <c r="Q7" s="89">
        <v>523.56926354874395</v>
      </c>
      <c r="R7" s="89">
        <v>511.73067513373798</v>
      </c>
      <c r="S7" s="89">
        <v>501.28886473577597</v>
      </c>
      <c r="T7" s="89">
        <v>506.99830465190502</v>
      </c>
      <c r="U7" s="89">
        <v>519.70871406475396</v>
      </c>
      <c r="V7" s="89">
        <v>531.25980781222495</v>
      </c>
      <c r="W7" s="89">
        <v>545.07101345444403</v>
      </c>
      <c r="X7" s="89">
        <v>543.71004732506799</v>
      </c>
      <c r="Y7" s="89">
        <v>529.65990164693005</v>
      </c>
      <c r="Z7" s="89">
        <v>514.58459755413401</v>
      </c>
      <c r="AA7" s="89">
        <v>501.34566893870601</v>
      </c>
      <c r="AB7" s="89">
        <v>504.626798937893</v>
      </c>
      <c r="AC7" s="89">
        <v>525.99426816706602</v>
      </c>
      <c r="AD7" s="89">
        <v>555.75584001314905</v>
      </c>
      <c r="AE7" s="89">
        <v>582.525158367838</v>
      </c>
      <c r="AF7" s="89">
        <v>591.19086878546</v>
      </c>
      <c r="AG7" s="89">
        <v>585.91337476382603</v>
      </c>
      <c r="AH7" s="89">
        <v>580.16011817484798</v>
      </c>
      <c r="AI7" s="89">
        <v>574.92544837977698</v>
      </c>
      <c r="AJ7" s="89">
        <v>570.01263551670297</v>
      </c>
      <c r="AK7" s="89">
        <v>657.558399683777</v>
      </c>
      <c r="AL7" s="89">
        <v>668.79973582343996</v>
      </c>
      <c r="AM7" s="89">
        <v>685.25085878107996</v>
      </c>
      <c r="AN7" s="89">
        <v>691.27339531647795</v>
      </c>
      <c r="AO7" s="89">
        <v>681.09207424104102</v>
      </c>
      <c r="AP7" s="89">
        <v>668.48078163540799</v>
      </c>
      <c r="AQ7" s="89">
        <v>675.39111297904901</v>
      </c>
      <c r="AR7" s="89">
        <v>689.09436808999601</v>
      </c>
      <c r="AS7" s="89">
        <v>701.45238073309702</v>
      </c>
      <c r="AT7" s="89">
        <v>707.23513397379099</v>
      </c>
      <c r="AU7" s="89">
        <v>714.558021772188</v>
      </c>
      <c r="AV7" s="89">
        <v>741.60643351456497</v>
      </c>
      <c r="AW7" s="89">
        <v>770.44855574308997</v>
      </c>
      <c r="AX7" s="89">
        <v>785.59697267662796</v>
      </c>
      <c r="AY7" s="89">
        <v>780.40196860420497</v>
      </c>
      <c r="AZ7" s="89">
        <v>763.83378797508999</v>
      </c>
      <c r="BA7" s="89">
        <v>892.17559570926301</v>
      </c>
      <c r="BB7" s="89">
        <v>888.61841376389896</v>
      </c>
      <c r="BC7" s="89">
        <v>895.492280004392</v>
      </c>
      <c r="BD7" s="89">
        <v>910.96166954662499</v>
      </c>
      <c r="BE7" s="89">
        <v>921.62093082168496</v>
      </c>
      <c r="BF7" s="89">
        <v>931.34160363934996</v>
      </c>
      <c r="BG7" s="89">
        <v>921.11226728818497</v>
      </c>
      <c r="BH7" s="89">
        <v>887.35474330128704</v>
      </c>
      <c r="BI7" s="89">
        <v>805.62823282264003</v>
      </c>
    </row>
    <row r="8" spans="1:61" s="84" customFormat="1" ht="17.100000000000001" customHeight="1" x14ac:dyDescent="0.2">
      <c r="A8" s="77" t="s">
        <v>2</v>
      </c>
      <c r="B8" s="89"/>
      <c r="C8" s="89"/>
      <c r="D8" s="89">
        <v>1988.0179848554701</v>
      </c>
      <c r="E8" s="89">
        <v>2114.0226558908098</v>
      </c>
      <c r="F8" s="89">
        <v>2189.5775637953998</v>
      </c>
      <c r="G8" s="89">
        <v>3046.13601361973</v>
      </c>
      <c r="H8" s="89">
        <v>3011.5370706685198</v>
      </c>
      <c r="I8" s="89">
        <v>3046.4247152490998</v>
      </c>
      <c r="J8" s="89">
        <v>3109.55015380136</v>
      </c>
      <c r="K8" s="89">
        <v>3098.7054686768402</v>
      </c>
      <c r="L8" s="89">
        <v>3070.53400549872</v>
      </c>
      <c r="M8" s="89">
        <v>3122.8547933077698</v>
      </c>
      <c r="N8" s="89">
        <v>3227.1337993254401</v>
      </c>
      <c r="O8" s="89">
        <v>3314.8547738653001</v>
      </c>
      <c r="P8" s="89">
        <v>3275.1527102713699</v>
      </c>
      <c r="Q8" s="89">
        <v>3131.2435094030402</v>
      </c>
      <c r="R8" s="89">
        <v>3021.3673881125401</v>
      </c>
      <c r="S8" s="89">
        <v>2961.3982941754998</v>
      </c>
      <c r="T8" s="89">
        <v>2913.2046956653298</v>
      </c>
      <c r="U8" s="89">
        <v>2835.12821237357</v>
      </c>
      <c r="V8" s="89">
        <v>2762.8773465902</v>
      </c>
      <c r="W8" s="89">
        <v>2757.08207899433</v>
      </c>
      <c r="X8" s="89">
        <v>2797.9825063849898</v>
      </c>
      <c r="Y8" s="89">
        <v>2856.7035705680801</v>
      </c>
      <c r="Z8" s="89">
        <v>2949.0366029622101</v>
      </c>
      <c r="AA8" s="89">
        <v>3107.8976699414002</v>
      </c>
      <c r="AB8" s="89">
        <v>3252.0861749672999</v>
      </c>
      <c r="AC8" s="89">
        <v>3286.42746195674</v>
      </c>
      <c r="AD8" s="89">
        <v>3244.6500782665298</v>
      </c>
      <c r="AE8" s="89">
        <v>3213.6502590141599</v>
      </c>
      <c r="AF8" s="89">
        <v>3249.8668879309698</v>
      </c>
      <c r="AG8" s="89">
        <v>3326.4142302933401</v>
      </c>
      <c r="AH8" s="89">
        <v>3326.3575280830501</v>
      </c>
      <c r="AI8" s="89">
        <v>3274.7204924050802</v>
      </c>
      <c r="AJ8" s="89">
        <v>3261.6749609598401</v>
      </c>
      <c r="AK8" s="89">
        <v>3336.03034030035</v>
      </c>
      <c r="AL8" s="89">
        <v>3442.8970957951501</v>
      </c>
      <c r="AM8" s="89">
        <v>3515.4711546952399</v>
      </c>
      <c r="AN8" s="89">
        <v>3583.3595327170001</v>
      </c>
      <c r="AO8" s="89">
        <v>3652.6449622873602</v>
      </c>
      <c r="AP8" s="89">
        <v>3692.4205601132699</v>
      </c>
      <c r="AQ8" s="89">
        <v>3642.6108742073002</v>
      </c>
      <c r="AR8" s="89">
        <v>3615.0652458245399</v>
      </c>
      <c r="AS8" s="89">
        <v>3667.1532946309899</v>
      </c>
      <c r="AT8" s="89">
        <v>3764.3527568704399</v>
      </c>
      <c r="AU8" s="89">
        <v>3802.23952925923</v>
      </c>
      <c r="AV8" s="89">
        <v>3769.8949401107002</v>
      </c>
      <c r="AW8" s="89">
        <v>3784.9027731574301</v>
      </c>
      <c r="AX8" s="89">
        <v>3905.7347155450102</v>
      </c>
      <c r="AY8" s="89">
        <v>4062.7493109330899</v>
      </c>
      <c r="AZ8" s="89">
        <v>4140.3902357829502</v>
      </c>
      <c r="BA8" s="89">
        <v>4078.71376199407</v>
      </c>
      <c r="BB8" s="89">
        <v>4010.8901404653898</v>
      </c>
      <c r="BC8" s="89">
        <v>4044.3550381189798</v>
      </c>
      <c r="BD8" s="89">
        <v>4054.2745711310399</v>
      </c>
      <c r="BE8" s="89">
        <v>4057.70609887516</v>
      </c>
      <c r="BF8" s="89">
        <v>4071.3684833439602</v>
      </c>
      <c r="BG8" s="89">
        <v>4213.21699125137</v>
      </c>
      <c r="BH8" s="89">
        <v>4320.3470690964396</v>
      </c>
      <c r="BI8" s="89">
        <v>4333.3295136674396</v>
      </c>
    </row>
    <row r="9" spans="1:61" s="84" customFormat="1" ht="17.100000000000001" customHeight="1" x14ac:dyDescent="0.2">
      <c r="A9" s="77" t="s">
        <v>3</v>
      </c>
      <c r="B9" s="89"/>
      <c r="C9" s="89"/>
      <c r="D9" s="89">
        <v>497.37853568260601</v>
      </c>
      <c r="E9" s="89">
        <v>508.70708985684098</v>
      </c>
      <c r="F9" s="89">
        <v>518.50816086159705</v>
      </c>
      <c r="G9" s="89">
        <v>526.37955553475194</v>
      </c>
      <c r="H9" s="89">
        <v>651.57874564650206</v>
      </c>
      <c r="I9" s="89">
        <v>660.75994772903402</v>
      </c>
      <c r="J9" s="89">
        <v>667.48527231030403</v>
      </c>
      <c r="K9" s="89">
        <v>671.14993528734203</v>
      </c>
      <c r="L9" s="89">
        <v>673.43387749744704</v>
      </c>
      <c r="M9" s="89">
        <v>675.79555908965904</v>
      </c>
      <c r="N9" s="89">
        <v>679.07297428335198</v>
      </c>
      <c r="O9" s="89">
        <v>684.21130257434595</v>
      </c>
      <c r="P9" s="89">
        <v>689.23044052619503</v>
      </c>
      <c r="Q9" s="89">
        <v>692.73394288786801</v>
      </c>
      <c r="R9" s="89">
        <v>695.97184535371503</v>
      </c>
      <c r="S9" s="89">
        <v>696.81080900676295</v>
      </c>
      <c r="T9" s="89">
        <v>693.55336055234602</v>
      </c>
      <c r="U9" s="89">
        <v>689.33164439960296</v>
      </c>
      <c r="V9" s="89">
        <v>731.79757738852902</v>
      </c>
      <c r="W9" s="89">
        <v>730.62713065009302</v>
      </c>
      <c r="X9" s="89">
        <v>729.96751011838103</v>
      </c>
      <c r="Y9" s="89">
        <v>729.24847704855995</v>
      </c>
      <c r="Z9" s="89">
        <v>728.76324995550203</v>
      </c>
      <c r="AA9" s="89">
        <v>732.95670664749798</v>
      </c>
      <c r="AB9" s="89">
        <v>741.63230289723106</v>
      </c>
      <c r="AC9" s="89">
        <v>750.17920769397301</v>
      </c>
      <c r="AD9" s="89">
        <v>756.22299755829397</v>
      </c>
      <c r="AE9" s="89">
        <v>759.198046011668</v>
      </c>
      <c r="AF9" s="89">
        <v>760.43272526837802</v>
      </c>
      <c r="AG9" s="89">
        <v>764.68493565923404</v>
      </c>
      <c r="AH9" s="89">
        <v>774.84562972119397</v>
      </c>
      <c r="AI9" s="89">
        <v>788.05631076078896</v>
      </c>
      <c r="AJ9" s="89">
        <v>803.53275597640902</v>
      </c>
      <c r="AK9" s="89">
        <v>820.11232843225798</v>
      </c>
      <c r="AL9" s="89">
        <v>835.87496190777199</v>
      </c>
      <c r="AM9" s="89">
        <v>851.08619399753002</v>
      </c>
      <c r="AN9" s="89">
        <v>866.082006007274</v>
      </c>
      <c r="AO9" s="89">
        <v>880.37475979226099</v>
      </c>
      <c r="AP9" s="89">
        <v>893.41563757506697</v>
      </c>
      <c r="AQ9" s="89">
        <v>907.93348166841304</v>
      </c>
      <c r="AR9" s="89">
        <v>924.63835288742496</v>
      </c>
      <c r="AS9" s="89">
        <v>942.08533938056701</v>
      </c>
      <c r="AT9" s="89">
        <v>959.38516858831304</v>
      </c>
      <c r="AU9" s="89">
        <v>978.30516707288905</v>
      </c>
      <c r="AV9" s="89">
        <v>997.93468304585303</v>
      </c>
      <c r="AW9" s="89">
        <v>1017.37385985059</v>
      </c>
      <c r="AX9" s="89">
        <v>1036.5178679877299</v>
      </c>
      <c r="AY9" s="89">
        <v>1054.2183092190601</v>
      </c>
      <c r="AZ9" s="89">
        <v>1072.9517383802799</v>
      </c>
      <c r="BA9" s="89">
        <v>1094.36257573696</v>
      </c>
      <c r="BB9" s="89">
        <v>1117.44843407751</v>
      </c>
      <c r="BC9" s="89">
        <v>1140.6699009890301</v>
      </c>
      <c r="BD9" s="89">
        <v>1162.9421122712199</v>
      </c>
      <c r="BE9" s="89">
        <v>1184.9464848806499</v>
      </c>
      <c r="BF9" s="89">
        <v>1209.2858297476</v>
      </c>
      <c r="BG9" s="89">
        <v>1236.2171063912999</v>
      </c>
      <c r="BH9" s="89">
        <v>1263.45187120117</v>
      </c>
      <c r="BI9" s="89">
        <v>1290.0010154282099</v>
      </c>
    </row>
    <row r="10" spans="1:61" s="84" customFormat="1" ht="17.100000000000001" customHeight="1" x14ac:dyDescent="0.2">
      <c r="A10" s="77" t="s">
        <v>4</v>
      </c>
      <c r="B10" s="89"/>
      <c r="C10" s="89"/>
      <c r="D10" s="89">
        <v>3.01159700948855</v>
      </c>
      <c r="E10" s="89">
        <v>3.18485984440896</v>
      </c>
      <c r="F10" s="89">
        <v>3.2815647774557002</v>
      </c>
      <c r="G10" s="89">
        <v>3.2861046099171798</v>
      </c>
      <c r="H10" s="89">
        <v>3.3819030231170402</v>
      </c>
      <c r="I10" s="89">
        <v>3.5622715125320101</v>
      </c>
      <c r="J10" s="89">
        <v>3.7214927845116899</v>
      </c>
      <c r="K10" s="89">
        <v>3.86766439948711</v>
      </c>
      <c r="L10" s="89">
        <v>3.91400921570433</v>
      </c>
      <c r="M10" s="89">
        <v>3.8031967253989598</v>
      </c>
      <c r="N10" s="89">
        <v>3.6757493268641199</v>
      </c>
      <c r="O10" s="89">
        <v>3.55569233582434</v>
      </c>
      <c r="P10" s="89">
        <v>3.39005003120662</v>
      </c>
      <c r="Q10" s="89">
        <v>3.32406183211905</v>
      </c>
      <c r="R10" s="89">
        <v>3.3227304101768298</v>
      </c>
      <c r="S10" s="89">
        <v>3.3033182368070499</v>
      </c>
      <c r="T10" s="89">
        <v>3.37078798077644</v>
      </c>
      <c r="U10" s="89">
        <v>3.5385524026724799</v>
      </c>
      <c r="V10" s="89">
        <v>3.62201487659997</v>
      </c>
      <c r="W10" s="89">
        <v>3.5021821415715899</v>
      </c>
      <c r="X10" s="89">
        <v>3.3759930621219501</v>
      </c>
      <c r="Y10" s="89">
        <v>3.44963645607957</v>
      </c>
      <c r="Z10" s="89">
        <v>3.6314663430582801</v>
      </c>
      <c r="AA10" s="89">
        <v>3.8528762183863399</v>
      </c>
      <c r="AB10" s="89">
        <v>4.07269607592856</v>
      </c>
      <c r="AC10" s="89">
        <v>4.1272664984735599</v>
      </c>
      <c r="AD10" s="89">
        <v>4.1387050358492798</v>
      </c>
      <c r="AE10" s="89">
        <v>4.174340466196</v>
      </c>
      <c r="AF10" s="89">
        <v>4.0638083895765504</v>
      </c>
      <c r="AG10" s="89">
        <v>3.9397831478113599</v>
      </c>
      <c r="AH10" s="89">
        <v>3.94527416595762</v>
      </c>
      <c r="AI10" s="89">
        <v>3.9966551857067301</v>
      </c>
      <c r="AJ10" s="89">
        <v>4.05001278796433</v>
      </c>
      <c r="AK10" s="89">
        <v>4.10401574113307</v>
      </c>
      <c r="AL10" s="89">
        <v>4.1548518581304998</v>
      </c>
      <c r="AM10" s="89">
        <v>4.1345623558871498</v>
      </c>
      <c r="AN10" s="89">
        <v>4.0530633501568598</v>
      </c>
      <c r="AO10" s="89">
        <v>4.0455439251754299</v>
      </c>
      <c r="AP10" s="89">
        <v>4.15940969536571</v>
      </c>
      <c r="AQ10" s="89">
        <v>4.21959879249036</v>
      </c>
      <c r="AR10" s="89">
        <v>4.2568985624616698</v>
      </c>
      <c r="AS10" s="89">
        <v>4.3555350083131197</v>
      </c>
      <c r="AT10" s="89">
        <v>4.6041308954643396</v>
      </c>
      <c r="AU10" s="89">
        <v>4.9581292325007196</v>
      </c>
      <c r="AV10" s="89">
        <v>5.2129384643260499</v>
      </c>
      <c r="AW10" s="89">
        <v>5.2556621499726601</v>
      </c>
      <c r="AX10" s="89">
        <v>4.3281072808826702</v>
      </c>
      <c r="AY10" s="89">
        <v>4.4113497849726597</v>
      </c>
      <c r="AZ10" s="89">
        <v>4.61202299879149</v>
      </c>
      <c r="BA10" s="89">
        <v>4.8308363138427701</v>
      </c>
      <c r="BB10" s="89">
        <v>4.9568254432781398</v>
      </c>
      <c r="BC10" s="89">
        <v>5.0162199010317501</v>
      </c>
      <c r="BD10" s="89">
        <v>5.0114790244643901</v>
      </c>
      <c r="BE10" s="89">
        <v>4.9842151222598998</v>
      </c>
      <c r="BF10" s="89">
        <v>5.05574075554504</v>
      </c>
      <c r="BG10" s="89">
        <v>5.2443609068725001</v>
      </c>
      <c r="BH10" s="89">
        <v>5.3277993334434601</v>
      </c>
      <c r="BI10" s="89">
        <v>5.3065183913115899</v>
      </c>
    </row>
    <row r="11" spans="1:61" s="84" customFormat="1" ht="17.100000000000001" customHeight="1" x14ac:dyDescent="0.2">
      <c r="A11" s="77" t="s">
        <v>5</v>
      </c>
      <c r="B11" s="89"/>
      <c r="C11" s="89"/>
      <c r="D11" s="89">
        <v>305.26299376375601</v>
      </c>
      <c r="E11" s="89">
        <v>137.554933660589</v>
      </c>
      <c r="F11" s="89">
        <v>82.637161634733602</v>
      </c>
      <c r="G11" s="89">
        <v>1057.79844546701</v>
      </c>
      <c r="H11" s="89">
        <v>674.50385404654799</v>
      </c>
      <c r="I11" s="89">
        <v>646.41165822714004</v>
      </c>
      <c r="J11" s="89">
        <v>715.002148469914</v>
      </c>
      <c r="K11" s="89">
        <v>784.929105782546</v>
      </c>
      <c r="L11" s="89">
        <v>805.72537896660106</v>
      </c>
      <c r="M11" s="89">
        <v>789.09001679048095</v>
      </c>
      <c r="N11" s="89">
        <v>771.47288217336495</v>
      </c>
      <c r="O11" s="89">
        <v>778.13961295303</v>
      </c>
      <c r="P11" s="89">
        <v>801.97140447734</v>
      </c>
      <c r="Q11" s="89">
        <v>829.68515407589098</v>
      </c>
      <c r="R11" s="89">
        <v>832.36279886999296</v>
      </c>
      <c r="S11" s="89">
        <v>806.75591226389804</v>
      </c>
      <c r="T11" s="89">
        <v>837.71566510750904</v>
      </c>
      <c r="U11" s="89">
        <v>928.53539257768205</v>
      </c>
      <c r="V11" s="89">
        <v>912.44909787324696</v>
      </c>
      <c r="W11" s="89">
        <v>849.37987400385305</v>
      </c>
      <c r="X11" s="89">
        <v>896.12473849758499</v>
      </c>
      <c r="Y11" s="89">
        <v>925.32224692528303</v>
      </c>
      <c r="Z11" s="89">
        <v>890.82691143797399</v>
      </c>
      <c r="AA11" s="89">
        <v>906.77236634907194</v>
      </c>
      <c r="AB11" s="89">
        <v>927.98831753629099</v>
      </c>
      <c r="AC11" s="89">
        <v>894.69164730860996</v>
      </c>
      <c r="AD11" s="89">
        <v>908.09621628566197</v>
      </c>
      <c r="AE11" s="89">
        <v>931.27511503943504</v>
      </c>
      <c r="AF11" s="89">
        <v>921.95245080587802</v>
      </c>
      <c r="AG11" s="89">
        <v>947.74998012905201</v>
      </c>
      <c r="AH11" s="89">
        <v>979.874630927363</v>
      </c>
      <c r="AI11" s="89">
        <v>975.45368237851096</v>
      </c>
      <c r="AJ11" s="89">
        <v>971.86803064481103</v>
      </c>
      <c r="AK11" s="89">
        <v>987.34929329293197</v>
      </c>
      <c r="AL11" s="89">
        <v>1004.85812329653</v>
      </c>
      <c r="AM11" s="89">
        <v>1021.58457892408</v>
      </c>
      <c r="AN11" s="89">
        <v>1014.459346919</v>
      </c>
      <c r="AO11" s="89">
        <v>1012.0044249732</v>
      </c>
      <c r="AP11" s="89">
        <v>1037.64857166755</v>
      </c>
      <c r="AQ11" s="89">
        <v>1063.7880054137499</v>
      </c>
      <c r="AR11" s="89">
        <v>1065.4984617401201</v>
      </c>
      <c r="AS11" s="89">
        <v>1058.3636380586699</v>
      </c>
      <c r="AT11" s="89">
        <v>1068.57547760885</v>
      </c>
      <c r="AU11" s="89">
        <v>1091.30990818231</v>
      </c>
      <c r="AV11" s="89">
        <v>1111.35739640978</v>
      </c>
      <c r="AW11" s="89">
        <v>1115.3604126842199</v>
      </c>
      <c r="AX11" s="89">
        <v>1104.68812011056</v>
      </c>
      <c r="AY11" s="89">
        <v>1092.9755408287001</v>
      </c>
      <c r="AZ11" s="89">
        <v>1113.4674607505401</v>
      </c>
      <c r="BA11" s="89">
        <v>1151.97638638271</v>
      </c>
      <c r="BB11" s="89">
        <v>1164.20063366363</v>
      </c>
      <c r="BC11" s="89">
        <v>1150.4660513230101</v>
      </c>
      <c r="BD11" s="89">
        <v>1137.1434937889001</v>
      </c>
      <c r="BE11" s="89">
        <v>1146.6475136573099</v>
      </c>
      <c r="BF11" s="89">
        <v>1182.22668868144</v>
      </c>
      <c r="BG11" s="89">
        <v>1206.35572420946</v>
      </c>
      <c r="BH11" s="89">
        <v>1184.3992978951801</v>
      </c>
      <c r="BI11" s="89">
        <v>1147.45018590782</v>
      </c>
    </row>
    <row r="12" spans="1:61" s="142" customFormat="1" ht="17.100000000000001" customHeight="1" x14ac:dyDescent="0.2">
      <c r="A12" s="77" t="s">
        <v>6</v>
      </c>
      <c r="B12" s="141"/>
      <c r="C12" s="141"/>
      <c r="D12" s="89">
        <v>474.835824186796</v>
      </c>
      <c r="E12" s="89">
        <v>466.76616825381501</v>
      </c>
      <c r="F12" s="89">
        <v>472.15494885352598</v>
      </c>
      <c r="G12" s="89">
        <v>511.776783003844</v>
      </c>
      <c r="H12" s="89">
        <v>552.04704941385899</v>
      </c>
      <c r="I12" s="89">
        <v>561.64590136351103</v>
      </c>
      <c r="J12" s="89">
        <v>562.73060943516805</v>
      </c>
      <c r="K12" s="89">
        <v>561.16443624192698</v>
      </c>
      <c r="L12" s="89">
        <v>556.10092734934005</v>
      </c>
      <c r="M12" s="89">
        <v>556.82077155742104</v>
      </c>
      <c r="N12" s="89">
        <v>565.14037003589203</v>
      </c>
      <c r="O12" s="89">
        <v>559.26860009126005</v>
      </c>
      <c r="P12" s="89">
        <v>550.88279460358103</v>
      </c>
      <c r="Q12" s="89">
        <v>556.88227058320103</v>
      </c>
      <c r="R12" s="89">
        <v>567.18134885049903</v>
      </c>
      <c r="S12" s="89">
        <v>571.15671374635497</v>
      </c>
      <c r="T12" s="89">
        <v>579.70238153384503</v>
      </c>
      <c r="U12" s="89">
        <v>590.779809787413</v>
      </c>
      <c r="V12" s="89">
        <v>587.47255848211</v>
      </c>
      <c r="W12" s="89">
        <v>576.96018956635203</v>
      </c>
      <c r="X12" s="89">
        <v>566.93810402448696</v>
      </c>
      <c r="Y12" s="89">
        <v>563.02528473837299</v>
      </c>
      <c r="Z12" s="89">
        <v>552.81085102776501</v>
      </c>
      <c r="AA12" s="89">
        <v>544.41855758604504</v>
      </c>
      <c r="AB12" s="89">
        <v>552.89301129654905</v>
      </c>
      <c r="AC12" s="89">
        <v>565.13952200414099</v>
      </c>
      <c r="AD12" s="89">
        <v>566.07382932457801</v>
      </c>
      <c r="AE12" s="89">
        <v>577.38485166670205</v>
      </c>
      <c r="AF12" s="89">
        <v>588.24422665817997</v>
      </c>
      <c r="AG12" s="89">
        <v>590.86596403602698</v>
      </c>
      <c r="AH12" s="89">
        <v>593.60818708544298</v>
      </c>
      <c r="AI12" s="89">
        <v>588.37495564042604</v>
      </c>
      <c r="AJ12" s="89">
        <v>576.21376741382801</v>
      </c>
      <c r="AK12" s="89">
        <v>564.53161857483701</v>
      </c>
      <c r="AL12" s="89">
        <v>543.23190192302104</v>
      </c>
      <c r="AM12" s="89">
        <v>495.65853694045302</v>
      </c>
      <c r="AN12" s="89">
        <v>437.48739671893799</v>
      </c>
      <c r="AO12" s="89">
        <v>386.145376498529</v>
      </c>
      <c r="AP12" s="89">
        <v>384.57400107074</v>
      </c>
      <c r="AQ12" s="89">
        <v>429.212419578788</v>
      </c>
      <c r="AR12" s="89">
        <v>488.61022353059002</v>
      </c>
      <c r="AS12" s="89">
        <v>550.62828751215898</v>
      </c>
      <c r="AT12" s="89">
        <v>607.21210810151001</v>
      </c>
      <c r="AU12" s="89">
        <v>629.09251744788196</v>
      </c>
      <c r="AV12" s="89">
        <v>609.89058913980602</v>
      </c>
      <c r="AW12" s="89">
        <v>580.85138685735706</v>
      </c>
      <c r="AX12" s="89">
        <v>552.095527956448</v>
      </c>
      <c r="AY12" s="89">
        <v>536.34077763742596</v>
      </c>
      <c r="AZ12" s="89">
        <v>535.33800104197405</v>
      </c>
      <c r="BA12" s="89">
        <v>531.43364384373399</v>
      </c>
      <c r="BB12" s="89">
        <v>508.25913185533102</v>
      </c>
      <c r="BC12" s="89">
        <v>490.94609752167099</v>
      </c>
      <c r="BD12" s="89">
        <v>492.671298282809</v>
      </c>
      <c r="BE12" s="89">
        <v>504.65554080681898</v>
      </c>
      <c r="BF12" s="89">
        <v>524.97707414531101</v>
      </c>
      <c r="BG12" s="89">
        <v>547.86474173094905</v>
      </c>
      <c r="BH12" s="89">
        <v>566.71644175658605</v>
      </c>
      <c r="BI12" s="89">
        <v>585.89731216965504</v>
      </c>
    </row>
    <row r="13" spans="1:61" s="194" customFormat="1" ht="17.100000000000001" customHeight="1" x14ac:dyDescent="0.2">
      <c r="A13" s="191" t="s">
        <v>93</v>
      </c>
      <c r="B13" s="192"/>
      <c r="C13" s="192"/>
      <c r="D13" s="192">
        <v>844.1974264368497</v>
      </c>
      <c r="E13" s="192">
        <v>792.15575141727334</v>
      </c>
      <c r="F13" s="192">
        <v>733.55091663978055</v>
      </c>
      <c r="G13" s="192">
        <v>1234.8711257919722</v>
      </c>
      <c r="H13" s="192">
        <v>4767.8499953327009</v>
      </c>
      <c r="I13" s="192">
        <v>4881.8970780497521</v>
      </c>
      <c r="J13" s="192">
        <v>4984.4755493132525</v>
      </c>
      <c r="K13" s="192">
        <v>5106.0575144923087</v>
      </c>
      <c r="L13" s="192">
        <v>5236.1868666264327</v>
      </c>
      <c r="M13" s="192">
        <v>5416.2717469586714</v>
      </c>
      <c r="N13" s="192">
        <v>5504.7958646681591</v>
      </c>
      <c r="O13" s="192">
        <v>5492.0682003700113</v>
      </c>
      <c r="P13" s="192">
        <v>5452.4298069230917</v>
      </c>
      <c r="Q13" s="192">
        <v>5504.9183485743806</v>
      </c>
      <c r="R13" s="192">
        <v>5657.2907723217904</v>
      </c>
      <c r="S13" s="192">
        <v>5728.3529454996624</v>
      </c>
      <c r="T13" s="192">
        <v>5719.6599746000966</v>
      </c>
      <c r="U13" s="192">
        <v>5672.8717347911797</v>
      </c>
      <c r="V13" s="192">
        <v>5609.6873493887051</v>
      </c>
      <c r="W13" s="192">
        <v>5559.1448342262611</v>
      </c>
      <c r="X13" s="192">
        <v>5567.5102299326263</v>
      </c>
      <c r="Y13" s="192">
        <v>5690.215743992404</v>
      </c>
      <c r="Z13" s="192">
        <v>5964.7112681609342</v>
      </c>
      <c r="AA13" s="192">
        <v>6173.0695657108245</v>
      </c>
      <c r="AB13" s="192">
        <v>6237.3632955586609</v>
      </c>
      <c r="AC13" s="192">
        <v>6290.7346238514247</v>
      </c>
      <c r="AD13" s="192">
        <v>6479.6055490427552</v>
      </c>
      <c r="AE13" s="192">
        <v>6710.5654037498625</v>
      </c>
      <c r="AF13" s="192">
        <v>6848.8103699206467</v>
      </c>
      <c r="AG13" s="192">
        <v>6738.3989393558932</v>
      </c>
      <c r="AH13" s="192">
        <v>6529.7855846824596</v>
      </c>
      <c r="AI13" s="192">
        <v>6534.9272123686605</v>
      </c>
      <c r="AJ13" s="192">
        <v>6789.4630995834186</v>
      </c>
      <c r="AK13" s="192">
        <v>7077.7975620170082</v>
      </c>
      <c r="AL13" s="192">
        <v>7203.0436833988579</v>
      </c>
      <c r="AM13" s="192">
        <v>7179.466791996877</v>
      </c>
      <c r="AN13" s="192">
        <v>7143.8903050663785</v>
      </c>
      <c r="AO13" s="192">
        <v>7259.714736093244</v>
      </c>
      <c r="AP13" s="192">
        <v>7493.6315898472449</v>
      </c>
      <c r="AQ13" s="192">
        <v>7700.1661357346111</v>
      </c>
      <c r="AR13" s="192">
        <v>7813.1572058104803</v>
      </c>
      <c r="AS13" s="192">
        <v>7987.3230600106517</v>
      </c>
      <c r="AT13" s="192">
        <v>8176.1848120864315</v>
      </c>
      <c r="AU13" s="192">
        <v>8346.8232628311725</v>
      </c>
      <c r="AV13" s="192">
        <v>8595.4527945608152</v>
      </c>
      <c r="AW13" s="192">
        <v>8721.8167847521781</v>
      </c>
      <c r="AX13" s="192">
        <v>8648.9755903768419</v>
      </c>
      <c r="AY13" s="192">
        <v>8660.3171057851923</v>
      </c>
      <c r="AZ13" s="192">
        <v>8725.2252281317942</v>
      </c>
      <c r="BA13" s="192">
        <v>8691.4911304006419</v>
      </c>
      <c r="BB13" s="192">
        <v>8716.7907046649761</v>
      </c>
      <c r="BC13" s="192">
        <v>8743.3316577356691</v>
      </c>
      <c r="BD13" s="192">
        <v>8793.6307327801442</v>
      </c>
      <c r="BE13" s="192">
        <v>8935.2796211613477</v>
      </c>
      <c r="BF13" s="192">
        <v>9148.3580696980753</v>
      </c>
      <c r="BG13" s="192">
        <v>9344.1291381418796</v>
      </c>
      <c r="BH13" s="192">
        <v>9344.7670089986477</v>
      </c>
      <c r="BI13" s="192">
        <v>9163.3858605894093</v>
      </c>
    </row>
    <row r="14" spans="1:61" s="84" customFormat="1" ht="17.100000000000001" customHeight="1" x14ac:dyDescent="0.2">
      <c r="A14" s="77" t="s">
        <v>8</v>
      </c>
      <c r="B14" s="89"/>
      <c r="C14" s="89"/>
      <c r="D14" s="89">
        <v>87.432344605756398</v>
      </c>
      <c r="E14" s="89">
        <v>65.285551535970399</v>
      </c>
      <c r="F14" s="89">
        <v>48.272078252194902</v>
      </c>
      <c r="G14" s="89">
        <v>55.511492949652201</v>
      </c>
      <c r="H14" s="89">
        <v>83.890065589874098</v>
      </c>
      <c r="I14" s="89">
        <v>114.511019241908</v>
      </c>
      <c r="J14" s="89">
        <v>138.82578221297899</v>
      </c>
      <c r="K14" s="89">
        <v>161.95929987834</v>
      </c>
      <c r="L14" s="89">
        <v>190.582347055724</v>
      </c>
      <c r="M14" s="89">
        <v>201.29356993117</v>
      </c>
      <c r="N14" s="89">
        <v>169.29961160581701</v>
      </c>
      <c r="O14" s="89">
        <v>117.060091440222</v>
      </c>
      <c r="P14" s="89">
        <v>88.112949199297304</v>
      </c>
      <c r="Q14" s="89">
        <v>108.272730102377</v>
      </c>
      <c r="R14" s="89">
        <v>177.659565519718</v>
      </c>
      <c r="S14" s="89">
        <v>239.856447123203</v>
      </c>
      <c r="T14" s="89">
        <v>228.48632086854701</v>
      </c>
      <c r="U14" s="89">
        <v>180.93160495588799</v>
      </c>
      <c r="V14" s="89">
        <v>155.91314985680401</v>
      </c>
      <c r="W14" s="89">
        <v>155.86346053955799</v>
      </c>
      <c r="X14" s="89">
        <v>161.004616775448</v>
      </c>
      <c r="Y14" s="89">
        <v>176.66987793652899</v>
      </c>
      <c r="Z14" s="89">
        <v>196.42515297625701</v>
      </c>
      <c r="AA14" s="89">
        <v>196.68476826448699</v>
      </c>
      <c r="AB14" s="89">
        <v>192.51327859781301</v>
      </c>
      <c r="AC14" s="89">
        <v>213.747610522743</v>
      </c>
      <c r="AD14" s="89">
        <v>241.31037412413801</v>
      </c>
      <c r="AE14" s="89">
        <v>258.73938962913701</v>
      </c>
      <c r="AF14" s="89">
        <v>281.138441175168</v>
      </c>
      <c r="AG14" s="89">
        <v>276.38829460236002</v>
      </c>
      <c r="AH14" s="89">
        <v>237.55444859987</v>
      </c>
      <c r="AI14" s="89">
        <v>228.62210455385801</v>
      </c>
      <c r="AJ14" s="89">
        <v>281.75219853136502</v>
      </c>
      <c r="AK14" s="89">
        <v>331.56228195347302</v>
      </c>
      <c r="AL14" s="89">
        <v>358.20677375830502</v>
      </c>
      <c r="AM14" s="89">
        <v>355.34566651969101</v>
      </c>
      <c r="AN14" s="89">
        <v>316.76110419427499</v>
      </c>
      <c r="AO14" s="89">
        <v>279.164375948778</v>
      </c>
      <c r="AP14" s="89">
        <v>316.58357035645901</v>
      </c>
      <c r="AQ14" s="89">
        <v>376.15859892611599</v>
      </c>
      <c r="AR14" s="89">
        <v>366.24775254635398</v>
      </c>
      <c r="AS14" s="89">
        <v>359.25230943900198</v>
      </c>
      <c r="AT14" s="89">
        <v>381.73041722694899</v>
      </c>
      <c r="AU14" s="89">
        <v>400.03447268922201</v>
      </c>
      <c r="AV14" s="89">
        <v>444.73631285462102</v>
      </c>
      <c r="AW14" s="89">
        <v>510.35945604018502</v>
      </c>
      <c r="AX14" s="89">
        <v>487.315602117418</v>
      </c>
      <c r="AY14" s="89">
        <v>507.40510045648</v>
      </c>
      <c r="AZ14" s="89">
        <v>570.36685007462802</v>
      </c>
      <c r="BA14" s="89">
        <v>520.112832375469</v>
      </c>
      <c r="BB14" s="89">
        <v>402.38948536317002</v>
      </c>
      <c r="BC14" s="89">
        <v>338.51054268697197</v>
      </c>
      <c r="BD14" s="89">
        <v>360.71389100793499</v>
      </c>
      <c r="BE14" s="89">
        <v>449.67945531840098</v>
      </c>
      <c r="BF14" s="89">
        <v>581.30878719607301</v>
      </c>
      <c r="BG14" s="89">
        <v>612.34540050494502</v>
      </c>
      <c r="BH14" s="89">
        <v>501.10265061136403</v>
      </c>
      <c r="BI14" s="89">
        <v>326.11251753690902</v>
      </c>
    </row>
    <row r="15" spans="1:61" s="84" customFormat="1" ht="17.100000000000001" customHeight="1" x14ac:dyDescent="0.2">
      <c r="A15" s="90" t="s">
        <v>9</v>
      </c>
      <c r="B15" s="89"/>
      <c r="C15" s="89"/>
      <c r="D15" s="89">
        <v>66.420745960987901</v>
      </c>
      <c r="E15" s="89">
        <v>8.8559824765979997E-2</v>
      </c>
      <c r="F15" s="89">
        <v>-45.837863469450397</v>
      </c>
      <c r="G15" s="89">
        <v>-9.6201615674899603</v>
      </c>
      <c r="H15" s="89">
        <v>3146.20843900411</v>
      </c>
      <c r="I15" s="89">
        <v>3210.22984834203</v>
      </c>
      <c r="J15" s="89">
        <v>3341.7382956859301</v>
      </c>
      <c r="K15" s="89">
        <v>3442.4920929360101</v>
      </c>
      <c r="L15" s="89">
        <v>3499.3759486143499</v>
      </c>
      <c r="M15" s="89">
        <v>3546.90694117667</v>
      </c>
      <c r="N15" s="89">
        <v>3531.9975867001499</v>
      </c>
      <c r="O15" s="89">
        <v>3545.3848373339201</v>
      </c>
      <c r="P15" s="89">
        <v>3602.4855265435299</v>
      </c>
      <c r="Q15" s="89">
        <v>3664.2387174783598</v>
      </c>
      <c r="R15" s="89">
        <v>3660.9268300454401</v>
      </c>
      <c r="S15" s="89">
        <v>3603.9995141422</v>
      </c>
      <c r="T15" s="89">
        <v>3550.2471536639</v>
      </c>
      <c r="U15" s="89">
        <v>3537.08397242005</v>
      </c>
      <c r="V15" s="89">
        <v>3542.9736651420799</v>
      </c>
      <c r="W15" s="89">
        <v>3521.0986188954498</v>
      </c>
      <c r="X15" s="89">
        <v>3466.1018340660598</v>
      </c>
      <c r="Y15" s="89">
        <v>3493.1412593864302</v>
      </c>
      <c r="Z15" s="89">
        <v>3684.8939146451999</v>
      </c>
      <c r="AA15" s="89">
        <v>3859.70022790443</v>
      </c>
      <c r="AB15" s="89">
        <v>3930.09249786487</v>
      </c>
      <c r="AC15" s="89">
        <v>3971.4171113577499</v>
      </c>
      <c r="AD15" s="89">
        <v>4081.1322623364299</v>
      </c>
      <c r="AE15" s="89">
        <v>4228.8820584141104</v>
      </c>
      <c r="AF15" s="89">
        <v>4307.3449709046699</v>
      </c>
      <c r="AG15" s="89">
        <v>4179.58150515334</v>
      </c>
      <c r="AH15" s="89">
        <v>3977.0503715275499</v>
      </c>
      <c r="AI15" s="89">
        <v>3936.8447500983302</v>
      </c>
      <c r="AJ15" s="89">
        <v>4044.0191737331302</v>
      </c>
      <c r="AK15" s="89">
        <v>4211.2825734725602</v>
      </c>
      <c r="AL15" s="89">
        <v>4310.0552132353496</v>
      </c>
      <c r="AM15" s="89">
        <v>4295.1511213287104</v>
      </c>
      <c r="AN15" s="89">
        <v>4266.3207465175801</v>
      </c>
      <c r="AO15" s="89">
        <v>4351.6590901951004</v>
      </c>
      <c r="AP15" s="89">
        <v>4459.2134538863302</v>
      </c>
      <c r="AQ15" s="89">
        <v>4533.5755937610502</v>
      </c>
      <c r="AR15" s="89">
        <v>4601.7670043707103</v>
      </c>
      <c r="AS15" s="89">
        <v>4717.1835186587005</v>
      </c>
      <c r="AT15" s="89">
        <v>4802.7159993222604</v>
      </c>
      <c r="AU15" s="89">
        <v>4907.8986310550599</v>
      </c>
      <c r="AV15" s="89">
        <v>5081.2051767736602</v>
      </c>
      <c r="AW15" s="89">
        <v>5097.86678369945</v>
      </c>
      <c r="AX15" s="89">
        <v>5008.3636294190801</v>
      </c>
      <c r="AY15" s="89">
        <v>4972.5896180199497</v>
      </c>
      <c r="AZ15" s="89">
        <v>4928.9676032941297</v>
      </c>
      <c r="BA15" s="89">
        <v>4869.0661473627997</v>
      </c>
      <c r="BB15" s="89">
        <v>4917.0387463894604</v>
      </c>
      <c r="BC15" s="89">
        <v>4936.2240652948503</v>
      </c>
      <c r="BD15" s="89">
        <v>4965.6131980759501</v>
      </c>
      <c r="BE15" s="89">
        <v>5069.1582240567705</v>
      </c>
      <c r="BF15" s="89">
        <v>5194.9893170764599</v>
      </c>
      <c r="BG15" s="89">
        <v>5311.3168429551797</v>
      </c>
      <c r="BH15" s="89">
        <v>5332.4189648231004</v>
      </c>
      <c r="BI15" s="89">
        <v>5264.4684153534799</v>
      </c>
    </row>
    <row r="16" spans="1:61" s="84" customFormat="1" ht="17.100000000000001" customHeight="1" x14ac:dyDescent="0.2">
      <c r="A16" s="90" t="s">
        <v>10</v>
      </c>
      <c r="B16" s="89"/>
      <c r="C16" s="89"/>
      <c r="D16" s="89">
        <v>95.165251853039393</v>
      </c>
      <c r="E16" s="89">
        <v>104.760604041129</v>
      </c>
      <c r="F16" s="89">
        <v>113.948138475367</v>
      </c>
      <c r="G16" s="89">
        <v>121.466633882872</v>
      </c>
      <c r="H16" s="89">
        <v>209.259400979844</v>
      </c>
      <c r="I16" s="89">
        <v>212.84240539943499</v>
      </c>
      <c r="J16" s="89">
        <v>218.67818448341001</v>
      </c>
      <c r="K16" s="89">
        <v>225.72952846939501</v>
      </c>
      <c r="L16" s="89">
        <v>232.500806515139</v>
      </c>
      <c r="M16" s="89">
        <v>238.372177350089</v>
      </c>
      <c r="N16" s="89">
        <v>241.14737827695001</v>
      </c>
      <c r="O16" s="89">
        <v>239.14099231335001</v>
      </c>
      <c r="P16" s="89">
        <v>234.90960882534699</v>
      </c>
      <c r="Q16" s="89">
        <v>232.30468598497501</v>
      </c>
      <c r="R16" s="89">
        <v>276.86367192693399</v>
      </c>
      <c r="S16" s="89">
        <v>278.17886184384002</v>
      </c>
      <c r="T16" s="89">
        <v>280.56743349663299</v>
      </c>
      <c r="U16" s="89">
        <v>281.80906802300001</v>
      </c>
      <c r="V16" s="89">
        <v>280.82132923705598</v>
      </c>
      <c r="W16" s="89">
        <v>279.84550177834598</v>
      </c>
      <c r="X16" s="89">
        <v>280.54889181650901</v>
      </c>
      <c r="Y16" s="89">
        <v>281.90016485404999</v>
      </c>
      <c r="Z16" s="89">
        <v>286.764876072964</v>
      </c>
      <c r="AA16" s="89">
        <v>295.10585284787601</v>
      </c>
      <c r="AB16" s="89">
        <v>300.67648455403298</v>
      </c>
      <c r="AC16" s="89">
        <v>301.90272790598902</v>
      </c>
      <c r="AD16" s="89">
        <v>302.43559981613402</v>
      </c>
      <c r="AE16" s="89">
        <v>304.372283541721</v>
      </c>
      <c r="AF16" s="89">
        <v>307.622362790735</v>
      </c>
      <c r="AG16" s="89">
        <v>311.04165054972998</v>
      </c>
      <c r="AH16" s="89">
        <v>315.16687010456599</v>
      </c>
      <c r="AI16" s="89">
        <v>321.29886283935502</v>
      </c>
      <c r="AJ16" s="89">
        <v>329.284810521861</v>
      </c>
      <c r="AK16" s="89">
        <v>339.96320666559302</v>
      </c>
      <c r="AL16" s="89">
        <v>351.594973829558</v>
      </c>
      <c r="AM16" s="89">
        <v>359.07546829795098</v>
      </c>
      <c r="AN16" s="89">
        <v>363.66524380150003</v>
      </c>
      <c r="AO16" s="89">
        <v>365.95130870624303</v>
      </c>
      <c r="AP16" s="89">
        <v>363.861104340292</v>
      </c>
      <c r="AQ16" s="89">
        <v>361.52789715013398</v>
      </c>
      <c r="AR16" s="89">
        <v>362.302310874493</v>
      </c>
      <c r="AS16" s="89">
        <v>365.23151568715099</v>
      </c>
      <c r="AT16" s="89">
        <v>372.71088354575897</v>
      </c>
      <c r="AU16" s="89">
        <v>389.403335812146</v>
      </c>
      <c r="AV16" s="89">
        <v>408.02415551377402</v>
      </c>
      <c r="AW16" s="89">
        <v>422.94507184850102</v>
      </c>
      <c r="AX16" s="89">
        <v>433.93093067936798</v>
      </c>
      <c r="AY16" s="89">
        <v>441.54571744400101</v>
      </c>
      <c r="AZ16" s="89">
        <v>448.38918910004401</v>
      </c>
      <c r="BA16" s="89">
        <v>457.86483368669502</v>
      </c>
      <c r="BB16" s="89">
        <v>467.45309078750398</v>
      </c>
      <c r="BC16" s="89">
        <v>472.23871272481398</v>
      </c>
      <c r="BD16" s="89">
        <v>474.15166982569599</v>
      </c>
      <c r="BE16" s="89">
        <v>475.89409251577302</v>
      </c>
      <c r="BF16" s="89">
        <v>476.881293301862</v>
      </c>
      <c r="BG16" s="89">
        <v>478.51715820020303</v>
      </c>
      <c r="BH16" s="89">
        <v>485.029462501718</v>
      </c>
      <c r="BI16" s="89">
        <v>493.39349461804198</v>
      </c>
    </row>
    <row r="17" spans="1:61" s="84" customFormat="1" ht="17.100000000000001" customHeight="1" x14ac:dyDescent="0.2">
      <c r="A17" s="90" t="s">
        <v>11</v>
      </c>
      <c r="B17" s="89"/>
      <c r="C17" s="89"/>
      <c r="D17" s="89">
        <v>238.05510190506899</v>
      </c>
      <c r="E17" s="89">
        <v>245.37430487710199</v>
      </c>
      <c r="F17" s="89">
        <v>252.46607506977099</v>
      </c>
      <c r="G17" s="89">
        <v>259.60384270412499</v>
      </c>
      <c r="H17" s="89">
        <v>414.776379471898</v>
      </c>
      <c r="I17" s="89">
        <v>421.818667989132</v>
      </c>
      <c r="J17" s="89">
        <v>428.77157914231998</v>
      </c>
      <c r="K17" s="89">
        <v>435.10222002169701</v>
      </c>
      <c r="L17" s="89">
        <v>440.90994752983602</v>
      </c>
      <c r="M17" s="89">
        <v>447.25332516070199</v>
      </c>
      <c r="N17" s="89">
        <v>454.96423069353199</v>
      </c>
      <c r="O17" s="89">
        <v>462.24075149121899</v>
      </c>
      <c r="P17" s="89">
        <v>468.86054614258802</v>
      </c>
      <c r="Q17" s="89">
        <v>475.08370072756901</v>
      </c>
      <c r="R17" s="89">
        <v>482.12788601796899</v>
      </c>
      <c r="S17" s="89">
        <v>490.20212596747899</v>
      </c>
      <c r="T17" s="89">
        <v>498.48905370943697</v>
      </c>
      <c r="U17" s="89">
        <v>505.67959278217199</v>
      </c>
      <c r="V17" s="89">
        <v>511.793565097775</v>
      </c>
      <c r="W17" s="89">
        <v>519.33326441681697</v>
      </c>
      <c r="X17" s="89">
        <v>528.45299206007996</v>
      </c>
      <c r="Y17" s="89">
        <v>537.34664667504501</v>
      </c>
      <c r="Z17" s="89">
        <v>545.47904743544302</v>
      </c>
      <c r="AA17" s="89">
        <v>553.200201359831</v>
      </c>
      <c r="AB17" s="89">
        <v>560.52074389837503</v>
      </c>
      <c r="AC17" s="89">
        <v>569.36807204228296</v>
      </c>
      <c r="AD17" s="89">
        <v>579.22828191322401</v>
      </c>
      <c r="AE17" s="89">
        <v>588.67647119774404</v>
      </c>
      <c r="AF17" s="89">
        <v>597.31640651381394</v>
      </c>
      <c r="AG17" s="89">
        <v>606.07431043113399</v>
      </c>
      <c r="AH17" s="89">
        <v>614.38305391636402</v>
      </c>
      <c r="AI17" s="89">
        <v>622.83391593042802</v>
      </c>
      <c r="AJ17" s="89">
        <v>631.905244611743</v>
      </c>
      <c r="AK17" s="89">
        <v>640.93098930277199</v>
      </c>
      <c r="AL17" s="89">
        <v>648.94957184865598</v>
      </c>
      <c r="AM17" s="89">
        <v>655.49647983590398</v>
      </c>
      <c r="AN17" s="89">
        <v>661.14316641417395</v>
      </c>
      <c r="AO17" s="89">
        <v>666.68742756952304</v>
      </c>
      <c r="AP17" s="89">
        <v>673.40562626242399</v>
      </c>
      <c r="AQ17" s="89">
        <v>681.07467740091101</v>
      </c>
      <c r="AR17" s="89">
        <v>689.86100534366301</v>
      </c>
      <c r="AS17" s="89">
        <v>698.36571388912898</v>
      </c>
      <c r="AT17" s="89">
        <v>706.41481184357303</v>
      </c>
      <c r="AU17" s="89">
        <v>713.61503471166498</v>
      </c>
      <c r="AV17" s="89">
        <v>719.65759050401005</v>
      </c>
      <c r="AW17" s="89">
        <v>726.199145641732</v>
      </c>
      <c r="AX17" s="89">
        <v>734.21358521889601</v>
      </c>
      <c r="AY17" s="89">
        <v>742.88805533493201</v>
      </c>
      <c r="AZ17" s="89">
        <v>751.80730155126298</v>
      </c>
      <c r="BA17" s="89">
        <v>760.73609465683796</v>
      </c>
      <c r="BB17" s="89">
        <v>769.62605129672102</v>
      </c>
      <c r="BC17" s="89">
        <v>781.24284642230202</v>
      </c>
      <c r="BD17" s="89">
        <v>795.219517016792</v>
      </c>
      <c r="BE17" s="89">
        <v>808.71250559756299</v>
      </c>
      <c r="BF17" s="89">
        <v>820.53239731092106</v>
      </c>
      <c r="BG17" s="89">
        <v>829.961212516611</v>
      </c>
      <c r="BH17" s="89">
        <v>836.40766121160596</v>
      </c>
      <c r="BI17" s="89">
        <v>842.13607499742795</v>
      </c>
    </row>
    <row r="18" spans="1:61" s="84" customFormat="1" ht="17.100000000000001" customHeight="1" x14ac:dyDescent="0.2">
      <c r="A18" s="77" t="s">
        <v>12</v>
      </c>
      <c r="B18" s="89"/>
      <c r="C18" s="89"/>
      <c r="D18" s="89">
        <v>357.12398211199701</v>
      </c>
      <c r="E18" s="89">
        <v>376.646731138306</v>
      </c>
      <c r="F18" s="89">
        <v>364.70248831189798</v>
      </c>
      <c r="G18" s="89">
        <v>807.90931782281302</v>
      </c>
      <c r="H18" s="89">
        <v>913.71571028697497</v>
      </c>
      <c r="I18" s="89">
        <v>922.49513707724702</v>
      </c>
      <c r="J18" s="89">
        <v>856.46170778861301</v>
      </c>
      <c r="K18" s="89">
        <v>840.77437318686702</v>
      </c>
      <c r="L18" s="89">
        <v>872.81781691138303</v>
      </c>
      <c r="M18" s="89">
        <v>982.44573334004099</v>
      </c>
      <c r="N18" s="89">
        <v>1107.38705739171</v>
      </c>
      <c r="O18" s="89">
        <v>1128.2415277913001</v>
      </c>
      <c r="P18" s="89">
        <v>1058.0611762123301</v>
      </c>
      <c r="Q18" s="89">
        <v>1025.0185142810999</v>
      </c>
      <c r="R18" s="89">
        <v>1059.7128188117299</v>
      </c>
      <c r="S18" s="89">
        <v>1116.11599642294</v>
      </c>
      <c r="T18" s="89">
        <v>1161.8700128615801</v>
      </c>
      <c r="U18" s="89">
        <v>1167.36749661007</v>
      </c>
      <c r="V18" s="89">
        <v>1118.18564005499</v>
      </c>
      <c r="W18" s="89">
        <v>1083.00398859609</v>
      </c>
      <c r="X18" s="89">
        <v>1131.40189521453</v>
      </c>
      <c r="Y18" s="89">
        <v>1201.1577951403499</v>
      </c>
      <c r="Z18" s="89">
        <v>1251.1482770310699</v>
      </c>
      <c r="AA18" s="89">
        <v>1268.3785153342001</v>
      </c>
      <c r="AB18" s="89">
        <v>1253.5602906435699</v>
      </c>
      <c r="AC18" s="89">
        <v>1234.29910202266</v>
      </c>
      <c r="AD18" s="89">
        <v>1275.4990308528299</v>
      </c>
      <c r="AE18" s="89">
        <v>1329.89520096715</v>
      </c>
      <c r="AF18" s="89">
        <v>1355.38818853626</v>
      </c>
      <c r="AG18" s="89">
        <v>1365.3131786193301</v>
      </c>
      <c r="AH18" s="89">
        <v>1385.6308405341099</v>
      </c>
      <c r="AI18" s="89">
        <v>1425.32757894669</v>
      </c>
      <c r="AJ18" s="89">
        <v>1502.5016721853201</v>
      </c>
      <c r="AK18" s="89">
        <v>1554.0585106226099</v>
      </c>
      <c r="AL18" s="89">
        <v>1534.23715072699</v>
      </c>
      <c r="AM18" s="89">
        <v>1514.3980560146199</v>
      </c>
      <c r="AN18" s="89">
        <v>1536.0000441388499</v>
      </c>
      <c r="AO18" s="89">
        <v>1596.2525336736001</v>
      </c>
      <c r="AP18" s="89">
        <v>1680.5678350017399</v>
      </c>
      <c r="AQ18" s="89">
        <v>1747.8293684964001</v>
      </c>
      <c r="AR18" s="89">
        <v>1792.97913267526</v>
      </c>
      <c r="AS18" s="89">
        <v>1847.2900023366701</v>
      </c>
      <c r="AT18" s="89">
        <v>1912.6127001478901</v>
      </c>
      <c r="AU18" s="89">
        <v>1935.8717885630799</v>
      </c>
      <c r="AV18" s="89">
        <v>1941.8295589147499</v>
      </c>
      <c r="AW18" s="89">
        <v>1964.44632752231</v>
      </c>
      <c r="AX18" s="89">
        <v>1985.1518429420801</v>
      </c>
      <c r="AY18" s="89">
        <v>1995.88861452983</v>
      </c>
      <c r="AZ18" s="89">
        <v>2025.69428411173</v>
      </c>
      <c r="BA18" s="89">
        <v>2083.7112223188401</v>
      </c>
      <c r="BB18" s="89">
        <v>2160.2833308281201</v>
      </c>
      <c r="BC18" s="89">
        <v>2215.11549060673</v>
      </c>
      <c r="BD18" s="89">
        <v>2197.93245685377</v>
      </c>
      <c r="BE18" s="89">
        <v>2131.8353436728398</v>
      </c>
      <c r="BF18" s="89">
        <v>2074.6462748127601</v>
      </c>
      <c r="BG18" s="89">
        <v>2111.9885239649402</v>
      </c>
      <c r="BH18" s="89">
        <v>2189.8082698508601</v>
      </c>
      <c r="BI18" s="89">
        <v>2237.2753580835501</v>
      </c>
    </row>
    <row r="19" spans="1:61" s="194" customFormat="1" ht="17.100000000000001" customHeight="1" x14ac:dyDescent="0.2">
      <c r="A19" s="191" t="s">
        <v>94</v>
      </c>
      <c r="B19" s="192"/>
      <c r="C19" s="192"/>
      <c r="D19" s="192">
        <v>3709.9137219789486</v>
      </c>
      <c r="E19" s="192">
        <v>3962.8358266629825</v>
      </c>
      <c r="F19" s="192">
        <v>4251.4186024002829</v>
      </c>
      <c r="G19" s="192">
        <v>6739.9501534348219</v>
      </c>
      <c r="H19" s="192">
        <v>7694.7124709975051</v>
      </c>
      <c r="I19" s="192">
        <v>8197.4896064663135</v>
      </c>
      <c r="J19" s="192">
        <v>9223.1436168168439</v>
      </c>
      <c r="K19" s="192">
        <v>9344.3033253633748</v>
      </c>
      <c r="L19" s="192">
        <v>9425.7332280878891</v>
      </c>
      <c r="M19" s="192">
        <v>9338.4586727436654</v>
      </c>
      <c r="N19" s="192">
        <v>9178.8588720897278</v>
      </c>
      <c r="O19" s="192">
        <v>9230.7039146051648</v>
      </c>
      <c r="P19" s="192">
        <v>9376.456233866611</v>
      </c>
      <c r="Q19" s="192">
        <v>9582.0373359074256</v>
      </c>
      <c r="R19" s="192">
        <v>9841.2822256502732</v>
      </c>
      <c r="S19" s="192">
        <v>10110.75099559131</v>
      </c>
      <c r="T19" s="192">
        <v>10208.893017775554</v>
      </c>
      <c r="U19" s="192">
        <v>10119.162127442842</v>
      </c>
      <c r="V19" s="192">
        <v>10007.88329799565</v>
      </c>
      <c r="W19" s="192">
        <v>9947.6987199713658</v>
      </c>
      <c r="X19" s="192">
        <v>9950.7993417576763</v>
      </c>
      <c r="Y19" s="192">
        <v>10235.276272392201</v>
      </c>
      <c r="Z19" s="192">
        <v>10736.887136122976</v>
      </c>
      <c r="AA19" s="192">
        <v>10895.97738162227</v>
      </c>
      <c r="AB19" s="192">
        <v>10953.585495960395</v>
      </c>
      <c r="AC19" s="192">
        <v>11154.223739910192</v>
      </c>
      <c r="AD19" s="192">
        <v>11424.943595992121</v>
      </c>
      <c r="AE19" s="192">
        <v>11662.316807462874</v>
      </c>
      <c r="AF19" s="192">
        <v>11920.181683265473</v>
      </c>
      <c r="AG19" s="192">
        <v>11982.456640020371</v>
      </c>
      <c r="AH19" s="192">
        <v>11756.469848889421</v>
      </c>
      <c r="AI19" s="192">
        <v>11648.662585575552</v>
      </c>
      <c r="AJ19" s="192">
        <v>11604.753255711499</v>
      </c>
      <c r="AK19" s="192">
        <v>11609.450536379596</v>
      </c>
      <c r="AL19" s="192">
        <v>11823.261434410686</v>
      </c>
      <c r="AM19" s="192">
        <v>12180.07465057119</v>
      </c>
      <c r="AN19" s="192">
        <v>12523.281334684372</v>
      </c>
      <c r="AO19" s="192">
        <v>12757.142814924706</v>
      </c>
      <c r="AP19" s="192">
        <v>12897.804287671841</v>
      </c>
      <c r="AQ19" s="192">
        <v>13079.642429715832</v>
      </c>
      <c r="AR19" s="192">
        <v>13264.86293196252</v>
      </c>
      <c r="AS19" s="192">
        <v>13410.46108963754</v>
      </c>
      <c r="AT19" s="192">
        <v>13564.062647889925</v>
      </c>
      <c r="AU19" s="192">
        <v>13904.420221600638</v>
      </c>
      <c r="AV19" s="192">
        <v>14267.759782237032</v>
      </c>
      <c r="AW19" s="192">
        <v>14324.217257809822</v>
      </c>
      <c r="AX19" s="192">
        <v>13921.259800940396</v>
      </c>
      <c r="AY19" s="192">
        <v>13623.449044019642</v>
      </c>
      <c r="AZ19" s="192">
        <v>13660.530123253411</v>
      </c>
      <c r="BA19" s="192">
        <v>14023.027258349563</v>
      </c>
      <c r="BB19" s="192">
        <v>14474.576288827937</v>
      </c>
      <c r="BC19" s="192">
        <v>14449.38385804469</v>
      </c>
      <c r="BD19" s="192">
        <v>14423.667799271099</v>
      </c>
      <c r="BE19" s="192">
        <v>14556.748939064575</v>
      </c>
      <c r="BF19" s="192">
        <v>14919.343119052715</v>
      </c>
      <c r="BG19" s="192">
        <v>15326.371020259239</v>
      </c>
      <c r="BH19" s="192">
        <v>15829.791624526062</v>
      </c>
      <c r="BI19" s="192">
        <v>16266.065381038858</v>
      </c>
    </row>
    <row r="20" spans="1:61" s="84" customFormat="1" ht="17.100000000000001" customHeight="1" x14ac:dyDescent="0.2">
      <c r="A20" s="91" t="s">
        <v>52</v>
      </c>
      <c r="B20" s="89"/>
      <c r="C20" s="89"/>
      <c r="D20" s="89">
        <v>1017.24252886314</v>
      </c>
      <c r="E20" s="89">
        <v>1027.1458898088799</v>
      </c>
      <c r="F20" s="89">
        <v>1072.75518168758</v>
      </c>
      <c r="G20" s="89">
        <v>3247.40059841322</v>
      </c>
      <c r="H20" s="89">
        <v>2072.5884285768502</v>
      </c>
      <c r="I20" s="89">
        <v>2089.2308644780901</v>
      </c>
      <c r="J20" s="89">
        <v>2106.8826350855302</v>
      </c>
      <c r="K20" s="89">
        <v>2102.7352424354899</v>
      </c>
      <c r="L20" s="89">
        <v>2111.6897298316899</v>
      </c>
      <c r="M20" s="89">
        <v>2131.66167700913</v>
      </c>
      <c r="N20" s="89">
        <v>2123.8537049309898</v>
      </c>
      <c r="O20" s="89">
        <v>2141.9686165836101</v>
      </c>
      <c r="P20" s="89">
        <v>2210.0179415942798</v>
      </c>
      <c r="Q20" s="89">
        <v>2274.2447270632701</v>
      </c>
      <c r="R20" s="89">
        <v>2318.0728257985602</v>
      </c>
      <c r="S20" s="89">
        <v>2419.04636032094</v>
      </c>
      <c r="T20" s="89">
        <v>2438.9829716505901</v>
      </c>
      <c r="U20" s="89">
        <v>2366.9433239784098</v>
      </c>
      <c r="V20" s="89">
        <v>2329.5648717162198</v>
      </c>
      <c r="W20" s="89">
        <v>2321.42252170451</v>
      </c>
      <c r="X20" s="89">
        <v>2273.7030858350799</v>
      </c>
      <c r="Y20" s="89">
        <v>2272.05281258069</v>
      </c>
      <c r="Z20" s="89">
        <v>2373.2088651818499</v>
      </c>
      <c r="AA20" s="89">
        <v>2400.0245951032098</v>
      </c>
      <c r="AB20" s="89">
        <v>2378.8345324289699</v>
      </c>
      <c r="AC20" s="89">
        <v>2394.1709481333</v>
      </c>
      <c r="AD20" s="89">
        <v>2430.2871269375601</v>
      </c>
      <c r="AE20" s="89">
        <v>2487.6505527087202</v>
      </c>
      <c r="AF20" s="89">
        <v>2596.8072434927999</v>
      </c>
      <c r="AG20" s="89">
        <v>2591.38844263177</v>
      </c>
      <c r="AH20" s="89">
        <v>2471.10555902024</v>
      </c>
      <c r="AI20" s="89">
        <v>2400.0780291969299</v>
      </c>
      <c r="AJ20" s="89">
        <v>2392.02525053204</v>
      </c>
      <c r="AK20" s="89">
        <v>2415.2239299340399</v>
      </c>
      <c r="AL20" s="89">
        <v>2485.8687773957899</v>
      </c>
      <c r="AM20" s="89">
        <v>2534.8761558159799</v>
      </c>
      <c r="AN20" s="89">
        <v>2575.1732193590201</v>
      </c>
      <c r="AO20" s="89">
        <v>2634.3646017070801</v>
      </c>
      <c r="AP20" s="89">
        <v>2677.0246444949298</v>
      </c>
      <c r="AQ20" s="89">
        <v>2705.9123250100101</v>
      </c>
      <c r="AR20" s="89">
        <v>2733.9017476619101</v>
      </c>
      <c r="AS20" s="89">
        <v>2765.0129357605101</v>
      </c>
      <c r="AT20" s="89">
        <v>2789.1750775081</v>
      </c>
      <c r="AU20" s="89">
        <v>2831.0794161382</v>
      </c>
      <c r="AV20" s="89">
        <v>2872.1999268507502</v>
      </c>
      <c r="AW20" s="89">
        <v>2856.58896074431</v>
      </c>
      <c r="AX20" s="89">
        <v>2740.95608490426</v>
      </c>
      <c r="AY20" s="89">
        <v>2654.3752539057</v>
      </c>
      <c r="AZ20" s="89">
        <v>2644.8565082278501</v>
      </c>
      <c r="BA20" s="89">
        <v>2655.6729200473901</v>
      </c>
      <c r="BB20" s="89">
        <v>2672.6055638144999</v>
      </c>
      <c r="BC20" s="89">
        <v>2672.9130634892999</v>
      </c>
      <c r="BD20" s="89">
        <v>2679.6288677088301</v>
      </c>
      <c r="BE20" s="89">
        <v>2745.0688648518599</v>
      </c>
      <c r="BF20" s="89">
        <v>2876.4760534345701</v>
      </c>
      <c r="BG20" s="89">
        <v>2959.9047225919298</v>
      </c>
      <c r="BH20" s="89">
        <v>2969.5980531014702</v>
      </c>
      <c r="BI20" s="89">
        <v>2954.95835072402</v>
      </c>
    </row>
    <row r="21" spans="1:61" s="84" customFormat="1" ht="17.100000000000001" customHeight="1" x14ac:dyDescent="0.2">
      <c r="A21" s="91" t="s">
        <v>53</v>
      </c>
      <c r="B21" s="89"/>
      <c r="C21" s="89"/>
      <c r="D21" s="89">
        <v>287.47992118263602</v>
      </c>
      <c r="E21" s="89">
        <v>307.06094840110302</v>
      </c>
      <c r="F21" s="89">
        <v>324.72623674164703</v>
      </c>
      <c r="G21" s="89">
        <v>337.11204402642602</v>
      </c>
      <c r="H21" s="89">
        <v>579.67333761825</v>
      </c>
      <c r="I21" s="89">
        <v>580.91529572827301</v>
      </c>
      <c r="J21" s="89">
        <v>585.34449636395505</v>
      </c>
      <c r="K21" s="89">
        <v>590.38367139616196</v>
      </c>
      <c r="L21" s="89">
        <v>600.16243128695498</v>
      </c>
      <c r="M21" s="89">
        <v>625.88223902084405</v>
      </c>
      <c r="N21" s="89">
        <v>662.04035971836504</v>
      </c>
      <c r="O21" s="89">
        <v>681.36179482258501</v>
      </c>
      <c r="P21" s="89">
        <v>683.46401345712104</v>
      </c>
      <c r="Q21" s="89">
        <v>683.07025448001298</v>
      </c>
      <c r="R21" s="89">
        <v>681.587287443165</v>
      </c>
      <c r="S21" s="89">
        <v>696.46125171338599</v>
      </c>
      <c r="T21" s="89">
        <v>717.66335416986499</v>
      </c>
      <c r="U21" s="89">
        <v>722.24854484299703</v>
      </c>
      <c r="V21" s="89">
        <v>718.26799361252802</v>
      </c>
      <c r="W21" s="89">
        <v>729.66721344558096</v>
      </c>
      <c r="X21" s="89">
        <v>745.53993938624797</v>
      </c>
      <c r="Y21" s="89">
        <v>761.97044439855097</v>
      </c>
      <c r="Z21" s="89">
        <v>777.96655700185204</v>
      </c>
      <c r="AA21" s="89">
        <v>785.20318299098096</v>
      </c>
      <c r="AB21" s="89">
        <v>790.91083501997196</v>
      </c>
      <c r="AC21" s="89">
        <v>804.90595643376503</v>
      </c>
      <c r="AD21" s="89">
        <v>826.32628927747601</v>
      </c>
      <c r="AE21" s="89">
        <v>849.71201677064801</v>
      </c>
      <c r="AF21" s="89">
        <v>874.78520399657202</v>
      </c>
      <c r="AG21" s="89">
        <v>890.03779613213101</v>
      </c>
      <c r="AH21" s="89">
        <v>885.959726997036</v>
      </c>
      <c r="AI21" s="89">
        <v>875.72612017128199</v>
      </c>
      <c r="AJ21" s="89">
        <v>878.15208458707298</v>
      </c>
      <c r="AK21" s="89">
        <v>889.32715057445898</v>
      </c>
      <c r="AL21" s="89">
        <v>910.18584509225798</v>
      </c>
      <c r="AM21" s="89">
        <v>943.26112238339499</v>
      </c>
      <c r="AN21" s="89">
        <v>976.37124536758199</v>
      </c>
      <c r="AO21" s="89">
        <v>997.64170201934303</v>
      </c>
      <c r="AP21" s="89">
        <v>1018.93864295445</v>
      </c>
      <c r="AQ21" s="89">
        <v>1028.50288056668</v>
      </c>
      <c r="AR21" s="89">
        <v>1016.743162554</v>
      </c>
      <c r="AS21" s="89">
        <v>1003.5754706323499</v>
      </c>
      <c r="AT21" s="89">
        <v>1011.68373491563</v>
      </c>
      <c r="AU21" s="89">
        <v>1037.74157347854</v>
      </c>
      <c r="AV21" s="89">
        <v>1049.68186039029</v>
      </c>
      <c r="AW21" s="89">
        <v>1025.8518226650201</v>
      </c>
      <c r="AX21" s="89">
        <v>970.13444239584396</v>
      </c>
      <c r="AY21" s="89">
        <v>951.86886049914597</v>
      </c>
      <c r="AZ21" s="89">
        <v>976.39858070761295</v>
      </c>
      <c r="BA21" s="89">
        <v>996.14965555461401</v>
      </c>
      <c r="BB21" s="89">
        <v>997.763446414226</v>
      </c>
      <c r="BC21" s="89">
        <v>978.80701876661897</v>
      </c>
      <c r="BD21" s="89">
        <v>945.220520152115</v>
      </c>
      <c r="BE21" s="89">
        <v>959.99741876739597</v>
      </c>
      <c r="BF21" s="89">
        <v>990.90444363949905</v>
      </c>
      <c r="BG21" s="89">
        <v>962.25978767537902</v>
      </c>
      <c r="BH21" s="89">
        <v>957.27104948076203</v>
      </c>
      <c r="BI21" s="89">
        <v>997.86856256786996</v>
      </c>
    </row>
    <row r="22" spans="1:61" s="84" customFormat="1" ht="17.100000000000001" customHeight="1" x14ac:dyDescent="0.2">
      <c r="A22" s="91" t="s">
        <v>55</v>
      </c>
      <c r="B22" s="89"/>
      <c r="C22" s="89"/>
      <c r="D22" s="89">
        <v>251.88324102921899</v>
      </c>
      <c r="E22" s="89">
        <v>236.53515962758101</v>
      </c>
      <c r="F22" s="89">
        <v>229.22689641834401</v>
      </c>
      <c r="G22" s="89">
        <v>228.85203175885201</v>
      </c>
      <c r="H22" s="89">
        <v>480.95004695843699</v>
      </c>
      <c r="I22" s="89">
        <v>483.852658467948</v>
      </c>
      <c r="J22" s="89">
        <v>482.77885369770502</v>
      </c>
      <c r="K22" s="89">
        <v>474.31045774923598</v>
      </c>
      <c r="L22" s="89">
        <v>474.96762498175298</v>
      </c>
      <c r="M22" s="89">
        <v>497.07423928061002</v>
      </c>
      <c r="N22" s="89">
        <v>529.53909850090395</v>
      </c>
      <c r="O22" s="89">
        <v>550.87529569503499</v>
      </c>
      <c r="P22" s="89">
        <v>562.98626338286397</v>
      </c>
      <c r="Q22" s="89">
        <v>559.72740016588796</v>
      </c>
      <c r="R22" s="89">
        <v>549.81207498231595</v>
      </c>
      <c r="S22" s="89">
        <v>561.12745784751405</v>
      </c>
      <c r="T22" s="89">
        <v>574.50824075040305</v>
      </c>
      <c r="U22" s="89">
        <v>572.90798391926705</v>
      </c>
      <c r="V22" s="89">
        <v>577.81867749112496</v>
      </c>
      <c r="W22" s="89">
        <v>594.61746319562303</v>
      </c>
      <c r="X22" s="89">
        <v>612.49092951226601</v>
      </c>
      <c r="Y22" s="89">
        <v>643.38608508049697</v>
      </c>
      <c r="Z22" s="89">
        <v>665.57318228821498</v>
      </c>
      <c r="AA22" s="89">
        <v>659.96528020672702</v>
      </c>
      <c r="AB22" s="89">
        <v>639.58087034433697</v>
      </c>
      <c r="AC22" s="89">
        <v>629.68360028495999</v>
      </c>
      <c r="AD22" s="89">
        <v>631.30773334499304</v>
      </c>
      <c r="AE22" s="89">
        <v>634.61729586922399</v>
      </c>
      <c r="AF22" s="89">
        <v>637.54219632619504</v>
      </c>
      <c r="AG22" s="89">
        <v>659.57286638518895</v>
      </c>
      <c r="AH22" s="89">
        <v>689.30199741384695</v>
      </c>
      <c r="AI22" s="89">
        <v>713.54062480771904</v>
      </c>
      <c r="AJ22" s="89">
        <v>749.74299452455398</v>
      </c>
      <c r="AK22" s="89">
        <v>786.60199083160296</v>
      </c>
      <c r="AL22" s="89">
        <v>818.25834178838704</v>
      </c>
      <c r="AM22" s="89">
        <v>859.42188653706398</v>
      </c>
      <c r="AN22" s="89">
        <v>888.49691671937103</v>
      </c>
      <c r="AO22" s="89">
        <v>889.18271849775795</v>
      </c>
      <c r="AP22" s="89">
        <v>884.22614421533603</v>
      </c>
      <c r="AQ22" s="89">
        <v>890.91439934924801</v>
      </c>
      <c r="AR22" s="89">
        <v>891.54003509955305</v>
      </c>
      <c r="AS22" s="89">
        <v>884.05220081412597</v>
      </c>
      <c r="AT22" s="89">
        <v>879.39440548200605</v>
      </c>
      <c r="AU22" s="89">
        <v>911.39993806290101</v>
      </c>
      <c r="AV22" s="89">
        <v>955.61642657419395</v>
      </c>
      <c r="AW22" s="89">
        <v>943.91384982337797</v>
      </c>
      <c r="AX22" s="89">
        <v>877.25857975940698</v>
      </c>
      <c r="AY22" s="89">
        <v>802.65591623193802</v>
      </c>
      <c r="AZ22" s="89">
        <v>755.27022013810199</v>
      </c>
      <c r="BA22" s="89">
        <v>787.64759682216697</v>
      </c>
      <c r="BB22" s="89">
        <v>849.99464789981903</v>
      </c>
      <c r="BC22" s="89">
        <v>849.57102359221301</v>
      </c>
      <c r="BD22" s="89">
        <v>811.83138395746698</v>
      </c>
      <c r="BE22" s="89">
        <v>771.47365965981601</v>
      </c>
      <c r="BF22" s="89">
        <v>748.71499231193002</v>
      </c>
      <c r="BG22" s="89">
        <v>766.16412996394104</v>
      </c>
      <c r="BH22" s="89">
        <v>825.10192306841702</v>
      </c>
      <c r="BI22" s="89">
        <v>889.47087240319502</v>
      </c>
    </row>
    <row r="23" spans="1:61" s="84" customFormat="1" ht="17.100000000000001" customHeight="1" x14ac:dyDescent="0.2">
      <c r="A23" s="91" t="s">
        <v>54</v>
      </c>
      <c r="B23" s="89"/>
      <c r="C23" s="89"/>
      <c r="D23" s="89">
        <v>-6.7758066674618398</v>
      </c>
      <c r="E23" s="89">
        <v>-7.6326544634797404</v>
      </c>
      <c r="F23" s="89">
        <v>-1.68831580708049</v>
      </c>
      <c r="G23" s="89">
        <v>13.968220653168199</v>
      </c>
      <c r="H23" s="89">
        <v>163.10983309768201</v>
      </c>
      <c r="I23" s="89">
        <v>199.53344873798099</v>
      </c>
      <c r="J23" s="89">
        <v>221.79940955303499</v>
      </c>
      <c r="K23" s="89">
        <v>231.937948322534</v>
      </c>
      <c r="L23" s="89">
        <v>239.06572124503799</v>
      </c>
      <c r="M23" s="89">
        <v>237.12330764767901</v>
      </c>
      <c r="N23" s="89">
        <v>245.06583643880899</v>
      </c>
      <c r="O23" s="89">
        <v>262.86663158741902</v>
      </c>
      <c r="P23" s="89">
        <v>276.19668069197797</v>
      </c>
      <c r="Q23" s="89">
        <v>291.05365888173901</v>
      </c>
      <c r="R23" s="89">
        <v>306.79643619949701</v>
      </c>
      <c r="S23" s="89">
        <v>313.001414974554</v>
      </c>
      <c r="T23" s="89">
        <v>320.59350134180301</v>
      </c>
      <c r="U23" s="89">
        <v>340.04912125120501</v>
      </c>
      <c r="V23" s="89">
        <v>357.75384236282002</v>
      </c>
      <c r="W23" s="89">
        <v>379.704279497681</v>
      </c>
      <c r="X23" s="89">
        <v>400.43467108604199</v>
      </c>
      <c r="Y23" s="89">
        <v>401.94060938170702</v>
      </c>
      <c r="Z23" s="89">
        <v>394.39379828083599</v>
      </c>
      <c r="AA23" s="89">
        <v>391.38028904416097</v>
      </c>
      <c r="AB23" s="89">
        <v>389.05383160449401</v>
      </c>
      <c r="AC23" s="89">
        <v>387.71309905264297</v>
      </c>
      <c r="AD23" s="89">
        <v>394.16051207596001</v>
      </c>
      <c r="AE23" s="89">
        <v>406.21114204214803</v>
      </c>
      <c r="AF23" s="89">
        <v>425.10046583293303</v>
      </c>
      <c r="AG23" s="89">
        <v>449.02515434233197</v>
      </c>
      <c r="AH23" s="89">
        <v>481.65987106256802</v>
      </c>
      <c r="AI23" s="89">
        <v>507.12887776361202</v>
      </c>
      <c r="AJ23" s="89">
        <v>515.61701302905101</v>
      </c>
      <c r="AK23" s="89">
        <v>528.34119477657805</v>
      </c>
      <c r="AL23" s="89">
        <v>548.15417894018105</v>
      </c>
      <c r="AM23" s="89">
        <v>558.44999620203896</v>
      </c>
      <c r="AN23" s="89">
        <v>567.23385464457499</v>
      </c>
      <c r="AO23" s="89">
        <v>586.90700000718698</v>
      </c>
      <c r="AP23" s="89">
        <v>604.25936252135898</v>
      </c>
      <c r="AQ23" s="89">
        <v>590.60774595818702</v>
      </c>
      <c r="AR23" s="89">
        <v>554.08092506198898</v>
      </c>
      <c r="AS23" s="89">
        <v>530.09616093304703</v>
      </c>
      <c r="AT23" s="89">
        <v>536.42384124563898</v>
      </c>
      <c r="AU23" s="89">
        <v>584.26792366836003</v>
      </c>
      <c r="AV23" s="89">
        <v>655.06778732848397</v>
      </c>
      <c r="AW23" s="89">
        <v>683.09289338115502</v>
      </c>
      <c r="AX23" s="89">
        <v>650.34190197206101</v>
      </c>
      <c r="AY23" s="89">
        <v>633.85834409183303</v>
      </c>
      <c r="AZ23" s="89">
        <v>662.83463370916502</v>
      </c>
      <c r="BA23" s="89">
        <v>710.08291681262597</v>
      </c>
      <c r="BB23" s="89">
        <v>752.48081929646196</v>
      </c>
      <c r="BC23" s="89">
        <v>771.76676117265299</v>
      </c>
      <c r="BD23" s="89">
        <v>760.74385327846301</v>
      </c>
      <c r="BE23" s="89">
        <v>758.47526977305301</v>
      </c>
      <c r="BF23" s="89">
        <v>792.78540897712196</v>
      </c>
      <c r="BG23" s="89">
        <v>842.44418624611103</v>
      </c>
      <c r="BH23" s="89">
        <v>892.73844587510303</v>
      </c>
      <c r="BI23" s="89">
        <v>943.55096955388001</v>
      </c>
    </row>
    <row r="24" spans="1:61" s="84" customFormat="1" ht="17.100000000000001" customHeight="1" x14ac:dyDescent="0.2">
      <c r="A24" s="91" t="s">
        <v>72</v>
      </c>
      <c r="B24" s="89"/>
      <c r="C24" s="89"/>
      <c r="D24" s="89">
        <v>182.55104858855199</v>
      </c>
      <c r="E24" s="89">
        <v>219.74248873712301</v>
      </c>
      <c r="F24" s="89">
        <v>237.88857699968599</v>
      </c>
      <c r="G24" s="89">
        <v>216.55314660341401</v>
      </c>
      <c r="H24" s="89">
        <v>375.388464766033</v>
      </c>
      <c r="I24" s="89">
        <v>421.33602455134297</v>
      </c>
      <c r="J24" s="89">
        <v>455.096463959159</v>
      </c>
      <c r="K24" s="89">
        <v>473.28426146171603</v>
      </c>
      <c r="L24" s="89">
        <v>487.52799100802201</v>
      </c>
      <c r="M24" s="89">
        <v>465.95680857923799</v>
      </c>
      <c r="N24" s="89">
        <v>453.29906203837697</v>
      </c>
      <c r="O24" s="89">
        <v>475.36091101490098</v>
      </c>
      <c r="P24" s="89">
        <v>483.871332460291</v>
      </c>
      <c r="Q24" s="89">
        <v>479.748267951907</v>
      </c>
      <c r="R24" s="89">
        <v>486.27521979366401</v>
      </c>
      <c r="S24" s="89">
        <v>493.94705179852798</v>
      </c>
      <c r="T24" s="89">
        <v>505.02677495391498</v>
      </c>
      <c r="U24" s="89">
        <v>519.74933217411296</v>
      </c>
      <c r="V24" s="89">
        <v>526.46625342924699</v>
      </c>
      <c r="W24" s="89">
        <v>534.55961375896595</v>
      </c>
      <c r="X24" s="89">
        <v>553.11835906085605</v>
      </c>
      <c r="Y24" s="89">
        <v>593.84002841781898</v>
      </c>
      <c r="Z24" s="89">
        <v>644.00737585567902</v>
      </c>
      <c r="AA24" s="89">
        <v>673.08003922454202</v>
      </c>
      <c r="AB24" s="89">
        <v>681.51909064681604</v>
      </c>
      <c r="AC24" s="89">
        <v>681.10265277763301</v>
      </c>
      <c r="AD24" s="89">
        <v>677.20937159388097</v>
      </c>
      <c r="AE24" s="89">
        <v>700.68156013589498</v>
      </c>
      <c r="AF24" s="89">
        <v>742.53532696248499</v>
      </c>
      <c r="AG24" s="89">
        <v>761.16589771961196</v>
      </c>
      <c r="AH24" s="89">
        <v>748.090682543198</v>
      </c>
      <c r="AI24" s="89">
        <v>726.11788750819005</v>
      </c>
      <c r="AJ24" s="89">
        <v>698.98031909712904</v>
      </c>
      <c r="AK24" s="89">
        <v>701.758890576211</v>
      </c>
      <c r="AL24" s="89">
        <v>728.47375469661404</v>
      </c>
      <c r="AM24" s="89">
        <v>739.531797409859</v>
      </c>
      <c r="AN24" s="89">
        <v>737.21479729596604</v>
      </c>
      <c r="AO24" s="89">
        <v>732.57038815201599</v>
      </c>
      <c r="AP24" s="89">
        <v>730.00201226784998</v>
      </c>
      <c r="AQ24" s="89">
        <v>739.63865489503496</v>
      </c>
      <c r="AR24" s="89">
        <v>768.992817192708</v>
      </c>
      <c r="AS24" s="89">
        <v>800.455703870501</v>
      </c>
      <c r="AT24" s="89">
        <v>829.72069927326504</v>
      </c>
      <c r="AU24" s="89">
        <v>867.15727961768198</v>
      </c>
      <c r="AV24" s="89">
        <v>921.46982494093697</v>
      </c>
      <c r="AW24" s="89">
        <v>939.005041708102</v>
      </c>
      <c r="AX24" s="89">
        <v>921.55200216335595</v>
      </c>
      <c r="AY24" s="89">
        <v>925.07041905573999</v>
      </c>
      <c r="AZ24" s="89">
        <v>939.97215901492302</v>
      </c>
      <c r="BA24" s="89">
        <v>956.39170090994196</v>
      </c>
      <c r="BB24" s="89">
        <v>979.73789599870804</v>
      </c>
      <c r="BC24" s="89">
        <v>977.36173445173995</v>
      </c>
      <c r="BD24" s="89">
        <v>956.05367978662605</v>
      </c>
      <c r="BE24" s="89">
        <v>985.91449999593499</v>
      </c>
      <c r="BF24" s="89">
        <v>1037.9388672417499</v>
      </c>
      <c r="BG24" s="89">
        <v>1052.91651586528</v>
      </c>
      <c r="BH24" s="89">
        <v>1054.96293500097</v>
      </c>
      <c r="BI24" s="89">
        <v>1075.46558650262</v>
      </c>
    </row>
    <row r="25" spans="1:61" s="84" customFormat="1" ht="17.100000000000001" customHeight="1" x14ac:dyDescent="0.2">
      <c r="A25" s="91" t="s">
        <v>14</v>
      </c>
      <c r="B25" s="89"/>
      <c r="C25" s="89"/>
      <c r="D25" s="89">
        <v>756.38559362564195</v>
      </c>
      <c r="E25" s="89">
        <v>766.64594135168602</v>
      </c>
      <c r="F25" s="89">
        <v>772.29875548827602</v>
      </c>
      <c r="G25" s="89">
        <v>775.59414051270096</v>
      </c>
      <c r="H25" s="89">
        <v>1121.11431660483</v>
      </c>
      <c r="I25" s="89">
        <v>1167.78030484333</v>
      </c>
      <c r="J25" s="89">
        <v>1209.91973197723</v>
      </c>
      <c r="K25" s="89">
        <v>1241.5189291020299</v>
      </c>
      <c r="L25" s="89">
        <v>1254.9785543867999</v>
      </c>
      <c r="M25" s="89">
        <v>1239.1587568371101</v>
      </c>
      <c r="N25" s="89">
        <v>1212.28770718741</v>
      </c>
      <c r="O25" s="89">
        <v>1195.0939156383099</v>
      </c>
      <c r="P25" s="89">
        <v>1202.8133984538399</v>
      </c>
      <c r="Q25" s="89">
        <v>1234.1680864008199</v>
      </c>
      <c r="R25" s="89">
        <v>1282.20808944543</v>
      </c>
      <c r="S25" s="89">
        <v>1326.0705627155</v>
      </c>
      <c r="T25" s="89">
        <v>1329.1364750125699</v>
      </c>
      <c r="U25" s="89">
        <v>1322.6022255697001</v>
      </c>
      <c r="V25" s="89">
        <v>1335.70145193557</v>
      </c>
      <c r="W25" s="89">
        <v>1356.3583044157399</v>
      </c>
      <c r="X25" s="89">
        <v>1381.2769800626299</v>
      </c>
      <c r="Y25" s="89">
        <v>1416.1286161079199</v>
      </c>
      <c r="Z25" s="89">
        <v>1433.2127768678999</v>
      </c>
      <c r="AA25" s="89">
        <v>1442.28737463892</v>
      </c>
      <c r="AB25" s="89">
        <v>1462.65789457968</v>
      </c>
      <c r="AC25" s="89">
        <v>1487.58560468531</v>
      </c>
      <c r="AD25" s="89">
        <v>1521.7146071273701</v>
      </c>
      <c r="AE25" s="89">
        <v>1572.2395615337</v>
      </c>
      <c r="AF25" s="89">
        <v>1603.69528187419</v>
      </c>
      <c r="AG25" s="89">
        <v>1601.5078013596799</v>
      </c>
      <c r="AH25" s="89">
        <v>1600.92292136839</v>
      </c>
      <c r="AI25" s="89">
        <v>1599.7768807262801</v>
      </c>
      <c r="AJ25" s="89">
        <v>1591.36775225786</v>
      </c>
      <c r="AK25" s="89">
        <v>1599.4474978215701</v>
      </c>
      <c r="AL25" s="89">
        <v>1638.61956584312</v>
      </c>
      <c r="AM25" s="89">
        <v>1686.22823626184</v>
      </c>
      <c r="AN25" s="89">
        <v>1747.4472670780401</v>
      </c>
      <c r="AO25" s="89">
        <v>1803.97086878397</v>
      </c>
      <c r="AP25" s="89">
        <v>1840.90533828395</v>
      </c>
      <c r="AQ25" s="89">
        <v>1892.4387247756999</v>
      </c>
      <c r="AR25" s="89">
        <v>1965.95129572932</v>
      </c>
      <c r="AS25" s="89">
        <v>2015.9985066561401</v>
      </c>
      <c r="AT25" s="89">
        <v>2016.6545812484401</v>
      </c>
      <c r="AU25" s="89">
        <v>2010.2373474844501</v>
      </c>
      <c r="AV25" s="89">
        <v>2024.86779283951</v>
      </c>
      <c r="AW25" s="89">
        <v>2083.3357845159799</v>
      </c>
      <c r="AX25" s="89">
        <v>2140.5325048506502</v>
      </c>
      <c r="AY25" s="89">
        <v>2161.5537506645701</v>
      </c>
      <c r="AZ25" s="89">
        <v>2152.0426720373698</v>
      </c>
      <c r="BA25" s="89">
        <v>2154.8951972670102</v>
      </c>
      <c r="BB25" s="89">
        <v>2190.4766965455001</v>
      </c>
      <c r="BC25" s="89">
        <v>2250.8515900716602</v>
      </c>
      <c r="BD25" s="89">
        <v>2322.54465236646</v>
      </c>
      <c r="BE25" s="89">
        <v>2376.9214529672599</v>
      </c>
      <c r="BF25" s="89">
        <v>2419.09138093403</v>
      </c>
      <c r="BG25" s="89">
        <v>2451.4464079356298</v>
      </c>
      <c r="BH25" s="89">
        <v>2474.0233227973499</v>
      </c>
      <c r="BI25" s="89">
        <v>2486.2951203979301</v>
      </c>
    </row>
    <row r="26" spans="1:61" s="84" customFormat="1" ht="17.100000000000001" customHeight="1" x14ac:dyDescent="0.2">
      <c r="A26" s="91" t="s">
        <v>56</v>
      </c>
      <c r="B26" s="89"/>
      <c r="C26" s="89"/>
      <c r="D26" s="89">
        <v>-107.418588277658</v>
      </c>
      <c r="E26" s="89">
        <v>-24.327359283646199</v>
      </c>
      <c r="F26" s="89">
        <v>36.778390409390703</v>
      </c>
      <c r="G26" s="89">
        <v>97.954617874167795</v>
      </c>
      <c r="H26" s="89">
        <v>203.528269956645</v>
      </c>
      <c r="I26" s="89">
        <v>325.23598252796597</v>
      </c>
      <c r="J26" s="89">
        <v>1093.56953074227</v>
      </c>
      <c r="K26" s="89">
        <v>1081.4429222061499</v>
      </c>
      <c r="L26" s="89">
        <v>1041.6214197069601</v>
      </c>
      <c r="M26" s="89">
        <v>862.106049384382</v>
      </c>
      <c r="N26" s="89">
        <v>670.91528077586099</v>
      </c>
      <c r="O26" s="89">
        <v>616.45657959958498</v>
      </c>
      <c r="P26" s="89">
        <v>613.91861097307606</v>
      </c>
      <c r="Q26" s="89">
        <v>689.56558724624199</v>
      </c>
      <c r="R26" s="89">
        <v>826.04634306049502</v>
      </c>
      <c r="S26" s="89">
        <v>854.05804846996898</v>
      </c>
      <c r="T26" s="89">
        <v>811.31655080945905</v>
      </c>
      <c r="U26" s="89">
        <v>751.78537092487898</v>
      </c>
      <c r="V26" s="89">
        <v>680.46013865683199</v>
      </c>
      <c r="W26" s="89">
        <v>635.97722490462604</v>
      </c>
      <c r="X26" s="89">
        <v>653.29102545196497</v>
      </c>
      <c r="Y26" s="89">
        <v>734.14521331030505</v>
      </c>
      <c r="Z26" s="89">
        <v>834.41847281778803</v>
      </c>
      <c r="AA26" s="89">
        <v>825.53885093819804</v>
      </c>
      <c r="AB26" s="89">
        <v>749.42853885401701</v>
      </c>
      <c r="AC26" s="89">
        <v>715.52598523399899</v>
      </c>
      <c r="AD26" s="89">
        <v>714.02785104359998</v>
      </c>
      <c r="AE26" s="89">
        <v>703.90439372069898</v>
      </c>
      <c r="AF26" s="89">
        <v>726.30225043947098</v>
      </c>
      <c r="AG26" s="89">
        <v>750.55664693498602</v>
      </c>
      <c r="AH26" s="89">
        <v>717.44240120221798</v>
      </c>
      <c r="AI26" s="89">
        <v>674.95909237818296</v>
      </c>
      <c r="AJ26" s="89">
        <v>644.83343599725299</v>
      </c>
      <c r="AK26" s="89">
        <v>586.905737247155</v>
      </c>
      <c r="AL26" s="89">
        <v>545.41401633847397</v>
      </c>
      <c r="AM26" s="89">
        <v>563.40531094620906</v>
      </c>
      <c r="AN26" s="89">
        <v>600.05132543759896</v>
      </c>
      <c r="AO26" s="89">
        <v>617.42242803129102</v>
      </c>
      <c r="AP26" s="89">
        <v>633.33236818897103</v>
      </c>
      <c r="AQ26" s="89">
        <v>648.19337180659204</v>
      </c>
      <c r="AR26" s="89">
        <v>618.15398897979401</v>
      </c>
      <c r="AS26" s="89">
        <v>606.24013159443803</v>
      </c>
      <c r="AT26" s="89">
        <v>675.36176537517099</v>
      </c>
      <c r="AU26" s="89">
        <v>779.984151959992</v>
      </c>
      <c r="AV26" s="89">
        <v>816.213255540305</v>
      </c>
      <c r="AW26" s="89">
        <v>747.24600069083294</v>
      </c>
      <c r="AX26" s="89">
        <v>631.20382413785001</v>
      </c>
      <c r="AY26" s="89">
        <v>560.53013698651</v>
      </c>
      <c r="AZ26" s="89">
        <v>584.38308804822702</v>
      </c>
      <c r="BA26" s="89">
        <v>685.48978119358196</v>
      </c>
      <c r="BB26" s="89">
        <v>768.39877547003096</v>
      </c>
      <c r="BC26" s="89">
        <v>768.39773909191001</v>
      </c>
      <c r="BD26" s="89">
        <v>734.776150328624</v>
      </c>
      <c r="BE26" s="89">
        <v>712.246219407122</v>
      </c>
      <c r="BF26" s="89">
        <v>705.01933628210998</v>
      </c>
      <c r="BG26" s="89">
        <v>740.16445965953596</v>
      </c>
      <c r="BH26" s="89">
        <v>828.23096261684202</v>
      </c>
      <c r="BI26" s="89">
        <v>931.94519282240503</v>
      </c>
    </row>
    <row r="27" spans="1:61" s="84" customFormat="1" ht="17.100000000000001" customHeight="1" x14ac:dyDescent="0.2">
      <c r="A27" s="91" t="s">
        <v>57</v>
      </c>
      <c r="B27" s="89"/>
      <c r="C27" s="89"/>
      <c r="D27" s="89">
        <v>-4.0619964823336501</v>
      </c>
      <c r="E27" s="89">
        <v>0.72059407622896299</v>
      </c>
      <c r="F27" s="89">
        <v>2.90720390899327</v>
      </c>
      <c r="G27" s="89">
        <v>-0.312318913332092</v>
      </c>
      <c r="H27" s="89">
        <v>336.00086576197702</v>
      </c>
      <c r="I27" s="89">
        <v>351.66979230745699</v>
      </c>
      <c r="J27" s="89">
        <v>380.67232996473899</v>
      </c>
      <c r="K27" s="89">
        <v>412.52619890195899</v>
      </c>
      <c r="L27" s="89">
        <v>442.33160856551302</v>
      </c>
      <c r="M27" s="89">
        <v>468.26170953076598</v>
      </c>
      <c r="N27" s="89">
        <v>490.74259001922798</v>
      </c>
      <c r="O27" s="89">
        <v>505.51731387500598</v>
      </c>
      <c r="P27" s="89">
        <v>502.63088748682901</v>
      </c>
      <c r="Q27" s="89">
        <v>479.57329124699902</v>
      </c>
      <c r="R27" s="89">
        <v>452.77333734602797</v>
      </c>
      <c r="S27" s="89">
        <v>437.07613775693699</v>
      </c>
      <c r="T27" s="89">
        <v>430.15741545099002</v>
      </c>
      <c r="U27" s="89">
        <v>422.216682021959</v>
      </c>
      <c r="V27" s="89">
        <v>409.57951580848498</v>
      </c>
      <c r="W27" s="89">
        <v>402.51148316849998</v>
      </c>
      <c r="X27" s="89">
        <v>408.74199003334599</v>
      </c>
      <c r="Y27" s="89">
        <v>429.20916391984002</v>
      </c>
      <c r="Z27" s="89">
        <v>459.35791095671902</v>
      </c>
      <c r="AA27" s="89">
        <v>498.88034402630001</v>
      </c>
      <c r="AB27" s="89">
        <v>542.52338779592196</v>
      </c>
      <c r="AC27" s="89">
        <v>576.730764918918</v>
      </c>
      <c r="AD27" s="89">
        <v>583.61134471550099</v>
      </c>
      <c r="AE27" s="89">
        <v>558.911456148551</v>
      </c>
      <c r="AF27" s="89">
        <v>529.55719526163102</v>
      </c>
      <c r="AG27" s="89">
        <v>518.07233852977004</v>
      </c>
      <c r="AH27" s="89">
        <v>442.64473559161797</v>
      </c>
      <c r="AI27" s="89">
        <v>456.01120340599198</v>
      </c>
      <c r="AJ27" s="89">
        <v>467.25395019051501</v>
      </c>
      <c r="AK27" s="89">
        <v>473.957642748544</v>
      </c>
      <c r="AL27" s="89">
        <v>478.14745293346601</v>
      </c>
      <c r="AM27" s="89">
        <v>482.06216647840898</v>
      </c>
      <c r="AN27" s="89">
        <v>484.06854557367802</v>
      </c>
      <c r="AO27" s="89">
        <v>487.46865014259703</v>
      </c>
      <c r="AP27" s="89">
        <v>501.25289157951102</v>
      </c>
      <c r="AQ27" s="89">
        <v>526.87048849860901</v>
      </c>
      <c r="AR27" s="89">
        <v>552.33691720903596</v>
      </c>
      <c r="AS27" s="89">
        <v>572.80382530918496</v>
      </c>
      <c r="AT27" s="89">
        <v>595.88446765677395</v>
      </c>
      <c r="AU27" s="89">
        <v>620.75779700780504</v>
      </c>
      <c r="AV27" s="89">
        <v>641.84279212434797</v>
      </c>
      <c r="AW27" s="89">
        <v>659.83676852423605</v>
      </c>
      <c r="AX27" s="89">
        <v>603.01630373706996</v>
      </c>
      <c r="AY27" s="89">
        <v>616.58065992597301</v>
      </c>
      <c r="AZ27" s="89">
        <v>631.84394790895897</v>
      </c>
      <c r="BA27" s="89">
        <v>645.966364016581</v>
      </c>
      <c r="BB27" s="89">
        <v>650.06492586645095</v>
      </c>
      <c r="BC27" s="89">
        <v>648.88648565038795</v>
      </c>
      <c r="BD27" s="89">
        <v>652.71078066895802</v>
      </c>
      <c r="BE27" s="89">
        <v>661.39732798632099</v>
      </c>
      <c r="BF27" s="89">
        <v>671.16646672521904</v>
      </c>
      <c r="BG27" s="89">
        <v>677.84108116225104</v>
      </c>
      <c r="BH27" s="89">
        <v>744.90013781617495</v>
      </c>
      <c r="BI27" s="89">
        <v>732.55746883532504</v>
      </c>
    </row>
    <row r="28" spans="1:61" s="84" customFormat="1" ht="17.100000000000001" customHeight="1" x14ac:dyDescent="0.2">
      <c r="A28" s="91" t="s">
        <v>15</v>
      </c>
      <c r="B28" s="89"/>
      <c r="C28" s="89"/>
      <c r="D28" s="89">
        <v>125.333242716819</v>
      </c>
      <c r="E28" s="89">
        <v>160.93049409643501</v>
      </c>
      <c r="F28" s="89">
        <v>199.886621493604</v>
      </c>
      <c r="G28" s="89">
        <v>250.729618295942</v>
      </c>
      <c r="H28" s="89">
        <v>305.19126496367699</v>
      </c>
      <c r="I28" s="89">
        <v>354.92486516188501</v>
      </c>
      <c r="J28" s="89">
        <v>395.20506216207298</v>
      </c>
      <c r="K28" s="89">
        <v>425.92046849253597</v>
      </c>
      <c r="L28" s="89">
        <v>442.60253767593701</v>
      </c>
      <c r="M28" s="89">
        <v>443.362362557361</v>
      </c>
      <c r="N28" s="89">
        <v>428.66787048146603</v>
      </c>
      <c r="O28" s="89">
        <v>412.51263056594701</v>
      </c>
      <c r="P28" s="89">
        <v>408.690504324823</v>
      </c>
      <c r="Q28" s="89">
        <v>410.047304628738</v>
      </c>
      <c r="R28" s="89">
        <v>413.72655136191503</v>
      </c>
      <c r="S28" s="89">
        <v>421.22552548895197</v>
      </c>
      <c r="T28" s="89">
        <v>423.84704051096497</v>
      </c>
      <c r="U28" s="89">
        <v>418.27362254168003</v>
      </c>
      <c r="V28" s="89">
        <v>415.52910798842998</v>
      </c>
      <c r="W28" s="89">
        <v>404.94349064256801</v>
      </c>
      <c r="X28" s="89">
        <v>388.06817098098702</v>
      </c>
      <c r="Y28" s="89">
        <v>397.48012860846598</v>
      </c>
      <c r="Z28" s="89">
        <v>430.71550282663202</v>
      </c>
      <c r="AA28" s="89">
        <v>462.93472062431499</v>
      </c>
      <c r="AB28" s="89">
        <v>496.553561074154</v>
      </c>
      <c r="AC28" s="89">
        <v>528.40033307928104</v>
      </c>
      <c r="AD28" s="89">
        <v>534.00476495511396</v>
      </c>
      <c r="AE28" s="89">
        <v>526.52760916941202</v>
      </c>
      <c r="AF28" s="89">
        <v>531.88964791306103</v>
      </c>
      <c r="AG28" s="89">
        <v>543.71298666659197</v>
      </c>
      <c r="AH28" s="89">
        <v>565.85252605624896</v>
      </c>
      <c r="AI28" s="89">
        <v>597.45282486410201</v>
      </c>
      <c r="AJ28" s="89">
        <v>623.49993517795099</v>
      </c>
      <c r="AK28" s="89">
        <v>644.86191420094804</v>
      </c>
      <c r="AL28" s="89">
        <v>685.21140794880398</v>
      </c>
      <c r="AM28" s="89">
        <v>727.35712066839199</v>
      </c>
      <c r="AN28" s="89">
        <v>747.48822134712202</v>
      </c>
      <c r="AO28" s="89">
        <v>745.41101492795406</v>
      </c>
      <c r="AP28" s="89">
        <v>730.93310763281704</v>
      </c>
      <c r="AQ28" s="89">
        <v>719.92597211439499</v>
      </c>
      <c r="AR28" s="89">
        <v>722.53003409282803</v>
      </c>
      <c r="AS28" s="89">
        <v>739.12358757452705</v>
      </c>
      <c r="AT28" s="89">
        <v>768.51626630591397</v>
      </c>
      <c r="AU28" s="89">
        <v>809.93477013161703</v>
      </c>
      <c r="AV28" s="89">
        <v>854.16350272603097</v>
      </c>
      <c r="AW28" s="89">
        <v>884.94690784787997</v>
      </c>
      <c r="AX28" s="89">
        <v>899.65407855821104</v>
      </c>
      <c r="AY28" s="89">
        <v>918.02032353028301</v>
      </c>
      <c r="AZ28" s="89">
        <v>952.42623493016504</v>
      </c>
      <c r="BA28" s="89">
        <v>1008.44642814311</v>
      </c>
      <c r="BB28" s="89">
        <v>1082.11466240098</v>
      </c>
      <c r="BC28" s="89">
        <v>956.69889691633898</v>
      </c>
      <c r="BD28" s="89">
        <v>997.29939301180104</v>
      </c>
      <c r="BE28" s="89">
        <v>1025.7463299335</v>
      </c>
      <c r="BF28" s="89">
        <v>1044.7795793156399</v>
      </c>
      <c r="BG28" s="89">
        <v>1080.89893043337</v>
      </c>
      <c r="BH28" s="89">
        <v>1129.4661159431</v>
      </c>
      <c r="BI28" s="89">
        <v>1170.2463663664701</v>
      </c>
    </row>
    <row r="29" spans="1:61" s="84" customFormat="1" ht="17.100000000000001" customHeight="1" x14ac:dyDescent="0.2">
      <c r="A29" s="91" t="s">
        <v>16</v>
      </c>
      <c r="B29" s="89"/>
      <c r="C29" s="89"/>
      <c r="D29" s="89">
        <v>430.17696936366002</v>
      </c>
      <c r="E29" s="89">
        <v>473.44430803929203</v>
      </c>
      <c r="F29" s="89">
        <v>531.32196265179402</v>
      </c>
      <c r="G29" s="89">
        <v>643.417567358062</v>
      </c>
      <c r="H29" s="89">
        <v>787.819401371249</v>
      </c>
      <c r="I29" s="89">
        <v>892.70563382555497</v>
      </c>
      <c r="J29" s="89">
        <v>928.84372873395898</v>
      </c>
      <c r="K29" s="89">
        <v>936.55390084873204</v>
      </c>
      <c r="L29" s="89">
        <v>945.39283690129798</v>
      </c>
      <c r="M29" s="89">
        <v>955.89041378938896</v>
      </c>
      <c r="N29" s="89">
        <v>966.34176986904902</v>
      </c>
      <c r="O29" s="89">
        <v>979.93123057025196</v>
      </c>
      <c r="P29" s="89">
        <v>991.73839388570502</v>
      </c>
      <c r="Q29" s="89">
        <v>1011.68172753853</v>
      </c>
      <c r="R29" s="89">
        <v>1046.09603589944</v>
      </c>
      <c r="S29" s="89">
        <v>1094.2805890519101</v>
      </c>
      <c r="T29" s="89">
        <v>1141.9715777669801</v>
      </c>
      <c r="U29" s="89">
        <v>1158.0441142556999</v>
      </c>
      <c r="V29" s="89">
        <v>1124.4668996851401</v>
      </c>
      <c r="W29" s="89">
        <v>1054.36458917447</v>
      </c>
      <c r="X29" s="89">
        <v>1003.76388418533</v>
      </c>
      <c r="Y29" s="89">
        <v>1019.1561193144601</v>
      </c>
      <c r="Z29" s="89">
        <v>1081.2585462081699</v>
      </c>
      <c r="AA29" s="89">
        <v>1118.39801677895</v>
      </c>
      <c r="AB29" s="89">
        <v>1146.1718235605599</v>
      </c>
      <c r="AC29" s="89">
        <v>1219.5695580389199</v>
      </c>
      <c r="AD29" s="89">
        <v>1319.77620757459</v>
      </c>
      <c r="AE29" s="89">
        <v>1385.4692531073399</v>
      </c>
      <c r="AF29" s="89">
        <v>1396.2503062099299</v>
      </c>
      <c r="AG29" s="89">
        <v>1361.5507128854499</v>
      </c>
      <c r="AH29" s="89">
        <v>1310.1441739653101</v>
      </c>
      <c r="AI29" s="89">
        <v>1273.89691275422</v>
      </c>
      <c r="AJ29" s="89">
        <v>1238.3820501109201</v>
      </c>
      <c r="AK29" s="89">
        <v>1186.7949437950101</v>
      </c>
      <c r="AL29" s="89">
        <v>1159.5403121330501</v>
      </c>
      <c r="AM29" s="89">
        <v>1193.83660208383</v>
      </c>
      <c r="AN29" s="89">
        <v>1247.0720869550501</v>
      </c>
      <c r="AO29" s="89">
        <v>1273.3008582189</v>
      </c>
      <c r="AP29" s="89">
        <v>1272.1704960872801</v>
      </c>
      <c r="AQ29" s="89">
        <v>1313.2832705636999</v>
      </c>
      <c r="AR29" s="89">
        <v>1398.46172356753</v>
      </c>
      <c r="AS29" s="89">
        <v>1435.79369756086</v>
      </c>
      <c r="AT29" s="89">
        <v>1378.24345966601</v>
      </c>
      <c r="AU29" s="89">
        <v>1324.44032308237</v>
      </c>
      <c r="AV29" s="89">
        <v>1333.3044276396499</v>
      </c>
      <c r="AW29" s="89">
        <v>1368.0906169529601</v>
      </c>
      <c r="AX29" s="89">
        <v>1384.2893149281599</v>
      </c>
      <c r="AY29" s="89">
        <v>1316.60505785899</v>
      </c>
      <c r="AZ29" s="89">
        <v>1249.72590094098</v>
      </c>
      <c r="BA29" s="89">
        <v>1263.43676468595</v>
      </c>
      <c r="BB29" s="89">
        <v>1349.65704096737</v>
      </c>
      <c r="BC29" s="89">
        <v>1377.8302615873399</v>
      </c>
      <c r="BD29" s="89">
        <v>1336.4330750053</v>
      </c>
      <c r="BE29" s="89">
        <v>1295.70903880897</v>
      </c>
      <c r="BF29" s="89">
        <v>1306.4036336353799</v>
      </c>
      <c r="BG29" s="89">
        <v>1393.3052724659401</v>
      </c>
      <c r="BH29" s="89">
        <v>1477.7286877536101</v>
      </c>
      <c r="BI29" s="89">
        <v>1534.6239418704599</v>
      </c>
    </row>
    <row r="30" spans="1:61" s="84" customFormat="1" ht="17.100000000000001" customHeight="1" x14ac:dyDescent="0.2">
      <c r="A30" s="91" t="s">
        <v>58</v>
      </c>
      <c r="B30" s="89"/>
      <c r="C30" s="89"/>
      <c r="D30" s="89">
        <v>382.31726584906102</v>
      </c>
      <c r="E30" s="89">
        <v>401.16716144186</v>
      </c>
      <c r="F30" s="89">
        <v>429.812681802013</v>
      </c>
      <c r="G30" s="89">
        <v>491.21381195501601</v>
      </c>
      <c r="H30" s="89">
        <v>566.58882197057505</v>
      </c>
      <c r="I30" s="89">
        <v>618.66185380447098</v>
      </c>
      <c r="J30" s="89">
        <v>643.09241912360699</v>
      </c>
      <c r="K30" s="89">
        <v>647.18418045349802</v>
      </c>
      <c r="L30" s="89">
        <v>650.12616936539598</v>
      </c>
      <c r="M30" s="89">
        <v>664.56494356989106</v>
      </c>
      <c r="N30" s="89">
        <v>668.092564472753</v>
      </c>
      <c r="O30" s="89">
        <v>666.80223428971999</v>
      </c>
      <c r="P30" s="89">
        <v>679.67001399100604</v>
      </c>
      <c r="Q30" s="89">
        <v>691.68632530940397</v>
      </c>
      <c r="R30" s="89">
        <v>688.38951022611002</v>
      </c>
      <c r="S30" s="89">
        <v>697.23457369861603</v>
      </c>
      <c r="T30" s="89">
        <v>713.55157718304804</v>
      </c>
      <c r="U30" s="89">
        <v>717.70848821611605</v>
      </c>
      <c r="V30" s="89">
        <v>716.38857278978401</v>
      </c>
      <c r="W30" s="89">
        <v>703.61641653940899</v>
      </c>
      <c r="X30" s="89">
        <v>679.21773712349295</v>
      </c>
      <c r="Y30" s="89">
        <v>683.13089384807699</v>
      </c>
      <c r="Z30" s="89">
        <v>722.30154878249698</v>
      </c>
      <c r="AA30" s="89">
        <v>746.86251585158402</v>
      </c>
      <c r="AB30" s="89">
        <v>761.55846676765498</v>
      </c>
      <c r="AC30" s="89">
        <v>796.19724903292297</v>
      </c>
      <c r="AD30" s="89">
        <v>839.86036717747197</v>
      </c>
      <c r="AE30" s="89">
        <v>859.98386723359397</v>
      </c>
      <c r="AF30" s="89">
        <v>854.92277021283201</v>
      </c>
      <c r="AG30" s="89">
        <v>837.34874249883603</v>
      </c>
      <c r="AH30" s="89">
        <v>821.05313151872201</v>
      </c>
      <c r="AI30" s="89">
        <v>808.99434265601599</v>
      </c>
      <c r="AJ30" s="89">
        <v>800.568729564357</v>
      </c>
      <c r="AK30" s="89">
        <v>799.83144300502101</v>
      </c>
      <c r="AL30" s="89">
        <v>830.09910109819305</v>
      </c>
      <c r="AM30" s="89">
        <v>891.95360257773802</v>
      </c>
      <c r="AN30" s="89">
        <v>946.09506386661405</v>
      </c>
      <c r="AO30" s="89">
        <v>972.38112920872595</v>
      </c>
      <c r="AP30" s="89">
        <v>977.23176770130101</v>
      </c>
      <c r="AQ30" s="89">
        <v>980.60122760699005</v>
      </c>
      <c r="AR30" s="89">
        <v>983.30487272512198</v>
      </c>
      <c r="AS30" s="89">
        <v>986.90617096728295</v>
      </c>
      <c r="AT30" s="89">
        <v>1005.9043797233001</v>
      </c>
      <c r="AU30" s="89">
        <v>1045.29631060004</v>
      </c>
      <c r="AV30" s="89">
        <v>1058.2542328439199</v>
      </c>
      <c r="AW30" s="89">
        <v>1044.5388577399101</v>
      </c>
      <c r="AX30" s="89">
        <v>1016.9485720715199</v>
      </c>
      <c r="AY30" s="89">
        <v>1002.17378364223</v>
      </c>
      <c r="AZ30" s="89">
        <v>1027.5308453501</v>
      </c>
      <c r="BA30" s="89">
        <v>1062.8059932408401</v>
      </c>
      <c r="BB30" s="89">
        <v>1067.7136394050401</v>
      </c>
      <c r="BC30" s="89">
        <v>1065.44273565907</v>
      </c>
      <c r="BD30" s="89">
        <v>1086.8612386247501</v>
      </c>
      <c r="BE30" s="89">
        <v>1123.99498227242</v>
      </c>
      <c r="BF30" s="89">
        <v>1179.022222134</v>
      </c>
      <c r="BG30" s="89">
        <v>1234.79417730152</v>
      </c>
      <c r="BH30" s="89">
        <v>1289.96817303441</v>
      </c>
      <c r="BI30" s="89">
        <v>1341.3833816633401</v>
      </c>
    </row>
    <row r="31" spans="1:61" s="84" customFormat="1" ht="17.100000000000001" customHeight="1" x14ac:dyDescent="0.2">
      <c r="A31" s="91" t="s">
        <v>71</v>
      </c>
      <c r="B31" s="89"/>
      <c r="C31" s="89"/>
      <c r="D31" s="89">
        <v>-0.34380088250901197</v>
      </c>
      <c r="E31" s="89">
        <v>-1.37259402980733</v>
      </c>
      <c r="F31" s="89">
        <v>0.189705990921578</v>
      </c>
      <c r="G31" s="89">
        <v>6.7815499268071902</v>
      </c>
      <c r="H31" s="89">
        <v>12.7560951346713</v>
      </c>
      <c r="I31" s="89">
        <v>17.0193140288435</v>
      </c>
      <c r="J31" s="89">
        <v>21.693806424510999</v>
      </c>
      <c r="K31" s="89">
        <v>26.427444372356799</v>
      </c>
      <c r="L31" s="89">
        <v>31.5671395466976</v>
      </c>
      <c r="M31" s="89">
        <v>36.575270477350301</v>
      </c>
      <c r="N31" s="89">
        <v>9.3950769043905709</v>
      </c>
      <c r="O31" s="89">
        <v>12.342448328862099</v>
      </c>
      <c r="P31" s="89">
        <v>17.198677789838701</v>
      </c>
      <c r="Q31" s="89">
        <v>23.905702541924601</v>
      </c>
      <c r="R31" s="89">
        <v>28.059853948009401</v>
      </c>
      <c r="S31" s="89">
        <v>27.777736945812901</v>
      </c>
      <c r="T31" s="89">
        <v>26.207358842824199</v>
      </c>
      <c r="U31" s="89">
        <v>23.479605655937199</v>
      </c>
      <c r="V31" s="89">
        <v>20.881376260892999</v>
      </c>
      <c r="W31" s="89">
        <v>20.7465502643124</v>
      </c>
      <c r="X31" s="89">
        <v>22.182594620931699</v>
      </c>
      <c r="Y31" s="89">
        <v>24.4868796192616</v>
      </c>
      <c r="Z31" s="89">
        <v>27.178956059720601</v>
      </c>
      <c r="AA31" s="89">
        <v>27.9002822325278</v>
      </c>
      <c r="AB31" s="89">
        <v>26.7470794943527</v>
      </c>
      <c r="AC31" s="89">
        <v>25.165219558709701</v>
      </c>
      <c r="AD31" s="89">
        <v>26.207614788572901</v>
      </c>
      <c r="AE31" s="89">
        <v>27.597794898101199</v>
      </c>
      <c r="AF31" s="89">
        <v>27.391149951532199</v>
      </c>
      <c r="AG31" s="89">
        <v>26.760479639030599</v>
      </c>
      <c r="AH31" s="89">
        <v>25.440619161750998</v>
      </c>
      <c r="AI31" s="89">
        <v>22.967024475121899</v>
      </c>
      <c r="AJ31" s="89">
        <v>22.6676678387099</v>
      </c>
      <c r="AK31" s="89">
        <v>25.695180674868801</v>
      </c>
      <c r="AL31" s="89">
        <v>32.753123306791601</v>
      </c>
      <c r="AM31" s="89">
        <v>41.632826615684998</v>
      </c>
      <c r="AN31" s="89">
        <v>49.139462063222297</v>
      </c>
      <c r="AO31" s="89">
        <v>54.7005867128684</v>
      </c>
      <c r="AP31" s="89">
        <v>59.003489084138202</v>
      </c>
      <c r="AQ31" s="89">
        <v>63.425801550782602</v>
      </c>
      <c r="AR31" s="89">
        <v>65.980966552547699</v>
      </c>
      <c r="AS31" s="89">
        <v>66.592892059650794</v>
      </c>
      <c r="AT31" s="89">
        <v>66.343425516925507</v>
      </c>
      <c r="AU31" s="89">
        <v>66.250227301228406</v>
      </c>
      <c r="AV31" s="89">
        <v>65.627085490563402</v>
      </c>
      <c r="AW31" s="89">
        <v>65.948479526729699</v>
      </c>
      <c r="AX31" s="89">
        <v>60.688769605215199</v>
      </c>
      <c r="AY31" s="89">
        <v>51.935678415484198</v>
      </c>
      <c r="AZ31" s="89">
        <v>48.383824034414303</v>
      </c>
      <c r="BA31" s="89">
        <v>49.848610362467703</v>
      </c>
      <c r="BB31" s="89">
        <v>53.478739555221097</v>
      </c>
      <c r="BC31" s="89">
        <v>58.878692986070497</v>
      </c>
      <c r="BD31" s="89">
        <v>57.836409445628199</v>
      </c>
      <c r="BE31" s="89">
        <v>49.255186316488803</v>
      </c>
      <c r="BF31" s="89">
        <v>44.639901419311499</v>
      </c>
      <c r="BG31" s="89">
        <v>45.695122471436697</v>
      </c>
      <c r="BH31" s="89">
        <v>52.311814658921698</v>
      </c>
      <c r="BI31" s="89">
        <v>62.139567613586699</v>
      </c>
    </row>
    <row r="32" spans="1:61" s="84" customFormat="1" ht="17.100000000000001" customHeight="1" x14ac:dyDescent="0.2">
      <c r="A32" s="91" t="s">
        <v>17</v>
      </c>
      <c r="B32" s="89"/>
      <c r="C32" s="89"/>
      <c r="D32" s="89">
        <v>258.85765145064801</v>
      </c>
      <c r="E32" s="89">
        <v>262.35977684495401</v>
      </c>
      <c r="F32" s="89">
        <v>270.80969880099002</v>
      </c>
      <c r="G32" s="89">
        <v>282.46279335597598</v>
      </c>
      <c r="H32" s="89">
        <v>505.99955404483802</v>
      </c>
      <c r="I32" s="89">
        <v>508.37097236915201</v>
      </c>
      <c r="J32" s="89">
        <v>510.35183811183299</v>
      </c>
      <c r="K32" s="89">
        <v>510.90186084914001</v>
      </c>
      <c r="L32" s="89">
        <v>513.41925452696898</v>
      </c>
      <c r="M32" s="89">
        <v>519.55227380360702</v>
      </c>
      <c r="N32" s="89">
        <v>526.40344063293003</v>
      </c>
      <c r="O32" s="89">
        <v>536.56981768748904</v>
      </c>
      <c r="P32" s="89">
        <v>549.40852950993303</v>
      </c>
      <c r="Q32" s="89">
        <v>558.87483999503399</v>
      </c>
      <c r="R32" s="89">
        <v>565.88544684237695</v>
      </c>
      <c r="S32" s="89">
        <v>573.00759499713195</v>
      </c>
      <c r="T32" s="89">
        <v>578.528793627288</v>
      </c>
      <c r="U32" s="89">
        <v>584.667671464058</v>
      </c>
      <c r="V32" s="89">
        <v>595.34134206774002</v>
      </c>
      <c r="W32" s="89">
        <v>608.21843111213298</v>
      </c>
      <c r="X32" s="89">
        <v>626.50744468541302</v>
      </c>
      <c r="Y32" s="89">
        <v>653.42456721641997</v>
      </c>
      <c r="Z32" s="89">
        <v>684.96554390952701</v>
      </c>
      <c r="AA32" s="89">
        <v>663.54498967818404</v>
      </c>
      <c r="AB32" s="89">
        <v>683.54134075486695</v>
      </c>
      <c r="AC32" s="89">
        <v>698.94427187422195</v>
      </c>
      <c r="AD32" s="89">
        <v>714.88315775553997</v>
      </c>
      <c r="AE32" s="89">
        <v>735.19829008187003</v>
      </c>
      <c r="AF32" s="89">
        <v>758.65843329935603</v>
      </c>
      <c r="AG32" s="89">
        <v>775.79689413159099</v>
      </c>
      <c r="AH32" s="89">
        <v>779.55806308466299</v>
      </c>
      <c r="AI32" s="89">
        <v>773.21299047336595</v>
      </c>
      <c r="AJ32" s="89">
        <v>761.23983577129502</v>
      </c>
      <c r="AK32" s="89">
        <v>748.64615334598204</v>
      </c>
      <c r="AL32" s="89">
        <v>738.887364700337</v>
      </c>
      <c r="AM32" s="89">
        <v>732.85016987450604</v>
      </c>
      <c r="AN32" s="89">
        <v>730.66984029116202</v>
      </c>
      <c r="AO32" s="89">
        <v>733.50411943969198</v>
      </c>
      <c r="AP32" s="89">
        <v>738.64018235125604</v>
      </c>
      <c r="AQ32" s="89">
        <v>747.86354020177998</v>
      </c>
      <c r="AR32" s="89">
        <v>759.81424461803294</v>
      </c>
      <c r="AS32" s="89">
        <v>769.12534524508999</v>
      </c>
      <c r="AT32" s="89">
        <v>774.46315017131099</v>
      </c>
      <c r="AU32" s="89">
        <v>777.96544282203695</v>
      </c>
      <c r="AV32" s="89">
        <v>779.908593705057</v>
      </c>
      <c r="AW32" s="89">
        <v>780.64256686303702</v>
      </c>
      <c r="AX32" s="89">
        <v>781.88078705325097</v>
      </c>
      <c r="AY32" s="89">
        <v>783.79354719798903</v>
      </c>
      <c r="AZ32" s="89">
        <v>788.79298001045197</v>
      </c>
      <c r="BA32" s="89">
        <v>798.45597105392005</v>
      </c>
      <c r="BB32" s="89">
        <v>810.64648863513003</v>
      </c>
      <c r="BC32" s="89">
        <v>820.81542466584597</v>
      </c>
      <c r="BD32" s="89">
        <v>828.85864657350305</v>
      </c>
      <c r="BE32" s="89">
        <v>835.96531590989696</v>
      </c>
      <c r="BF32" s="89">
        <v>846.07502261791103</v>
      </c>
      <c r="BG32" s="89">
        <v>860.46065693502601</v>
      </c>
      <c r="BH32" s="89">
        <v>873.67547366377403</v>
      </c>
      <c r="BI32" s="89">
        <v>884.00979542814605</v>
      </c>
    </row>
    <row r="33" spans="1:61" s="84" customFormat="1" ht="17.100000000000001" customHeight="1" x14ac:dyDescent="0.2">
      <c r="A33" s="91" t="s">
        <v>59</v>
      </c>
      <c r="B33" s="89"/>
      <c r="C33" s="89"/>
      <c r="D33" s="89">
        <v>136.28645161953401</v>
      </c>
      <c r="E33" s="89">
        <v>140.41567201477301</v>
      </c>
      <c r="F33" s="89">
        <v>144.50500581412399</v>
      </c>
      <c r="G33" s="89">
        <v>148.22233161440201</v>
      </c>
      <c r="H33" s="89">
        <v>184.00377017178999</v>
      </c>
      <c r="I33" s="89">
        <v>186.25259563401701</v>
      </c>
      <c r="J33" s="89">
        <v>187.893310917235</v>
      </c>
      <c r="K33" s="89">
        <v>189.175838771835</v>
      </c>
      <c r="L33" s="89">
        <v>190.28020905886001</v>
      </c>
      <c r="M33" s="89">
        <v>191.28862125630801</v>
      </c>
      <c r="N33" s="89">
        <v>192.21451011919399</v>
      </c>
      <c r="O33" s="89">
        <v>193.044494346444</v>
      </c>
      <c r="P33" s="89">
        <v>193.85098586502801</v>
      </c>
      <c r="Q33" s="89">
        <v>194.69016245691699</v>
      </c>
      <c r="R33" s="89">
        <v>195.55321330326399</v>
      </c>
      <c r="S33" s="89">
        <v>196.43668981155901</v>
      </c>
      <c r="T33" s="89">
        <v>197.401385704852</v>
      </c>
      <c r="U33" s="89">
        <v>198.486040626819</v>
      </c>
      <c r="V33" s="89">
        <v>199.66325419083699</v>
      </c>
      <c r="W33" s="89">
        <v>200.99113814724899</v>
      </c>
      <c r="X33" s="89">
        <v>202.46252973308901</v>
      </c>
      <c r="Y33" s="89">
        <v>204.924710588186</v>
      </c>
      <c r="Z33" s="89">
        <v>208.32809908559</v>
      </c>
      <c r="AA33" s="89">
        <v>199.97690028367001</v>
      </c>
      <c r="AB33" s="89">
        <v>204.50424303459701</v>
      </c>
      <c r="AC33" s="89">
        <v>208.528496805609</v>
      </c>
      <c r="AD33" s="89">
        <v>211.56664762448901</v>
      </c>
      <c r="AE33" s="89">
        <v>213.61201404297299</v>
      </c>
      <c r="AF33" s="89">
        <v>214.74421149248499</v>
      </c>
      <c r="AG33" s="89">
        <v>215.95988016340101</v>
      </c>
      <c r="AH33" s="89">
        <v>217.29343990361099</v>
      </c>
      <c r="AI33" s="89">
        <v>218.799774394537</v>
      </c>
      <c r="AJ33" s="89">
        <v>220.42223703278901</v>
      </c>
      <c r="AK33" s="89">
        <v>222.056866847604</v>
      </c>
      <c r="AL33" s="89">
        <v>223.64819219521999</v>
      </c>
      <c r="AM33" s="89">
        <v>225.207656716245</v>
      </c>
      <c r="AN33" s="89">
        <v>226.75948868537</v>
      </c>
      <c r="AO33" s="89">
        <v>228.31674907532201</v>
      </c>
      <c r="AP33" s="89">
        <v>229.883840308694</v>
      </c>
      <c r="AQ33" s="89">
        <v>231.46402681812299</v>
      </c>
      <c r="AR33" s="89">
        <v>233.070200918148</v>
      </c>
      <c r="AS33" s="89">
        <v>234.684460659834</v>
      </c>
      <c r="AT33" s="89">
        <v>236.29339380144</v>
      </c>
      <c r="AU33" s="89">
        <v>237.90772024541599</v>
      </c>
      <c r="AV33" s="89">
        <v>239.542273242996</v>
      </c>
      <c r="AW33" s="89">
        <v>241.17870682629299</v>
      </c>
      <c r="AX33" s="89">
        <v>242.802634803541</v>
      </c>
      <c r="AY33" s="89">
        <v>244.427312013256</v>
      </c>
      <c r="AZ33" s="89">
        <v>246.06852819509101</v>
      </c>
      <c r="BA33" s="89">
        <v>247.73735823936099</v>
      </c>
      <c r="BB33" s="89">
        <v>249.44294655850101</v>
      </c>
      <c r="BC33" s="89">
        <v>251.16242994354201</v>
      </c>
      <c r="BD33" s="89">
        <v>252.869148362576</v>
      </c>
      <c r="BE33" s="89">
        <v>254.583372414542</v>
      </c>
      <c r="BF33" s="89">
        <v>256.32581038424098</v>
      </c>
      <c r="BG33" s="89">
        <v>258.07556955188898</v>
      </c>
      <c r="BH33" s="89">
        <v>259.814529715155</v>
      </c>
      <c r="BI33" s="89">
        <v>261.55020428961097</v>
      </c>
    </row>
    <row r="34" spans="1:61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</row>
    <row r="35" spans="1:61" s="105" customFormat="1" ht="17.100000000000001" customHeight="1" x14ac:dyDescent="0.2">
      <c r="A35" s="191" t="s">
        <v>95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</row>
    <row r="36" spans="1:61" s="95" customFormat="1" ht="17.100000000000001" customHeight="1" thickBot="1" x14ac:dyDescent="0.25">
      <c r="A36" s="93" t="s">
        <v>19</v>
      </c>
      <c r="B36" s="94"/>
      <c r="C36" s="94"/>
      <c r="D36" s="94">
        <v>639.68085085277301</v>
      </c>
      <c r="E36" s="94">
        <v>666.96942294931705</v>
      </c>
      <c r="F36" s="94">
        <v>684.34560686633199</v>
      </c>
      <c r="G36" s="94">
        <v>706.51052192591897</v>
      </c>
      <c r="H36" s="94">
        <v>1084.04759128158</v>
      </c>
      <c r="I36" s="94">
        <v>1070.3236737642101</v>
      </c>
      <c r="J36" s="94">
        <v>1064.80022449032</v>
      </c>
      <c r="K36" s="94">
        <v>1104.63668468994</v>
      </c>
      <c r="L36" s="94">
        <v>1171.59147429267</v>
      </c>
      <c r="M36" s="94">
        <v>1233.67245888245</v>
      </c>
      <c r="N36" s="94">
        <v>1253.3098105817</v>
      </c>
      <c r="O36" s="94">
        <v>1257.7217568108599</v>
      </c>
      <c r="P36" s="94">
        <v>1315.2437067276301</v>
      </c>
      <c r="Q36" s="94">
        <v>1410.4586423225501</v>
      </c>
      <c r="R36" s="94">
        <v>1463.37572490313</v>
      </c>
      <c r="S36" s="94">
        <v>1463.9901686576</v>
      </c>
      <c r="T36" s="94">
        <v>1416.7477865672699</v>
      </c>
      <c r="U36" s="94">
        <v>1386.3946503417301</v>
      </c>
      <c r="V36" s="94">
        <v>1417.27734470209</v>
      </c>
      <c r="W36" s="94">
        <v>1469.61737123223</v>
      </c>
      <c r="X36" s="94">
        <v>1491.4598190440699</v>
      </c>
      <c r="Y36" s="94">
        <v>1531.7543361533301</v>
      </c>
      <c r="Z36" s="94">
        <v>1573.51236350558</v>
      </c>
      <c r="AA36" s="94">
        <v>1580.8316020730799</v>
      </c>
      <c r="AB36" s="94">
        <v>1596.03872386227</v>
      </c>
      <c r="AC36" s="94">
        <v>1651.0370635406</v>
      </c>
      <c r="AD36" s="94">
        <v>1723.6159656657501</v>
      </c>
      <c r="AE36" s="94">
        <v>1749.05377789716</v>
      </c>
      <c r="AF36" s="94">
        <v>1738.4250386916001</v>
      </c>
      <c r="AG36" s="94">
        <v>1703.4808205409499</v>
      </c>
      <c r="AH36" s="94">
        <v>1706.03512064253</v>
      </c>
      <c r="AI36" s="94">
        <v>1774.62026230893</v>
      </c>
      <c r="AJ36" s="94">
        <v>1862.2974830519199</v>
      </c>
      <c r="AK36" s="94">
        <v>1911.1150315216601</v>
      </c>
      <c r="AL36" s="94">
        <v>1950.9044029361601</v>
      </c>
      <c r="AM36" s="94">
        <v>1990.9189495184601</v>
      </c>
      <c r="AN36" s="94">
        <v>2001.40936012311</v>
      </c>
      <c r="AO36" s="94">
        <v>1987.3713400146601</v>
      </c>
      <c r="AP36" s="94">
        <v>1977.9256135737101</v>
      </c>
      <c r="AQ36" s="94">
        <v>1990.34976472569</v>
      </c>
      <c r="AR36" s="94">
        <v>2006.2161168263301</v>
      </c>
      <c r="AS36" s="94">
        <v>2063.4236841878901</v>
      </c>
      <c r="AT36" s="94">
        <v>2121.0332700210402</v>
      </c>
      <c r="AU36" s="94">
        <v>2153.55161725271</v>
      </c>
      <c r="AV36" s="94">
        <v>2205.56006783974</v>
      </c>
      <c r="AW36" s="94">
        <v>2218.5432295924402</v>
      </c>
      <c r="AX36" s="94">
        <v>2182.5809016140902</v>
      </c>
      <c r="AY36" s="94">
        <v>2164.7412792616201</v>
      </c>
      <c r="AZ36" s="94">
        <v>2156.1596899061201</v>
      </c>
      <c r="BA36" s="94">
        <v>2113.7777178368801</v>
      </c>
      <c r="BB36" s="94">
        <v>2125.3859818799401</v>
      </c>
      <c r="BC36" s="94">
        <v>2179.7066501776198</v>
      </c>
      <c r="BD36" s="94">
        <v>2255.9969399359702</v>
      </c>
      <c r="BE36" s="94">
        <v>2365.8903450006901</v>
      </c>
      <c r="BF36" s="94">
        <v>2441.4684238632999</v>
      </c>
      <c r="BG36" s="94">
        <v>2431.3080255423101</v>
      </c>
      <c r="BH36" s="94">
        <v>2379.10248897883</v>
      </c>
      <c r="BI36" s="94">
        <v>2341.3455114488002</v>
      </c>
    </row>
    <row r="37" spans="1:61" x14ac:dyDescent="0.2">
      <c r="A37" s="96" t="s">
        <v>50</v>
      </c>
      <c r="B37" s="97"/>
    </row>
  </sheetData>
  <mergeCells count="13">
    <mergeCell ref="AF3:AI3"/>
    <mergeCell ref="T3:W3"/>
    <mergeCell ref="AJ3:AM3"/>
    <mergeCell ref="B3:C3"/>
    <mergeCell ref="D3:G3"/>
    <mergeCell ref="H3:K3"/>
    <mergeCell ref="L3:O3"/>
    <mergeCell ref="P3:S3"/>
    <mergeCell ref="AZ3:BC3"/>
    <mergeCell ref="AV3:AY3"/>
    <mergeCell ref="AR3:AU3"/>
    <mergeCell ref="AN3:AQ3"/>
    <mergeCell ref="BD3:BG3"/>
  </mergeCells>
  <phoneticPr fontId="25" type="noConversion"/>
  <pageMargins left="0.51181102362204722" right="0" top="0.51181102362204722" bottom="0" header="0" footer="0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I38"/>
  <sheetViews>
    <sheetView showGridLines="0" view="pageBreakPreview" zoomScaleSheetLayoutView="100" workbookViewId="0">
      <pane xSplit="11" ySplit="4" topLeftCell="AL8" activePane="bottomRight" state="frozen"/>
      <selection activeCell="BI16" sqref="BI16"/>
      <selection pane="topRight" activeCell="BI16" sqref="BI16"/>
      <selection pane="bottomLeft" activeCell="BI16" sqref="BI16"/>
      <selection pane="bottomRight"/>
    </sheetView>
  </sheetViews>
  <sheetFormatPr defaultRowHeight="11.25" x14ac:dyDescent="0.2"/>
  <cols>
    <col min="1" max="1" width="26.140625" style="98" customWidth="1"/>
    <col min="2" max="8" width="5.28515625" style="98" hidden="1" customWidth="1"/>
    <col min="9" max="15" width="5.7109375" style="98" hidden="1" customWidth="1"/>
    <col min="16" max="19" width="6.28515625" style="98" hidden="1" customWidth="1"/>
    <col min="20" max="40" width="6.7109375" style="98" hidden="1" customWidth="1"/>
    <col min="41" max="41" width="7.28515625" style="98" hidden="1" customWidth="1"/>
    <col min="42" max="43" width="7.140625" style="98" hidden="1" customWidth="1"/>
    <col min="44" max="44" width="7.140625" style="98" customWidth="1"/>
    <col min="45" max="46" width="6.28515625" style="98" customWidth="1"/>
    <col min="47" max="47" width="6.5703125" style="98" customWidth="1"/>
    <col min="48" max="49" width="5.42578125" style="98" customWidth="1"/>
    <col min="50" max="50" width="6.7109375" style="98" customWidth="1"/>
    <col min="51" max="67" width="7.7109375" style="98" customWidth="1"/>
    <col min="68" max="16384" width="9.140625" style="98"/>
  </cols>
  <sheetData>
    <row r="1" spans="1:61" ht="16.5" customHeight="1" x14ac:dyDescent="0.2">
      <c r="A1" s="32" t="s">
        <v>154</v>
      </c>
      <c r="AK1" s="137"/>
    </row>
    <row r="2" spans="1:61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61" s="101" customFormat="1" ht="12" customHeight="1" x14ac:dyDescent="0.2">
      <c r="A3" s="99"/>
      <c r="B3" s="231" t="s">
        <v>67</v>
      </c>
      <c r="C3" s="231"/>
      <c r="D3" s="231" t="s">
        <v>66</v>
      </c>
      <c r="E3" s="231"/>
      <c r="F3" s="231"/>
      <c r="G3" s="231"/>
      <c r="H3" s="231" t="s">
        <v>60</v>
      </c>
      <c r="I3" s="231"/>
      <c r="J3" s="231"/>
      <c r="K3" s="231"/>
      <c r="L3" s="231" t="s">
        <v>61</v>
      </c>
      <c r="M3" s="231"/>
      <c r="N3" s="231"/>
      <c r="O3" s="231"/>
      <c r="P3" s="231" t="s">
        <v>62</v>
      </c>
      <c r="Q3" s="231"/>
      <c r="R3" s="231"/>
      <c r="S3" s="231"/>
      <c r="T3" s="231" t="s">
        <v>63</v>
      </c>
      <c r="U3" s="231"/>
      <c r="V3" s="231"/>
      <c r="W3" s="231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D3" s="100" t="s">
        <v>65</v>
      </c>
      <c r="AE3" s="100" t="s">
        <v>65</v>
      </c>
      <c r="AF3" s="231" t="s">
        <v>77</v>
      </c>
      <c r="AG3" s="231"/>
      <c r="AH3" s="231"/>
      <c r="AI3" s="231"/>
      <c r="AJ3" s="231" t="s">
        <v>80</v>
      </c>
      <c r="AK3" s="231"/>
      <c r="AL3" s="231"/>
      <c r="AM3" s="231"/>
      <c r="AN3" s="231" t="s">
        <v>92</v>
      </c>
      <c r="AO3" s="231"/>
      <c r="AP3" s="231"/>
      <c r="AQ3" s="231"/>
      <c r="AR3" s="231" t="s">
        <v>134</v>
      </c>
      <c r="AS3" s="231"/>
      <c r="AT3" s="231"/>
      <c r="AU3" s="231"/>
      <c r="AV3" s="231" t="s">
        <v>136</v>
      </c>
      <c r="AW3" s="231"/>
      <c r="AX3" s="231"/>
      <c r="AY3" s="231"/>
      <c r="AZ3" s="232" t="s">
        <v>137</v>
      </c>
      <c r="BA3" s="232"/>
      <c r="BB3" s="232"/>
      <c r="BC3" s="232"/>
      <c r="BD3" s="232" t="s">
        <v>138</v>
      </c>
      <c r="BE3" s="232"/>
      <c r="BF3" s="232"/>
      <c r="BG3" s="232"/>
      <c r="BH3" s="101" t="s">
        <v>146</v>
      </c>
    </row>
    <row r="4" spans="1:61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</row>
    <row r="5" spans="1:61" s="87" customFormat="1" ht="17.100000000000001" customHeight="1" x14ac:dyDescent="0.2">
      <c r="A5" s="85" t="s">
        <v>97</v>
      </c>
      <c r="B5" s="86"/>
      <c r="C5" s="138" t="e">
        <f>(Trend_VA!C5/Trend_VA!B5-1)*100</f>
        <v>#DIV/0!</v>
      </c>
      <c r="D5" s="138" t="e">
        <f>(Trend_VA!D5/Trend_VA!C5-1)*100</f>
        <v>#DIV/0!</v>
      </c>
      <c r="E5" s="138">
        <f>(Trend_VA!E5/Trend_VA!D5-1)*100</f>
        <v>2.7879624075677123</v>
      </c>
      <c r="F5" s="138">
        <f>(Trend_VA!F5/Trend_VA!E5-1)*100</f>
        <v>3.4275061152760466</v>
      </c>
      <c r="G5" s="138">
        <f>(Trend_VA!G5/Trend_VA!F5-1)*100</f>
        <v>51.713189616466515</v>
      </c>
      <c r="H5" s="138">
        <f>(Trend_VA!H5/Trend_VA!G5-1)*100</f>
        <v>32.087869532436166</v>
      </c>
      <c r="I5" s="138">
        <f>(Trend_VA!I5/Trend_VA!H5-1)*100</f>
        <v>3.2731096718906505</v>
      </c>
      <c r="J5" s="138">
        <f>(Trend_VA!J5/Trend_VA!I5-1)*100</f>
        <v>6.4005418815647364</v>
      </c>
      <c r="K5" s="138">
        <f>(Trend_VA!K5/Trend_VA!J5-1)*100</f>
        <v>1.5805354411534189</v>
      </c>
      <c r="L5" s="138">
        <f>(Trend_VA!L5/Trend_VA!K5-1)*100</f>
        <v>1.2520417877597723</v>
      </c>
      <c r="M5" s="138">
        <f>(Trend_VA!M5/Trend_VA!L5-1)*100</f>
        <v>0.98017898213633714</v>
      </c>
      <c r="N5" s="138">
        <f>(Trend_VA!N5/Trend_VA!M5-1)*100</f>
        <v>0.36652471525573382</v>
      </c>
      <c r="O5" s="138">
        <f>(Trend_VA!O5/Trend_VA!N5-1)*100</f>
        <v>0.7835102192011334</v>
      </c>
      <c r="P5" s="138">
        <f>(Trend_VA!P5/Trend_VA!O5-1)*100</f>
        <v>0.68710630571975351</v>
      </c>
      <c r="Q5" s="138">
        <f>(Trend_VA!Q5/Trend_VA!P5-1)*100</f>
        <v>1.0710139277818165</v>
      </c>
      <c r="R5" s="138">
        <f>(Trend_VA!R5/Trend_VA!Q5-1)*100</f>
        <v>1.6147306576473897</v>
      </c>
      <c r="S5" s="138">
        <f>(Trend_VA!S5/Trend_VA!R5-1)*100</f>
        <v>1.1061510965060029</v>
      </c>
      <c r="T5" s="138">
        <f>(Trend_VA!T5/Trend_VA!S5-1)*100</f>
        <v>0.15775807819078391</v>
      </c>
      <c r="U5" s="138">
        <f>(Trend_VA!U5/Trend_VA!T5-1)*100</f>
        <v>-0.58739528405635788</v>
      </c>
      <c r="V5" s="138">
        <f>(Trend_VA!V5/Trend_VA!U5-1)*100</f>
        <v>-0.79631063090668253</v>
      </c>
      <c r="W5" s="138">
        <f>(Trend_VA!W5/Trend_VA!V5-1)*100</f>
        <v>-0.55504870243322513</v>
      </c>
      <c r="X5" s="138">
        <f>(Trend_VA!X5/Trend_VA!W5-1)*100</f>
        <v>0.48480097869962879</v>
      </c>
      <c r="Y5" s="138">
        <f>(Trend_VA!Y5/Trend_VA!X5-1)*100</f>
        <v>2.2919558209414603</v>
      </c>
      <c r="Z5" s="138">
        <f>(Trend_VA!Z5/Trend_VA!Y5-1)*100</f>
        <v>3.6857649066448062</v>
      </c>
      <c r="AA5" s="138">
        <f>(Trend_VA!AA5/Trend_VA!Z5-1)*100</f>
        <v>2.2260639413588912</v>
      </c>
      <c r="AB5" s="138">
        <f>(Trend_VA!AB5/Trend_VA!AA5-1)*100</f>
        <v>1.321891455291202</v>
      </c>
      <c r="AC5" s="138">
        <f>(Trend_VA!AC5/Trend_VA!AB5-1)*100</f>
        <v>1.422139301171188</v>
      </c>
      <c r="AD5" s="138">
        <f>(Trend_VA!AD5/Trend_VA!AC5-1)*100</f>
        <v>2.151644132281616</v>
      </c>
      <c r="AE5" s="138">
        <f>(Trend_VA!AE5/Trend_VA!AD5-1)*100</f>
        <v>2.0536915861933958</v>
      </c>
      <c r="AF5" s="138">
        <f>(Trend_VA!AF5/Trend_VA!AE5-1)*100</f>
        <v>1.6533864953692134</v>
      </c>
      <c r="AG5" s="138">
        <f>(Trend_VA!AG5/Trend_VA!AF5-1)*100</f>
        <v>7.7889333770619906E-2</v>
      </c>
      <c r="AH5" s="138">
        <f>(Trend_VA!AH5/Trend_VA!AG5-1)*100</f>
        <v>-1.4743437588065733</v>
      </c>
      <c r="AI5" s="138">
        <f>(Trend_VA!AI5/Trend_VA!AH5-1)*100</f>
        <v>-0.33272654295590787</v>
      </c>
      <c r="AJ5" s="138">
        <f>(Trend_VA!AJ5/Trend_VA!AI5-1)*100</f>
        <v>1.070674231916291</v>
      </c>
      <c r="AK5" s="138">
        <f>(Trend_VA!AK5/Trend_VA!AJ5-1)*100</f>
        <v>1.9822484513592808</v>
      </c>
      <c r="AL5" s="138">
        <f>(Trend_VA!AL5/Trend_VA!AK5-1)*100</f>
        <v>1.8873336481597836</v>
      </c>
      <c r="AM5" s="138">
        <f>(Trend_VA!AM5/Trend_VA!AL5-1)*100</f>
        <v>1.6254309448220372</v>
      </c>
      <c r="AN5" s="138">
        <f>(Trend_VA!AN5/Trend_VA!AM5-1)*100</f>
        <v>1.2235130746293787</v>
      </c>
      <c r="AO5" s="138">
        <f>(Trend_VA!AO5/Trend_VA!AN5-1)*100</f>
        <v>1.2568072703141864</v>
      </c>
      <c r="AP5" s="138">
        <f>(Trend_VA!AP5/Trend_VA!AO5-1)*100</f>
        <v>1.500756029197059</v>
      </c>
      <c r="AQ5" s="138">
        <f>(Trend_VA!AQ5/Trend_VA!AP5-1)*100</f>
        <v>1.5258259812751529</v>
      </c>
      <c r="AR5" s="138">
        <f>(Trend_VA!AR5/Trend_VA!AQ5-1)*100</f>
        <v>1.2819379493600902</v>
      </c>
      <c r="AS5" s="138">
        <f>(Trend_VA!AS5/Trend_VA!AR5-1)*100</f>
        <v>1.7201955960408855</v>
      </c>
      <c r="AT5" s="138">
        <f>(Trend_VA!AT5/Trend_VA!AS5-1)*100</f>
        <v>1.9331724051182331</v>
      </c>
      <c r="AU5" s="138">
        <f>(Trend_VA!AU5/Trend_VA!AT5-1)*100</f>
        <v>2.1070620799523931</v>
      </c>
      <c r="AV5" s="138">
        <f>(Trend_VA!AV5/Trend_VA!AU5-1)*100</f>
        <v>2.1483184188485938</v>
      </c>
      <c r="AW5" s="138">
        <f>(Trend_VA!AW5/Trend_VA!AV5-1)*100</f>
        <v>0.72466395722239341</v>
      </c>
      <c r="AX5" s="138">
        <f>(Trend_VA!AX5/Trend_VA!AW5-1)*100</f>
        <v>-1.220059390852446</v>
      </c>
      <c r="AY5" s="138">
        <f>(Trend_VA!AY5/Trend_VA!AX5-1)*100</f>
        <v>-0.50455491419998388</v>
      </c>
      <c r="AZ5" s="138">
        <f>(Trend_VA!AZ5/Trend_VA!AY5-1)*100</f>
        <v>0.60320821361199428</v>
      </c>
      <c r="BA5" s="138">
        <f>(Trend_VA!BA5/Trend_VA!AZ5-1)*100</f>
        <v>1.2721439518489808</v>
      </c>
      <c r="BB5" s="138">
        <f>(Trend_VA!BB5/Trend_VA!BA5-1)*100</f>
        <v>1.3177227601142372</v>
      </c>
      <c r="BC5" s="138">
        <f>(Trend_VA!BC5/Trend_VA!BB5-1)*100</f>
        <v>0.26730744565213183</v>
      </c>
      <c r="BD5" s="138">
        <f>(Trend_VA!BD5/Trend_VA!BC5-1)*100</f>
        <v>0.41370077892315393</v>
      </c>
      <c r="BE5" s="138">
        <f>(Trend_VA!BE5/Trend_VA!BD5-1)*100</f>
        <v>1.3304116044222658</v>
      </c>
      <c r="BF5" s="138">
        <f>(Trend_VA!BF5/Trend_VA!BE5-1)*100</f>
        <v>2.2416253658107621</v>
      </c>
      <c r="BG5" s="138">
        <f>(Trend_VA!BG5/Trend_VA!BF5-1)*100</f>
        <v>2.3186608419894394</v>
      </c>
      <c r="BH5" s="138">
        <f>(Trend_VA!BH5/Trend_VA!BG5-1)*100</f>
        <v>1.5594964412899426</v>
      </c>
      <c r="BI5" s="138">
        <f>(Trend_VA!BI5/Trend_VA!BH5-1)*100</f>
        <v>0.43919971975516781</v>
      </c>
    </row>
    <row r="6" spans="1:61" s="194" customFormat="1" ht="17.100000000000001" customHeight="1" x14ac:dyDescent="0.2">
      <c r="A6" s="191" t="s">
        <v>96</v>
      </c>
      <c r="B6" s="192"/>
      <c r="C6" s="213" t="e">
        <f>(Trend_VA!C6/Trend_VA!B6-1)*100</f>
        <v>#DIV/0!</v>
      </c>
      <c r="D6" s="213" t="e">
        <f>(Trend_VA!D6/Trend_VA!C6-1)*100</f>
        <v>#DIV/0!</v>
      </c>
      <c r="E6" s="213">
        <f>(Trend_VA!E6/Trend_VA!D6-1)*100</f>
        <v>0.52880288037084888</v>
      </c>
      <c r="F6" s="213">
        <f>(Trend_VA!F6/Trend_VA!E6-1)*100</f>
        <v>1.7692733779458347</v>
      </c>
      <c r="G6" s="213">
        <f>(Trend_VA!G6/Trend_VA!F6-1)*100</f>
        <v>49.588022153261392</v>
      </c>
      <c r="H6" s="213">
        <f>(Trend_VA!H6/Trend_VA!G6-1)*100</f>
        <v>-4.7358898709160213</v>
      </c>
      <c r="I6" s="213">
        <f>(Trend_VA!I6/Trend_VA!H6-1)*100</f>
        <v>0.30464246756631841</v>
      </c>
      <c r="J6" s="213">
        <f>(Trend_VA!J6/Trend_VA!I6-1)*100</f>
        <v>2.3784260891824172</v>
      </c>
      <c r="K6" s="213">
        <f>(Trend_VA!K6/Trend_VA!J6-1)*100</f>
        <v>0.83494759755515791</v>
      </c>
      <c r="L6" s="213">
        <f>(Trend_VA!L6/Trend_VA!K6-1)*100</f>
        <v>-0.25146301317714448</v>
      </c>
      <c r="M6" s="213">
        <f>(Trend_VA!M6/Trend_VA!L6-1)*100</f>
        <v>0.98567561895170908</v>
      </c>
      <c r="N6" s="213">
        <f>(Trend_VA!N6/Trend_VA!M6-1)*100</f>
        <v>2.3274311165899952</v>
      </c>
      <c r="O6" s="213">
        <f>(Trend_VA!O6/Trend_VA!N6-1)*100</f>
        <v>2.1999914404985388</v>
      </c>
      <c r="P6" s="213">
        <f>(Trend_VA!P6/Trend_VA!O6-1)*100</f>
        <v>-0.23019488090789686</v>
      </c>
      <c r="Q6" s="213">
        <f>(Trend_VA!Q6/Trend_VA!P6-1)*100</f>
        <v>-2.0096927780363649</v>
      </c>
      <c r="R6" s="213">
        <f>(Trend_VA!R6/Trend_VA!Q6-1)*100</f>
        <v>-1.8388244348730653</v>
      </c>
      <c r="S6" s="213">
        <f>(Trend_VA!S6/Trend_VA!R6-1)*100</f>
        <v>-1.619742515230127</v>
      </c>
      <c r="T6" s="213">
        <f>(Trend_VA!T6/Trend_VA!S6-1)*100</f>
        <v>-0.11133432931528242</v>
      </c>
      <c r="U6" s="213">
        <f>(Trend_VA!U6/Trend_VA!T6-1)*100</f>
        <v>0.58680756894780028</v>
      </c>
      <c r="V6" s="213">
        <f>(Trend_VA!V6/Trend_VA!U6-1)*100</f>
        <v>-0.67439863515723619</v>
      </c>
      <c r="W6" s="213">
        <f>(Trend_VA!W6/Trend_VA!V6-1)*100</f>
        <v>-1.2090821111755745</v>
      </c>
      <c r="X6" s="213">
        <f>(Trend_VA!X6/Trend_VA!W6-1)*100</f>
        <v>1.3816885760077335</v>
      </c>
      <c r="Y6" s="213">
        <f>(Trend_VA!Y6/Trend_VA!X6-1)*100</f>
        <v>1.251516436046729</v>
      </c>
      <c r="Z6" s="213">
        <f>(Trend_VA!Z6/Trend_VA!Y6-1)*100</f>
        <v>0.57503494434494318</v>
      </c>
      <c r="AA6" s="213">
        <f>(Trend_VA!AA6/Trend_VA!Z6-1)*100</f>
        <v>2.7943234702412445</v>
      </c>
      <c r="AB6" s="213">
        <f>(Trend_VA!AB6/Trend_VA!AA6-1)*100</f>
        <v>3.2093777833529513</v>
      </c>
      <c r="AC6" s="213">
        <f>(Trend_VA!AC6/Trend_VA!AB6-1)*100</f>
        <v>0.72301367082605594</v>
      </c>
      <c r="AD6" s="213">
        <f>(Trend_VA!AD6/Trend_VA!AC6-1)*100</f>
        <v>0.1390228210763178</v>
      </c>
      <c r="AE6" s="213">
        <f>(Trend_VA!AE6/Trend_VA!AD6-1)*100</f>
        <v>0.55129159438891406</v>
      </c>
      <c r="AF6" s="213">
        <f>(Trend_VA!AF6/Trend_VA!AE6-1)*100</f>
        <v>0.78348004995896225</v>
      </c>
      <c r="AG6" s="213">
        <f>(Trend_VA!AG6/Trend_VA!AF6-1)*100</f>
        <v>1.6975396927835007</v>
      </c>
      <c r="AH6" s="213">
        <f>(Trend_VA!AH6/Trend_VA!AG6-1)*100</f>
        <v>0.6306402380078957</v>
      </c>
      <c r="AI6" s="213">
        <f>(Trend_VA!AI6/Trend_VA!AH6-1)*100</f>
        <v>-0.85102410792201599</v>
      </c>
      <c r="AJ6" s="213">
        <f>(Trend_VA!AJ6/Trend_VA!AI6-1)*100</f>
        <v>-0.29289019055454002</v>
      </c>
      <c r="AK6" s="213">
        <f>(Trend_VA!AK6/Trend_VA!AJ6-1)*100</f>
        <v>2.9468798270001484</v>
      </c>
      <c r="AL6" s="213">
        <f>(Trend_VA!AL6/Trend_VA!AK6-1)*100</f>
        <v>2.0429684392599068</v>
      </c>
      <c r="AM6" s="213">
        <f>(Trend_VA!AM6/Trend_VA!AL6-1)*100</f>
        <v>1.1287889921887562</v>
      </c>
      <c r="AN6" s="213">
        <f>(Trend_VA!AN6/Trend_VA!AM6-1)*100</f>
        <v>0.35795207596034384</v>
      </c>
      <c r="AO6" s="213">
        <f>(Trend_VA!AO6/Trend_VA!AN6-1)*100</f>
        <v>0.29700239373493531</v>
      </c>
      <c r="AP6" s="213">
        <f>(Trend_VA!AP6/Trend_VA!AO6-1)*100</f>
        <v>0.97322900313718819</v>
      </c>
      <c r="AQ6" s="213">
        <f>(Trend_VA!AQ6/Trend_VA!AP6-1)*100</f>
        <v>0.63551031299911021</v>
      </c>
      <c r="AR6" s="213">
        <f>(Trend_VA!AR6/Trend_VA!AQ6-1)*100</f>
        <v>0.95205380963467867</v>
      </c>
      <c r="AS6" s="213">
        <f>(Trend_VA!AS6/Trend_VA!AR6-1)*100</f>
        <v>2.0166734404957198</v>
      </c>
      <c r="AT6" s="213">
        <f>(Trend_VA!AT6/Trend_VA!AS6-1)*100</f>
        <v>2.7054485815203533</v>
      </c>
      <c r="AU6" s="213">
        <f>(Trend_VA!AU6/Trend_VA!AT6-1)*100</f>
        <v>1.5341428876808338</v>
      </c>
      <c r="AV6" s="213">
        <f>(Trend_VA!AV6/Trend_VA!AU6-1)*100</f>
        <v>0.21374954950348357</v>
      </c>
      <c r="AW6" s="213">
        <f>(Trend_VA!AW6/Trend_VA!AV6-1)*100</f>
        <v>0.5292456465294082</v>
      </c>
      <c r="AX6" s="213">
        <f>(Trend_VA!AX6/Trend_VA!AW6-1)*100</f>
        <v>1.5777511901284846</v>
      </c>
      <c r="AY6" s="213">
        <f>(Trend_VA!AY6/Trend_VA!AX6-1)*100</f>
        <v>1.923625519975003</v>
      </c>
      <c r="AZ6" s="213">
        <f>(Trend_VA!AZ6/Trend_VA!AY6-1)*100</f>
        <v>1.3211353741261922</v>
      </c>
      <c r="BA6" s="213">
        <f>(Trend_VA!BA6/Trend_VA!AZ6-1)*100</f>
        <v>1.6106159648911378</v>
      </c>
      <c r="BB6" s="213">
        <f>(Trend_VA!BB6/Trend_VA!BA6-1)*100</f>
        <v>-0.76248501464643015</v>
      </c>
      <c r="BC6" s="213">
        <f>(Trend_VA!BC6/Trend_VA!BB6-1)*100</f>
        <v>0.42332242194262903</v>
      </c>
      <c r="BD6" s="213">
        <f>(Trend_VA!BD6/Trend_VA!BC6-1)*100</f>
        <v>0.46666610728571811</v>
      </c>
      <c r="BE6" s="213">
        <f>(Trend_VA!BE6/Trend_VA!BD6-1)*100</f>
        <v>0.74141602261257322</v>
      </c>
      <c r="BF6" s="213">
        <f>(Trend_VA!BF6/Trend_VA!BE6-1)*100</f>
        <v>1.3259232810938215</v>
      </c>
      <c r="BG6" s="213">
        <f>(Trend_VA!BG6/Trend_VA!BF6-1)*100</f>
        <v>2.5965312897094472</v>
      </c>
      <c r="BH6" s="213">
        <f>(Trend_VA!BH6/Trend_VA!BG6-1)*100</f>
        <v>1.2003185297537966</v>
      </c>
      <c r="BI6" s="213">
        <f>(Trend_VA!BI6/Trend_VA!BH6-1)*100</f>
        <v>-0.72906393658136448</v>
      </c>
    </row>
    <row r="7" spans="1:61" s="84" customFormat="1" ht="17.100000000000001" customHeight="1" x14ac:dyDescent="0.2">
      <c r="A7" s="77" t="s">
        <v>1</v>
      </c>
      <c r="B7" s="89"/>
      <c r="C7" s="139" t="e">
        <f>(Trend_VA!C7/Trend_VA!B7-1)*100</f>
        <v>#DIV/0!</v>
      </c>
      <c r="D7" s="139" t="e">
        <f>(Trend_VA!D7/Trend_VA!C7-1)*100</f>
        <v>#DIV/0!</v>
      </c>
      <c r="E7" s="139">
        <f>(Trend_VA!E7/Trend_VA!D7-1)*100</f>
        <v>13.702390534994557</v>
      </c>
      <c r="F7" s="139">
        <f>(Trend_VA!F7/Trend_VA!E7-1)*100</f>
        <v>6.1963710155577667</v>
      </c>
      <c r="G7" s="139">
        <f>(Trend_VA!G7/Trend_VA!F7-1)*100</f>
        <v>-1.3913233573779382</v>
      </c>
      <c r="H7" s="139">
        <f>(Trend_VA!H7/Trend_VA!G7-1)*100</f>
        <v>-3.0134434516682518</v>
      </c>
      <c r="I7" s="139">
        <f>(Trend_VA!I7/Trend_VA!H7-1)*100</f>
        <v>-1.9232074245007835</v>
      </c>
      <c r="J7" s="139">
        <f>(Trend_VA!J7/Trend_VA!I7-1)*100</f>
        <v>-2.3731584910555492</v>
      </c>
      <c r="K7" s="139">
        <f>(Trend_VA!K7/Trend_VA!J7-1)*100</f>
        <v>-3.259272101418631</v>
      </c>
      <c r="L7" s="139">
        <f>(Trend_VA!L7/Trend_VA!K7-1)*100</f>
        <v>-0.86464030639383793</v>
      </c>
      <c r="M7" s="139">
        <f>(Trend_VA!M7/Trend_VA!L7-1)*100</f>
        <v>3.6039805187059404</v>
      </c>
      <c r="N7" s="139">
        <f>(Trend_VA!N7/Trend_VA!M7-1)*100</f>
        <v>7.0096011015953863</v>
      </c>
      <c r="O7" s="139">
        <f>(Trend_VA!O7/Trend_VA!N7-1)*100</f>
        <v>6.614800848581659</v>
      </c>
      <c r="P7" s="139">
        <f>(Trend_VA!P7/Trend_VA!O7-1)*100</f>
        <v>1.11492033021936</v>
      </c>
      <c r="Q7" s="139">
        <f>(Trend_VA!Q7/Trend_VA!P7-1)*100</f>
        <v>-2.041462595669985</v>
      </c>
      <c r="R7" s="139">
        <f>(Trend_VA!R7/Trend_VA!Q7-1)*100</f>
        <v>-2.2611312846678944</v>
      </c>
      <c r="S7" s="139">
        <f>(Trend_VA!S7/Trend_VA!R7-1)*100</f>
        <v>-2.0404894420747999</v>
      </c>
      <c r="T7" s="139">
        <f>(Trend_VA!T7/Trend_VA!S7-1)*100</f>
        <v>1.1389520729008007</v>
      </c>
      <c r="U7" s="139">
        <f>(Trend_VA!U7/Trend_VA!T7-1)*100</f>
        <v>2.5069924881850669</v>
      </c>
      <c r="V7" s="139">
        <f>(Trend_VA!V7/Trend_VA!U7-1)*100</f>
        <v>2.2226092106725215</v>
      </c>
      <c r="W7" s="139">
        <f>(Trend_VA!W7/Trend_VA!V7-1)*100</f>
        <v>2.5997083609796912</v>
      </c>
      <c r="X7" s="139">
        <f>(Trend_VA!X7/Trend_VA!W7-1)*100</f>
        <v>-0.24968602178104815</v>
      </c>
      <c r="Y7" s="139">
        <f>(Trend_VA!Y7/Trend_VA!X7-1)*100</f>
        <v>-2.5841247089807395</v>
      </c>
      <c r="Z7" s="139">
        <f>(Trend_VA!Z7/Trend_VA!Y7-1)*100</f>
        <v>-2.8462234059857483</v>
      </c>
      <c r="AA7" s="139">
        <f>(Trend_VA!AA7/Trend_VA!Z7-1)*100</f>
        <v>-2.572740940625462</v>
      </c>
      <c r="AB7" s="139">
        <f>(Trend_VA!AB7/Trend_VA!AA7-1)*100</f>
        <v>0.65446461443114945</v>
      </c>
      <c r="AC7" s="139">
        <f>(Trend_VA!AC7/Trend_VA!AB7-1)*100</f>
        <v>4.2343112324089605</v>
      </c>
      <c r="AD7" s="139">
        <f>(Trend_VA!AD7/Trend_VA!AC7-1)*100</f>
        <v>5.6581551638943184</v>
      </c>
      <c r="AE7" s="139">
        <f>(Trend_VA!AE7/Trend_VA!AD7-1)*100</f>
        <v>4.8167408108668042</v>
      </c>
      <c r="AF7" s="139">
        <f>(Trend_VA!AF7/Trend_VA!AE7-1)*100</f>
        <v>1.4876113577484418</v>
      </c>
      <c r="AG7" s="139">
        <f>(Trend_VA!AG7/Trend_VA!AF7-1)*100</f>
        <v>-0.89268868994476502</v>
      </c>
      <c r="AH7" s="139">
        <f>(Trend_VA!AH7/Trend_VA!AG7-1)*100</f>
        <v>-0.98192955422755634</v>
      </c>
      <c r="AI7" s="139">
        <f>(Trend_VA!AI7/Trend_VA!AH7-1)*100</f>
        <v>-0.90228018629391338</v>
      </c>
      <c r="AJ7" s="139">
        <f>(Trend_VA!AJ7/Trend_VA!AI7-1)*100</f>
        <v>-0.85451302893602143</v>
      </c>
      <c r="AK7" s="139">
        <f>(Trend_VA!AK7/Trend_VA!AJ7-1)*100</f>
        <v>15.3585655320984</v>
      </c>
      <c r="AL7" s="139">
        <f>(Trend_VA!AL7/Trend_VA!AK7-1)*100</f>
        <v>1.7095570743327126</v>
      </c>
      <c r="AM7" s="139">
        <f>(Trend_VA!AM7/Trend_VA!AL7-1)*100</f>
        <v>2.4597980645708617</v>
      </c>
      <c r="AN7" s="139">
        <f>(Trend_VA!AN7/Trend_VA!AM7-1)*100</f>
        <v>0.87888055275273658</v>
      </c>
      <c r="AO7" s="139">
        <f>(Trend_VA!AO7/Trend_VA!AN7-1)*100</f>
        <v>-1.4728356601624637</v>
      </c>
      <c r="AP7" s="139">
        <f>(Trend_VA!AP7/Trend_VA!AO7-1)*100</f>
        <v>-1.8516281546347657</v>
      </c>
      <c r="AQ7" s="139">
        <f>(Trend_VA!AQ7/Trend_VA!AP7-1)*100</f>
        <v>1.0337367256445518</v>
      </c>
      <c r="AR7" s="139">
        <f>(Trend_VA!AR7/Trend_VA!AQ7-1)*100</f>
        <v>2.0289362485840234</v>
      </c>
      <c r="AS7" s="139">
        <f>(Trend_VA!AS7/Trend_VA!AR7-1)*100</f>
        <v>1.7933701413573422</v>
      </c>
      <c r="AT7" s="139">
        <f>(Trend_VA!AT7/Trend_VA!AS7-1)*100</f>
        <v>0.82439712224660067</v>
      </c>
      <c r="AU7" s="139">
        <f>(Trend_VA!AU7/Trend_VA!AT7-1)*100</f>
        <v>1.0354247755271162</v>
      </c>
      <c r="AV7" s="139">
        <f>(Trend_VA!AV7/Trend_VA!AU7-1)*100</f>
        <v>3.7853345590178611</v>
      </c>
      <c r="AW7" s="139">
        <f>(Trend_VA!AW7/Trend_VA!AV7-1)*100</f>
        <v>3.8891413187772228</v>
      </c>
      <c r="AX7" s="139">
        <f>(Trend_VA!AX7/Trend_VA!AW7-1)*100</f>
        <v>1.9661814952625312</v>
      </c>
      <c r="AY7" s="139">
        <f>(Trend_VA!AY7/Trend_VA!AX7-1)*100</f>
        <v>-0.66128107071530273</v>
      </c>
      <c r="AZ7" s="139">
        <f>(Trend_VA!AZ7/Trend_VA!AY7-1)*100</f>
        <v>-2.1230316292958795</v>
      </c>
      <c r="BA7" s="139">
        <f>(Trend_VA!BA7/Trend_VA!AZ7-1)*100</f>
        <v>16.802321362924367</v>
      </c>
      <c r="BB7" s="139">
        <f>(Trend_VA!BB7/Trend_VA!BA7-1)*100</f>
        <v>-0.39870872533070978</v>
      </c>
      <c r="BC7" s="139">
        <f>(Trend_VA!BC7/Trend_VA!BB7-1)*100</f>
        <v>0.77354532992148783</v>
      </c>
      <c r="BD7" s="139">
        <f>(Trend_VA!BD7/Trend_VA!BC7-1)*100</f>
        <v>1.7274732443429919</v>
      </c>
      <c r="BE7" s="139">
        <f>(Trend_VA!BE7/Trend_VA!BD7-1)*100</f>
        <v>1.1701108434523988</v>
      </c>
      <c r="BF7" s="139">
        <f>(Trend_VA!BF7/Trend_VA!BE7-1)*100</f>
        <v>1.0547365508505102</v>
      </c>
      <c r="BG7" s="139">
        <f>(Trend_VA!BG7/Trend_VA!BF7-1)*100</f>
        <v>-1.0983441855482834</v>
      </c>
      <c r="BH7" s="139">
        <f>(Trend_VA!BH7/Trend_VA!BG7-1)*100</f>
        <v>-3.664865314005894</v>
      </c>
      <c r="BI7" s="139">
        <f>(Trend_VA!BI7/Trend_VA!BH7-1)*100</f>
        <v>-9.2101283162801639</v>
      </c>
    </row>
    <row r="8" spans="1:61" s="84" customFormat="1" ht="17.100000000000001" customHeight="1" x14ac:dyDescent="0.2">
      <c r="A8" s="77" t="s">
        <v>2</v>
      </c>
      <c r="B8" s="89"/>
      <c r="C8" s="139" t="e">
        <f>(Trend_VA!C8/Trend_VA!B8-1)*100</f>
        <v>#DIV/0!</v>
      </c>
      <c r="D8" s="139" t="e">
        <f>(Trend_VA!D8/Trend_VA!C8-1)*100</f>
        <v>#DIV/0!</v>
      </c>
      <c r="E8" s="139">
        <f>(Trend_VA!E8/Trend_VA!D8-1)*100</f>
        <v>6.3382057906533618</v>
      </c>
      <c r="F8" s="139">
        <f>(Trend_VA!F8/Trend_VA!E8-1)*100</f>
        <v>3.5739876152250938</v>
      </c>
      <c r="G8" s="139">
        <f>(Trend_VA!G8/Trend_VA!F8-1)*100</f>
        <v>39.119803928734889</v>
      </c>
      <c r="H8" s="139">
        <f>(Trend_VA!H8/Trend_VA!G8-1)*100</f>
        <v>-1.1358305340442132</v>
      </c>
      <c r="I8" s="139">
        <f>(Trend_VA!I8/Trend_VA!H8-1)*100</f>
        <v>1.1584663831760711</v>
      </c>
      <c r="J8" s="139">
        <f>(Trend_VA!J8/Trend_VA!I8-1)*100</f>
        <v>2.0721154944772335</v>
      </c>
      <c r="K8" s="139">
        <f>(Trend_VA!K8/Trend_VA!J8-1)*100</f>
        <v>-0.34875414732457033</v>
      </c>
      <c r="L8" s="139">
        <f>(Trend_VA!L8/Trend_VA!K8-1)*100</f>
        <v>-0.90913652371580334</v>
      </c>
      <c r="M8" s="139">
        <f>(Trend_VA!M8/Trend_VA!L8-1)*100</f>
        <v>1.703963796373964</v>
      </c>
      <c r="N8" s="139">
        <f>(Trend_VA!N8/Trend_VA!M8-1)*100</f>
        <v>3.3392204543464032</v>
      </c>
      <c r="O8" s="139">
        <f>(Trend_VA!O8/Trend_VA!N8-1)*100</f>
        <v>2.718231718752917</v>
      </c>
      <c r="P8" s="139">
        <f>(Trend_VA!P8/Trend_VA!O8-1)*100</f>
        <v>-1.1977014470421432</v>
      </c>
      <c r="Q8" s="139">
        <f>(Trend_VA!Q8/Trend_VA!P8-1)*100</f>
        <v>-4.3939691855286238</v>
      </c>
      <c r="R8" s="139">
        <f>(Trend_VA!R8/Trend_VA!Q8-1)*100</f>
        <v>-3.5090251192711475</v>
      </c>
      <c r="S8" s="139">
        <f>(Trend_VA!S8/Trend_VA!R8-1)*100</f>
        <v>-1.9848328995999087</v>
      </c>
      <c r="T8" s="139">
        <f>(Trend_VA!T8/Trend_VA!S8-1)*100</f>
        <v>-1.6273933366193094</v>
      </c>
      <c r="U8" s="139">
        <f>(Trend_VA!U8/Trend_VA!T8-1)*100</f>
        <v>-2.6800891611884592</v>
      </c>
      <c r="V8" s="139">
        <f>(Trend_VA!V8/Trend_VA!U8-1)*100</f>
        <v>-2.5484161692596485</v>
      </c>
      <c r="W8" s="139">
        <f>(Trend_VA!W8/Trend_VA!V8-1)*100</f>
        <v>-0.20975479070839409</v>
      </c>
      <c r="X8" s="139">
        <f>(Trend_VA!X8/Trend_VA!W8-1)*100</f>
        <v>1.4834678917349686</v>
      </c>
      <c r="Y8" s="139">
        <f>(Trend_VA!Y8/Trend_VA!X8-1)*100</f>
        <v>2.0986930421862393</v>
      </c>
      <c r="Z8" s="139">
        <f>(Trend_VA!Z8/Trend_VA!Y8-1)*100</f>
        <v>3.2321530783037788</v>
      </c>
      <c r="AA8" s="139">
        <f>(Trend_VA!AA8/Trend_VA!Z8-1)*100</f>
        <v>5.3868801363678998</v>
      </c>
      <c r="AB8" s="139">
        <f>(Trend_VA!AB8/Trend_VA!AA8-1)*100</f>
        <v>4.6394225402092593</v>
      </c>
      <c r="AC8" s="139">
        <f>(Trend_VA!AC8/Trend_VA!AB8-1)*100</f>
        <v>1.0559771525668449</v>
      </c>
      <c r="AD8" s="139">
        <f>(Trend_VA!AD8/Trend_VA!AC8-1)*100</f>
        <v>-1.2712096698868192</v>
      </c>
      <c r="AE8" s="139">
        <f>(Trend_VA!AE8/Trend_VA!AD8-1)*100</f>
        <v>-0.95541332669474288</v>
      </c>
      <c r="AF8" s="139">
        <f>(Trend_VA!AF8/Trend_VA!AE8-1)*100</f>
        <v>1.1269623635995707</v>
      </c>
      <c r="AG8" s="139">
        <f>(Trend_VA!AG8/Trend_VA!AF8-1)*100</f>
        <v>2.355399313327089</v>
      </c>
      <c r="AH8" s="139">
        <f>(Trend_VA!AH8/Trend_VA!AG8-1)*100</f>
        <v>-1.7046046091762079E-3</v>
      </c>
      <c r="AI8" s="139">
        <f>(Trend_VA!AI8/Trend_VA!AH8-1)*100</f>
        <v>-1.5523597581444504</v>
      </c>
      <c r="AJ8" s="139">
        <f>(Trend_VA!AJ8/Trend_VA!AI8-1)*100</f>
        <v>-0.39837083731255607</v>
      </c>
      <c r="AK8" s="139">
        <f>(Trend_VA!AK8/Trend_VA!AJ8-1)*100</f>
        <v>2.2796685822620733</v>
      </c>
      <c r="AL8" s="139">
        <f>(Trend_VA!AL8/Trend_VA!AK8-1)*100</f>
        <v>3.2034107784876698</v>
      </c>
      <c r="AM8" s="139">
        <f>(Trend_VA!AM8/Trend_VA!AL8-1)*100</f>
        <v>2.1079357552894917</v>
      </c>
      <c r="AN8" s="139">
        <f>(Trend_VA!AN8/Trend_VA!AM8-1)*100</f>
        <v>1.9311317042408183</v>
      </c>
      <c r="AO8" s="139">
        <f>(Trend_VA!AO8/Trend_VA!AN8-1)*100</f>
        <v>1.9335327347916431</v>
      </c>
      <c r="AP8" s="139">
        <f>(Trend_VA!AP8/Trend_VA!AO8-1)*100</f>
        <v>1.0889532992278905</v>
      </c>
      <c r="AQ8" s="139">
        <f>(Trend_VA!AQ8/Trend_VA!AP8-1)*100</f>
        <v>-1.3489710907806707</v>
      </c>
      <c r="AR8" s="139">
        <f>(Trend_VA!AR8/Trend_VA!AQ8-1)*100</f>
        <v>-0.75620562651382839</v>
      </c>
      <c r="AS8" s="139">
        <f>(Trend_VA!AS8/Trend_VA!AR8-1)*100</f>
        <v>1.440860545092848</v>
      </c>
      <c r="AT8" s="139">
        <f>(Trend_VA!AT8/Trend_VA!AS8-1)*100</f>
        <v>2.6505426533915966</v>
      </c>
      <c r="AU8" s="139">
        <f>(Trend_VA!AU8/Trend_VA!AT8-1)*100</f>
        <v>1.0064617966432987</v>
      </c>
      <c r="AV8" s="139">
        <f>(Trend_VA!AV8/Trend_VA!AU8-1)*100</f>
        <v>-0.85067205523560174</v>
      </c>
      <c r="AW8" s="139">
        <f>(Trend_VA!AW8/Trend_VA!AV8-1)*100</f>
        <v>0.3980968511098526</v>
      </c>
      <c r="AX8" s="139">
        <f>(Trend_VA!AX8/Trend_VA!AW8-1)*100</f>
        <v>3.1924715013690985</v>
      </c>
      <c r="AY8" s="139">
        <f>(Trend_VA!AY8/Trend_VA!AX8-1)*100</f>
        <v>4.0201039451848608</v>
      </c>
      <c r="AZ8" s="139">
        <f>(Trend_VA!AZ8/Trend_VA!AY8-1)*100</f>
        <v>1.9110439485134911</v>
      </c>
      <c r="BA8" s="139">
        <f>(Trend_VA!BA8/Trend_VA!AZ8-1)*100</f>
        <v>-1.4896294860287984</v>
      </c>
      <c r="BB8" s="139">
        <f>(Trend_VA!BB8/Trend_VA!BA8-1)*100</f>
        <v>-1.662867891359987</v>
      </c>
      <c r="BC8" s="139">
        <f>(Trend_VA!BC8/Trend_VA!BB8-1)*100</f>
        <v>0.83435089173764521</v>
      </c>
      <c r="BD8" s="139">
        <f>(Trend_VA!BD8/Trend_VA!BC8-1)*100</f>
        <v>0.24526860076738988</v>
      </c>
      <c r="BE8" s="139">
        <f>(Trend_VA!BE8/Trend_VA!BD8-1)*100</f>
        <v>8.463974710926081E-2</v>
      </c>
      <c r="BF8" s="139">
        <f>(Trend_VA!BF8/Trend_VA!BE8-1)*100</f>
        <v>0.33670216954815313</v>
      </c>
      <c r="BG8" s="139">
        <f>(Trend_VA!BG8/Trend_VA!BF8-1)*100</f>
        <v>3.4840498591005575</v>
      </c>
      <c r="BH8" s="139">
        <f>(Trend_VA!BH8/Trend_VA!BG8-1)*100</f>
        <v>2.5427144642092392</v>
      </c>
      <c r="BI8" s="139">
        <f>(Trend_VA!BI8/Trend_VA!BH8-1)*100</f>
        <v>0.30049540843288813</v>
      </c>
    </row>
    <row r="9" spans="1:61" s="84" customFormat="1" ht="17.100000000000001" customHeight="1" x14ac:dyDescent="0.2">
      <c r="A9" s="77" t="s">
        <v>3</v>
      </c>
      <c r="B9" s="89"/>
      <c r="C9" s="139" t="e">
        <f>(Trend_VA!C9/Trend_VA!B9-1)*100</f>
        <v>#DIV/0!</v>
      </c>
      <c r="D9" s="139" t="e">
        <f>(Trend_VA!D9/Trend_VA!C9-1)*100</f>
        <v>#DIV/0!</v>
      </c>
      <c r="E9" s="139">
        <f>(Trend_VA!E9/Trend_VA!D9-1)*100</f>
        <v>2.2776524038552681</v>
      </c>
      <c r="F9" s="139">
        <f>(Trend_VA!F9/Trend_VA!E9-1)*100</f>
        <v>1.9266629461591078</v>
      </c>
      <c r="G9" s="139">
        <f>(Trend_VA!G9/Trend_VA!F9-1)*100</f>
        <v>1.5180850114441924</v>
      </c>
      <c r="H9" s="139">
        <f>(Trend_VA!H9/Trend_VA!G9-1)*100</f>
        <v>23.784964441591882</v>
      </c>
      <c r="I9" s="139">
        <f>(Trend_VA!I9/Trend_VA!H9-1)*100</f>
        <v>1.4090702227283813</v>
      </c>
      <c r="J9" s="139">
        <f>(Trend_VA!J9/Trend_VA!I9-1)*100</f>
        <v>1.0178166222671647</v>
      </c>
      <c r="K9" s="139">
        <f>(Trend_VA!K9/Trend_VA!J9-1)*100</f>
        <v>0.54902529374976083</v>
      </c>
      <c r="L9" s="139">
        <f>(Trend_VA!L9/Trend_VA!K9-1)*100</f>
        <v>0.34030282803010348</v>
      </c>
      <c r="M9" s="139">
        <f>(Trend_VA!M9/Trend_VA!L9-1)*100</f>
        <v>0.3506924244720544</v>
      </c>
      <c r="N9" s="139">
        <f>(Trend_VA!N9/Trend_VA!M9-1)*100</f>
        <v>0.48497140142618189</v>
      </c>
      <c r="O9" s="139">
        <f>(Trend_VA!O9/Trend_VA!N9-1)*100</f>
        <v>0.75666805860101771</v>
      </c>
      <c r="P9" s="139">
        <f>(Trend_VA!P9/Trend_VA!O9-1)*100</f>
        <v>0.73356548378615827</v>
      </c>
      <c r="Q9" s="139">
        <f>(Trend_VA!Q9/Trend_VA!P9-1)*100</f>
        <v>0.50832089757937293</v>
      </c>
      <c r="R9" s="139">
        <f>(Trend_VA!R9/Trend_VA!Q9-1)*100</f>
        <v>0.46740924117978366</v>
      </c>
      <c r="S9" s="139">
        <f>(Trend_VA!S9/Trend_VA!R9-1)*100</f>
        <v>0.1205456310695352</v>
      </c>
      <c r="T9" s="139">
        <f>(Trend_VA!T9/Trend_VA!S9-1)*100</f>
        <v>-0.46747961029194318</v>
      </c>
      <c r="U9" s="139">
        <f>(Trend_VA!U9/Trend_VA!T9-1)*100</f>
        <v>-0.60870819649418983</v>
      </c>
      <c r="V9" s="139">
        <f>(Trend_VA!V9/Trend_VA!U9-1)*100</f>
        <v>6.1604502468348477</v>
      </c>
      <c r="W9" s="139">
        <f>(Trend_VA!W9/Trend_VA!V9-1)*100</f>
        <v>-0.1599413245685799</v>
      </c>
      <c r="X9" s="139">
        <f>(Trend_VA!X9/Trend_VA!W9-1)*100</f>
        <v>-9.0281417708248934E-2</v>
      </c>
      <c r="Y9" s="139">
        <f>(Trend_VA!Y9/Trend_VA!X9-1)*100</f>
        <v>-9.8502064797989508E-2</v>
      </c>
      <c r="Z9" s="139">
        <f>(Trend_VA!Z9/Trend_VA!Y9-1)*100</f>
        <v>-6.6537964538748717E-2</v>
      </c>
      <c r="AA9" s="139">
        <f>(Trend_VA!AA9/Trend_VA!Z9-1)*100</f>
        <v>0.57542098785194895</v>
      </c>
      <c r="AB9" s="139">
        <f>(Trend_VA!AB9/Trend_VA!AA9-1)*100</f>
        <v>1.1836437501765662</v>
      </c>
      <c r="AC9" s="139">
        <f>(Trend_VA!AC9/Trend_VA!AB9-1)*100</f>
        <v>1.1524450544229126</v>
      </c>
      <c r="AD9" s="139">
        <f>(Trend_VA!AD9/Trend_VA!AC9-1)*100</f>
        <v>0.80564614459248673</v>
      </c>
      <c r="AE9" s="139">
        <f>(Trend_VA!AE9/Trend_VA!AD9-1)*100</f>
        <v>0.39340888375254401</v>
      </c>
      <c r="AF9" s="139">
        <f>(Trend_VA!AF9/Trend_VA!AE9-1)*100</f>
        <v>0.16262940390801006</v>
      </c>
      <c r="AG9" s="139">
        <f>(Trend_VA!AG9/Trend_VA!AF9-1)*100</f>
        <v>0.55918298220993812</v>
      </c>
      <c r="AH9" s="139">
        <f>(Trend_VA!AH9/Trend_VA!AG9-1)*100</f>
        <v>1.3287425432541689</v>
      </c>
      <c r="AI9" s="139">
        <f>(Trend_VA!AI9/Trend_VA!AH9-1)*100</f>
        <v>1.7049436084899172</v>
      </c>
      <c r="AJ9" s="139">
        <f>(Trend_VA!AJ9/Trend_VA!AI9-1)*100</f>
        <v>1.9638755510604344</v>
      </c>
      <c r="AK9" s="139">
        <f>(Trend_VA!AK9/Trend_VA!AJ9-1)*100</f>
        <v>2.0633349832394066</v>
      </c>
      <c r="AL9" s="139">
        <f>(Trend_VA!AL9/Trend_VA!AK9-1)*100</f>
        <v>1.9220090869315642</v>
      </c>
      <c r="AM9" s="139">
        <f>(Trend_VA!AM9/Trend_VA!AL9-1)*100</f>
        <v>1.8197975514232967</v>
      </c>
      <c r="AN9" s="139">
        <f>(Trend_VA!AN9/Trend_VA!AM9-1)*100</f>
        <v>1.7619616104109337</v>
      </c>
      <c r="AO9" s="139">
        <f>(Trend_VA!AO9/Trend_VA!AN9-1)*100</f>
        <v>1.6502771892096035</v>
      </c>
      <c r="AP9" s="139">
        <f>(Trend_VA!AP9/Trend_VA!AO9-1)*100</f>
        <v>1.4812871039014297</v>
      </c>
      <c r="AQ9" s="139">
        <f>(Trend_VA!AQ9/Trend_VA!AP9-1)*100</f>
        <v>1.6249820892715539</v>
      </c>
      <c r="AR9" s="139">
        <f>(Trend_VA!AR9/Trend_VA!AQ9-1)*100</f>
        <v>1.8398783122652418</v>
      </c>
      <c r="AS9" s="139">
        <f>(Trend_VA!AS9/Trend_VA!AR9-1)*100</f>
        <v>1.8868984223571639</v>
      </c>
      <c r="AT9" s="139">
        <f>(Trend_VA!AT9/Trend_VA!AS9-1)*100</f>
        <v>1.8363335554208771</v>
      </c>
      <c r="AU9" s="139">
        <f>(Trend_VA!AU9/Trend_VA!AT9-1)*100</f>
        <v>1.9720962032815148</v>
      </c>
      <c r="AV9" s="139">
        <f>(Trend_VA!AV9/Trend_VA!AU9-1)*100</f>
        <v>2.0064818865973999</v>
      </c>
      <c r="AW9" s="139">
        <f>(Trend_VA!AW9/Trend_VA!AV9-1)*100</f>
        <v>1.9479407956245698</v>
      </c>
      <c r="AX9" s="139">
        <f>(Trend_VA!AX9/Trend_VA!AW9-1)*100</f>
        <v>1.8817082778155303</v>
      </c>
      <c r="AY9" s="139">
        <f>(Trend_VA!AY9/Trend_VA!AX9-1)*100</f>
        <v>1.7076831744052168</v>
      </c>
      <c r="AZ9" s="139">
        <f>(Trend_VA!AZ9/Trend_VA!AY9-1)*100</f>
        <v>1.7769971359250292</v>
      </c>
      <c r="BA9" s="139">
        <f>(Trend_VA!BA9/Trend_VA!AZ9-1)*100</f>
        <v>1.9955079609639936</v>
      </c>
      <c r="BB9" s="139">
        <f>(Trend_VA!BB9/Trend_VA!BA9-1)*100</f>
        <v>2.1095255678862834</v>
      </c>
      <c r="BC9" s="139">
        <f>(Trend_VA!BC9/Trend_VA!BB9-1)*100</f>
        <v>2.0780795071488223</v>
      </c>
      <c r="BD9" s="139">
        <f>(Trend_VA!BD9/Trend_VA!BC9-1)*100</f>
        <v>1.9525553591690725</v>
      </c>
      <c r="BE9" s="139">
        <f>(Trend_VA!BE9/Trend_VA!BD9-1)*100</f>
        <v>1.8921296578086499</v>
      </c>
      <c r="BF9" s="139">
        <f>(Trend_VA!BF9/Trend_VA!BE9-1)*100</f>
        <v>2.0540459149428703</v>
      </c>
      <c r="BG9" s="139">
        <f>(Trend_VA!BG9/Trend_VA!BF9-1)*100</f>
        <v>2.2270397933399133</v>
      </c>
      <c r="BH9" s="139">
        <f>(Trend_VA!BH9/Trend_VA!BG9-1)*100</f>
        <v>2.2030729609762822</v>
      </c>
      <c r="BI9" s="139">
        <f>(Trend_VA!BI9/Trend_VA!BH9-1)*100</f>
        <v>2.101318208646874</v>
      </c>
    </row>
    <row r="10" spans="1:61" s="84" customFormat="1" ht="17.100000000000001" customHeight="1" x14ac:dyDescent="0.2">
      <c r="A10" s="77" t="s">
        <v>4</v>
      </c>
      <c r="B10" s="89"/>
      <c r="C10" s="139" t="e">
        <f>(Trend_VA!C10/Trend_VA!B10-1)*100</f>
        <v>#DIV/0!</v>
      </c>
      <c r="D10" s="139" t="e">
        <f>(Trend_VA!D10/Trend_VA!C10-1)*100</f>
        <v>#DIV/0!</v>
      </c>
      <c r="E10" s="139">
        <f>(Trend_VA!E10/Trend_VA!D10-1)*100</f>
        <v>5.7531879057694635</v>
      </c>
      <c r="F10" s="139">
        <f>(Trend_VA!F10/Trend_VA!E10-1)*100</f>
        <v>3.036395250375179</v>
      </c>
      <c r="G10" s="139">
        <f>(Trend_VA!G10/Trend_VA!F10-1)*100</f>
        <v>0.13834352723030019</v>
      </c>
      <c r="H10" s="139">
        <f>(Trend_VA!H10/Trend_VA!G10-1)*100</f>
        <v>2.9152575639481704</v>
      </c>
      <c r="I10" s="139">
        <f>(Trend_VA!I10/Trend_VA!H10-1)*100</f>
        <v>5.3333430373981416</v>
      </c>
      <c r="J10" s="139">
        <f>(Trend_VA!J10/Trend_VA!I10-1)*100</f>
        <v>4.469655707588327</v>
      </c>
      <c r="K10" s="139">
        <f>(Trend_VA!K10/Trend_VA!J10-1)*100</f>
        <v>3.9277683295199539</v>
      </c>
      <c r="L10" s="139">
        <f>(Trend_VA!L10/Trend_VA!K10-1)*100</f>
        <v>1.1982636400243551</v>
      </c>
      <c r="M10" s="139">
        <f>(Trend_VA!M10/Trend_VA!L10-1)*100</f>
        <v>-2.8311760192273661</v>
      </c>
      <c r="N10" s="139">
        <f>(Trend_VA!N10/Trend_VA!M10-1)*100</f>
        <v>-3.3510598514062018</v>
      </c>
      <c r="O10" s="139">
        <f>(Trend_VA!O10/Trend_VA!N10-1)*100</f>
        <v>-3.2661909277204138</v>
      </c>
      <c r="P10" s="139">
        <f>(Trend_VA!P10/Trend_VA!O10-1)*100</f>
        <v>-4.6585106070297311</v>
      </c>
      <c r="Q10" s="139">
        <f>(Trend_VA!Q10/Trend_VA!P10-1)*100</f>
        <v>-1.9465258176169953</v>
      </c>
      <c r="R10" s="139">
        <f>(Trend_VA!R10/Trend_VA!Q10-1)*100</f>
        <v>-4.0054066664918508E-2</v>
      </c>
      <c r="S10" s="139">
        <f>(Trend_VA!S10/Trend_VA!R10-1)*100</f>
        <v>-0.58422354429731316</v>
      </c>
      <c r="T10" s="139">
        <f>(Trend_VA!T10/Trend_VA!S10-1)*100</f>
        <v>2.0424839247279225</v>
      </c>
      <c r="U10" s="139">
        <f>(Trend_VA!U10/Trend_VA!T10-1)*100</f>
        <v>4.9770090214157126</v>
      </c>
      <c r="V10" s="139">
        <f>(Trend_VA!V10/Trend_VA!U10-1)*100</f>
        <v>2.3586615211478978</v>
      </c>
      <c r="W10" s="139">
        <f>(Trend_VA!W10/Trend_VA!V10-1)*100</f>
        <v>-3.3084550757248254</v>
      </c>
      <c r="X10" s="139">
        <f>(Trend_VA!X10/Trend_VA!W10-1)*100</f>
        <v>-3.603155813963832</v>
      </c>
      <c r="Y10" s="139">
        <f>(Trend_VA!Y10/Trend_VA!X10-1)*100</f>
        <v>2.1813846356464994</v>
      </c>
      <c r="Z10" s="139">
        <f>(Trend_VA!Z10/Trend_VA!Y10-1)*100</f>
        <v>5.2709869371381668</v>
      </c>
      <c r="AA10" s="139">
        <f>(Trend_VA!AA10/Trend_VA!Z10-1)*100</f>
        <v>6.0969827174990998</v>
      </c>
      <c r="AB10" s="139">
        <f>(Trend_VA!AB10/Trend_VA!AA10-1)*100</f>
        <v>5.7053443994181885</v>
      </c>
      <c r="AC10" s="139">
        <f>(Trend_VA!AC10/Trend_VA!AB10-1)*100</f>
        <v>1.3399090314530238</v>
      </c>
      <c r="AD10" s="139">
        <f>(Trend_VA!AD10/Trend_VA!AC10-1)*100</f>
        <v>0.27714559696958574</v>
      </c>
      <c r="AE10" s="139">
        <f>(Trend_VA!AE10/Trend_VA!AD10-1)*100</f>
        <v>0.86102851104505884</v>
      </c>
      <c r="AF10" s="139">
        <f>(Trend_VA!AF10/Trend_VA!AE10-1)*100</f>
        <v>-2.6478931825169361</v>
      </c>
      <c r="AG10" s="139">
        <f>(Trend_VA!AG10/Trend_VA!AF10-1)*100</f>
        <v>-3.0519461026584982</v>
      </c>
      <c r="AH10" s="139">
        <f>(Trend_VA!AH10/Trend_VA!AG10-1)*100</f>
        <v>0.1393736137307533</v>
      </c>
      <c r="AI10" s="139">
        <f>(Trend_VA!AI10/Trend_VA!AH10-1)*100</f>
        <v>1.302343451627741</v>
      </c>
      <c r="AJ10" s="139">
        <f>(Trend_VA!AJ10/Trend_VA!AI10-1)*100</f>
        <v>1.3350564354018601</v>
      </c>
      <c r="AK10" s="139">
        <f>(Trend_VA!AK10/Trend_VA!AJ10-1)*100</f>
        <v>1.3334020408336533</v>
      </c>
      <c r="AL10" s="139">
        <f>(Trend_VA!AL10/Trend_VA!AK10-1)*100</f>
        <v>1.2386920568534299</v>
      </c>
      <c r="AM10" s="139">
        <f>(Trend_VA!AM10/Trend_VA!AL10-1)*100</f>
        <v>-0.48833274774036095</v>
      </c>
      <c r="AN10" s="139">
        <f>(Trend_VA!AN10/Trend_VA!AM10-1)*100</f>
        <v>-1.9711640245126505</v>
      </c>
      <c r="AO10" s="139">
        <f>(Trend_VA!AO10/Trend_VA!AN10-1)*100</f>
        <v>-0.18552448683386569</v>
      </c>
      <c r="AP10" s="139">
        <f>(Trend_VA!AP10/Trend_VA!AO10-1)*100</f>
        <v>2.8145973025207605</v>
      </c>
      <c r="AQ10" s="139">
        <f>(Trend_VA!AQ10/Trend_VA!AP10-1)*100</f>
        <v>1.4470586341064351</v>
      </c>
      <c r="AR10" s="139">
        <f>(Trend_VA!AR10/Trend_VA!AQ10-1)*100</f>
        <v>0.88396484608186388</v>
      </c>
      <c r="AS10" s="139">
        <f>(Trend_VA!AS10/Trend_VA!AR10-1)*100</f>
        <v>2.3170964589396048</v>
      </c>
      <c r="AT10" s="139">
        <f>(Trend_VA!AT10/Trend_VA!AS10-1)*100</f>
        <v>5.7075855589896918</v>
      </c>
      <c r="AU10" s="139">
        <f>(Trend_VA!AU10/Trend_VA!AT10-1)*100</f>
        <v>7.6887114001279455</v>
      </c>
      <c r="AV10" s="139">
        <f>(Trend_VA!AV10/Trend_VA!AU10-1)*100</f>
        <v>5.1392212642431101</v>
      </c>
      <c r="AW10" s="139">
        <f>(Trend_VA!AW10/Trend_VA!AV10-1)*100</f>
        <v>0.81957011269140345</v>
      </c>
      <c r="AX10" s="139">
        <f>(Trend_VA!AX10/Trend_VA!AW10-1)*100</f>
        <v>-17.64867760943909</v>
      </c>
      <c r="AY10" s="139">
        <f>(Trend_VA!AY10/Trend_VA!AX10-1)*100</f>
        <v>1.9233003871616861</v>
      </c>
      <c r="AZ10" s="139">
        <f>(Trend_VA!AZ10/Trend_VA!AY10-1)*100</f>
        <v>4.5490206762208496</v>
      </c>
      <c r="BA10" s="139">
        <f>(Trend_VA!BA10/Trend_VA!AZ10-1)*100</f>
        <v>4.7444107522581103</v>
      </c>
      <c r="BB10" s="139">
        <f>(Trend_VA!BB10/Trend_VA!BA10-1)*100</f>
        <v>2.6080190105872036</v>
      </c>
      <c r="BC10" s="139">
        <f>(Trend_VA!BC10/Trend_VA!BB10-1)*100</f>
        <v>1.1982358151052974</v>
      </c>
      <c r="BD10" s="139">
        <f>(Trend_VA!BD10/Trend_VA!BC10-1)*100</f>
        <v>-9.451093972943081E-2</v>
      </c>
      <c r="BE10" s="139">
        <f>(Trend_VA!BE10/Trend_VA!BD10-1)*100</f>
        <v>-0.54402905951310698</v>
      </c>
      <c r="BF10" s="139">
        <f>(Trend_VA!BF10/Trend_VA!BE10-1)*100</f>
        <v>1.4350430615585053</v>
      </c>
      <c r="BG10" s="139">
        <f>(Trend_VA!BG10/Trend_VA!BF10-1)*100</f>
        <v>3.7308113775530449</v>
      </c>
      <c r="BH10" s="139">
        <f>(Trend_VA!BH10/Trend_VA!BG10-1)*100</f>
        <v>1.5910122902033308</v>
      </c>
      <c r="BI10" s="139">
        <f>(Trend_VA!BI10/Trend_VA!BH10-1)*100</f>
        <v>-0.3994321257237754</v>
      </c>
    </row>
    <row r="11" spans="1:61" s="84" customFormat="1" ht="17.100000000000001" customHeight="1" x14ac:dyDescent="0.2">
      <c r="A11" s="77" t="s">
        <v>5</v>
      </c>
      <c r="B11" s="89"/>
      <c r="C11" s="139" t="e">
        <f>(Trend_VA!C11/Trend_VA!B11-1)*100</f>
        <v>#DIV/0!</v>
      </c>
      <c r="D11" s="139" t="e">
        <f>(Trend_VA!D11/Trend_VA!C11-1)*100</f>
        <v>#DIV/0!</v>
      </c>
      <c r="E11" s="139">
        <f>(Trend_VA!E11/Trend_VA!D11-1)*100</f>
        <v>-54.938876814186266</v>
      </c>
      <c r="F11" s="139">
        <f>(Trend_VA!F11/Trend_VA!E11-1)*100</f>
        <v>-39.924247400215165</v>
      </c>
      <c r="G11" s="139">
        <f>(Trend_VA!G11/Trend_VA!F11-1)*100</f>
        <v>1180.0517642929326</v>
      </c>
      <c r="H11" s="139">
        <f>(Trend_VA!H11/Trend_VA!G11-1)*100</f>
        <v>-36.235125232315909</v>
      </c>
      <c r="I11" s="139">
        <f>(Trend_VA!I11/Trend_VA!H11-1)*100</f>
        <v>-4.164868095397023</v>
      </c>
      <c r="J11" s="139">
        <f>(Trend_VA!J11/Trend_VA!I11-1)*100</f>
        <v>10.610961199383606</v>
      </c>
      <c r="K11" s="139">
        <f>(Trend_VA!K11/Trend_VA!J11-1)*100</f>
        <v>9.7799646423823781</v>
      </c>
      <c r="L11" s="139">
        <f>(Trend_VA!L11/Trend_VA!K11-1)*100</f>
        <v>2.6494460494393302</v>
      </c>
      <c r="M11" s="139">
        <f>(Trend_VA!M11/Trend_VA!L11-1)*100</f>
        <v>-2.0646441840340368</v>
      </c>
      <c r="N11" s="139">
        <f>(Trend_VA!N11/Trend_VA!M11-1)*100</f>
        <v>-2.2325887087979335</v>
      </c>
      <c r="O11" s="139">
        <f>(Trend_VA!O11/Trend_VA!N11-1)*100</f>
        <v>0.86415620480189137</v>
      </c>
      <c r="P11" s="139">
        <f>(Trend_VA!P11/Trend_VA!O11-1)*100</f>
        <v>3.0626626800129841</v>
      </c>
      <c r="Q11" s="139">
        <f>(Trend_VA!Q11/Trend_VA!P11-1)*100</f>
        <v>3.4557029644482817</v>
      </c>
      <c r="R11" s="139">
        <f>(Trend_VA!R11/Trend_VA!Q11-1)*100</f>
        <v>0.32273022856295075</v>
      </c>
      <c r="S11" s="139">
        <f>(Trend_VA!S11/Trend_VA!R11-1)*100</f>
        <v>-3.0764093062374487</v>
      </c>
      <c r="T11" s="139">
        <f>(Trend_VA!T11/Trend_VA!S11-1)*100</f>
        <v>3.837561320961691</v>
      </c>
      <c r="U11" s="139">
        <f>(Trend_VA!U11/Trend_VA!T11-1)*100</f>
        <v>10.841354800082147</v>
      </c>
      <c r="V11" s="139">
        <f>(Trend_VA!V11/Trend_VA!U11-1)*100</f>
        <v>-1.7324374313593349</v>
      </c>
      <c r="W11" s="139">
        <f>(Trend_VA!W11/Trend_VA!V11-1)*100</f>
        <v>-6.9120813441973734</v>
      </c>
      <c r="X11" s="139">
        <f>(Trend_VA!X11/Trend_VA!W11-1)*100</f>
        <v>5.5034108912168422</v>
      </c>
      <c r="Y11" s="139">
        <f>(Trend_VA!Y11/Trend_VA!X11-1)*100</f>
        <v>3.258196897526755</v>
      </c>
      <c r="Z11" s="139">
        <f>(Trend_VA!Z11/Trend_VA!Y11-1)*100</f>
        <v>-3.7279267414062733</v>
      </c>
      <c r="AA11" s="139">
        <f>(Trend_VA!AA11/Trend_VA!Z11-1)*100</f>
        <v>1.7899610694695811</v>
      </c>
      <c r="AB11" s="139">
        <f>(Trend_VA!AB11/Trend_VA!AA11-1)*100</f>
        <v>2.339721850219223</v>
      </c>
      <c r="AC11" s="139">
        <f>(Trend_VA!AC11/Trend_VA!AB11-1)*100</f>
        <v>-3.5880484267388324</v>
      </c>
      <c r="AD11" s="139">
        <f>(Trend_VA!AD11/Trend_VA!AC11-1)*100</f>
        <v>1.4982333877124443</v>
      </c>
      <c r="AE11" s="139">
        <f>(Trend_VA!AE11/Trend_VA!AD11-1)*100</f>
        <v>2.5524716806530234</v>
      </c>
      <c r="AF11" s="139">
        <f>(Trend_VA!AF11/Trend_VA!AE11-1)*100</f>
        <v>-1.0010644634440014</v>
      </c>
      <c r="AG11" s="139">
        <f>(Trend_VA!AG11/Trend_VA!AF11-1)*100</f>
        <v>2.7981409779457067</v>
      </c>
      <c r="AH11" s="139">
        <f>(Trend_VA!AH11/Trend_VA!AG11-1)*100</f>
        <v>3.3895701895912067</v>
      </c>
      <c r="AI11" s="139">
        <f>(Trend_VA!AI11/Trend_VA!AH11-1)*100</f>
        <v>-0.45117491659805165</v>
      </c>
      <c r="AJ11" s="139">
        <f>(Trend_VA!AJ11/Trend_VA!AI11-1)*100</f>
        <v>-0.36758810781838402</v>
      </c>
      <c r="AK11" s="139">
        <f>(Trend_VA!AK11/Trend_VA!AJ11-1)*100</f>
        <v>1.5929387694592068</v>
      </c>
      <c r="AL11" s="139">
        <f>(Trend_VA!AL11/Trend_VA!AK11-1)*100</f>
        <v>1.7733167099561964</v>
      </c>
      <c r="AM11" s="139">
        <f>(Trend_VA!AM11/Trend_VA!AL11-1)*100</f>
        <v>1.6645589302375585</v>
      </c>
      <c r="AN11" s="139">
        <f>(Trend_VA!AN11/Trend_VA!AM11-1)*100</f>
        <v>-0.69746863373605361</v>
      </c>
      <c r="AO11" s="139">
        <f>(Trend_VA!AO11/Trend_VA!AN11-1)*100</f>
        <v>-0.24199313193336014</v>
      </c>
      <c r="AP11" s="139">
        <f>(Trend_VA!AP11/Trend_VA!AO11-1)*100</f>
        <v>2.5339955104473955</v>
      </c>
      <c r="AQ11" s="139">
        <f>(Trend_VA!AQ11/Trend_VA!AP11-1)*100</f>
        <v>2.5191027540463651</v>
      </c>
      <c r="AR11" s="139">
        <f>(Trend_VA!AR11/Trend_VA!AQ11-1)*100</f>
        <v>0.16078920966069443</v>
      </c>
      <c r="AS11" s="139">
        <f>(Trend_VA!AS11/Trend_VA!AR11-1)*100</f>
        <v>-0.66962308606226539</v>
      </c>
      <c r="AT11" s="139">
        <f>(Trend_VA!AT11/Trend_VA!AS11-1)*100</f>
        <v>0.96487059673662223</v>
      </c>
      <c r="AU11" s="139">
        <f>(Trend_VA!AU11/Trend_VA!AT11-1)*100</f>
        <v>2.1275456015828587</v>
      </c>
      <c r="AV11" s="139">
        <f>(Trend_VA!AV11/Trend_VA!AU11-1)*100</f>
        <v>1.8370114737491283</v>
      </c>
      <c r="AW11" s="139">
        <f>(Trend_VA!AW11/Trend_VA!AV11-1)*100</f>
        <v>0.36019162578766473</v>
      </c>
      <c r="AX11" s="139">
        <f>(Trend_VA!AX11/Trend_VA!AW11-1)*100</f>
        <v>-0.95684699333877798</v>
      </c>
      <c r="AY11" s="139">
        <f>(Trend_VA!AY11/Trend_VA!AX11-1)*100</f>
        <v>-1.0602611785747951</v>
      </c>
      <c r="AZ11" s="139">
        <f>(Trend_VA!AZ11/Trend_VA!AY11-1)*100</f>
        <v>1.8748745197264771</v>
      </c>
      <c r="BA11" s="139">
        <f>(Trend_VA!BA11/Trend_VA!AZ11-1)*100</f>
        <v>3.4584688811842401</v>
      </c>
      <c r="BB11" s="139">
        <f>(Trend_VA!BB11/Trend_VA!BA11-1)*100</f>
        <v>1.0611543279376745</v>
      </c>
      <c r="BC11" s="139">
        <f>(Trend_VA!BC11/Trend_VA!BB11-1)*100</f>
        <v>-1.1797435891611308</v>
      </c>
      <c r="BD11" s="139">
        <f>(Trend_VA!BD11/Trend_VA!BC11-1)*100</f>
        <v>-1.1580139647570986</v>
      </c>
      <c r="BE11" s="139">
        <f>(Trend_VA!BE11/Trend_VA!BD11-1)*100</f>
        <v>0.83578017377059499</v>
      </c>
      <c r="BF11" s="139">
        <f>(Trend_VA!BF11/Trend_VA!BE11-1)*100</f>
        <v>3.1028868593320214</v>
      </c>
      <c r="BG11" s="139">
        <f>(Trend_VA!BG11/Trend_VA!BF11-1)*100</f>
        <v>2.0409821364235636</v>
      </c>
      <c r="BH11" s="139">
        <f>(Trend_VA!BH11/Trend_VA!BG11-1)*100</f>
        <v>-1.8200623475855937</v>
      </c>
      <c r="BI11" s="139">
        <f>(Trend_VA!BI11/Trend_VA!BH11-1)*100</f>
        <v>-3.1196499401023869</v>
      </c>
    </row>
    <row r="12" spans="1:61" s="84" customFormat="1" ht="17.100000000000001" customHeight="1" x14ac:dyDescent="0.2">
      <c r="A12" s="77" t="s">
        <v>6</v>
      </c>
      <c r="B12" s="89"/>
      <c r="C12" s="139" t="e">
        <f>(Trend_VA!C12/Trend_VA!B12-1)*100</f>
        <v>#DIV/0!</v>
      </c>
      <c r="D12" s="139" t="e">
        <f>(Trend_VA!D12/Trend_VA!C12-1)*100</f>
        <v>#DIV/0!</v>
      </c>
      <c r="E12" s="139">
        <f>(Trend_VA!E12/Trend_VA!D12-1)*100</f>
        <v>-1.6994623240150664</v>
      </c>
      <c r="F12" s="139">
        <f>(Trend_VA!F12/Trend_VA!E12-1)*100</f>
        <v>1.1544925417089624</v>
      </c>
      <c r="G12" s="139">
        <f>(Trend_VA!G12/Trend_VA!F12-1)*100</f>
        <v>8.3917015476649546</v>
      </c>
      <c r="H12" s="139">
        <f>(Trend_VA!H12/Trend_VA!G12-1)*100</f>
        <v>7.8687169382032129</v>
      </c>
      <c r="I12" s="139">
        <f>(Trend_VA!I12/Trend_VA!H12-1)*100</f>
        <v>1.7387742511881354</v>
      </c>
      <c r="J12" s="139">
        <f>(Trend_VA!J12/Trend_VA!I12-1)*100</f>
        <v>0.1931302390035583</v>
      </c>
      <c r="K12" s="139">
        <f>(Trend_VA!K12/Trend_VA!J12-1)*100</f>
        <v>-0.27831668776878704</v>
      </c>
      <c r="L12" s="139">
        <f>(Trend_VA!L12/Trend_VA!K12-1)*100</f>
        <v>-0.90232177336412311</v>
      </c>
      <c r="M12" s="139">
        <f>(Trend_VA!M12/Trend_VA!L12-1)*100</f>
        <v>0.12944488539377019</v>
      </c>
      <c r="N12" s="139">
        <f>(Trend_VA!N12/Trend_VA!M12-1)*100</f>
        <v>1.4941250225276592</v>
      </c>
      <c r="O12" s="139">
        <f>(Trend_VA!O12/Trend_VA!N12-1)*100</f>
        <v>-1.0389931875259717</v>
      </c>
      <c r="P12" s="139">
        <f>(Trend_VA!P12/Trend_VA!O12-1)*100</f>
        <v>-1.4994236197617083</v>
      </c>
      <c r="Q12" s="139">
        <f>(Trend_VA!Q12/Trend_VA!P12-1)*100</f>
        <v>1.0890657755861177</v>
      </c>
      <c r="R12" s="139">
        <f>(Trend_VA!R12/Trend_VA!Q12-1)*100</f>
        <v>1.8494175180890915</v>
      </c>
      <c r="S12" s="139">
        <f>(Trend_VA!S12/Trend_VA!R12-1)*100</f>
        <v>0.70089838178084563</v>
      </c>
      <c r="T12" s="139">
        <f>(Trend_VA!T12/Trend_VA!S12-1)*100</f>
        <v>1.4962036831252412</v>
      </c>
      <c r="U12" s="139">
        <f>(Trend_VA!U12/Trend_VA!T12-1)*100</f>
        <v>1.910881963992983</v>
      </c>
      <c r="V12" s="139">
        <f>(Trend_VA!V12/Trend_VA!U12-1)*100</f>
        <v>-0.55981115984533592</v>
      </c>
      <c r="W12" s="139">
        <f>(Trend_VA!W12/Trend_VA!V12-1)*100</f>
        <v>-1.7894229720141208</v>
      </c>
      <c r="X12" s="139">
        <f>(Trend_VA!X12/Trend_VA!W12-1)*100</f>
        <v>-1.7370497519764272</v>
      </c>
      <c r="Y12" s="139">
        <f>(Trend_VA!Y12/Trend_VA!X12-1)*100</f>
        <v>-0.6901669262196819</v>
      </c>
      <c r="Z12" s="139">
        <f>(Trend_VA!Z12/Trend_VA!Y12-1)*100</f>
        <v>-1.8142051498370004</v>
      </c>
      <c r="AA12" s="139">
        <f>(Trend_VA!AA12/Trend_VA!Z12-1)*100</f>
        <v>-1.5181130084761074</v>
      </c>
      <c r="AB12" s="139">
        <f>(Trend_VA!AB12/Trend_VA!AA12-1)*100</f>
        <v>1.5566063265880947</v>
      </c>
      <c r="AC12" s="139">
        <f>(Trend_VA!AC12/Trend_VA!AB12-1)*100</f>
        <v>2.2149874310896989</v>
      </c>
      <c r="AD12" s="139">
        <f>(Trend_VA!AD12/Trend_VA!AC12-1)*100</f>
        <v>0.16532330231013859</v>
      </c>
      <c r="AE12" s="139">
        <f>(Trend_VA!AE12/Trend_VA!AD12-1)*100</f>
        <v>1.9981532012564474</v>
      </c>
      <c r="AF12" s="139">
        <f>(Trend_VA!AF12/Trend_VA!AE12-1)*100</f>
        <v>1.8807862658902108</v>
      </c>
      <c r="AG12" s="139">
        <f>(Trend_VA!AG12/Trend_VA!AF12-1)*100</f>
        <v>0.44568858631066632</v>
      </c>
      <c r="AH12" s="139">
        <f>(Trend_VA!AH12/Trend_VA!AG12-1)*100</f>
        <v>0.46410238807541582</v>
      </c>
      <c r="AI12" s="139">
        <f>(Trend_VA!AI12/Trend_VA!AH12-1)*100</f>
        <v>-0.88159691171234567</v>
      </c>
      <c r="AJ12" s="139">
        <f>(Trend_VA!AJ12/Trend_VA!AI12-1)*100</f>
        <v>-2.066911262965121</v>
      </c>
      <c r="AK12" s="139">
        <f>(Trend_VA!AK12/Trend_VA!AJ12-1)*100</f>
        <v>-2.0273984239257303</v>
      </c>
      <c r="AL12" s="139">
        <f>(Trend_VA!AL12/Trend_VA!AK12-1)*100</f>
        <v>-3.7729891384272185</v>
      </c>
      <c r="AM12" s="139">
        <f>(Trend_VA!AM12/Trend_VA!AL12-1)*100</f>
        <v>-8.7574689214974359</v>
      </c>
      <c r="AN12" s="139">
        <f>(Trend_VA!AN12/Trend_VA!AM12-1)*100</f>
        <v>-11.736132011482647</v>
      </c>
      <c r="AO12" s="139">
        <f>(Trend_VA!AO12/Trend_VA!AN12-1)*100</f>
        <v>-11.735656982455534</v>
      </c>
      <c r="AP12" s="139">
        <f>(Trend_VA!AP12/Trend_VA!AO12-1)*100</f>
        <v>-0.40693881719828795</v>
      </c>
      <c r="AQ12" s="139">
        <f>(Trend_VA!AQ12/Trend_VA!AP12-1)*100</f>
        <v>11.607237718557339</v>
      </c>
      <c r="AR12" s="139">
        <f>(Trend_VA!AR12/Trend_VA!AQ12-1)*100</f>
        <v>13.838789662725205</v>
      </c>
      <c r="AS12" s="139">
        <f>(Trend_VA!AS12/Trend_VA!AR12-1)*100</f>
        <v>12.692747919484781</v>
      </c>
      <c r="AT12" s="139">
        <f>(Trend_VA!AT12/Trend_VA!AS12-1)*100</f>
        <v>10.276228423535461</v>
      </c>
      <c r="AU12" s="139">
        <f>(Trend_VA!AU12/Trend_VA!AT12-1)*100</f>
        <v>3.6034211199744481</v>
      </c>
      <c r="AV12" s="139">
        <f>(Trend_VA!AV12/Trend_VA!AU12-1)*100</f>
        <v>-3.0523218406689701</v>
      </c>
      <c r="AW12" s="139">
        <f>(Trend_VA!AW12/Trend_VA!AV12-1)*100</f>
        <v>-4.7613789751053677</v>
      </c>
      <c r="AX12" s="139">
        <f>(Trend_VA!AX12/Trend_VA!AW12-1)*100</f>
        <v>-4.950639621692221</v>
      </c>
      <c r="AY12" s="139">
        <f>(Trend_VA!AY12/Trend_VA!AX12-1)*100</f>
        <v>-2.8536275918295106</v>
      </c>
      <c r="AZ12" s="139">
        <f>(Trend_VA!AZ12/Trend_VA!AY12-1)*100</f>
        <v>-0.18696631642836081</v>
      </c>
      <c r="BA12" s="139">
        <f>(Trend_VA!BA12/Trend_VA!AZ12-1)*100</f>
        <v>-0.72932562056881034</v>
      </c>
      <c r="BB12" s="139">
        <f>(Trend_VA!BB12/Trend_VA!BA12-1)*100</f>
        <v>-4.3607536438203702</v>
      </c>
      <c r="BC12" s="139">
        <f>(Trend_VA!BC12/Trend_VA!BB12-1)*100</f>
        <v>-3.4063400436035729</v>
      </c>
      <c r="BD12" s="139">
        <f>(Trend_VA!BD12/Trend_VA!BC12-1)*100</f>
        <v>0.35140329454637076</v>
      </c>
      <c r="BE12" s="139">
        <f>(Trend_VA!BE12/Trend_VA!BD12-1)*100</f>
        <v>2.4325026779072889</v>
      </c>
      <c r="BF12" s="139">
        <f>(Trend_VA!BF12/Trend_VA!BE12-1)*100</f>
        <v>4.0268126861349618</v>
      </c>
      <c r="BG12" s="139">
        <f>(Trend_VA!BG12/Trend_VA!BF12-1)*100</f>
        <v>4.3597461132755866</v>
      </c>
      <c r="BH12" s="139">
        <f>(Trend_VA!BH12/Trend_VA!BG12-1)*100</f>
        <v>3.4409405442073382</v>
      </c>
      <c r="BI12" s="139">
        <f>(Trend_VA!BI12/Trend_VA!BH12-1)*100</f>
        <v>3.3845621901521294</v>
      </c>
    </row>
    <row r="13" spans="1:61" s="194" customFormat="1" ht="17.100000000000001" customHeight="1" x14ac:dyDescent="0.2">
      <c r="A13" s="191" t="s">
        <v>93</v>
      </c>
      <c r="B13" s="192"/>
      <c r="C13" s="213" t="e">
        <f>(Trend_VA!C13/Trend_VA!B13-1)*100</f>
        <v>#DIV/0!</v>
      </c>
      <c r="D13" s="213" t="e">
        <f>(Trend_VA!D13/Trend_VA!C13-1)*100</f>
        <v>#DIV/0!</v>
      </c>
      <c r="E13" s="213">
        <f>(Trend_VA!E13/Trend_VA!D13-1)*100</f>
        <v>-6.1646332232060397</v>
      </c>
      <c r="F13" s="213">
        <f>(Trend_VA!F13/Trend_VA!E13-1)*100</f>
        <v>-7.3981454622579985</v>
      </c>
      <c r="G13" s="213">
        <f>(Trend_VA!G13/Trend_VA!F13-1)*100</f>
        <v>68.341569450777655</v>
      </c>
      <c r="H13" s="213">
        <f>(Trend_VA!H13/Trend_VA!G13-1)*100</f>
        <v>286.10101862045633</v>
      </c>
      <c r="I13" s="213">
        <f>(Trend_VA!I13/Trend_VA!H13-1)*100</f>
        <v>2.3920023245004085</v>
      </c>
      <c r="J13" s="213">
        <f>(Trend_VA!J13/Trend_VA!I13-1)*100</f>
        <v>2.1012010213144139</v>
      </c>
      <c r="K13" s="213">
        <f>(Trend_VA!K13/Trend_VA!J13-1)*100</f>
        <v>2.4392127913197781</v>
      </c>
      <c r="L13" s="213">
        <f>(Trend_VA!L13/Trend_VA!K13-1)*100</f>
        <v>2.5485289142314516</v>
      </c>
      <c r="M13" s="213">
        <f>(Trend_VA!M13/Trend_VA!L13-1)*100</f>
        <v>3.4392370807091455</v>
      </c>
      <c r="N13" s="213">
        <f>(Trend_VA!N13/Trend_VA!M13-1)*100</f>
        <v>1.6344105658877783</v>
      </c>
      <c r="O13" s="213">
        <f>(Trend_VA!O13/Trend_VA!N13-1)*100</f>
        <v>-0.23121046830889558</v>
      </c>
      <c r="P13" s="213">
        <f>(Trend_VA!P13/Trend_VA!O13-1)*100</f>
        <v>-0.7217389151185194</v>
      </c>
      <c r="Q13" s="213">
        <f>(Trend_VA!Q13/Trend_VA!P13-1)*100</f>
        <v>0.96266331727266063</v>
      </c>
      <c r="R13" s="213">
        <f>(Trend_VA!R13/Trend_VA!Q13-1)*100</f>
        <v>2.7679324941644268</v>
      </c>
      <c r="S13" s="213">
        <f>(Trend_VA!S13/Trend_VA!R13-1)*100</f>
        <v>1.2561166826627002</v>
      </c>
      <c r="T13" s="213">
        <f>(Trend_VA!T13/Trend_VA!S13-1)*100</f>
        <v>-0.15175340944023619</v>
      </c>
      <c r="U13" s="213">
        <f>(Trend_VA!U13/Trend_VA!T13-1)*100</f>
        <v>-0.8180248479226826</v>
      </c>
      <c r="V13" s="213">
        <f>(Trend_VA!V13/Trend_VA!U13-1)*100</f>
        <v>-1.1137989426937112</v>
      </c>
      <c r="W13" s="213">
        <f>(Trend_VA!W13/Trend_VA!V13-1)*100</f>
        <v>-0.9009863119724848</v>
      </c>
      <c r="X13" s="213">
        <f>(Trend_VA!X13/Trend_VA!W13-1)*100</f>
        <v>0.1504799021400105</v>
      </c>
      <c r="Y13" s="213">
        <f>(Trend_VA!Y13/Trend_VA!X13-1)*100</f>
        <v>2.2039566878579775</v>
      </c>
      <c r="Z13" s="213">
        <f>(Trend_VA!Z13/Trend_VA!Y13-1)*100</f>
        <v>4.8239915060924732</v>
      </c>
      <c r="AA13" s="213">
        <f>(Trend_VA!AA13/Trend_VA!Z13-1)*100</f>
        <v>3.4931832939188112</v>
      </c>
      <c r="AB13" s="213">
        <f>(Trend_VA!AB13/Trend_VA!AA13-1)*100</f>
        <v>1.0415196064687882</v>
      </c>
      <c r="AC13" s="213">
        <f>(Trend_VA!AC13/Trend_VA!AB13-1)*100</f>
        <v>0.85567131115751316</v>
      </c>
      <c r="AD13" s="213">
        <f>(Trend_VA!AD13/Trend_VA!AC13-1)*100</f>
        <v>3.0023667581719815</v>
      </c>
      <c r="AE13" s="213">
        <f>(Trend_VA!AE13/Trend_VA!AD13-1)*100</f>
        <v>3.5644122618116336</v>
      </c>
      <c r="AF13" s="213">
        <f>(Trend_VA!AF13/Trend_VA!AE13-1)*100</f>
        <v>2.0601090646330977</v>
      </c>
      <c r="AG13" s="213">
        <f>(Trend_VA!AG13/Trend_VA!AF13-1)*100</f>
        <v>-1.6121256773244941</v>
      </c>
      <c r="AH13" s="213">
        <f>(Trend_VA!AH13/Trend_VA!AG13-1)*100</f>
        <v>-3.0958890465065614</v>
      </c>
      <c r="AI13" s="213">
        <f>(Trend_VA!AI13/Trend_VA!AH13-1)*100</f>
        <v>7.8741141183291674E-2</v>
      </c>
      <c r="AJ13" s="213">
        <f>(Trend_VA!AJ13/Trend_VA!AI13-1)*100</f>
        <v>3.8950072272113223</v>
      </c>
      <c r="AK13" s="213">
        <f>(Trend_VA!AK13/Trend_VA!AJ13-1)*100</f>
        <v>4.2467932766477645</v>
      </c>
      <c r="AL13" s="213">
        <f>(Trend_VA!AL13/Trend_VA!AK13-1)*100</f>
        <v>1.7695634875739108</v>
      </c>
      <c r="AM13" s="213">
        <f>(Trend_VA!AM13/Trend_VA!AL13-1)*100</f>
        <v>-0.32731845645084245</v>
      </c>
      <c r="AN13" s="213">
        <f>(Trend_VA!AN13/Trend_VA!AM13-1)*100</f>
        <v>-0.49553104654173064</v>
      </c>
      <c r="AO13" s="213">
        <f>(Trend_VA!AO13/Trend_VA!AN13-1)*100</f>
        <v>1.6213075240632424</v>
      </c>
      <c r="AP13" s="213">
        <f>(Trend_VA!AP13/Trend_VA!AO13-1)*100</f>
        <v>3.2221218361519366</v>
      </c>
      <c r="AQ13" s="213">
        <f>(Trend_VA!AQ13/Trend_VA!AP13-1)*100</f>
        <v>2.7561342375996833</v>
      </c>
      <c r="AR13" s="213">
        <f>(Trend_VA!AR13/Trend_VA!AQ13-1)*100</f>
        <v>1.4673848340947426</v>
      </c>
      <c r="AS13" s="213">
        <f>(Trend_VA!AS13/Trend_VA!AR13-1)*100</f>
        <v>2.2291354136666719</v>
      </c>
      <c r="AT13" s="213">
        <f>(Trend_VA!AT13/Trend_VA!AS13-1)*100</f>
        <v>2.3645187587482797</v>
      </c>
      <c r="AU13" s="213">
        <f>(Trend_VA!AU13/Trend_VA!AT13-1)*100</f>
        <v>2.0870180245007974</v>
      </c>
      <c r="AV13" s="213">
        <f>(Trend_VA!AV13/Trend_VA!AU13-1)*100</f>
        <v>2.9787324338925725</v>
      </c>
      <c r="AW13" s="213">
        <f>(Trend_VA!AW13/Trend_VA!AV13-1)*100</f>
        <v>1.4701260446840614</v>
      </c>
      <c r="AX13" s="213">
        <f>(Trend_VA!AX13/Trend_VA!AW13-1)*100</f>
        <v>-0.83516079474038607</v>
      </c>
      <c r="AY13" s="213">
        <f>(Trend_VA!AY13/Trend_VA!AX13-1)*100</f>
        <v>0.13113131479951523</v>
      </c>
      <c r="AZ13" s="213">
        <f>(Trend_VA!AZ13/Trend_VA!AY13-1)*100</f>
        <v>0.74948898006566012</v>
      </c>
      <c r="BA13" s="213">
        <f>(Trend_VA!BA13/Trend_VA!AZ13-1)*100</f>
        <v>-0.38662724284053152</v>
      </c>
      <c r="BB13" s="213">
        <f>(Trend_VA!BB13/Trend_VA!BA13-1)*100</f>
        <v>0.291084393745078</v>
      </c>
      <c r="BC13" s="213">
        <f>(Trend_VA!BC13/Trend_VA!BB13-1)*100</f>
        <v>0.30448078851414984</v>
      </c>
      <c r="BD13" s="213">
        <f>(Trend_VA!BD13/Trend_VA!BC13-1)*100</f>
        <v>0.57528499447887516</v>
      </c>
      <c r="BE13" s="213">
        <f>(Trend_VA!BE13/Trend_VA!BD13-1)*100</f>
        <v>1.6108123332172264</v>
      </c>
      <c r="BF13" s="213">
        <f>(Trend_VA!BF13/Trend_VA!BE13-1)*100</f>
        <v>2.3846869663943782</v>
      </c>
      <c r="BG13" s="213">
        <f>(Trend_VA!BG13/Trend_VA!BF13-1)*100</f>
        <v>2.13995852536919</v>
      </c>
      <c r="BH13" s="213">
        <f>(Trend_VA!BH13/Trend_VA!BG13-1)*100</f>
        <v>6.826434516660207E-3</v>
      </c>
      <c r="BI13" s="213">
        <f>(Trend_VA!BI13/Trend_VA!BH13-1)*100</f>
        <v>-1.9409916612642686</v>
      </c>
    </row>
    <row r="14" spans="1:61" s="84" customFormat="1" ht="17.100000000000001" customHeight="1" x14ac:dyDescent="0.2">
      <c r="A14" s="77" t="s">
        <v>8</v>
      </c>
      <c r="B14" s="89"/>
      <c r="C14" s="139" t="e">
        <f>(Trend_VA!C14/Trend_VA!B14-1)*100</f>
        <v>#DIV/0!</v>
      </c>
      <c r="D14" s="139" t="e">
        <f>(Trend_VA!D14/Trend_VA!C14-1)*100</f>
        <v>#DIV/0!</v>
      </c>
      <c r="E14" s="139">
        <f>(Trend_VA!E14/Trend_VA!D14-1)*100</f>
        <v>-25.330206080654381</v>
      </c>
      <c r="F14" s="139">
        <f>(Trend_VA!F14/Trend_VA!E14-1)*100</f>
        <v>-26.060089688300447</v>
      </c>
      <c r="G14" s="139">
        <f>(Trend_VA!G14/Trend_VA!F14-1)*100</f>
        <v>14.997105903821595</v>
      </c>
      <c r="H14" s="139">
        <f>(Trend_VA!H14/Trend_VA!G14-1)*100</f>
        <v>51.121976967833824</v>
      </c>
      <c r="I14" s="139">
        <f>(Trend_VA!I14/Trend_VA!H14-1)*100</f>
        <v>36.501287055531861</v>
      </c>
      <c r="J14" s="139">
        <f>(Trend_VA!J14/Trend_VA!I14-1)*100</f>
        <v>21.233557374688395</v>
      </c>
      <c r="K14" s="139">
        <f>(Trend_VA!K14/Trend_VA!J14-1)*100</f>
        <v>16.663704174107096</v>
      </c>
      <c r="L14" s="139">
        <f>(Trend_VA!L14/Trend_VA!K14-1)*100</f>
        <v>17.672987719065802</v>
      </c>
      <c r="M14" s="139">
        <f>(Trend_VA!M14/Trend_VA!L14-1)*100</f>
        <v>5.6202597149851208</v>
      </c>
      <c r="N14" s="139">
        <f>(Trend_VA!N14/Trend_VA!M14-1)*100</f>
        <v>-15.894178008911542</v>
      </c>
      <c r="O14" s="139">
        <f>(Trend_VA!O14/Trend_VA!N14-1)*100</f>
        <v>-30.856255173948732</v>
      </c>
      <c r="P14" s="139">
        <f>(Trend_VA!P14/Trend_VA!O14-1)*100</f>
        <v>-24.728446633502642</v>
      </c>
      <c r="Q14" s="139">
        <f>(Trend_VA!Q14/Trend_VA!P14-1)*100</f>
        <v>22.879475816297457</v>
      </c>
      <c r="R14" s="139">
        <f>(Trend_VA!R14/Trend_VA!Q14-1)*100</f>
        <v>64.085236745884643</v>
      </c>
      <c r="S14" s="139">
        <f>(Trend_VA!S14/Trend_VA!R14-1)*100</f>
        <v>35.009024941345992</v>
      </c>
      <c r="T14" s="139">
        <f>(Trend_VA!T14/Trend_VA!S14-1)*100</f>
        <v>-4.740388007505036</v>
      </c>
      <c r="U14" s="139">
        <f>(Trend_VA!U14/Trend_VA!T14-1)*100</f>
        <v>-20.812937830102417</v>
      </c>
      <c r="V14" s="139">
        <f>(Trend_VA!V14/Trend_VA!U14-1)*100</f>
        <v>-13.827575953456883</v>
      </c>
      <c r="W14" s="139">
        <f>(Trend_VA!W14/Trend_VA!V14-1)*100</f>
        <v>-3.1869869405920515E-2</v>
      </c>
      <c r="X14" s="139">
        <f>(Trend_VA!X14/Trend_VA!W14-1)*100</f>
        <v>3.298499993579429</v>
      </c>
      <c r="Y14" s="139">
        <f>(Trend_VA!Y14/Trend_VA!X14-1)*100</f>
        <v>9.7296968713196819</v>
      </c>
      <c r="Z14" s="139">
        <f>(Trend_VA!Z14/Trend_VA!Y14-1)*100</f>
        <v>11.182027898850633</v>
      </c>
      <c r="AA14" s="139">
        <f>(Trend_VA!AA14/Trend_VA!Z14-1)*100</f>
        <v>0.13217008325880908</v>
      </c>
      <c r="AB14" s="139">
        <f>(Trend_VA!AB14/Trend_VA!AA14-1)*100</f>
        <v>-2.1209012286424134</v>
      </c>
      <c r="AC14" s="139">
        <f>(Trend_VA!AC14/Trend_VA!AB14-1)*100</f>
        <v>11.030060928571817</v>
      </c>
      <c r="AD14" s="139">
        <f>(Trend_VA!AD14/Trend_VA!AC14-1)*100</f>
        <v>12.895004315597847</v>
      </c>
      <c r="AE14" s="139">
        <f>(Trend_VA!AE14/Trend_VA!AD14-1)*100</f>
        <v>7.2226548768404619</v>
      </c>
      <c r="AF14" s="139">
        <f>(Trend_VA!AF14/Trend_VA!AE14-1)*100</f>
        <v>8.6569932696125562</v>
      </c>
      <c r="AG14" s="139">
        <f>(Trend_VA!AG14/Trend_VA!AF14-1)*100</f>
        <v>-1.6896111940267633</v>
      </c>
      <c r="AH14" s="139">
        <f>(Trend_VA!AH14/Trend_VA!AG14-1)*100</f>
        <v>-14.050466955686492</v>
      </c>
      <c r="AI14" s="139">
        <f>(Trend_VA!AI14/Trend_VA!AH14-1)*100</f>
        <v>-3.760124930793185</v>
      </c>
      <c r="AJ14" s="139">
        <f>(Trend_VA!AJ14/Trend_VA!AI14-1)*100</f>
        <v>23.239263797867295</v>
      </c>
      <c r="AK14" s="139">
        <f>(Trend_VA!AK14/Trend_VA!AJ14-1)*100</f>
        <v>17.678684915945063</v>
      </c>
      <c r="AL14" s="139">
        <f>(Trend_VA!AL14/Trend_VA!AK14-1)*100</f>
        <v>8.0360442833998125</v>
      </c>
      <c r="AM14" s="139">
        <f>(Trend_VA!AM14/Trend_VA!AL14-1)*100</f>
        <v>-0.79873063498919761</v>
      </c>
      <c r="AN14" s="139">
        <f>(Trend_VA!AN14/Trend_VA!AM14-1)*100</f>
        <v>-10.858317959332119</v>
      </c>
      <c r="AO14" s="139">
        <f>(Trend_VA!AO14/Trend_VA!AN14-1)*100</f>
        <v>-11.869111373736807</v>
      </c>
      <c r="AP14" s="139">
        <f>(Trend_VA!AP14/Trend_VA!AO14-1)*100</f>
        <v>13.404000521379844</v>
      </c>
      <c r="AQ14" s="139">
        <f>(Trend_VA!AQ14/Trend_VA!AP14-1)*100</f>
        <v>18.818104964378968</v>
      </c>
      <c r="AR14" s="139">
        <f>(Trend_VA!AR14/Trend_VA!AQ14-1)*100</f>
        <v>-2.6347520455616835</v>
      </c>
      <c r="AS14" s="139">
        <f>(Trend_VA!AS14/Trend_VA!AR14-1)*100</f>
        <v>-1.9100303165591748</v>
      </c>
      <c r="AT14" s="139">
        <f>(Trend_VA!AT14/Trend_VA!AS14-1)*100</f>
        <v>6.2569139285557185</v>
      </c>
      <c r="AU14" s="139">
        <f>(Trend_VA!AU14/Trend_VA!AT14-1)*100</f>
        <v>4.7950214696647508</v>
      </c>
      <c r="AV14" s="139">
        <f>(Trend_VA!AV14/Trend_VA!AU14-1)*100</f>
        <v>11.174497003943685</v>
      </c>
      <c r="AW14" s="139">
        <f>(Trend_VA!AW14/Trend_VA!AV14-1)*100</f>
        <v>14.75551721071524</v>
      </c>
      <c r="AX14" s="139">
        <f>(Trend_VA!AX14/Trend_VA!AW14-1)*100</f>
        <v>-4.5152203314819284</v>
      </c>
      <c r="AY14" s="139">
        <f>(Trend_VA!AY14/Trend_VA!AX14-1)*100</f>
        <v>4.1224820735826784</v>
      </c>
      <c r="AZ14" s="139">
        <f>(Trend_VA!AZ14/Trend_VA!AY14-1)*100</f>
        <v>12.40857641389599</v>
      </c>
      <c r="BA14" s="139">
        <f>(Trend_VA!BA14/Trend_VA!AZ14-1)*100</f>
        <v>-8.810823716803263</v>
      </c>
      <c r="BB14" s="139">
        <f>(Trend_VA!BB14/Trend_VA!BA14-1)*100</f>
        <v>-22.63419390647039</v>
      </c>
      <c r="BC14" s="139">
        <f>(Trend_VA!BC14/Trend_VA!BB14-1)*100</f>
        <v>-15.87490354489386</v>
      </c>
      <c r="BD14" s="139">
        <f>(Trend_VA!BD14/Trend_VA!BC14-1)*100</f>
        <v>6.5591305206393224</v>
      </c>
      <c r="BE14" s="139">
        <f>(Trend_VA!BE14/Trend_VA!BD14-1)*100</f>
        <v>24.663747786887669</v>
      </c>
      <c r="BF14" s="139">
        <f>(Trend_VA!BF14/Trend_VA!BE14-1)*100</f>
        <v>29.271813582070429</v>
      </c>
      <c r="BG14" s="139">
        <f>(Trend_VA!BG14/Trend_VA!BF14-1)*100</f>
        <v>5.3390924053593469</v>
      </c>
      <c r="BH14" s="139">
        <f>(Trend_VA!BH14/Trend_VA!BG14-1)*100</f>
        <v>-18.16666701535593</v>
      </c>
      <c r="BI14" s="139">
        <f>(Trend_VA!BI14/Trend_VA!BH14-1)*100</f>
        <v>-34.921015257245294</v>
      </c>
    </row>
    <row r="15" spans="1:61" s="84" customFormat="1" ht="17.100000000000001" customHeight="1" x14ac:dyDescent="0.2">
      <c r="A15" s="90" t="s">
        <v>9</v>
      </c>
      <c r="B15" s="89"/>
      <c r="C15" s="139" t="e">
        <f>(Trend_VA!C15/Trend_VA!B15-1)*100</f>
        <v>#DIV/0!</v>
      </c>
      <c r="D15" s="139" t="e">
        <f>(Trend_VA!D15/Trend_VA!C15-1)*100</f>
        <v>#DIV/0!</v>
      </c>
      <c r="E15" s="139">
        <f>(Trend_VA!E15/Trend_VA!D15-1)*100</f>
        <v>-99.866668427936673</v>
      </c>
      <c r="F15" s="139">
        <f>(Trend_VA!F15/Trend_VA!E15-1)*100</f>
        <v>-51859.207508119274</v>
      </c>
      <c r="G15" s="139">
        <f>(Trend_VA!G15/Trend_VA!F15-1)*100</f>
        <v>-79.012630957589209</v>
      </c>
      <c r="H15" s="139">
        <f>(Trend_VA!H15/Trend_VA!G15-1)*100</f>
        <v>-32804.320160654031</v>
      </c>
      <c r="I15" s="139">
        <f>(Trend_VA!I15/Trend_VA!H15-1)*100</f>
        <v>2.0348750115928516</v>
      </c>
      <c r="J15" s="139">
        <f>(Trend_VA!J15/Trend_VA!I15-1)*100</f>
        <v>4.096543037621414</v>
      </c>
      <c r="K15" s="139">
        <f>(Trend_VA!K15/Trend_VA!J15-1)*100</f>
        <v>3.0150115998057059</v>
      </c>
      <c r="L15" s="139">
        <f>(Trend_VA!L15/Trend_VA!K15-1)*100</f>
        <v>1.6524033793734905</v>
      </c>
      <c r="M15" s="139">
        <f>(Trend_VA!M15/Trend_VA!L15-1)*100</f>
        <v>1.3582705390982941</v>
      </c>
      <c r="N15" s="139">
        <f>(Trend_VA!N15/Trend_VA!M15-1)*100</f>
        <v>-0.42034805885191595</v>
      </c>
      <c r="O15" s="139">
        <f>(Trend_VA!O15/Trend_VA!N15-1)*100</f>
        <v>0.37902774011455698</v>
      </c>
      <c r="P15" s="139">
        <f>(Trend_VA!P15/Trend_VA!O15-1)*100</f>
        <v>1.6105639254820225</v>
      </c>
      <c r="Q15" s="139">
        <f>(Trend_VA!Q15/Trend_VA!P15-1)*100</f>
        <v>1.7141829017722765</v>
      </c>
      <c r="R15" s="139">
        <f>(Trend_VA!R15/Trend_VA!Q15-1)*100</f>
        <v>-9.0384052139458326E-2</v>
      </c>
      <c r="S15" s="139">
        <f>(Trend_VA!S15/Trend_VA!R15-1)*100</f>
        <v>-1.5549973694102381</v>
      </c>
      <c r="T15" s="139">
        <f>(Trend_VA!T15/Trend_VA!S15-1)*100</f>
        <v>-1.4914641433045217</v>
      </c>
      <c r="U15" s="139">
        <f>(Trend_VA!U15/Trend_VA!T15-1)*100</f>
        <v>-0.37076802470682457</v>
      </c>
      <c r="V15" s="139">
        <f>(Trend_VA!V15/Trend_VA!U15-1)*100</f>
        <v>0.16651266319809288</v>
      </c>
      <c r="W15" s="139">
        <f>(Trend_VA!W15/Trend_VA!V15-1)*100</f>
        <v>-0.61742051491520122</v>
      </c>
      <c r="X15" s="139">
        <f>(Trend_VA!X15/Trend_VA!W15-1)*100</f>
        <v>-1.5619211723936988</v>
      </c>
      <c r="Y15" s="139">
        <f>(Trend_VA!Y15/Trend_VA!X15-1)*100</f>
        <v>0.78011052804674019</v>
      </c>
      <c r="Z15" s="139">
        <f>(Trend_VA!Z15/Trend_VA!Y15-1)*100</f>
        <v>5.4894045508039557</v>
      </c>
      <c r="AA15" s="139">
        <f>(Trend_VA!AA15/Trend_VA!Z15-1)*100</f>
        <v>4.7438628440423125</v>
      </c>
      <c r="AB15" s="139">
        <f>(Trend_VA!AB15/Trend_VA!AA15-1)*100</f>
        <v>1.8237755733340633</v>
      </c>
      <c r="AC15" s="139">
        <f>(Trend_VA!AC15/Trend_VA!AB15-1)*100</f>
        <v>1.0514921344810801</v>
      </c>
      <c r="AD15" s="139">
        <f>(Trend_VA!AD15/Trend_VA!AC15-1)*100</f>
        <v>2.7626196871869402</v>
      </c>
      <c r="AE15" s="139">
        <f>(Trend_VA!AE15/Trend_VA!AD15-1)*100</f>
        <v>3.6203138389123035</v>
      </c>
      <c r="AF15" s="139">
        <f>(Trend_VA!AF15/Trend_VA!AE15-1)*100</f>
        <v>1.8554055517921997</v>
      </c>
      <c r="AG15" s="139">
        <f>(Trend_VA!AG15/Trend_VA!AF15-1)*100</f>
        <v>-2.9661767658348492</v>
      </c>
      <c r="AH15" s="139">
        <f>(Trend_VA!AH15/Trend_VA!AG15-1)*100</f>
        <v>-4.8457275776551567</v>
      </c>
      <c r="AI15" s="139">
        <f>(Trend_VA!AI15/Trend_VA!AH15-1)*100</f>
        <v>-1.0109407141800197</v>
      </c>
      <c r="AJ15" s="139">
        <f>(Trend_VA!AJ15/Trend_VA!AI15-1)*100</f>
        <v>2.7223431564610934</v>
      </c>
      <c r="AK15" s="139">
        <f>(Trend_VA!AK15/Trend_VA!AJ15-1)*100</f>
        <v>4.1360684149532645</v>
      </c>
      <c r="AL15" s="139">
        <f>(Trend_VA!AL15/Trend_VA!AK15-1)*100</f>
        <v>2.3454289290624208</v>
      </c>
      <c r="AM15" s="139">
        <f>(Trend_VA!AM15/Trend_VA!AL15-1)*100</f>
        <v>-0.345798166595912</v>
      </c>
      <c r="AN15" s="139">
        <f>(Trend_VA!AN15/Trend_VA!AM15-1)*100</f>
        <v>-0.67123074361610247</v>
      </c>
      <c r="AO15" s="139">
        <f>(Trend_VA!AO15/Trend_VA!AN15-1)*100</f>
        <v>2.0002796026805658</v>
      </c>
      <c r="AP15" s="139">
        <f>(Trend_VA!AP15/Trend_VA!AO15-1)*100</f>
        <v>2.4715714503823261</v>
      </c>
      <c r="AQ15" s="139">
        <f>(Trend_VA!AQ15/Trend_VA!AP15-1)*100</f>
        <v>1.667606645066777</v>
      </c>
      <c r="AR15" s="139">
        <f>(Trend_VA!AR15/Trend_VA!AQ15-1)*100</f>
        <v>1.5041419118168697</v>
      </c>
      <c r="AS15" s="139">
        <f>(Trend_VA!AS15/Trend_VA!AR15-1)*100</f>
        <v>2.50809122187996</v>
      </c>
      <c r="AT15" s="139">
        <f>(Trend_VA!AT15/Trend_VA!AS15-1)*100</f>
        <v>1.8132107925256324</v>
      </c>
      <c r="AU15" s="139">
        <f>(Trend_VA!AU15/Trend_VA!AT15-1)*100</f>
        <v>2.190065615948189</v>
      </c>
      <c r="AV15" s="139">
        <f>(Trend_VA!AV15/Trend_VA!AU15-1)*100</f>
        <v>3.5311761457743174</v>
      </c>
      <c r="AW15" s="139">
        <f>(Trend_VA!AW15/Trend_VA!AV15-1)*100</f>
        <v>0.3279065958987637</v>
      </c>
      <c r="AX15" s="139">
        <f>(Trend_VA!AX15/Trend_VA!AW15-1)*100</f>
        <v>-1.7556981788256709</v>
      </c>
      <c r="AY15" s="139">
        <f>(Trend_VA!AY15/Trend_VA!AX15-1)*100</f>
        <v>-0.7142854242650043</v>
      </c>
      <c r="AZ15" s="139">
        <f>(Trend_VA!AZ15/Trend_VA!AY15-1)*100</f>
        <v>-0.87724944298117613</v>
      </c>
      <c r="BA15" s="139">
        <f>(Trend_VA!BA15/Trend_VA!AZ15-1)*100</f>
        <v>-1.2152941701482622</v>
      </c>
      <c r="BB15" s="139">
        <f>(Trend_VA!BB15/Trend_VA!BA15-1)*100</f>
        <v>0.98525256332044897</v>
      </c>
      <c r="BC15" s="139">
        <f>(Trend_VA!BC15/Trend_VA!BB15-1)*100</f>
        <v>0.3901803482731836</v>
      </c>
      <c r="BD15" s="139">
        <f>(Trend_VA!BD15/Trend_VA!BC15-1)*100</f>
        <v>0.59537679798058463</v>
      </c>
      <c r="BE15" s="139">
        <f>(Trend_VA!BE15/Trend_VA!BD15-1)*100</f>
        <v>2.0852414767413174</v>
      </c>
      <c r="BF15" s="139">
        <f>(Trend_VA!BF15/Trend_VA!BE15-1)*100</f>
        <v>2.4822877380810793</v>
      </c>
      <c r="BG15" s="139">
        <f>(Trend_VA!BG15/Trend_VA!BF15-1)*100</f>
        <v>2.2392255070927458</v>
      </c>
      <c r="BH15" s="139">
        <f>(Trend_VA!BH15/Trend_VA!BG15-1)*100</f>
        <v>0.39730489616545128</v>
      </c>
      <c r="BI15" s="139">
        <f>(Trend_VA!BI15/Trend_VA!BH15-1)*100</f>
        <v>-1.2742912722701782</v>
      </c>
    </row>
    <row r="16" spans="1:61" s="84" customFormat="1" ht="17.100000000000001" customHeight="1" x14ac:dyDescent="0.2">
      <c r="A16" s="90" t="s">
        <v>10</v>
      </c>
      <c r="B16" s="89"/>
      <c r="C16" s="139" t="e">
        <f>(Trend_VA!C16/Trend_VA!B16-1)*100</f>
        <v>#DIV/0!</v>
      </c>
      <c r="D16" s="139" t="e">
        <f>(Trend_VA!D16/Trend_VA!C16-1)*100</f>
        <v>#DIV/0!</v>
      </c>
      <c r="E16" s="139">
        <f>(Trend_VA!E16/Trend_VA!D16-1)*100</f>
        <v>10.082831707215355</v>
      </c>
      <c r="F16" s="139">
        <f>(Trend_VA!F16/Trend_VA!E16-1)*100</f>
        <v>8.7700281210969067</v>
      </c>
      <c r="G16" s="139">
        <f>(Trend_VA!G16/Trend_VA!F16-1)*100</f>
        <v>6.5981730883039713</v>
      </c>
      <c r="H16" s="139">
        <f>(Trend_VA!H16/Trend_VA!G16-1)*100</f>
        <v>72.277270136281956</v>
      </c>
      <c r="I16" s="139">
        <f>(Trend_VA!I16/Trend_VA!H16-1)*100</f>
        <v>1.7122310409060759</v>
      </c>
      <c r="J16" s="139">
        <f>(Trend_VA!J16/Trend_VA!I16-1)*100</f>
        <v>2.7418310148408453</v>
      </c>
      <c r="K16" s="139">
        <f>(Trend_VA!K16/Trend_VA!J16-1)*100</f>
        <v>3.2245301480998689</v>
      </c>
      <c r="L16" s="139">
        <f>(Trend_VA!L16/Trend_VA!K16-1)*100</f>
        <v>2.9997307360087211</v>
      </c>
      <c r="M16" s="139">
        <f>(Trend_VA!M16/Trend_VA!L16-1)*100</f>
        <v>2.525312029215554</v>
      </c>
      <c r="N16" s="139">
        <f>(Trend_VA!N16/Trend_VA!M16-1)*100</f>
        <v>1.1642302208722866</v>
      </c>
      <c r="O16" s="139">
        <f>(Trend_VA!O16/Trend_VA!N16-1)*100</f>
        <v>-0.83201649461671634</v>
      </c>
      <c r="P16" s="139">
        <f>(Trend_VA!P16/Trend_VA!O16-1)*100</f>
        <v>-1.7694095215840644</v>
      </c>
      <c r="Q16" s="139">
        <f>(Trend_VA!Q16/Trend_VA!P16-1)*100</f>
        <v>-1.1089043370331897</v>
      </c>
      <c r="R16" s="139">
        <f>(Trend_VA!R16/Trend_VA!Q16-1)*100</f>
        <v>19.181268665773253</v>
      </c>
      <c r="S16" s="139">
        <f>(Trend_VA!S16/Trend_VA!R16-1)*100</f>
        <v>0.47503159506354642</v>
      </c>
      <c r="T16" s="139">
        <f>(Trend_VA!T16/Trend_VA!S16-1)*100</f>
        <v>0.85864599379008588</v>
      </c>
      <c r="U16" s="139">
        <f>(Trend_VA!U16/Trend_VA!T16-1)*100</f>
        <v>0.44254406539379065</v>
      </c>
      <c r="V16" s="139">
        <f>(Trend_VA!V16/Trend_VA!U16-1)*100</f>
        <v>-0.35049929119506107</v>
      </c>
      <c r="W16" s="139">
        <f>(Trend_VA!W16/Trend_VA!V16-1)*100</f>
        <v>-0.34749050628068989</v>
      </c>
      <c r="X16" s="139">
        <f>(Trend_VA!X16/Trend_VA!W16-1)*100</f>
        <v>0.25134941733677696</v>
      </c>
      <c r="Y16" s="139">
        <f>(Trend_VA!Y16/Trend_VA!X16-1)*100</f>
        <v>0.48165331496827779</v>
      </c>
      <c r="Z16" s="139">
        <f>(Trend_VA!Z16/Trend_VA!Y16-1)*100</f>
        <v>1.7256858368396744</v>
      </c>
      <c r="AA16" s="139">
        <f>(Trend_VA!AA16/Trend_VA!Z16-1)*100</f>
        <v>2.9086465850126419</v>
      </c>
      <c r="AB16" s="139">
        <f>(Trend_VA!AB16/Trend_VA!AA16-1)*100</f>
        <v>1.8876723902282455</v>
      </c>
      <c r="AC16" s="139">
        <f>(Trend_VA!AC16/Trend_VA!AB16-1)*100</f>
        <v>0.40782815249913451</v>
      </c>
      <c r="AD16" s="139">
        <f>(Trend_VA!AD16/Trend_VA!AC16-1)*100</f>
        <v>0.17650450323554168</v>
      </c>
      <c r="AE16" s="139">
        <f>(Trend_VA!AE16/Trend_VA!AD16-1)*100</f>
        <v>0.64036235375874995</v>
      </c>
      <c r="AF16" s="139">
        <f>(Trend_VA!AF16/Trend_VA!AE16-1)*100</f>
        <v>1.067797373399304</v>
      </c>
      <c r="AG16" s="139">
        <f>(Trend_VA!AG16/Trend_VA!AF16-1)*100</f>
        <v>1.1115211937049674</v>
      </c>
      <c r="AH16" s="139">
        <f>(Trend_VA!AH16/Trend_VA!AG16-1)*100</f>
        <v>1.3262595371215324</v>
      </c>
      <c r="AI16" s="139">
        <f>(Trend_VA!AI16/Trend_VA!AH16-1)*100</f>
        <v>1.9456336678898234</v>
      </c>
      <c r="AJ16" s="139">
        <f>(Trend_VA!AJ16/Trend_VA!AI16-1)*100</f>
        <v>2.485520058158075</v>
      </c>
      <c r="AK16" s="139">
        <f>(Trend_VA!AK16/Trend_VA!AJ16-1)*100</f>
        <v>3.2429057771625081</v>
      </c>
      <c r="AL16" s="139">
        <f>(Trend_VA!AL16/Trend_VA!AK16-1)*100</f>
        <v>3.4214782470288529</v>
      </c>
      <c r="AM16" s="139">
        <f>(Trend_VA!AM16/Trend_VA!AL16-1)*100</f>
        <v>2.1275885678671003</v>
      </c>
      <c r="AN16" s="139">
        <f>(Trend_VA!AN16/Trend_VA!AM16-1)*100</f>
        <v>1.2782202931614917</v>
      </c>
      <c r="AO16" s="139">
        <f>(Trend_VA!AO16/Trend_VA!AN16-1)*100</f>
        <v>0.62861792368336111</v>
      </c>
      <c r="AP16" s="139">
        <f>(Trend_VA!AP16/Trend_VA!AO16-1)*100</f>
        <v>-0.57117007542357712</v>
      </c>
      <c r="AQ16" s="139">
        <f>(Trend_VA!AQ16/Trend_VA!AP16-1)*100</f>
        <v>-0.64123566996486803</v>
      </c>
      <c r="AR16" s="139">
        <f>(Trend_VA!AR16/Trend_VA!AQ16-1)*100</f>
        <v>0.21420580001256795</v>
      </c>
      <c r="AS16" s="139">
        <f>(Trend_VA!AS16/Trend_VA!AR16-1)*100</f>
        <v>0.80849741355160099</v>
      </c>
      <c r="AT16" s="139">
        <f>(Trend_VA!AT16/Trend_VA!AS16-1)*100</f>
        <v>2.0478429536772591</v>
      </c>
      <c r="AU16" s="139">
        <f>(Trend_VA!AU16/Trend_VA!AT16-1)*100</f>
        <v>4.4786597342112877</v>
      </c>
      <c r="AV16" s="139">
        <f>(Trend_VA!AV16/Trend_VA!AU16-1)*100</f>
        <v>4.7818849992109502</v>
      </c>
      <c r="AW16" s="139">
        <f>(Trend_VA!AW16/Trend_VA!AV16-1)*100</f>
        <v>3.6568708330365851</v>
      </c>
      <c r="AX16" s="139">
        <f>(Trend_VA!AX16/Trend_VA!AW16-1)*100</f>
        <v>2.5974670381789133</v>
      </c>
      <c r="AY16" s="139">
        <f>(Trend_VA!AY16/Trend_VA!AX16-1)*100</f>
        <v>1.7548384377005011</v>
      </c>
      <c r="AZ16" s="139">
        <f>(Trend_VA!AZ16/Trend_VA!AY16-1)*100</f>
        <v>1.5498897137216305</v>
      </c>
      <c r="BA16" s="139">
        <f>(Trend_VA!BA16/Trend_VA!AZ16-1)*100</f>
        <v>2.1132633919362487</v>
      </c>
      <c r="BB16" s="139">
        <f>(Trend_VA!BB16/Trend_VA!BA16-1)*100</f>
        <v>2.0941239412524792</v>
      </c>
      <c r="BC16" s="139">
        <f>(Trend_VA!BC16/Trend_VA!BB16-1)*100</f>
        <v>1.0237651716555884</v>
      </c>
      <c r="BD16" s="139">
        <f>(Trend_VA!BD16/Trend_VA!BC16-1)*100</f>
        <v>0.40508265191649961</v>
      </c>
      <c r="BE16" s="139">
        <f>(Trend_VA!BE16/Trend_VA!BD16-1)*100</f>
        <v>0.3674821372489534</v>
      </c>
      <c r="BF16" s="139">
        <f>(Trend_VA!BF16/Trend_VA!BE16-1)*100</f>
        <v>0.20744127771585852</v>
      </c>
      <c r="BG16" s="139">
        <f>(Trend_VA!BG16/Trend_VA!BF16-1)*100</f>
        <v>0.3430339837854568</v>
      </c>
      <c r="BH16" s="139">
        <f>(Trend_VA!BH16/Trend_VA!BG16-1)*100</f>
        <v>1.3609343343108149</v>
      </c>
      <c r="BI16" s="139">
        <f>(Trend_VA!BI16/Trend_VA!BH16-1)*100</f>
        <v>1.7244379492296069</v>
      </c>
    </row>
    <row r="17" spans="1:61" s="84" customFormat="1" ht="17.100000000000001" customHeight="1" x14ac:dyDescent="0.2">
      <c r="A17" s="90" t="s">
        <v>11</v>
      </c>
      <c r="B17" s="89"/>
      <c r="C17" s="139" t="e">
        <f>(Trend_VA!C17/Trend_VA!B17-1)*100</f>
        <v>#DIV/0!</v>
      </c>
      <c r="D17" s="139" t="e">
        <f>(Trend_VA!D17/Trend_VA!C17-1)*100</f>
        <v>#DIV/0!</v>
      </c>
      <c r="E17" s="139">
        <f>(Trend_VA!E17/Trend_VA!D17-1)*100</f>
        <v>3.0745835369458741</v>
      </c>
      <c r="F17" s="139">
        <f>(Trend_VA!F17/Trend_VA!E17-1)*100</f>
        <v>2.8901845269499571</v>
      </c>
      <c r="G17" s="139">
        <f>(Trend_VA!G17/Trend_VA!F17-1)*100</f>
        <v>2.8272185212929735</v>
      </c>
      <c r="H17" s="139">
        <f>(Trend_VA!H17/Trend_VA!G17-1)*100</f>
        <v>59.772819674563074</v>
      </c>
      <c r="I17" s="139">
        <f>(Trend_VA!I17/Trend_VA!H17-1)*100</f>
        <v>1.6978518704947376</v>
      </c>
      <c r="J17" s="139">
        <f>(Trend_VA!J17/Trend_VA!I17-1)*100</f>
        <v>1.648317554633949</v>
      </c>
      <c r="K17" s="139">
        <f>(Trend_VA!K17/Trend_VA!J17-1)*100</f>
        <v>1.4764600051244914</v>
      </c>
      <c r="L17" s="139">
        <f>(Trend_VA!L17/Trend_VA!K17-1)*100</f>
        <v>1.3347961101759953</v>
      </c>
      <c r="M17" s="139">
        <f>(Trend_VA!M17/Trend_VA!L17-1)*100</f>
        <v>1.4387014097559492</v>
      </c>
      <c r="N17" s="139">
        <f>(Trend_VA!N17/Trend_VA!M17-1)*100</f>
        <v>1.7240577317249484</v>
      </c>
      <c r="O17" s="139">
        <f>(Trend_VA!O17/Trend_VA!N17-1)*100</f>
        <v>1.5993610720989926</v>
      </c>
      <c r="P17" s="139">
        <f>(Trend_VA!P17/Trend_VA!O17-1)*100</f>
        <v>1.432109702576656</v>
      </c>
      <c r="Q17" s="139">
        <f>(Trend_VA!Q17/Trend_VA!P17-1)*100</f>
        <v>1.3272932935347592</v>
      </c>
      <c r="R17" s="139">
        <f>(Trend_VA!R17/Trend_VA!Q17-1)*100</f>
        <v>1.4827251028844302</v>
      </c>
      <c r="S17" s="139">
        <f>(Trend_VA!S17/Trend_VA!R17-1)*100</f>
        <v>1.674709176479583</v>
      </c>
      <c r="T17" s="139">
        <f>(Trend_VA!T17/Trend_VA!S17-1)*100</f>
        <v>1.6905124035524466</v>
      </c>
      <c r="U17" s="139">
        <f>(Trend_VA!U17/Trend_VA!T17-1)*100</f>
        <v>1.4424667942510627</v>
      </c>
      <c r="V17" s="139">
        <f>(Trend_VA!V17/Trend_VA!U17-1)*100</f>
        <v>1.2090605203118665</v>
      </c>
      <c r="W17" s="139">
        <f>(Trend_VA!W17/Trend_VA!V17-1)*100</f>
        <v>1.4731915040005594</v>
      </c>
      <c r="X17" s="139">
        <f>(Trend_VA!X17/Trend_VA!W17-1)*100</f>
        <v>1.756045350475266</v>
      </c>
      <c r="Y17" s="139">
        <f>(Trend_VA!Y17/Trend_VA!X17-1)*100</f>
        <v>1.6829604049160007</v>
      </c>
      <c r="Z17" s="139">
        <f>(Trend_VA!Z17/Trend_VA!Y17-1)*100</f>
        <v>1.5134365889726942</v>
      </c>
      <c r="AA17" s="139">
        <f>(Trend_VA!AA17/Trend_VA!Z17-1)*100</f>
        <v>1.4154813022954515</v>
      </c>
      <c r="AB17" s="139">
        <f>(Trend_VA!AB17/Trend_VA!AA17-1)*100</f>
        <v>1.323308003241741</v>
      </c>
      <c r="AC17" s="139">
        <f>(Trend_VA!AC17/Trend_VA!AB17-1)*100</f>
        <v>1.5784122604233231</v>
      </c>
      <c r="AD17" s="139">
        <f>(Trend_VA!AD17/Trend_VA!AC17-1)*100</f>
        <v>1.7317813124949621</v>
      </c>
      <c r="AE17" s="139">
        <f>(Trend_VA!AE17/Trend_VA!AD17-1)*100</f>
        <v>1.6311685011843879</v>
      </c>
      <c r="AF17" s="139">
        <f>(Trend_VA!AF17/Trend_VA!AE17-1)*100</f>
        <v>1.4676882360340926</v>
      </c>
      <c r="AG17" s="139">
        <f>(Trend_VA!AG17/Trend_VA!AF17-1)*100</f>
        <v>1.4662084988481761</v>
      </c>
      <c r="AH17" s="139">
        <f>(Trend_VA!AH17/Trend_VA!AG17-1)*100</f>
        <v>1.370911675718367</v>
      </c>
      <c r="AI17" s="139">
        <f>(Trend_VA!AI17/Trend_VA!AH17-1)*100</f>
        <v>1.3755037610810206</v>
      </c>
      <c r="AJ17" s="139">
        <f>(Trend_VA!AJ17/Trend_VA!AI17-1)*100</f>
        <v>1.4564602937146898</v>
      </c>
      <c r="AK17" s="139">
        <f>(Trend_VA!AK17/Trend_VA!AJ17-1)*100</f>
        <v>1.4283383098955937</v>
      </c>
      <c r="AL17" s="139">
        <f>(Trend_VA!AL17/Trend_VA!AK17-1)*100</f>
        <v>1.2510836080194654</v>
      </c>
      <c r="AM17" s="139">
        <f>(Trend_VA!AM17/Trend_VA!AL17-1)*100</f>
        <v>1.0088469537930189</v>
      </c>
      <c r="AN17" s="139">
        <f>(Trend_VA!AN17/Trend_VA!AM17-1)*100</f>
        <v>0.86143659836031006</v>
      </c>
      <c r="AO17" s="139">
        <f>(Trend_VA!AO17/Trend_VA!AN17-1)*100</f>
        <v>0.83858707720134706</v>
      </c>
      <c r="AP17" s="139">
        <f>(Trend_VA!AP17/Trend_VA!AO17-1)*100</f>
        <v>1.0076984228415409</v>
      </c>
      <c r="AQ17" s="139">
        <f>(Trend_VA!AQ17/Trend_VA!AP17-1)*100</f>
        <v>1.1388457178554079</v>
      </c>
      <c r="AR17" s="139">
        <f>(Trend_VA!AR17/Trend_VA!AQ17-1)*100</f>
        <v>1.290068216349205</v>
      </c>
      <c r="AS17" s="139">
        <f>(Trend_VA!AS17/Trend_VA!AR17-1)*100</f>
        <v>1.2328147959644875</v>
      </c>
      <c r="AT17" s="139">
        <f>(Trend_VA!AT17/Trend_VA!AS17-1)*100</f>
        <v>1.1525620164855255</v>
      </c>
      <c r="AU17" s="139">
        <f>(Trend_VA!AU17/Trend_VA!AT17-1)*100</f>
        <v>1.0192627260038778</v>
      </c>
      <c r="AV17" s="139">
        <f>(Trend_VA!AV17/Trend_VA!AU17-1)*100</f>
        <v>0.84675287072484284</v>
      </c>
      <c r="AW17" s="139">
        <f>(Trend_VA!AW17/Trend_VA!AV17-1)*100</f>
        <v>0.90898160792560745</v>
      </c>
      <c r="AX17" s="139">
        <f>(Trend_VA!AX17/Trend_VA!AW17-1)*100</f>
        <v>1.1036145698136046</v>
      </c>
      <c r="AY17" s="139">
        <f>(Trend_VA!AY17/Trend_VA!AX17-1)*100</f>
        <v>1.181464125789744</v>
      </c>
      <c r="AZ17" s="139">
        <f>(Trend_VA!AZ17/Trend_VA!AY17-1)*100</f>
        <v>1.2006177986412458</v>
      </c>
      <c r="BA17" s="139">
        <f>(Trend_VA!BA17/Trend_VA!AZ17-1)*100</f>
        <v>1.1876438400041378</v>
      </c>
      <c r="BB17" s="139">
        <f>(Trend_VA!BB17/Trend_VA!BA17-1)*100</f>
        <v>1.1685992951199875</v>
      </c>
      <c r="BC17" s="139">
        <f>(Trend_VA!BC17/Trend_VA!BB17-1)*100</f>
        <v>1.5094077319768751</v>
      </c>
      <c r="BD17" s="139">
        <f>(Trend_VA!BD17/Trend_VA!BC17-1)*100</f>
        <v>1.7890302174920381</v>
      </c>
      <c r="BE17" s="139">
        <f>(Trend_VA!BE17/Trend_VA!BD17-1)*100</f>
        <v>1.6967627544390407</v>
      </c>
      <c r="BF17" s="139">
        <f>(Trend_VA!BF17/Trend_VA!BE17-1)*100</f>
        <v>1.4615690534702797</v>
      </c>
      <c r="BG17" s="139">
        <f>(Trend_VA!BG17/Trend_VA!BF17-1)*100</f>
        <v>1.149109436335527</v>
      </c>
      <c r="BH17" s="139">
        <f>(Trend_VA!BH17/Trend_VA!BG17-1)*100</f>
        <v>0.77671686312279498</v>
      </c>
      <c r="BI17" s="139">
        <f>(Trend_VA!BI17/Trend_VA!BH17-1)*100</f>
        <v>0.68488298846089979</v>
      </c>
    </row>
    <row r="18" spans="1:61" s="84" customFormat="1" ht="17.100000000000001" customHeight="1" x14ac:dyDescent="0.2">
      <c r="A18" s="77" t="s">
        <v>12</v>
      </c>
      <c r="B18" s="89"/>
      <c r="C18" s="139" t="e">
        <f>(Trend_VA!C18/Trend_VA!B18-1)*100</f>
        <v>#DIV/0!</v>
      </c>
      <c r="D18" s="139" t="e">
        <f>(Trend_VA!D18/Trend_VA!C18-1)*100</f>
        <v>#DIV/0!</v>
      </c>
      <c r="E18" s="139">
        <f>(Trend_VA!E18/Trend_VA!D18-1)*100</f>
        <v>5.4666586407480455</v>
      </c>
      <c r="F18" s="139">
        <f>(Trend_VA!F18/Trend_VA!E18-1)*100</f>
        <v>-3.1712057583269004</v>
      </c>
      <c r="G18" s="139">
        <f>(Trend_VA!G18/Trend_VA!F18-1)*100</f>
        <v>121.52558419943635</v>
      </c>
      <c r="H18" s="139">
        <f>(Trend_VA!H18/Trend_VA!G18-1)*100</f>
        <v>13.096320357994307</v>
      </c>
      <c r="I18" s="139">
        <f>(Trend_VA!I18/Trend_VA!H18-1)*100</f>
        <v>0.96084883858620351</v>
      </c>
      <c r="J18" s="139">
        <f>(Trend_VA!J18/Trend_VA!I18-1)*100</f>
        <v>-7.1581330496601421</v>
      </c>
      <c r="K18" s="139">
        <f>(Trend_VA!K18/Trend_VA!J18-1)*100</f>
        <v>-1.8316445976610862</v>
      </c>
      <c r="L18" s="139">
        <f>(Trend_VA!L18/Trend_VA!K18-1)*100</f>
        <v>3.811182256074086</v>
      </c>
      <c r="M18" s="139">
        <f>(Trend_VA!M18/Trend_VA!L18-1)*100</f>
        <v>12.560228985310506</v>
      </c>
      <c r="N18" s="139">
        <f>(Trend_VA!N18/Trend_VA!M18-1)*100</f>
        <v>12.717376625669029</v>
      </c>
      <c r="O18" s="139">
        <f>(Trend_VA!O18/Trend_VA!N18-1)*100</f>
        <v>1.8832142077504388</v>
      </c>
      <c r="P18" s="139">
        <f>(Trend_VA!P18/Trend_VA!O18-1)*100</f>
        <v>-6.2203304744825711</v>
      </c>
      <c r="Q18" s="139">
        <f>(Trend_VA!Q18/Trend_VA!P18-1)*100</f>
        <v>-3.1229443697685877</v>
      </c>
      <c r="R18" s="139">
        <f>(Trend_VA!R18/Trend_VA!Q18-1)*100</f>
        <v>3.3847490603584829</v>
      </c>
      <c r="S18" s="139">
        <f>(Trend_VA!S18/Trend_VA!R18-1)*100</f>
        <v>5.3224964924417639</v>
      </c>
      <c r="T18" s="139">
        <f>(Trend_VA!T18/Trend_VA!S18-1)*100</f>
        <v>4.0993961725553474</v>
      </c>
      <c r="U18" s="139">
        <f>(Trend_VA!U18/Trend_VA!T18-1)*100</f>
        <v>0.47315824383402649</v>
      </c>
      <c r="V18" s="139">
        <f>(Trend_VA!V18/Trend_VA!U18-1)*100</f>
        <v>-4.2130568735123886</v>
      </c>
      <c r="W18" s="139">
        <f>(Trend_VA!W18/Trend_VA!V18-1)*100</f>
        <v>-3.1463157993309454</v>
      </c>
      <c r="X18" s="139">
        <f>(Trend_VA!X18/Trend_VA!W18-1)*100</f>
        <v>4.4688576522399215</v>
      </c>
      <c r="Y18" s="139">
        <f>(Trend_VA!Y18/Trend_VA!X18-1)*100</f>
        <v>6.1654395507790172</v>
      </c>
      <c r="Z18" s="139">
        <f>(Trend_VA!Z18/Trend_VA!Y18-1)*100</f>
        <v>4.1618580084125334</v>
      </c>
      <c r="AA18" s="139">
        <f>(Trend_VA!AA18/Trend_VA!Z18-1)*100</f>
        <v>1.3771539808228761</v>
      </c>
      <c r="AB18" s="139">
        <f>(Trend_VA!AB18/Trend_VA!AA18-1)*100</f>
        <v>-1.1682809596255006</v>
      </c>
      <c r="AC18" s="139">
        <f>(Trend_VA!AC18/Trend_VA!AB18-1)*100</f>
        <v>-1.5365187270746539</v>
      </c>
      <c r="AD18" s="139">
        <f>(Trend_VA!AD18/Trend_VA!AC18-1)*100</f>
        <v>3.3379209919747188</v>
      </c>
      <c r="AE18" s="139">
        <f>(Trend_VA!AE18/Trend_VA!AD18-1)*100</f>
        <v>4.2646970949048457</v>
      </c>
      <c r="AF18" s="139">
        <f>(Trend_VA!AF18/Trend_VA!AE18-1)*100</f>
        <v>1.9169170285425974</v>
      </c>
      <c r="AG18" s="139">
        <f>(Trend_VA!AG18/Trend_VA!AF18-1)*100</f>
        <v>0.73226181008618774</v>
      </c>
      <c r="AH18" s="139">
        <f>(Trend_VA!AH18/Trend_VA!AG18-1)*100</f>
        <v>1.4881319709611152</v>
      </c>
      <c r="AI18" s="139">
        <f>(Trend_VA!AI18/Trend_VA!AH18-1)*100</f>
        <v>2.8648855994918954</v>
      </c>
      <c r="AJ18" s="139">
        <f>(Trend_VA!AJ18/Trend_VA!AI18-1)*100</f>
        <v>5.4144811605807419</v>
      </c>
      <c r="AK18" s="139">
        <f>(Trend_VA!AK18/Trend_VA!AJ18-1)*100</f>
        <v>3.4313997376324235</v>
      </c>
      <c r="AL18" s="139">
        <f>(Trend_VA!AL18/Trend_VA!AK18-1)*100</f>
        <v>-1.2754577617337448</v>
      </c>
      <c r="AM18" s="139">
        <f>(Trend_VA!AM18/Trend_VA!AL18-1)*100</f>
        <v>-1.2930917950311316</v>
      </c>
      <c r="AN18" s="139">
        <f>(Trend_VA!AN18/Trend_VA!AM18-1)*100</f>
        <v>1.4264405608839237</v>
      </c>
      <c r="AO18" s="139">
        <f>(Trend_VA!AO18/Trend_VA!AN18-1)*100</f>
        <v>3.9226880080286852</v>
      </c>
      <c r="AP18" s="139">
        <f>(Trend_VA!AP18/Trend_VA!AO18-1)*100</f>
        <v>5.2820778385295641</v>
      </c>
      <c r="AQ18" s="139">
        <f>(Trend_VA!AQ18/Trend_VA!AP18-1)*100</f>
        <v>4.0023099391635508</v>
      </c>
      <c r="AR18" s="139">
        <f>(Trend_VA!AR18/Trend_VA!AQ18-1)*100</f>
        <v>2.5831906130345361</v>
      </c>
      <c r="AS18" s="139">
        <f>(Trend_VA!AS18/Trend_VA!AR18-1)*100</f>
        <v>3.0290854294759306</v>
      </c>
      <c r="AT18" s="139">
        <f>(Trend_VA!AT18/Trend_VA!AS18-1)*100</f>
        <v>3.536136596235151</v>
      </c>
      <c r="AU18" s="139">
        <f>(Trend_VA!AU18/Trend_VA!AT18-1)*100</f>
        <v>1.2160898237992157</v>
      </c>
      <c r="AV18" s="139">
        <f>(Trend_VA!AV18/Trend_VA!AU18-1)*100</f>
        <v>0.30775645302896226</v>
      </c>
      <c r="AW18" s="139">
        <f>(Trend_VA!AW18/Trend_VA!AV18-1)*100</f>
        <v>1.1647144057380654</v>
      </c>
      <c r="AX18" s="139">
        <f>(Trend_VA!AX18/Trend_VA!AW18-1)*100</f>
        <v>1.0540127836368596</v>
      </c>
      <c r="AY18" s="139">
        <f>(Trend_VA!AY18/Trend_VA!AX18-1)*100</f>
        <v>0.54085392137246391</v>
      </c>
      <c r="AZ18" s="139">
        <f>(Trend_VA!AZ18/Trend_VA!AY18-1)*100</f>
        <v>1.4933533547372591</v>
      </c>
      <c r="BA18" s="139">
        <f>(Trend_VA!BA18/Trend_VA!AZ18-1)*100</f>
        <v>2.8640520271078662</v>
      </c>
      <c r="BB18" s="139">
        <f>(Trend_VA!BB18/Trend_VA!BA18-1)*100</f>
        <v>3.6747946495228501</v>
      </c>
      <c r="BC18" s="139">
        <f>(Trend_VA!BC18/Trend_VA!BB18-1)*100</f>
        <v>2.5381929766402633</v>
      </c>
      <c r="BD18" s="139">
        <f>(Trend_VA!BD18/Trend_VA!BC18-1)*100</f>
        <v>-0.77571728543388563</v>
      </c>
      <c r="BE18" s="139">
        <f>(Trend_VA!BE18/Trend_VA!BD18-1)*100</f>
        <v>-3.0072404170028433</v>
      </c>
      <c r="BF18" s="139">
        <f>(Trend_VA!BF18/Trend_VA!BE18-1)*100</f>
        <v>-2.6826212929536686</v>
      </c>
      <c r="BG18" s="139">
        <f>(Trend_VA!BG18/Trend_VA!BF18-1)*100</f>
        <v>1.7999332997404638</v>
      </c>
      <c r="BH18" s="139">
        <f>(Trend_VA!BH18/Trend_VA!BG18-1)*100</f>
        <v>3.6846670804737691</v>
      </c>
      <c r="BI18" s="139">
        <f>(Trend_VA!BI18/Trend_VA!BH18-1)*100</f>
        <v>2.1676367235530902</v>
      </c>
    </row>
    <row r="19" spans="1:61" s="194" customFormat="1" ht="17.100000000000001" customHeight="1" x14ac:dyDescent="0.2">
      <c r="A19" s="191" t="s">
        <v>94</v>
      </c>
      <c r="B19" s="192"/>
      <c r="C19" s="213" t="e">
        <f>(Trend_VA!C19/Trend_VA!B19-1)*100</f>
        <v>#DIV/0!</v>
      </c>
      <c r="D19" s="213" t="e">
        <f>(Trend_VA!D19/Trend_VA!C19-1)*100</f>
        <v>#DIV/0!</v>
      </c>
      <c r="E19" s="213">
        <f>(Trend_VA!E19/Trend_VA!D19-1)*100</f>
        <v>6.8174659476749166</v>
      </c>
      <c r="F19" s="213">
        <f>(Trend_VA!F19/Trend_VA!E19-1)*100</f>
        <v>7.2822288976909233</v>
      </c>
      <c r="G19" s="213">
        <f>(Trend_VA!G19/Trend_VA!F19-1)*100</f>
        <v>58.534145511560645</v>
      </c>
      <c r="H19" s="213">
        <f>(Trend_VA!H19/Trend_VA!G19-1)*100</f>
        <v>14.165717784665155</v>
      </c>
      <c r="I19" s="213">
        <f>(Trend_VA!I19/Trend_VA!H19-1)*100</f>
        <v>6.534060075199033</v>
      </c>
      <c r="J19" s="213">
        <f>(Trend_VA!J19/Trend_VA!I19-1)*100</f>
        <v>12.511806169799566</v>
      </c>
      <c r="K19" s="213">
        <f>(Trend_VA!K19/Trend_VA!J19-1)*100</f>
        <v>1.3136487252092266</v>
      </c>
      <c r="L19" s="213">
        <f>(Trend_VA!L19/Trend_VA!K19-1)*100</f>
        <v>0.87143899217705378</v>
      </c>
      <c r="M19" s="213">
        <f>(Trend_VA!M19/Trend_VA!L19-1)*100</f>
        <v>-0.92591794433724006</v>
      </c>
      <c r="N19" s="213">
        <f>(Trend_VA!N19/Trend_VA!M19-1)*100</f>
        <v>-1.7090593453046421</v>
      </c>
      <c r="O19" s="213">
        <f>(Trend_VA!O19/Trend_VA!N19-1)*100</f>
        <v>0.56483102352824499</v>
      </c>
      <c r="P19" s="213">
        <f>(Trend_VA!P19/Trend_VA!O19-1)*100</f>
        <v>1.5789946315018399</v>
      </c>
      <c r="Q19" s="213">
        <f>(Trend_VA!Q19/Trend_VA!P19-1)*100</f>
        <v>2.1925245200663523</v>
      </c>
      <c r="R19" s="213">
        <f>(Trend_VA!R19/Trend_VA!Q19-1)*100</f>
        <v>2.7055299479095352</v>
      </c>
      <c r="S19" s="213">
        <f>(Trend_VA!S19/Trend_VA!R19-1)*100</f>
        <v>2.73814695852026</v>
      </c>
      <c r="T19" s="213">
        <f>(Trend_VA!T19/Trend_VA!S19-1)*100</f>
        <v>0.97066995544681234</v>
      </c>
      <c r="U19" s="213">
        <f>(Trend_VA!U19/Trend_VA!T19-1)*100</f>
        <v>-0.87894828730670227</v>
      </c>
      <c r="V19" s="213">
        <f>(Trend_VA!V19/Trend_VA!U19-1)*100</f>
        <v>-1.099684223315367</v>
      </c>
      <c r="W19" s="213">
        <f>(Trend_VA!W19/Trend_VA!V19-1)*100</f>
        <v>-0.60137170101031145</v>
      </c>
      <c r="X19" s="213">
        <f>(Trend_VA!X19/Trend_VA!W19-1)*100</f>
        <v>3.1169236962158564E-2</v>
      </c>
      <c r="Y19" s="213">
        <f>(Trend_VA!Y19/Trend_VA!X19-1)*100</f>
        <v>2.8588349625415566</v>
      </c>
      <c r="Z19" s="213">
        <f>(Trend_VA!Z19/Trend_VA!Y19-1)*100</f>
        <v>4.9008043396325363</v>
      </c>
      <c r="AA19" s="213">
        <f>(Trend_VA!AA19/Trend_VA!Z19-1)*100</f>
        <v>1.4817166603535714</v>
      </c>
      <c r="AB19" s="213">
        <f>(Trend_VA!AB19/Trend_VA!AA19-1)*100</f>
        <v>0.52870992954969775</v>
      </c>
      <c r="AC19" s="213">
        <f>(Trend_VA!AC19/Trend_VA!AB19-1)*100</f>
        <v>1.8317129493697903</v>
      </c>
      <c r="AD19" s="213">
        <f>(Trend_VA!AD19/Trend_VA!AC19-1)*100</f>
        <v>2.42706137508506</v>
      </c>
      <c r="AE19" s="213">
        <f>(Trend_VA!AE19/Trend_VA!AD19-1)*100</f>
        <v>2.0776751279019345</v>
      </c>
      <c r="AF19" s="213">
        <f>(Trend_VA!AF19/Trend_VA!AE19-1)*100</f>
        <v>2.2110947598129815</v>
      </c>
      <c r="AG19" s="213">
        <f>(Trend_VA!AG19/Trend_VA!AF19-1)*100</f>
        <v>0.52243294951053176</v>
      </c>
      <c r="AH19" s="213">
        <f>(Trend_VA!AH19/Trend_VA!AG19-1)*100</f>
        <v>-1.885980462271597</v>
      </c>
      <c r="AI19" s="213">
        <f>(Trend_VA!AI19/Trend_VA!AH19-1)*100</f>
        <v>-0.91700369838529916</v>
      </c>
      <c r="AJ19" s="213">
        <f>(Trend_VA!AJ19/Trend_VA!AI19-1)*100</f>
        <v>-0.37694739238498531</v>
      </c>
      <c r="AK19" s="213">
        <f>(Trend_VA!AK19/Trend_VA!AJ19-1)*100</f>
        <v>4.0477212781619976E-2</v>
      </c>
      <c r="AL19" s="213">
        <f>(Trend_VA!AL19/Trend_VA!AK19-1)*100</f>
        <v>1.8416969637028657</v>
      </c>
      <c r="AM19" s="213">
        <f>(Trend_VA!AM19/Trend_VA!AL19-1)*100</f>
        <v>3.0178916210211515</v>
      </c>
      <c r="AN19" s="213">
        <f>(Trend_VA!AN19/Trend_VA!AM19-1)*100</f>
        <v>2.8177715979522899</v>
      </c>
      <c r="AO19" s="213">
        <f>(Trend_VA!AO19/Trend_VA!AN19-1)*100</f>
        <v>1.8674137711226946</v>
      </c>
      <c r="AP19" s="213">
        <f>(Trend_VA!AP19/Trend_VA!AO19-1)*100</f>
        <v>1.1026095324618845</v>
      </c>
      <c r="AQ19" s="213">
        <f>(Trend_VA!AQ19/Trend_VA!AP19-1)*100</f>
        <v>1.4098379692254914</v>
      </c>
      <c r="AR19" s="213">
        <f>(Trend_VA!AR19/Trend_VA!AQ19-1)*100</f>
        <v>1.4160975977896895</v>
      </c>
      <c r="AS19" s="213">
        <f>(Trend_VA!AS19/Trend_VA!AR19-1)*100</f>
        <v>1.0976227830005847</v>
      </c>
      <c r="AT19" s="213">
        <f>(Trend_VA!AT19/Trend_VA!AS19-1)*100</f>
        <v>1.1453861073507321</v>
      </c>
      <c r="AU19" s="213">
        <f>(Trend_VA!AU19/Trend_VA!AT19-1)*100</f>
        <v>2.5092598179916381</v>
      </c>
      <c r="AV19" s="213">
        <f>(Trend_VA!AV19/Trend_VA!AU19-1)*100</f>
        <v>2.613122696564818</v>
      </c>
      <c r="AW19" s="213">
        <f>(Trend_VA!AW19/Trend_VA!AV19-1)*100</f>
        <v>0.39569965036192478</v>
      </c>
      <c r="AX19" s="213">
        <f>(Trend_VA!AX19/Trend_VA!AW19-1)*100</f>
        <v>-2.8131202537417965</v>
      </c>
      <c r="AY19" s="213">
        <f>(Trend_VA!AY19/Trend_VA!AX19-1)*100</f>
        <v>-2.1392514842703769</v>
      </c>
      <c r="AZ19" s="213">
        <f>(Trend_VA!AZ19/Trend_VA!AY19-1)*100</f>
        <v>0.2721856933141753</v>
      </c>
      <c r="BA19" s="213">
        <f>(Trend_VA!BA19/Trend_VA!AZ19-1)*100</f>
        <v>2.6536095731680032</v>
      </c>
      <c r="BB19" s="213">
        <f>(Trend_VA!BB19/Trend_VA!BA19-1)*100</f>
        <v>3.2200538596936168</v>
      </c>
      <c r="BC19" s="213">
        <f>(Trend_VA!BC19/Trend_VA!BB19-1)*100</f>
        <v>-0.17404606725995864</v>
      </c>
      <c r="BD19" s="213">
        <f>(Trend_VA!BD19/Trend_VA!BC19-1)*100</f>
        <v>-0.17797339337257689</v>
      </c>
      <c r="BE19" s="213">
        <f>(Trend_VA!BE19/Trend_VA!BD19-1)*100</f>
        <v>0.92265810364962064</v>
      </c>
      <c r="BF19" s="213">
        <f>(Trend_VA!BF19/Trend_VA!BE19-1)*100</f>
        <v>2.4909008289280887</v>
      </c>
      <c r="BG19" s="213">
        <f>(Trend_VA!BG19/Trend_VA!BF19-1)*100</f>
        <v>2.7281891565770655</v>
      </c>
      <c r="BH19" s="213">
        <f>(Trend_VA!BH19/Trend_VA!BG19-1)*100</f>
        <v>3.2846693036556074</v>
      </c>
      <c r="BI19" s="213">
        <f>(Trend_VA!BI19/Trend_VA!BH19-1)*100</f>
        <v>2.756029686688044</v>
      </c>
    </row>
    <row r="20" spans="1:61" s="84" customFormat="1" ht="17.100000000000001" customHeight="1" x14ac:dyDescent="0.2">
      <c r="A20" s="91" t="s">
        <v>52</v>
      </c>
      <c r="B20" s="89"/>
      <c r="C20" s="139" t="e">
        <f>(Trend_VA!C20/Trend_VA!B20-1)*100</f>
        <v>#DIV/0!</v>
      </c>
      <c r="D20" s="139" t="e">
        <f>(Trend_VA!D20/Trend_VA!C20-1)*100</f>
        <v>#DIV/0!</v>
      </c>
      <c r="E20" s="139">
        <f>(Trend_VA!E20/Trend_VA!D20-1)*100</f>
        <v>0.97354963686071549</v>
      </c>
      <c r="F20" s="139">
        <f>(Trend_VA!F20/Trend_VA!E20-1)*100</f>
        <v>4.4403908277515169</v>
      </c>
      <c r="G20" s="139">
        <f>(Trend_VA!G20/Trend_VA!F20-1)*100</f>
        <v>202.71590889028818</v>
      </c>
      <c r="H20" s="139">
        <f>(Trend_VA!H20/Trend_VA!G20-1)*100</f>
        <v>-36.177001704391486</v>
      </c>
      <c r="I20" s="139">
        <f>(Trend_VA!I20/Trend_VA!H20-1)*100</f>
        <v>0.80297832757212362</v>
      </c>
      <c r="J20" s="139">
        <f>(Trend_VA!J20/Trend_VA!I20-1)*100</f>
        <v>0.84489325270664661</v>
      </c>
      <c r="K20" s="139">
        <f>(Trend_VA!K20/Trend_VA!J20-1)*100</f>
        <v>-0.19684972389892863</v>
      </c>
      <c r="L20" s="139">
        <f>(Trend_VA!L20/Trend_VA!K20-1)*100</f>
        <v>0.42584949429147478</v>
      </c>
      <c r="M20" s="139">
        <f>(Trend_VA!M20/Trend_VA!L20-1)*100</f>
        <v>0.9457803812415122</v>
      </c>
      <c r="N20" s="139">
        <f>(Trend_VA!N20/Trend_VA!M20-1)*100</f>
        <v>-0.36628570857901721</v>
      </c>
      <c r="O20" s="139">
        <f>(Trend_VA!O20/Trend_VA!N20-1)*100</f>
        <v>0.85292652740451835</v>
      </c>
      <c r="P20" s="139">
        <f>(Trend_VA!P20/Trend_VA!O20-1)*100</f>
        <v>3.1769524765123291</v>
      </c>
      <c r="Q20" s="139">
        <f>(Trend_VA!Q20/Trend_VA!P20-1)*100</f>
        <v>2.9061657944124075</v>
      </c>
      <c r="R20" s="139">
        <f>(Trend_VA!R20/Trend_VA!Q20-1)*100</f>
        <v>1.9271496252685649</v>
      </c>
      <c r="S20" s="139">
        <f>(Trend_VA!S20/Trend_VA!R20-1)*100</f>
        <v>4.3559258966592296</v>
      </c>
      <c r="T20" s="139">
        <f>(Trend_VA!T20/Trend_VA!S20-1)*100</f>
        <v>0.82415168459215593</v>
      </c>
      <c r="U20" s="139">
        <f>(Trend_VA!U20/Trend_VA!T20-1)*100</f>
        <v>-2.9536757127675783</v>
      </c>
      <c r="V20" s="139">
        <f>(Trend_VA!V20/Trend_VA!U20-1)*100</f>
        <v>-1.579186619448214</v>
      </c>
      <c r="W20" s="139">
        <f>(Trend_VA!W20/Trend_VA!V20-1)*100</f>
        <v>-0.3495223554650928</v>
      </c>
      <c r="X20" s="139">
        <f>(Trend_VA!X20/Trend_VA!W20-1)*100</f>
        <v>-2.055611825217929</v>
      </c>
      <c r="Y20" s="139">
        <f>(Trend_VA!Y20/Trend_VA!X20-1)*100</f>
        <v>-7.2580860037130268E-2</v>
      </c>
      <c r="Z20" s="139">
        <f>(Trend_VA!Z20/Trend_VA!Y20-1)*100</f>
        <v>4.4521875566027269</v>
      </c>
      <c r="AA20" s="139">
        <f>(Trend_VA!AA20/Trend_VA!Z20-1)*100</f>
        <v>1.1299355195736327</v>
      </c>
      <c r="AB20" s="139">
        <f>(Trend_VA!AB20/Trend_VA!AA20-1)*100</f>
        <v>-0.88291023006490388</v>
      </c>
      <c r="AC20" s="139">
        <f>(Trend_VA!AC20/Trend_VA!AB20-1)*100</f>
        <v>0.64470292049572109</v>
      </c>
      <c r="AD20" s="139">
        <f>(Trend_VA!AD20/Trend_VA!AC20-1)*100</f>
        <v>1.5085045966504396</v>
      </c>
      <c r="AE20" s="139">
        <f>(Trend_VA!AE20/Trend_VA!AD20-1)*100</f>
        <v>2.3603559075525693</v>
      </c>
      <c r="AF20" s="139">
        <f>(Trend_VA!AF20/Trend_VA!AE20-1)*100</f>
        <v>4.3879431001762947</v>
      </c>
      <c r="AG20" s="139">
        <f>(Trend_VA!AG20/Trend_VA!AF20-1)*100</f>
        <v>-0.20867166304348039</v>
      </c>
      <c r="AH20" s="139">
        <f>(Trend_VA!AH20/Trend_VA!AG20-1)*100</f>
        <v>-4.6416384989883213</v>
      </c>
      <c r="AI20" s="139">
        <f>(Trend_VA!AI20/Trend_VA!AH20-1)*100</f>
        <v>-2.8743219634644657</v>
      </c>
      <c r="AJ20" s="139">
        <f>(Trend_VA!AJ20/Trend_VA!AI20-1)*100</f>
        <v>-0.33552153583874533</v>
      </c>
      <c r="AK20" s="139">
        <f>(Trend_VA!AK20/Trend_VA!AJ20-1)*100</f>
        <v>0.96983421880014742</v>
      </c>
      <c r="AL20" s="139">
        <f>(Trend_VA!AL20/Trend_VA!AK20-1)*100</f>
        <v>2.9249812651400475</v>
      </c>
      <c r="AM20" s="139">
        <f>(Trend_VA!AM20/Trend_VA!AL20-1)*100</f>
        <v>1.9714386722991195</v>
      </c>
      <c r="AN20" s="139">
        <f>(Trend_VA!AN20/Trend_VA!AM20-1)*100</f>
        <v>1.5897054162028024</v>
      </c>
      <c r="AO20" s="139">
        <f>(Trend_VA!AO20/Trend_VA!AN20-1)*100</f>
        <v>2.2985398381392352</v>
      </c>
      <c r="AP20" s="139">
        <f>(Trend_VA!AP20/Trend_VA!AO20-1)*100</f>
        <v>1.619367446715847</v>
      </c>
      <c r="AQ20" s="139">
        <f>(Trend_VA!AQ20/Trend_VA!AP20-1)*100</f>
        <v>1.0790965475228287</v>
      </c>
      <c r="AR20" s="139">
        <f>(Trend_VA!AR20/Trend_VA!AQ20-1)*100</f>
        <v>1.0343802492490672</v>
      </c>
      <c r="AS20" s="139">
        <f>(Trend_VA!AS20/Trend_VA!AR20-1)*100</f>
        <v>1.1379775489447352</v>
      </c>
      <c r="AT20" s="139">
        <f>(Trend_VA!AT20/Trend_VA!AS20-1)*100</f>
        <v>0.8738527561696241</v>
      </c>
      <c r="AU20" s="139">
        <f>(Trend_VA!AU20/Trend_VA!AT20-1)*100</f>
        <v>1.5023918350632215</v>
      </c>
      <c r="AV20" s="139">
        <f>(Trend_VA!AV20/Trend_VA!AU20-1)*100</f>
        <v>1.4524675810275056</v>
      </c>
      <c r="AW20" s="139">
        <f>(Trend_VA!AW20/Trend_VA!AV20-1)*100</f>
        <v>-0.54351947998122485</v>
      </c>
      <c r="AX20" s="139">
        <f>(Trend_VA!AX20/Trend_VA!AW20-1)*100</f>
        <v>-4.047935402296055</v>
      </c>
      <c r="AY20" s="139">
        <f>(Trend_VA!AY20/Trend_VA!AX20-1)*100</f>
        <v>-3.1587821299072116</v>
      </c>
      <c r="AZ20" s="139">
        <f>(Trend_VA!AZ20/Trend_VA!AY20-1)*100</f>
        <v>-0.35860587774255714</v>
      </c>
      <c r="BA20" s="139">
        <f>(Trend_VA!BA20/Trend_VA!AZ20-1)*100</f>
        <v>0.40896025118533075</v>
      </c>
      <c r="BB20" s="139">
        <f>(Trend_VA!BB20/Trend_VA!BA20-1)*100</f>
        <v>0.63760275745130546</v>
      </c>
      <c r="BC20" s="139">
        <f>(Trend_VA!BC20/Trend_VA!BB20-1)*100</f>
        <v>1.1505613808604487E-2</v>
      </c>
      <c r="BD20" s="139">
        <f>(Trend_VA!BD20/Trend_VA!BC20-1)*100</f>
        <v>0.25125412087900756</v>
      </c>
      <c r="BE20" s="139">
        <f>(Trend_VA!BE20/Trend_VA!BD20-1)*100</f>
        <v>2.442129129582904</v>
      </c>
      <c r="BF20" s="139">
        <f>(Trend_VA!BF20/Trend_VA!BE20-1)*100</f>
        <v>4.7870270310978791</v>
      </c>
      <c r="BG20" s="139">
        <f>(Trend_VA!BG20/Trend_VA!BF20-1)*100</f>
        <v>2.9003776707177575</v>
      </c>
      <c r="BH20" s="139">
        <f>(Trend_VA!BH20/Trend_VA!BG20-1)*100</f>
        <v>0.32748792336303456</v>
      </c>
      <c r="BI20" s="139">
        <f>(Trend_VA!BI20/Trend_VA!BH20-1)*100</f>
        <v>-0.49298599055048742</v>
      </c>
    </row>
    <row r="21" spans="1:61" s="84" customFormat="1" ht="17.100000000000001" customHeight="1" x14ac:dyDescent="0.2">
      <c r="A21" s="91" t="s">
        <v>53</v>
      </c>
      <c r="B21" s="89"/>
      <c r="C21" s="139" t="e">
        <f>(Trend_VA!C21/Trend_VA!B21-1)*100</f>
        <v>#DIV/0!</v>
      </c>
      <c r="D21" s="139" t="e">
        <f>(Trend_VA!D21/Trend_VA!C21-1)*100</f>
        <v>#DIV/0!</v>
      </c>
      <c r="E21" s="139">
        <f>(Trend_VA!E21/Trend_VA!D21-1)*100</f>
        <v>6.8112677706027247</v>
      </c>
      <c r="F21" s="139">
        <f>(Trend_VA!F21/Trend_VA!E21-1)*100</f>
        <v>5.7530234412838555</v>
      </c>
      <c r="G21" s="139">
        <f>(Trend_VA!G21/Trend_VA!F21-1)*100</f>
        <v>3.8142305374090135</v>
      </c>
      <c r="H21" s="139">
        <f>(Trend_VA!H21/Trend_VA!G21-1)*100</f>
        <v>71.952722511691022</v>
      </c>
      <c r="I21" s="139">
        <f>(Trend_VA!I21/Trend_VA!H21-1)*100</f>
        <v>0.2142513773577992</v>
      </c>
      <c r="J21" s="139">
        <f>(Trend_VA!J21/Trend_VA!I21-1)*100</f>
        <v>0.7624520594055495</v>
      </c>
      <c r="K21" s="139">
        <f>(Trend_VA!K21/Trend_VA!J21-1)*100</f>
        <v>0.86089047791673146</v>
      </c>
      <c r="L21" s="139">
        <f>(Trend_VA!L21/Trend_VA!K21-1)*100</f>
        <v>1.65633982858433</v>
      </c>
      <c r="M21" s="139">
        <f>(Trend_VA!M21/Trend_VA!L21-1)*100</f>
        <v>4.2854744637609077</v>
      </c>
      <c r="N21" s="139">
        <f>(Trend_VA!N21/Trend_VA!M21-1)*100</f>
        <v>5.7771443960589419</v>
      </c>
      <c r="O21" s="139">
        <f>(Trend_VA!O21/Trend_VA!N21-1)*100</f>
        <v>2.9184678578265899</v>
      </c>
      <c r="P21" s="139">
        <f>(Trend_VA!P21/Trend_VA!O21-1)*100</f>
        <v>0.30853192100144256</v>
      </c>
      <c r="Q21" s="139">
        <f>(Trend_VA!Q21/Trend_VA!P21-1)*100</f>
        <v>-5.761224722226066E-2</v>
      </c>
      <c r="R21" s="139">
        <f>(Trend_VA!R21/Trend_VA!Q21-1)*100</f>
        <v>-0.21710314965726063</v>
      </c>
      <c r="S21" s="139">
        <f>(Trend_VA!S21/Trend_VA!R21-1)*100</f>
        <v>2.1822537691419619</v>
      </c>
      <c r="T21" s="139">
        <f>(Trend_VA!T21/Trend_VA!S21-1)*100</f>
        <v>3.0442616016783441</v>
      </c>
      <c r="U21" s="139">
        <f>(Trend_VA!U21/Trend_VA!T21-1)*100</f>
        <v>0.63890550443890248</v>
      </c>
      <c r="V21" s="139">
        <f>(Trend_VA!V21/Trend_VA!U21-1)*100</f>
        <v>-0.55113316030762638</v>
      </c>
      <c r="W21" s="139">
        <f>(Trend_VA!W21/Trend_VA!V21-1)*100</f>
        <v>1.5870427103010121</v>
      </c>
      <c r="X21" s="139">
        <f>(Trend_VA!X21/Trend_VA!W21-1)*100</f>
        <v>2.1753376947984293</v>
      </c>
      <c r="Y21" s="139">
        <f>(Trend_VA!Y21/Trend_VA!X21-1)*100</f>
        <v>2.2038396797130932</v>
      </c>
      <c r="Z21" s="139">
        <f>(Trend_VA!Z21/Trend_VA!Y21-1)*100</f>
        <v>2.0993088013967931</v>
      </c>
      <c r="AA21" s="139">
        <f>(Trend_VA!AA21/Trend_VA!Z21-1)*100</f>
        <v>0.93019756749153082</v>
      </c>
      <c r="AB21" s="139">
        <f>(Trend_VA!AB21/Trend_VA!AA21-1)*100</f>
        <v>0.72690128525072506</v>
      </c>
      <c r="AC21" s="139">
        <f>(Trend_VA!AC21/Trend_VA!AB21-1)*100</f>
        <v>1.7694942077054243</v>
      </c>
      <c r="AD21" s="139">
        <f>(Trend_VA!AD21/Trend_VA!AC21-1)*100</f>
        <v>2.6612218076527139</v>
      </c>
      <c r="AE21" s="139">
        <f>(Trend_VA!AE21/Trend_VA!AD21-1)*100</f>
        <v>2.8300839264862265</v>
      </c>
      <c r="AF21" s="139">
        <f>(Trend_VA!AF21/Trend_VA!AE21-1)*100</f>
        <v>2.9507864701284747</v>
      </c>
      <c r="AG21" s="139">
        <f>(Trend_VA!AG21/Trend_VA!AF21-1)*100</f>
        <v>1.7435814032833896</v>
      </c>
      <c r="AH21" s="139">
        <f>(Trend_VA!AH21/Trend_VA!AG21-1)*100</f>
        <v>-0.45819055694232835</v>
      </c>
      <c r="AI21" s="139">
        <f>(Trend_VA!AI21/Trend_VA!AH21-1)*100</f>
        <v>-1.1550871347663638</v>
      </c>
      <c r="AJ21" s="139">
        <f>(Trend_VA!AJ21/Trend_VA!AI21-1)*100</f>
        <v>0.27702318794791125</v>
      </c>
      <c r="AK21" s="139">
        <f>(Trend_VA!AK21/Trend_VA!AJ21-1)*100</f>
        <v>1.2725661287521506</v>
      </c>
      <c r="AL21" s="139">
        <f>(Trend_VA!AL21/Trend_VA!AK21-1)*100</f>
        <v>2.3454467238884336</v>
      </c>
      <c r="AM21" s="139">
        <f>(Trend_VA!AM21/Trend_VA!AL21-1)*100</f>
        <v>3.6339037208147795</v>
      </c>
      <c r="AN21" s="139">
        <f>(Trend_VA!AN21/Trend_VA!AM21-1)*100</f>
        <v>3.5101757295504354</v>
      </c>
      <c r="AO21" s="139">
        <f>(Trend_VA!AO21/Trend_VA!AN21-1)*100</f>
        <v>2.1785214131079034</v>
      </c>
      <c r="AP21" s="139">
        <f>(Trend_VA!AP21/Trend_VA!AO21-1)*100</f>
        <v>2.1347284192310134</v>
      </c>
      <c r="AQ21" s="139">
        <f>(Trend_VA!AQ21/Trend_VA!AP21-1)*100</f>
        <v>0.93864705969912698</v>
      </c>
      <c r="AR21" s="139">
        <f>(Trend_VA!AR21/Trend_VA!AQ21-1)*100</f>
        <v>-1.1433821173355008</v>
      </c>
      <c r="AS21" s="139">
        <f>(Trend_VA!AS21/Trend_VA!AR21-1)*100</f>
        <v>-1.2950853673383556</v>
      </c>
      <c r="AT21" s="139">
        <f>(Trend_VA!AT21/Trend_VA!AS21-1)*100</f>
        <v>0.80793767091289492</v>
      </c>
      <c r="AU21" s="139">
        <f>(Trend_VA!AU21/Trend_VA!AT21-1)*100</f>
        <v>2.5756901750607852</v>
      </c>
      <c r="AV21" s="139">
        <f>(Trend_VA!AV21/Trend_VA!AU21-1)*100</f>
        <v>1.1506031190140931</v>
      </c>
      <c r="AW21" s="139">
        <f>(Trend_VA!AW21/Trend_VA!AV21-1)*100</f>
        <v>-2.2702152551640209</v>
      </c>
      <c r="AX21" s="139">
        <f>(Trend_VA!AX21/Trend_VA!AW21-1)*100</f>
        <v>-5.4313282911005789</v>
      </c>
      <c r="AY21" s="139">
        <f>(Trend_VA!AY21/Trend_VA!AX21-1)*100</f>
        <v>-1.8827887247863662</v>
      </c>
      <c r="AZ21" s="139">
        <f>(Trend_VA!AZ21/Trend_VA!AY21-1)*100</f>
        <v>2.5770062690782858</v>
      </c>
      <c r="BA21" s="139">
        <f>(Trend_VA!BA21/Trend_VA!AZ21-1)*100</f>
        <v>2.0228496064268242</v>
      </c>
      <c r="BB21" s="139">
        <f>(Trend_VA!BB21/Trend_VA!BA21-1)*100</f>
        <v>0.16200285274541315</v>
      </c>
      <c r="BC21" s="139">
        <f>(Trend_VA!BC21/Trend_VA!BB21-1)*100</f>
        <v>-1.8998919749699028</v>
      </c>
      <c r="BD21" s="139">
        <f>(Trend_VA!BD21/Trend_VA!BC21-1)*100</f>
        <v>-3.4313708392514242</v>
      </c>
      <c r="BE21" s="139">
        <f>(Trend_VA!BE21/Trend_VA!BD21-1)*100</f>
        <v>1.5633281652521536</v>
      </c>
      <c r="BF21" s="139">
        <f>(Trend_VA!BF21/Trend_VA!BE21-1)*100</f>
        <v>3.2194904140249392</v>
      </c>
      <c r="BG21" s="139">
        <f>(Trend_VA!BG21/Trend_VA!BF21-1)*100</f>
        <v>-2.8907586546802588</v>
      </c>
      <c r="BH21" s="139">
        <f>(Trend_VA!BH21/Trend_VA!BG21-1)*100</f>
        <v>-0.51843984945777466</v>
      </c>
      <c r="BI21" s="139">
        <f>(Trend_VA!BI21/Trend_VA!BH21-1)*100</f>
        <v>4.2409632161265698</v>
      </c>
    </row>
    <row r="22" spans="1:61" s="84" customFormat="1" ht="17.100000000000001" customHeight="1" x14ac:dyDescent="0.2">
      <c r="A22" s="91" t="s">
        <v>55</v>
      </c>
      <c r="B22" s="89"/>
      <c r="C22" s="139" t="e">
        <f>(Trend_VA!C22/Trend_VA!B22-1)*100</f>
        <v>#DIV/0!</v>
      </c>
      <c r="D22" s="139" t="e">
        <f>(Trend_VA!D22/Trend_VA!C22-1)*100</f>
        <v>#DIV/0!</v>
      </c>
      <c r="E22" s="139">
        <f>(Trend_VA!E22/Trend_VA!D22-1)*100</f>
        <v>-6.0933317115200891</v>
      </c>
      <c r="F22" s="139">
        <f>(Trend_VA!F22/Trend_VA!E22-1)*100</f>
        <v>-3.0897153813173817</v>
      </c>
      <c r="G22" s="139">
        <f>(Trend_VA!G22/Trend_VA!F22-1)*100</f>
        <v>-0.16353432574852667</v>
      </c>
      <c r="H22" s="139">
        <f>(Trend_VA!H22/Trend_VA!G22-1)*100</f>
        <v>110.15764783125368</v>
      </c>
      <c r="I22" s="139">
        <f>(Trend_VA!I22/Trend_VA!H22-1)*100</f>
        <v>0.60351621293466273</v>
      </c>
      <c r="J22" s="139">
        <f>(Trend_VA!J22/Trend_VA!I22-1)*100</f>
        <v>-0.22192805008925953</v>
      </c>
      <c r="K22" s="139">
        <f>(Trend_VA!K22/Trend_VA!J22-1)*100</f>
        <v>-1.7540942159350648</v>
      </c>
      <c r="L22" s="139">
        <f>(Trend_VA!L22/Trend_VA!K22-1)*100</f>
        <v>0.13855212799553929</v>
      </c>
      <c r="M22" s="139">
        <f>(Trend_VA!M22/Trend_VA!L22-1)*100</f>
        <v>4.6543412931999928</v>
      </c>
      <c r="N22" s="139">
        <f>(Trend_VA!N22/Trend_VA!M22-1)*100</f>
        <v>6.5311892379051217</v>
      </c>
      <c r="O22" s="139">
        <f>(Trend_VA!O22/Trend_VA!N22-1)*100</f>
        <v>4.0292014800290765</v>
      </c>
      <c r="P22" s="139">
        <f>(Trend_VA!P22/Trend_VA!O22-1)*100</f>
        <v>2.1984953368708648</v>
      </c>
      <c r="Q22" s="139">
        <f>(Trend_VA!Q22/Trend_VA!P22-1)*100</f>
        <v>-0.57885306071132625</v>
      </c>
      <c r="R22" s="139">
        <f>(Trend_VA!R22/Trend_VA!Q22-1)*100</f>
        <v>-1.7714561017797892</v>
      </c>
      <c r="S22" s="139">
        <f>(Trend_VA!S22/Trend_VA!R22-1)*100</f>
        <v>2.0580455359337169</v>
      </c>
      <c r="T22" s="139">
        <f>(Trend_VA!T22/Trend_VA!S22-1)*100</f>
        <v>2.3846245119099496</v>
      </c>
      <c r="U22" s="139">
        <f>(Trend_VA!U22/Trend_VA!T22-1)*100</f>
        <v>-0.27854375579465795</v>
      </c>
      <c r="V22" s="139">
        <f>(Trend_VA!V22/Trend_VA!U22-1)*100</f>
        <v>0.85715223206768165</v>
      </c>
      <c r="W22" s="139">
        <f>(Trend_VA!W22/Trend_VA!V22-1)*100</f>
        <v>2.9072763409860647</v>
      </c>
      <c r="X22" s="139">
        <f>(Trend_VA!X22/Trend_VA!W22-1)*100</f>
        <v>3.0058764538442029</v>
      </c>
      <c r="Y22" s="139">
        <f>(Trend_VA!Y22/Trend_VA!X22-1)*100</f>
        <v>5.044181730631192</v>
      </c>
      <c r="Z22" s="139">
        <f>(Trend_VA!Z22/Trend_VA!Y22-1)*100</f>
        <v>3.4484888191111729</v>
      </c>
      <c r="AA22" s="139">
        <f>(Trend_VA!AA22/Trend_VA!Z22-1)*100</f>
        <v>-0.8425673135158851</v>
      </c>
      <c r="AB22" s="139">
        <f>(Trend_VA!AB22/Trend_VA!AA22-1)*100</f>
        <v>-3.088709432715131</v>
      </c>
      <c r="AC22" s="139">
        <f>(Trend_VA!AC22/Trend_VA!AB22-1)*100</f>
        <v>-1.547461864212496</v>
      </c>
      <c r="AD22" s="139">
        <f>(Trend_VA!AD22/Trend_VA!AC22-1)*100</f>
        <v>0.25792843569343304</v>
      </c>
      <c r="AE22" s="139">
        <f>(Trend_VA!AE22/Trend_VA!AD22-1)*100</f>
        <v>0.5242391862832374</v>
      </c>
      <c r="AF22" s="139">
        <f>(Trend_VA!AF22/Trend_VA!AE22-1)*100</f>
        <v>0.46089201728498619</v>
      </c>
      <c r="AG22" s="139">
        <f>(Trend_VA!AG22/Trend_VA!AF22-1)*100</f>
        <v>3.455562657020117</v>
      </c>
      <c r="AH22" s="139">
        <f>(Trend_VA!AH22/Trend_VA!AG22-1)*100</f>
        <v>4.507330811164123</v>
      </c>
      <c r="AI22" s="139">
        <f>(Trend_VA!AI22/Trend_VA!AH22-1)*100</f>
        <v>3.5164017346259957</v>
      </c>
      <c r="AJ22" s="139">
        <f>(Trend_VA!AJ22/Trend_VA!AI22-1)*100</f>
        <v>5.0736241859516529</v>
      </c>
      <c r="AK22" s="139">
        <f>(Trend_VA!AK22/Trend_VA!AJ22-1)*100</f>
        <v>4.9162175006947528</v>
      </c>
      <c r="AL22" s="139">
        <f>(Trend_VA!AL22/Trend_VA!AK22-1)*100</f>
        <v>4.0244432795442986</v>
      </c>
      <c r="AM22" s="139">
        <f>(Trend_VA!AM22/Trend_VA!AL22-1)*100</f>
        <v>5.0306294047317346</v>
      </c>
      <c r="AN22" s="139">
        <f>(Trend_VA!AN22/Trend_VA!AM22-1)*100</f>
        <v>3.3830916617054507</v>
      </c>
      <c r="AO22" s="139">
        <f>(Trend_VA!AO22/Trend_VA!AN22-1)*100</f>
        <v>7.7186737002876704E-2</v>
      </c>
      <c r="AP22" s="139">
        <f>(Trend_VA!AP22/Trend_VA!AO22-1)*100</f>
        <v>-0.55743034354017729</v>
      </c>
      <c r="AQ22" s="139">
        <f>(Trend_VA!AQ22/Trend_VA!AP22-1)*100</f>
        <v>0.75639644650489224</v>
      </c>
      <c r="AR22" s="139">
        <f>(Trend_VA!AR22/Trend_VA!AQ22-1)*100</f>
        <v>7.0224002526164675E-2</v>
      </c>
      <c r="AS22" s="139">
        <f>(Trend_VA!AS22/Trend_VA!AR22-1)*100</f>
        <v>-0.83987639260540981</v>
      </c>
      <c r="AT22" s="139">
        <f>(Trend_VA!AT22/Trend_VA!AS22-1)*100</f>
        <v>-0.52686881247855366</v>
      </c>
      <c r="AU22" s="139">
        <f>(Trend_VA!AU22/Trend_VA!AT22-1)*100</f>
        <v>3.6394969516951203</v>
      </c>
      <c r="AV22" s="139">
        <f>(Trend_VA!AV22/Trend_VA!AU22-1)*100</f>
        <v>4.8514912789297648</v>
      </c>
      <c r="AW22" s="139">
        <f>(Trend_VA!AW22/Trend_VA!AV22-1)*100</f>
        <v>-1.2246102542176618</v>
      </c>
      <c r="AX22" s="139">
        <f>(Trend_VA!AX22/Trend_VA!AW22-1)*100</f>
        <v>-7.0615840710932742</v>
      </c>
      <c r="AY22" s="139">
        <f>(Trend_VA!AY22/Trend_VA!AX22-1)*100</f>
        <v>-8.5040677000764333</v>
      </c>
      <c r="AZ22" s="139">
        <f>(Trend_VA!AZ22/Trend_VA!AY22-1)*100</f>
        <v>-5.9036126359458985</v>
      </c>
      <c r="BA22" s="139">
        <f>(Trend_VA!BA22/Trend_VA!AZ22-1)*100</f>
        <v>4.2868599635961679</v>
      </c>
      <c r="BB22" s="139">
        <f>(Trend_VA!BB22/Trend_VA!BA22-1)*100</f>
        <v>7.9156022730465514</v>
      </c>
      <c r="BC22" s="139">
        <f>(Trend_VA!BC22/Trend_VA!BB22-1)*100</f>
        <v>-4.9838467648322116E-2</v>
      </c>
      <c r="BD22" s="139">
        <f>(Trend_VA!BD22/Trend_VA!BC22-1)*100</f>
        <v>-4.442199485002762</v>
      </c>
      <c r="BE22" s="139">
        <f>(Trend_VA!BE22/Trend_VA!BD22-1)*100</f>
        <v>-4.9711953855389961</v>
      </c>
      <c r="BF22" s="139">
        <f>(Trend_VA!BF22/Trend_VA!BE22-1)*100</f>
        <v>-2.9500251969615476</v>
      </c>
      <c r="BG22" s="139">
        <f>(Trend_VA!BG22/Trend_VA!BF22-1)*100</f>
        <v>2.3305447107624389</v>
      </c>
      <c r="BH22" s="139">
        <f>(Trend_VA!BH22/Trend_VA!BG22-1)*100</f>
        <v>7.6925805841693284</v>
      </c>
      <c r="BI22" s="139">
        <f>(Trend_VA!BI22/Trend_VA!BH22-1)*100</f>
        <v>7.8013330880869258</v>
      </c>
    </row>
    <row r="23" spans="1:61" s="84" customFormat="1" ht="17.100000000000001" customHeight="1" x14ac:dyDescent="0.2">
      <c r="A23" s="91" t="s">
        <v>54</v>
      </c>
      <c r="B23" s="89"/>
      <c r="C23" s="139" t="e">
        <f>(Trend_VA!C23/Trend_VA!B23-1)*100</f>
        <v>#DIV/0!</v>
      </c>
      <c r="D23" s="139" t="e">
        <f>(Trend_VA!D23/Trend_VA!C23-1)*100</f>
        <v>#DIV/0!</v>
      </c>
      <c r="E23" s="139">
        <f>(Trend_VA!E23/Trend_VA!D23-1)*100</f>
        <v>12.645694277739317</v>
      </c>
      <c r="F23" s="139">
        <f>(Trend_VA!F23/Trend_VA!E23-1)*100</f>
        <v>-77.880358462987672</v>
      </c>
      <c r="G23" s="139">
        <f>(Trend_VA!G23/Trend_VA!F23-1)*100</f>
        <v>-927.34643569573996</v>
      </c>
      <c r="H23" s="139">
        <f>(Trend_VA!H23/Trend_VA!G23-1)*100</f>
        <v>1067.7209083942005</v>
      </c>
      <c r="I23" s="139">
        <f>(Trend_VA!I23/Trend_VA!H23-1)*100</f>
        <v>22.330729514318048</v>
      </c>
      <c r="J23" s="139">
        <f>(Trend_VA!J23/Trend_VA!I23-1)*100</f>
        <v>11.159011662396878</v>
      </c>
      <c r="K23" s="139">
        <f>(Trend_VA!K23/Trend_VA!J23-1)*100</f>
        <v>4.5710395667553749</v>
      </c>
      <c r="L23" s="139">
        <f>(Trend_VA!L23/Trend_VA!K23-1)*100</f>
        <v>3.0731378690097122</v>
      </c>
      <c r="M23" s="139">
        <f>(Trend_VA!M23/Trend_VA!L23-1)*100</f>
        <v>-0.81250192927828646</v>
      </c>
      <c r="N23" s="139">
        <f>(Trend_VA!N23/Trend_VA!M23-1)*100</f>
        <v>3.3495352565388048</v>
      </c>
      <c r="O23" s="139">
        <f>(Trend_VA!O23/Trend_VA!N23-1)*100</f>
        <v>7.2636787759907673</v>
      </c>
      <c r="P23" s="139">
        <f>(Trend_VA!P23/Trend_VA!O23-1)*100</f>
        <v>5.0710312769865151</v>
      </c>
      <c r="Q23" s="139">
        <f>(Trend_VA!Q23/Trend_VA!P23-1)*100</f>
        <v>5.3791298840154989</v>
      </c>
      <c r="R23" s="139">
        <f>(Trend_VA!R23/Trend_VA!Q23-1)*100</f>
        <v>5.4088917412148385</v>
      </c>
      <c r="S23" s="139">
        <f>(Trend_VA!S23/Trend_VA!R23-1)*100</f>
        <v>2.0225067969896982</v>
      </c>
      <c r="T23" s="139">
        <f>(Trend_VA!T23/Trend_VA!S23-1)*100</f>
        <v>2.4255757335366113</v>
      </c>
      <c r="U23" s="139">
        <f>(Trend_VA!U23/Trend_VA!T23-1)*100</f>
        <v>6.0686257918432629</v>
      </c>
      <c r="V23" s="139">
        <f>(Trend_VA!V23/Trend_VA!U23-1)*100</f>
        <v>5.2065187072005248</v>
      </c>
      <c r="W23" s="139">
        <f>(Trend_VA!W23/Trend_VA!V23-1)*100</f>
        <v>6.1356258230204297</v>
      </c>
      <c r="X23" s="139">
        <f>(Trend_VA!X23/Trend_VA!W23-1)*100</f>
        <v>5.4596149444998909</v>
      </c>
      <c r="Y23" s="139">
        <f>(Trend_VA!Y23/Trend_VA!X23-1)*100</f>
        <v>0.37607590061587981</v>
      </c>
      <c r="Z23" s="139">
        <f>(Trend_VA!Z23/Trend_VA!Y23-1)*100</f>
        <v>-1.8775935858981851</v>
      </c>
      <c r="AA23" s="139">
        <f>(Trend_VA!AA23/Trend_VA!Z23-1)*100</f>
        <v>-0.76408636489998516</v>
      </c>
      <c r="AB23" s="139">
        <f>(Trend_VA!AB23/Trend_VA!AA23-1)*100</f>
        <v>-0.59442376246098272</v>
      </c>
      <c r="AC23" s="139">
        <f>(Trend_VA!AC23/Trend_VA!AB23-1)*100</f>
        <v>-0.34461363516758992</v>
      </c>
      <c r="AD23" s="139">
        <f>(Trend_VA!AD23/Trend_VA!AC23-1)*100</f>
        <v>1.6629340197870546</v>
      </c>
      <c r="AE23" s="139">
        <f>(Trend_VA!AE23/Trend_VA!AD23-1)*100</f>
        <v>3.0572900118075896</v>
      </c>
      <c r="AF23" s="139">
        <f>(Trend_VA!AF23/Trend_VA!AE23-1)*100</f>
        <v>4.6501244884181503</v>
      </c>
      <c r="AG23" s="139">
        <f>(Trend_VA!AG23/Trend_VA!AF23-1)*100</f>
        <v>5.6280080668746013</v>
      </c>
      <c r="AH23" s="139">
        <f>(Trend_VA!AH23/Trend_VA!AG23-1)*100</f>
        <v>7.2679039035206561</v>
      </c>
      <c r="AI23" s="139">
        <f>(Trend_VA!AI23/Trend_VA!AH23-1)*100</f>
        <v>5.2877576545577565</v>
      </c>
      <c r="AJ23" s="139">
        <f>(Trend_VA!AJ23/Trend_VA!AI23-1)*100</f>
        <v>1.673762950134261</v>
      </c>
      <c r="AK23" s="139">
        <f>(Trend_VA!AK23/Trend_VA!AJ23-1)*100</f>
        <v>2.467758321777902</v>
      </c>
      <c r="AL23" s="139">
        <f>(Trend_VA!AL23/Trend_VA!AK23-1)*100</f>
        <v>3.7500358403780076</v>
      </c>
      <c r="AM23" s="139">
        <f>(Trend_VA!AM23/Trend_VA!AL23-1)*100</f>
        <v>1.8782703220039609</v>
      </c>
      <c r="AN23" s="139">
        <f>(Trend_VA!AN23/Trend_VA!AM23-1)*100</f>
        <v>1.5728997228532826</v>
      </c>
      <c r="AO23" s="139">
        <f>(Trend_VA!AO23/Trend_VA!AN23-1)*100</f>
        <v>3.4682600838306987</v>
      </c>
      <c r="AP23" s="139">
        <f>(Trend_VA!AP23/Trend_VA!AO23-1)*100</f>
        <v>2.956577875874622</v>
      </c>
      <c r="AQ23" s="139">
        <f>(Trend_VA!AQ23/Trend_VA!AP23-1)*100</f>
        <v>-2.2592312854216479</v>
      </c>
      <c r="AR23" s="139">
        <f>(Trend_VA!AR23/Trend_VA!AQ23-1)*100</f>
        <v>-6.184615956388761</v>
      </c>
      <c r="AS23" s="139">
        <f>(Trend_VA!AS23/Trend_VA!AR23-1)*100</f>
        <v>-4.3287474886919419</v>
      </c>
      <c r="AT23" s="139">
        <f>(Trend_VA!AT23/Trend_VA!AS23-1)*100</f>
        <v>1.1936853686044913</v>
      </c>
      <c r="AU23" s="139">
        <f>(Trend_VA!AU23/Trend_VA!AT23-1)*100</f>
        <v>8.9190820287967654</v>
      </c>
      <c r="AV23" s="139">
        <f>(Trend_VA!AV23/Trend_VA!AU23-1)*100</f>
        <v>12.117705044562932</v>
      </c>
      <c r="AW23" s="139">
        <f>(Trend_VA!AW23/Trend_VA!AV23-1)*100</f>
        <v>4.2781993855878442</v>
      </c>
      <c r="AX23" s="139">
        <f>(Trend_VA!AX23/Trend_VA!AW23-1)*100</f>
        <v>-4.7945150251796687</v>
      </c>
      <c r="AY23" s="139">
        <f>(Trend_VA!AY23/Trend_VA!AX23-1)*100</f>
        <v>-2.5345987749280985</v>
      </c>
      <c r="AZ23" s="139">
        <f>(Trend_VA!AZ23/Trend_VA!AY23-1)*100</f>
        <v>4.5714140844588913</v>
      </c>
      <c r="BA23" s="139">
        <f>(Trend_VA!BA23/Trend_VA!AZ23-1)*100</f>
        <v>7.1282158023432851</v>
      </c>
      <c r="BB23" s="139">
        <f>(Trend_VA!BB23/Trend_VA!BA23-1)*100</f>
        <v>5.9708382612764455</v>
      </c>
      <c r="BC23" s="139">
        <f>(Trend_VA!BC23/Trend_VA!BB23-1)*100</f>
        <v>2.5629811925601764</v>
      </c>
      <c r="BD23" s="139">
        <f>(Trend_VA!BD23/Trend_VA!BC23-1)*100</f>
        <v>-1.4282693229028642</v>
      </c>
      <c r="BE23" s="139">
        <f>(Trend_VA!BE23/Trend_VA!BD23-1)*100</f>
        <v>-0.29820595929016536</v>
      </c>
      <c r="BF23" s="139">
        <f>(Trend_VA!BF23/Trend_VA!BE23-1)*100</f>
        <v>4.523567289719943</v>
      </c>
      <c r="BG23" s="139">
        <f>(Trend_VA!BG23/Trend_VA!BF23-1)*100</f>
        <v>6.2638359266804056</v>
      </c>
      <c r="BH23" s="139">
        <f>(Trend_VA!BH23/Trend_VA!BG23-1)*100</f>
        <v>5.9700405617493457</v>
      </c>
      <c r="BI23" s="139">
        <f>(Trend_VA!BI23/Trend_VA!BH23-1)*100</f>
        <v>5.6917593180350057</v>
      </c>
    </row>
    <row r="24" spans="1:61" s="84" customFormat="1" ht="17.100000000000001" customHeight="1" x14ac:dyDescent="0.2">
      <c r="A24" s="91" t="s">
        <v>72</v>
      </c>
      <c r="B24" s="89"/>
      <c r="C24" s="139" t="e">
        <f>(Trend_VA!C24/Trend_VA!B24-1)*100</f>
        <v>#DIV/0!</v>
      </c>
      <c r="D24" s="139" t="e">
        <f>(Trend_VA!D24/Trend_VA!C24-1)*100</f>
        <v>#DIV/0!</v>
      </c>
      <c r="E24" s="139">
        <f>(Trend_VA!E24/Trend_VA!D24-1)*100</f>
        <v>20.373172565223683</v>
      </c>
      <c r="F24" s="139">
        <f>(Trend_VA!F24/Trend_VA!E24-1)*100</f>
        <v>8.2578878426516233</v>
      </c>
      <c r="G24" s="139">
        <f>(Trend_VA!G24/Trend_VA!F24-1)*100</f>
        <v>-8.9686653581101279</v>
      </c>
      <c r="H24" s="139">
        <f>(Trend_VA!H24/Trend_VA!G24-1)*100</f>
        <v>73.347037738270799</v>
      </c>
      <c r="I24" s="139">
        <f>(Trend_VA!I24/Trend_VA!H24-1)*100</f>
        <v>12.240003116224552</v>
      </c>
      <c r="J24" s="139">
        <f>(Trend_VA!J24/Trend_VA!I24-1)*100</f>
        <v>8.0127113374095273</v>
      </c>
      <c r="K24" s="139">
        <f>(Trend_VA!K24/Trend_VA!J24-1)*100</f>
        <v>3.9964708458357201</v>
      </c>
      <c r="L24" s="139">
        <f>(Trend_VA!L24/Trend_VA!K24-1)*100</f>
        <v>3.0095506455919185</v>
      </c>
      <c r="M24" s="139">
        <f>(Trend_VA!M24/Trend_VA!L24-1)*100</f>
        <v>-4.424603884626821</v>
      </c>
      <c r="N24" s="139">
        <f>(Trend_VA!N24/Trend_VA!M24-1)*100</f>
        <v>-2.7165064031269504</v>
      </c>
      <c r="O24" s="139">
        <f>(Trend_VA!O24/Trend_VA!N24-1)*100</f>
        <v>4.8669522670788723</v>
      </c>
      <c r="P24" s="139">
        <f>(Trend_VA!P24/Trend_VA!O24-1)*100</f>
        <v>1.7903073744999665</v>
      </c>
      <c r="Q24" s="139">
        <f>(Trend_VA!Q24/Trend_VA!P24-1)*100</f>
        <v>-0.8520993561283885</v>
      </c>
      <c r="R24" s="139">
        <f>(Trend_VA!R24/Trend_VA!Q24-1)*100</f>
        <v>1.3604951341713578</v>
      </c>
      <c r="S24" s="139">
        <f>(Trend_VA!S24/Trend_VA!R24-1)*100</f>
        <v>1.577672826536225</v>
      </c>
      <c r="T24" s="139">
        <f>(Trend_VA!T24/Trend_VA!S24-1)*100</f>
        <v>2.2430993595455639</v>
      </c>
      <c r="U24" s="139">
        <f>(Trend_VA!U24/Trend_VA!T24-1)*100</f>
        <v>2.9152033021499602</v>
      </c>
      <c r="V24" s="139">
        <f>(Trend_VA!V24/Trend_VA!U24-1)*100</f>
        <v>1.2923386023483863</v>
      </c>
      <c r="W24" s="139">
        <f>(Trend_VA!W24/Trend_VA!V24-1)*100</f>
        <v>1.5372989772850953</v>
      </c>
      <c r="X24" s="139">
        <f>(Trend_VA!X24/Trend_VA!W24-1)*100</f>
        <v>3.4717821594091314</v>
      </c>
      <c r="Y24" s="139">
        <f>(Trend_VA!Y24/Trend_VA!X24-1)*100</f>
        <v>7.3621981064061259</v>
      </c>
      <c r="Z24" s="139">
        <f>(Trend_VA!Z24/Trend_VA!Y24-1)*100</f>
        <v>8.4479565265281877</v>
      </c>
      <c r="AA24" s="139">
        <f>(Trend_VA!AA24/Trend_VA!Z24-1)*100</f>
        <v>4.5143370183043041</v>
      </c>
      <c r="AB24" s="139">
        <f>(Trend_VA!AB24/Trend_VA!AA24-1)*100</f>
        <v>1.2537961208887838</v>
      </c>
      <c r="AC24" s="139">
        <f>(Trend_VA!AC24/Trend_VA!AB24-1)*100</f>
        <v>-6.1104358615660104E-2</v>
      </c>
      <c r="AD24" s="139">
        <f>(Trend_VA!AD24/Trend_VA!AC24-1)*100</f>
        <v>-0.57161445016763457</v>
      </c>
      <c r="AE24" s="139">
        <f>(Trend_VA!AE24/Trend_VA!AD24-1)*100</f>
        <v>3.4660164974932073</v>
      </c>
      <c r="AF24" s="139">
        <f>(Trend_VA!AF24/Trend_VA!AE24-1)*100</f>
        <v>5.9732936055106878</v>
      </c>
      <c r="AG24" s="139">
        <f>(Trend_VA!AG24/Trend_VA!AF24-1)*100</f>
        <v>2.5090484022274984</v>
      </c>
      <c r="AH24" s="139">
        <f>(Trend_VA!AH24/Trend_VA!AG24-1)*100</f>
        <v>-1.717787832532458</v>
      </c>
      <c r="AI24" s="139">
        <f>(Trend_VA!AI24/Trend_VA!AH24-1)*100</f>
        <v>-2.9371833586149698</v>
      </c>
      <c r="AJ24" s="139">
        <f>(Trend_VA!AJ24/Trend_VA!AI24-1)*100</f>
        <v>-3.7373502123999036</v>
      </c>
      <c r="AK24" s="139">
        <f>(Trend_VA!AK24/Trend_VA!AJ24-1)*100</f>
        <v>0.39751784180004357</v>
      </c>
      <c r="AL24" s="139">
        <f>(Trend_VA!AL24/Trend_VA!AK24-1)*100</f>
        <v>3.8068437007570566</v>
      </c>
      <c r="AM24" s="139">
        <f>(Trend_VA!AM24/Trend_VA!AL24-1)*100</f>
        <v>1.517974071399486</v>
      </c>
      <c r="AN24" s="139">
        <f>(Trend_VA!AN24/Trend_VA!AM24-1)*100</f>
        <v>-0.31330635437286647</v>
      </c>
      <c r="AO24" s="139">
        <f>(Trend_VA!AO24/Trend_VA!AN24-1)*100</f>
        <v>-0.62999402087224876</v>
      </c>
      <c r="AP24" s="139">
        <f>(Trend_VA!AP24/Trend_VA!AO24-1)*100</f>
        <v>-0.35059783001125666</v>
      </c>
      <c r="AQ24" s="139">
        <f>(Trend_VA!AQ24/Trend_VA!AP24-1)*100</f>
        <v>1.3200843922672734</v>
      </c>
      <c r="AR24" s="139">
        <f>(Trend_VA!AR24/Trend_VA!AQ24-1)*100</f>
        <v>3.9687166298574272</v>
      </c>
      <c r="AS24" s="139">
        <f>(Trend_VA!AS24/Trend_VA!AR24-1)*100</f>
        <v>4.0914409048255829</v>
      </c>
      <c r="AT24" s="139">
        <f>(Trend_VA!AT24/Trend_VA!AS24-1)*100</f>
        <v>3.6560418348269508</v>
      </c>
      <c r="AU24" s="139">
        <f>(Trend_VA!AU24/Trend_VA!AT24-1)*100</f>
        <v>4.5119496689918437</v>
      </c>
      <c r="AV24" s="139">
        <f>(Trend_VA!AV24/Trend_VA!AU24-1)*100</f>
        <v>6.2632865571053742</v>
      </c>
      <c r="AW24" s="139">
        <f>(Trend_VA!AW24/Trend_VA!AV24-1)*100</f>
        <v>1.9029615829567748</v>
      </c>
      <c r="AX24" s="139">
        <f>(Trend_VA!AX24/Trend_VA!AW24-1)*100</f>
        <v>-1.858673677938727</v>
      </c>
      <c r="AY24" s="139">
        <f>(Trend_VA!AY24/Trend_VA!AX24-1)*100</f>
        <v>0.38179255040675653</v>
      </c>
      <c r="AZ24" s="139">
        <f>(Trend_VA!AZ24/Trend_VA!AY24-1)*100</f>
        <v>1.6108762805748134</v>
      </c>
      <c r="BA24" s="139">
        <f>(Trend_VA!BA24/Trend_VA!AZ24-1)*100</f>
        <v>1.7468115132501794</v>
      </c>
      <c r="BB24" s="139">
        <f>(Trend_VA!BB24/Trend_VA!BA24-1)*100</f>
        <v>2.4410704386658377</v>
      </c>
      <c r="BC24" s="139">
        <f>(Trend_VA!BC24/Trend_VA!BB24-1)*100</f>
        <v>-0.24253032945570352</v>
      </c>
      <c r="BD24" s="139">
        <f>(Trend_VA!BD24/Trend_VA!BC24-1)*100</f>
        <v>-2.1801605192847906</v>
      </c>
      <c r="BE24" s="139">
        <f>(Trend_VA!BE24/Trend_VA!BD24-1)*100</f>
        <v>3.123341381414213</v>
      </c>
      <c r="BF24" s="139">
        <f>(Trend_VA!BF24/Trend_VA!BE24-1)*100</f>
        <v>5.2767625636938487</v>
      </c>
      <c r="BG24" s="139">
        <f>(Trend_VA!BG24/Trend_VA!BF24-1)*100</f>
        <v>1.4430183796211526</v>
      </c>
      <c r="BH24" s="139">
        <f>(Trend_VA!BH24/Trend_VA!BG24-1)*100</f>
        <v>0.19435720732410289</v>
      </c>
      <c r="BI24" s="139">
        <f>(Trend_VA!BI24/Trend_VA!BH24-1)*100</f>
        <v>1.943447567817258</v>
      </c>
    </row>
    <row r="25" spans="1:61" s="84" customFormat="1" ht="17.100000000000001" customHeight="1" x14ac:dyDescent="0.2">
      <c r="A25" s="91" t="s">
        <v>14</v>
      </c>
      <c r="B25" s="89"/>
      <c r="C25" s="139" t="e">
        <f>(Trend_VA!C25/Trend_VA!B25-1)*100</f>
        <v>#DIV/0!</v>
      </c>
      <c r="D25" s="139" t="e">
        <f>(Trend_VA!D25/Trend_VA!C25-1)*100</f>
        <v>#DIV/0!</v>
      </c>
      <c r="E25" s="139">
        <f>(Trend_VA!E25/Trend_VA!D25-1)*100</f>
        <v>1.3564969788573578</v>
      </c>
      <c r="F25" s="139">
        <f>(Trend_VA!F25/Trend_VA!E25-1)*100</f>
        <v>0.73734351565515333</v>
      </c>
      <c r="G25" s="139">
        <f>(Trend_VA!G25/Trend_VA!F25-1)*100</f>
        <v>0.42669821762713056</v>
      </c>
      <c r="H25" s="139">
        <f>(Trend_VA!H25/Trend_VA!G25-1)*100</f>
        <v>44.54909572469505</v>
      </c>
      <c r="I25" s="139">
        <f>(Trend_VA!I25/Trend_VA!H25-1)*100</f>
        <v>4.1624647502337409</v>
      </c>
      <c r="J25" s="139">
        <f>(Trend_VA!J25/Trend_VA!I25-1)*100</f>
        <v>3.6085064081940788</v>
      </c>
      <c r="K25" s="139">
        <f>(Trend_VA!K25/Trend_VA!J25-1)*100</f>
        <v>2.6116771459839816</v>
      </c>
      <c r="L25" s="139">
        <f>(Trend_VA!L25/Trend_VA!K25-1)*100</f>
        <v>1.0841256600497617</v>
      </c>
      <c r="M25" s="139">
        <f>(Trend_VA!M25/Trend_VA!L25-1)*100</f>
        <v>-1.2605631781030358</v>
      </c>
      <c r="N25" s="139">
        <f>(Trend_VA!N25/Trend_VA!M25-1)*100</f>
        <v>-2.1684912850301052</v>
      </c>
      <c r="O25" s="139">
        <f>(Trend_VA!O25/Trend_VA!N25-1)*100</f>
        <v>-1.4182929883031492</v>
      </c>
      <c r="P25" s="139">
        <f>(Trend_VA!P25/Trend_VA!O25-1)*100</f>
        <v>0.64593106152723845</v>
      </c>
      <c r="Q25" s="139">
        <f>(Trend_VA!Q25/Trend_VA!P25-1)*100</f>
        <v>2.606779072072607</v>
      </c>
      <c r="R25" s="139">
        <f>(Trend_VA!R25/Trend_VA!Q25-1)*100</f>
        <v>3.8925008330679134</v>
      </c>
      <c r="S25" s="139">
        <f>(Trend_VA!S25/Trend_VA!R25-1)*100</f>
        <v>3.4208545111457767</v>
      </c>
      <c r="T25" s="139">
        <f>(Trend_VA!T25/Trend_VA!S25-1)*100</f>
        <v>0.23120280196791132</v>
      </c>
      <c r="U25" s="139">
        <f>(Trend_VA!U25/Trend_VA!T25-1)*100</f>
        <v>-0.49161614068322645</v>
      </c>
      <c r="V25" s="139">
        <f>(Trend_VA!V25/Trend_VA!U25-1)*100</f>
        <v>0.99041315012362574</v>
      </c>
      <c r="W25" s="139">
        <f>(Trend_VA!W25/Trend_VA!V25-1)*100</f>
        <v>1.546517183928775</v>
      </c>
      <c r="X25" s="139">
        <f>(Trend_VA!X25/Trend_VA!W25-1)*100</f>
        <v>1.8371749976215934</v>
      </c>
      <c r="Y25" s="139">
        <f>(Trend_VA!Y25/Trend_VA!X25-1)*100</f>
        <v>2.5231460849879372</v>
      </c>
      <c r="Z25" s="139">
        <f>(Trend_VA!Z25/Trend_VA!Y25-1)*100</f>
        <v>1.2063989503251493</v>
      </c>
      <c r="AA25" s="139">
        <f>(Trend_VA!AA25/Trend_VA!Z25-1)*100</f>
        <v>0.63316472735133189</v>
      </c>
      <c r="AB25" s="139">
        <f>(Trend_VA!AB25/Trend_VA!AA25-1)*100</f>
        <v>1.4123759452487672</v>
      </c>
      <c r="AC25" s="139">
        <f>(Trend_VA!AC25/Trend_VA!AB25-1)*100</f>
        <v>1.7042748135436936</v>
      </c>
      <c r="AD25" s="139">
        <f>(Trend_VA!AD25/Trend_VA!AC25-1)*100</f>
        <v>2.2942546858861101</v>
      </c>
      <c r="AE25" s="139">
        <f>(Trend_VA!AE25/Trend_VA!AD25-1)*100</f>
        <v>3.32026479667622</v>
      </c>
      <c r="AF25" s="139">
        <f>(Trend_VA!AF25/Trend_VA!AE25-1)*100</f>
        <v>2.0006951300605369</v>
      </c>
      <c r="AG25" s="139">
        <f>(Trend_VA!AG25/Trend_VA!AF25-1)*100</f>
        <v>-0.13640250359492345</v>
      </c>
      <c r="AH25" s="139">
        <f>(Trend_VA!AH25/Trend_VA!AG25-1)*100</f>
        <v>-3.6520583339860746E-2</v>
      </c>
      <c r="AI25" s="139">
        <f>(Trend_VA!AI25/Trend_VA!AH25-1)*100</f>
        <v>-7.1586247333532693E-2</v>
      </c>
      <c r="AJ25" s="139">
        <f>(Trend_VA!AJ25/Trend_VA!AI25-1)*100</f>
        <v>-0.52564383006975524</v>
      </c>
      <c r="AK25" s="139">
        <f>(Trend_VA!AK25/Trend_VA!AJ25-1)*100</f>
        <v>0.50772334378690331</v>
      </c>
      <c r="AL25" s="139">
        <f>(Trend_VA!AL25/Trend_VA!AK25-1)*100</f>
        <v>2.4490999595111251</v>
      </c>
      <c r="AM25" s="139">
        <f>(Trend_VA!AM25/Trend_VA!AL25-1)*100</f>
        <v>2.9054132765846674</v>
      </c>
      <c r="AN25" s="139">
        <f>(Trend_VA!AN25/Trend_VA!AM25-1)*100</f>
        <v>3.6305305236683294</v>
      </c>
      <c r="AO25" s="139">
        <f>(Trend_VA!AO25/Trend_VA!AN25-1)*100</f>
        <v>3.234638479274099</v>
      </c>
      <c r="AP25" s="139">
        <f>(Trend_VA!AP25/Trend_VA!AO25-1)*100</f>
        <v>2.0473983332600643</v>
      </c>
      <c r="AQ25" s="139">
        <f>(Trend_VA!AQ25/Trend_VA!AP25-1)*100</f>
        <v>2.7993501577755264</v>
      </c>
      <c r="AR25" s="139">
        <f>(Trend_VA!AR25/Trend_VA!AQ25-1)*100</f>
        <v>3.884541675838582</v>
      </c>
      <c r="AS25" s="139">
        <f>(Trend_VA!AS25/Trend_VA!AR25-1)*100</f>
        <v>2.5456994298657776</v>
      </c>
      <c r="AT25" s="139">
        <f>(Trend_VA!AT25/Trend_VA!AS25-1)*100</f>
        <v>3.2543406660967555E-2</v>
      </c>
      <c r="AU25" s="139">
        <f>(Trend_VA!AU25/Trend_VA!AT25-1)*100</f>
        <v>-0.31821184568044947</v>
      </c>
      <c r="AV25" s="139">
        <f>(Trend_VA!AV25/Trend_VA!AU25-1)*100</f>
        <v>0.72779691280573378</v>
      </c>
      <c r="AW25" s="139">
        <f>(Trend_VA!AW25/Trend_VA!AV25-1)*100</f>
        <v>2.8874967483422331</v>
      </c>
      <c r="AX25" s="139">
        <f>(Trend_VA!AX25/Trend_VA!AW25-1)*100</f>
        <v>2.7454393458689941</v>
      </c>
      <c r="AY25" s="139">
        <f>(Trend_VA!AY25/Trend_VA!AX25-1)*100</f>
        <v>0.9820568370853433</v>
      </c>
      <c r="AZ25" s="139">
        <f>(Trend_VA!AZ25/Trend_VA!AY25-1)*100</f>
        <v>-0.44001120139973704</v>
      </c>
      <c r="BA25" s="139">
        <f>(Trend_VA!BA25/Trend_VA!AZ25-1)*100</f>
        <v>0.13254965929370144</v>
      </c>
      <c r="BB25" s="139">
        <f>(Trend_VA!BB25/Trend_VA!BA25-1)*100</f>
        <v>1.6511939570711842</v>
      </c>
      <c r="BC25" s="139">
        <f>(Trend_VA!BC25/Trend_VA!BB25-1)*100</f>
        <v>2.7562445024580606</v>
      </c>
      <c r="BD25" s="139">
        <f>(Trend_VA!BD25/Trend_VA!BC25-1)*100</f>
        <v>3.185152793326429</v>
      </c>
      <c r="BE25" s="139">
        <f>(Trend_VA!BE25/Trend_VA!BD25-1)*100</f>
        <v>2.3412596414624343</v>
      </c>
      <c r="BF25" s="139">
        <f>(Trend_VA!BF25/Trend_VA!BE25-1)*100</f>
        <v>1.7741405764219342</v>
      </c>
      <c r="BG25" s="139">
        <f>(Trend_VA!BG25/Trend_VA!BF25-1)*100</f>
        <v>1.3374867628649589</v>
      </c>
      <c r="BH25" s="139">
        <f>(Trend_VA!BH25/Trend_VA!BG25-1)*100</f>
        <v>0.920963019572274</v>
      </c>
      <c r="BI25" s="139">
        <f>(Trend_VA!BI25/Trend_VA!BH25-1)*100</f>
        <v>0.49602594638051833</v>
      </c>
    </row>
    <row r="26" spans="1:61" s="84" customFormat="1" ht="17.100000000000001" customHeight="1" x14ac:dyDescent="0.2">
      <c r="A26" s="91" t="s">
        <v>56</v>
      </c>
      <c r="B26" s="89"/>
      <c r="C26" s="139" t="e">
        <f>(Trend_VA!C26/Trend_VA!B26-1)*100</f>
        <v>#DIV/0!</v>
      </c>
      <c r="D26" s="139" t="e">
        <f>(Trend_VA!D26/Trend_VA!C26-1)*100</f>
        <v>#DIV/0!</v>
      </c>
      <c r="E26" s="139">
        <f>(Trend_VA!E26/Trend_VA!D26-1)*100</f>
        <v>-77.352747160701568</v>
      </c>
      <c r="F26" s="139">
        <f>(Trend_VA!F26/Trend_VA!E26-1)*100</f>
        <v>-251.1811865010543</v>
      </c>
      <c r="G26" s="139">
        <f>(Trend_VA!G26/Trend_VA!F26-1)*100</f>
        <v>166.33742473177085</v>
      </c>
      <c r="H26" s="139">
        <f>(Trend_VA!H26/Trend_VA!G26-1)*100</f>
        <v>107.77812661991781</v>
      </c>
      <c r="I26" s="139">
        <f>(Trend_VA!I26/Trend_VA!H26-1)*100</f>
        <v>59.798922575840095</v>
      </c>
      <c r="J26" s="139">
        <f>(Trend_VA!J26/Trend_VA!I26-1)*100</f>
        <v>236.23878952207801</v>
      </c>
      <c r="K26" s="139">
        <f>(Trend_VA!K26/Trend_VA!J26-1)*100</f>
        <v>-1.1089014639872996</v>
      </c>
      <c r="L26" s="139">
        <f>(Trend_VA!L26/Trend_VA!K26-1)*100</f>
        <v>-3.6822565187216494</v>
      </c>
      <c r="M26" s="139">
        <f>(Trend_VA!M26/Trend_VA!L26-1)*100</f>
        <v>-17.234224155363588</v>
      </c>
      <c r="N26" s="139">
        <f>(Trend_VA!N26/Trend_VA!M26-1)*100</f>
        <v>-22.177175156704642</v>
      </c>
      <c r="O26" s="139">
        <f>(Trend_VA!O26/Trend_VA!N26-1)*100</f>
        <v>-8.1170756929695784</v>
      </c>
      <c r="P26" s="139">
        <f>(Trend_VA!P26/Trend_VA!O26-1)*100</f>
        <v>-0.41170273957614745</v>
      </c>
      <c r="Q26" s="139">
        <f>(Trend_VA!Q26/Trend_VA!P26-1)*100</f>
        <v>12.321987788131006</v>
      </c>
      <c r="R26" s="139">
        <f>(Trend_VA!R26/Trend_VA!Q26-1)*100</f>
        <v>19.792280580486121</v>
      </c>
      <c r="S26" s="139">
        <f>(Trend_VA!S26/Trend_VA!R26-1)*100</f>
        <v>3.3910573716349646</v>
      </c>
      <c r="T26" s="139">
        <f>(Trend_VA!T26/Trend_VA!S26-1)*100</f>
        <v>-5.0045190414258922</v>
      </c>
      <c r="U26" s="139">
        <f>(Trend_VA!U26/Trend_VA!T26-1)*100</f>
        <v>-7.3376020525139252</v>
      </c>
      <c r="V26" s="139">
        <f>(Trend_VA!V26/Trend_VA!U26-1)*100</f>
        <v>-9.4874461550508276</v>
      </c>
      <c r="W26" s="139">
        <f>(Trend_VA!W26/Trend_VA!V26-1)*100</f>
        <v>-6.5371814196216178</v>
      </c>
      <c r="X26" s="139">
        <f>(Trend_VA!X26/Trend_VA!W26-1)*100</f>
        <v>2.7223931721667149</v>
      </c>
      <c r="Y26" s="139">
        <f>(Trend_VA!Y26/Trend_VA!X26-1)*100</f>
        <v>12.376442459530645</v>
      </c>
      <c r="Z26" s="139">
        <f>(Trend_VA!Z26/Trend_VA!Y26-1)*100</f>
        <v>13.658504842025021</v>
      </c>
      <c r="AA26" s="139">
        <f>(Trend_VA!AA26/Trend_VA!Z26-1)*100</f>
        <v>-1.0641688995216003</v>
      </c>
      <c r="AB26" s="139">
        <f>(Trend_VA!AB26/Trend_VA!AA26-1)*100</f>
        <v>-9.2194706521303242</v>
      </c>
      <c r="AC26" s="139">
        <f>(Trend_VA!AC26/Trend_VA!AB26-1)*100</f>
        <v>-4.5237873742918655</v>
      </c>
      <c r="AD26" s="139">
        <f>(Trend_VA!AD26/Trend_VA!AC26-1)*100</f>
        <v>-0.2093752318315989</v>
      </c>
      <c r="AE26" s="139">
        <f>(Trend_VA!AE26/Trend_VA!AD26-1)*100</f>
        <v>-1.417795861618687</v>
      </c>
      <c r="AF26" s="139">
        <f>(Trend_VA!AF26/Trend_VA!AE26-1)*100</f>
        <v>3.1819458606276552</v>
      </c>
      <c r="AG26" s="139">
        <f>(Trend_VA!AG26/Trend_VA!AF26-1)*100</f>
        <v>3.3394356799582026</v>
      </c>
      <c r="AH26" s="139">
        <f>(Trend_VA!AH26/Trend_VA!AG26-1)*100</f>
        <v>-4.4119582270032769</v>
      </c>
      <c r="AI26" s="139">
        <f>(Trend_VA!AI26/Trend_VA!AH26-1)*100</f>
        <v>-5.9214940116231958</v>
      </c>
      <c r="AJ26" s="139">
        <f>(Trend_VA!AJ26/Trend_VA!AI26-1)*100</f>
        <v>-4.4633306997589717</v>
      </c>
      <c r="AK26" s="139">
        <f>(Trend_VA!AK26/Trend_VA!AJ26-1)*100</f>
        <v>-8.983358417280451</v>
      </c>
      <c r="AL26" s="139">
        <f>(Trend_VA!AL26/Trend_VA!AK26-1)*100</f>
        <v>-7.0695715300544526</v>
      </c>
      <c r="AM26" s="139">
        <f>(Trend_VA!AM26/Trend_VA!AL26-1)*100</f>
        <v>3.2986491121947958</v>
      </c>
      <c r="AN26" s="139">
        <f>(Trend_VA!AN26/Trend_VA!AM26-1)*100</f>
        <v>6.504378602651939</v>
      </c>
      <c r="AO26" s="139">
        <f>(Trend_VA!AO26/Trend_VA!AN26-1)*100</f>
        <v>2.8949361258428841</v>
      </c>
      <c r="AP26" s="139">
        <f>(Trend_VA!AP26/Trend_VA!AO26-1)*100</f>
        <v>2.5768322359798868</v>
      </c>
      <c r="AQ26" s="139">
        <f>(Trend_VA!AQ26/Trend_VA!AP26-1)*100</f>
        <v>2.3464778312399126</v>
      </c>
      <c r="AR26" s="139">
        <f>(Trend_VA!AR26/Trend_VA!AQ26-1)*100</f>
        <v>-4.6343242824397723</v>
      </c>
      <c r="AS26" s="139">
        <f>(Trend_VA!AS26/Trend_VA!AR26-1)*100</f>
        <v>-1.9273284000025148</v>
      </c>
      <c r="AT26" s="139">
        <f>(Trend_VA!AT26/Trend_VA!AS26-1)*100</f>
        <v>11.401692197271739</v>
      </c>
      <c r="AU26" s="139">
        <f>(Trend_VA!AU26/Trend_VA!AT26-1)*100</f>
        <v>15.491310279713888</v>
      </c>
      <c r="AV26" s="139">
        <f>(Trend_VA!AV26/Trend_VA!AU26-1)*100</f>
        <v>4.6448512433585165</v>
      </c>
      <c r="AW26" s="139">
        <f>(Trend_VA!AW26/Trend_VA!AV26-1)*100</f>
        <v>-8.4496612106376716</v>
      </c>
      <c r="AX26" s="139">
        <f>(Trend_VA!AX26/Trend_VA!AW26-1)*100</f>
        <v>-15.529313833155523</v>
      </c>
      <c r="AY26" s="139">
        <f>(Trend_VA!AY26/Trend_VA!AX26-1)*100</f>
        <v>-11.196650661594443</v>
      </c>
      <c r="AZ26" s="139">
        <f>(Trend_VA!AZ26/Trend_VA!AY26-1)*100</f>
        <v>4.2554270480359646</v>
      </c>
      <c r="BA26" s="139">
        <f>(Trend_VA!BA26/Trend_VA!AZ26-1)*100</f>
        <v>17.301440649666944</v>
      </c>
      <c r="BB26" s="139">
        <f>(Trend_VA!BB26/Trend_VA!BA26-1)*100</f>
        <v>12.0948548834801</v>
      </c>
      <c r="BC26" s="139">
        <f>(Trend_VA!BC26/Trend_VA!BB26-1)*100</f>
        <v>-1.3487503546238955E-4</v>
      </c>
      <c r="BD26" s="139">
        <f>(Trend_VA!BD26/Trend_VA!BC26-1)*100</f>
        <v>-4.3755449883311588</v>
      </c>
      <c r="BE26" s="139">
        <f>(Trend_VA!BE26/Trend_VA!BD26-1)*100</f>
        <v>-3.0662305671496859</v>
      </c>
      <c r="BF26" s="139">
        <f>(Trend_VA!BF26/Trend_VA!BE26-1)*100</f>
        <v>-1.0146607911836636</v>
      </c>
      <c r="BG26" s="139">
        <f>(Trend_VA!BG26/Trend_VA!BF26-1)*100</f>
        <v>4.9849871583327543</v>
      </c>
      <c r="BH26" s="139">
        <f>(Trend_VA!BH26/Trend_VA!BG26-1)*100</f>
        <v>11.898234481268567</v>
      </c>
      <c r="BI26" s="139">
        <f>(Trend_VA!BI26/Trend_VA!BH26-1)*100</f>
        <v>12.52238021600547</v>
      </c>
    </row>
    <row r="27" spans="1:61" s="84" customFormat="1" ht="17.100000000000001" customHeight="1" x14ac:dyDescent="0.2">
      <c r="A27" s="91" t="s">
        <v>57</v>
      </c>
      <c r="B27" s="89"/>
      <c r="C27" s="139" t="e">
        <f>(Trend_VA!C27/Trend_VA!B27-1)*100</f>
        <v>#DIV/0!</v>
      </c>
      <c r="D27" s="139" t="e">
        <f>(Trend_VA!D27/Trend_VA!C27-1)*100</f>
        <v>#DIV/0!</v>
      </c>
      <c r="E27" s="139">
        <f>(Trend_VA!E27/Trend_VA!D27-1)*100</f>
        <v>-117.73989907088685</v>
      </c>
      <c r="F27" s="139">
        <f>(Trend_VA!F27/Trend_VA!E27-1)*100</f>
        <v>303.44543549502197</v>
      </c>
      <c r="G27" s="139">
        <f>(Trend_VA!G27/Trend_VA!F27-1)*100</f>
        <v>-110.74293111556266</v>
      </c>
      <c r="H27" s="139">
        <f>(Trend_VA!H27/Trend_VA!G27-1)*100</f>
        <v>-107682.61873327658</v>
      </c>
      <c r="I27" s="139">
        <f>(Trend_VA!I27/Trend_VA!H27-1)*100</f>
        <v>4.6633589797294928</v>
      </c>
      <c r="J27" s="139">
        <f>(Trend_VA!J27/Trend_VA!I27-1)*100</f>
        <v>8.2470938055224643</v>
      </c>
      <c r="K27" s="139">
        <f>(Trend_VA!K27/Trend_VA!J27-1)*100</f>
        <v>8.3677920431386674</v>
      </c>
      <c r="L27" s="139">
        <f>(Trend_VA!L27/Trend_VA!K27-1)*100</f>
        <v>7.2250949740618964</v>
      </c>
      <c r="M27" s="139">
        <f>(Trend_VA!M27/Trend_VA!L27-1)*100</f>
        <v>5.8621406345670479</v>
      </c>
      <c r="N27" s="139">
        <f>(Trend_VA!N27/Trend_VA!M27-1)*100</f>
        <v>4.800922225947013</v>
      </c>
      <c r="O27" s="139">
        <f>(Trend_VA!O27/Trend_VA!N27-1)*100</f>
        <v>3.0106871007872238</v>
      </c>
      <c r="P27" s="139">
        <f>(Trend_VA!P27/Trend_VA!O27-1)*100</f>
        <v>-0.57098467430349853</v>
      </c>
      <c r="Q27" s="139">
        <f>(Trend_VA!Q27/Trend_VA!P27-1)*100</f>
        <v>-4.5873814789056722</v>
      </c>
      <c r="R27" s="139">
        <f>(Trend_VA!R27/Trend_VA!Q27-1)*100</f>
        <v>-5.5882915896515168</v>
      </c>
      <c r="S27" s="139">
        <f>(Trend_VA!S27/Trend_VA!R27-1)*100</f>
        <v>-3.466900167112652</v>
      </c>
      <c r="T27" s="139">
        <f>(Trend_VA!T27/Trend_VA!S27-1)*100</f>
        <v>-1.5829558532876375</v>
      </c>
      <c r="U27" s="139">
        <f>(Trend_VA!U27/Trend_VA!T27-1)*100</f>
        <v>-1.8460064022622347</v>
      </c>
      <c r="V27" s="139">
        <f>(Trend_VA!V27/Trend_VA!U27-1)*100</f>
        <v>-2.9930523239763307</v>
      </c>
      <c r="W27" s="139">
        <f>(Trend_VA!W27/Trend_VA!V27-1)*100</f>
        <v>-1.7256802079159472</v>
      </c>
      <c r="X27" s="139">
        <f>(Trend_VA!X27/Trend_VA!W27-1)*100</f>
        <v>1.5479078549015757</v>
      </c>
      <c r="Y27" s="139">
        <f>(Trend_VA!Y27/Trend_VA!X27-1)*100</f>
        <v>5.0073577918491541</v>
      </c>
      <c r="Z27" s="139">
        <f>(Trend_VA!Z27/Trend_VA!Y27-1)*100</f>
        <v>7.0242552049773144</v>
      </c>
      <c r="AA27" s="139">
        <f>(Trend_VA!AA27/Trend_VA!Z27-1)*100</f>
        <v>8.6038429135282257</v>
      </c>
      <c r="AB27" s="139">
        <f>(Trend_VA!AB27/Trend_VA!AA27-1)*100</f>
        <v>8.7481986997910646</v>
      </c>
      <c r="AC27" s="139">
        <f>(Trend_VA!AC27/Trend_VA!AB27-1)*100</f>
        <v>6.3052354778599273</v>
      </c>
      <c r="AD27" s="139">
        <f>(Trend_VA!AD27/Trend_VA!AC27-1)*100</f>
        <v>1.1930315174967898</v>
      </c>
      <c r="AE27" s="139">
        <f>(Trend_VA!AE27/Trend_VA!AD27-1)*100</f>
        <v>-4.2322495596775482</v>
      </c>
      <c r="AF27" s="139">
        <f>(Trend_VA!AF27/Trend_VA!AE27-1)*100</f>
        <v>-5.252041367911775</v>
      </c>
      <c r="AG27" s="139">
        <f>(Trend_VA!AG27/Trend_VA!AF27-1)*100</f>
        <v>-2.1687660624055582</v>
      </c>
      <c r="AH27" s="139">
        <f>(Trend_VA!AH27/Trend_VA!AG27-1)*100</f>
        <v>-14.559280109840833</v>
      </c>
      <c r="AI27" s="139">
        <f>(Trend_VA!AI27/Trend_VA!AH27-1)*100</f>
        <v>3.0196829962314986</v>
      </c>
      <c r="AJ27" s="139">
        <f>(Trend_VA!AJ27/Trend_VA!AI27-1)*100</f>
        <v>2.4654540723012763</v>
      </c>
      <c r="AK27" s="139">
        <f>(Trend_VA!AK27/Trend_VA!AJ27-1)*100</f>
        <v>1.4347000288163825</v>
      </c>
      <c r="AL27" s="139">
        <f>(Trend_VA!AL27/Trend_VA!AK27-1)*100</f>
        <v>0.88400519519524767</v>
      </c>
      <c r="AM27" s="139">
        <f>(Trend_VA!AM27/Trend_VA!AL27-1)*100</f>
        <v>0.8187251695948472</v>
      </c>
      <c r="AN27" s="139">
        <f>(Trend_VA!AN27/Trend_VA!AM27-1)*100</f>
        <v>0.4162075422608158</v>
      </c>
      <c r="AO27" s="139">
        <f>(Trend_VA!AO27/Trend_VA!AN27-1)*100</f>
        <v>0.70240146772797551</v>
      </c>
      <c r="AP27" s="139">
        <f>(Trend_VA!AP27/Trend_VA!AO27-1)*100</f>
        <v>2.827718548235203</v>
      </c>
      <c r="AQ27" s="139">
        <f>(Trend_VA!AQ27/Trend_VA!AP27-1)*100</f>
        <v>5.1107130451404803</v>
      </c>
      <c r="AR27" s="139">
        <f>(Trend_VA!AR27/Trend_VA!AQ27-1)*100</f>
        <v>4.8335272645460003</v>
      </c>
      <c r="AS27" s="139">
        <f>(Trend_VA!AS27/Trend_VA!AR27-1)*100</f>
        <v>3.705511520679905</v>
      </c>
      <c r="AT27" s="139">
        <f>(Trend_VA!AT27/Trend_VA!AS27-1)*100</f>
        <v>4.0294148411335495</v>
      </c>
      <c r="AU27" s="139">
        <f>(Trend_VA!AU27/Trend_VA!AT27-1)*100</f>
        <v>4.1741865581497173</v>
      </c>
      <c r="AV27" s="139">
        <f>(Trend_VA!AV27/Trend_VA!AU27-1)*100</f>
        <v>3.3966540924942779</v>
      </c>
      <c r="AW27" s="139">
        <f>(Trend_VA!AW27/Trend_VA!AV27-1)*100</f>
        <v>2.8034865578738133</v>
      </c>
      <c r="AX27" s="139">
        <f>(Trend_VA!AX27/Trend_VA!AW27-1)*100</f>
        <v>-8.6112910794965849</v>
      </c>
      <c r="AY27" s="139">
        <f>(Trend_VA!AY27/Trend_VA!AX27-1)*100</f>
        <v>2.2494178191933889</v>
      </c>
      <c r="AZ27" s="139">
        <f>(Trend_VA!AZ27/Trend_VA!AY27-1)*100</f>
        <v>2.4754730362153143</v>
      </c>
      <c r="BA27" s="139">
        <f>(Trend_VA!BA27/Trend_VA!AZ27-1)*100</f>
        <v>2.2351113996357919</v>
      </c>
      <c r="BB27" s="139">
        <f>(Trend_VA!BB27/Trend_VA!BA27-1)*100</f>
        <v>0.63448533517833638</v>
      </c>
      <c r="BC27" s="139">
        <f>(Trend_VA!BC27/Trend_VA!BB27-1)*100</f>
        <v>-0.18128038741550556</v>
      </c>
      <c r="BD27" s="139">
        <f>(Trend_VA!BD27/Trend_VA!BC27-1)*100</f>
        <v>0.58936271645986249</v>
      </c>
      <c r="BE27" s="139">
        <f>(Trend_VA!BE27/Trend_VA!BD27-1)*100</f>
        <v>1.3308417103912618</v>
      </c>
      <c r="BF27" s="139">
        <f>(Trend_VA!BF27/Trend_VA!BE27-1)*100</f>
        <v>1.477045389439513</v>
      </c>
      <c r="BG27" s="139">
        <f>(Trend_VA!BG27/Trend_VA!BF27-1)*100</f>
        <v>0.99447972566315546</v>
      </c>
      <c r="BH27" s="139">
        <f>(Trend_VA!BH27/Trend_VA!BG27-1)*100</f>
        <v>9.8930351844332076</v>
      </c>
      <c r="BI27" s="139">
        <f>(Trend_VA!BI27/Trend_VA!BH27-1)*100</f>
        <v>-1.6569561950995126</v>
      </c>
    </row>
    <row r="28" spans="1:61" s="84" customFormat="1" ht="17.100000000000001" customHeight="1" x14ac:dyDescent="0.2">
      <c r="A28" s="91" t="s">
        <v>15</v>
      </c>
      <c r="B28" s="89"/>
      <c r="C28" s="139" t="e">
        <f>(Trend_VA!C28/Trend_VA!B28-1)*100</f>
        <v>#DIV/0!</v>
      </c>
      <c r="D28" s="139" t="e">
        <f>(Trend_VA!D28/Trend_VA!C28-1)*100</f>
        <v>#DIV/0!</v>
      </c>
      <c r="E28" s="139">
        <f>(Trend_VA!E28/Trend_VA!D28-1)*100</f>
        <v>28.402082805792638</v>
      </c>
      <c r="F28" s="139">
        <f>(Trend_VA!F28/Trend_VA!E28-1)*100</f>
        <v>24.206802828695185</v>
      </c>
      <c r="G28" s="139">
        <f>(Trend_VA!G28/Trend_VA!F28-1)*100</f>
        <v>25.435917833032605</v>
      </c>
      <c r="H28" s="139">
        <f>(Trend_VA!H28/Trend_VA!G28-1)*100</f>
        <v>21.72126573552735</v>
      </c>
      <c r="I28" s="139">
        <f>(Trend_VA!I28/Trend_VA!H28-1)*100</f>
        <v>16.295879308382943</v>
      </c>
      <c r="J28" s="139">
        <f>(Trend_VA!J28/Trend_VA!I28-1)*100</f>
        <v>11.348936339474491</v>
      </c>
      <c r="K28" s="139">
        <f>(Trend_VA!K28/Trend_VA!J28-1)*100</f>
        <v>7.7720174337915449</v>
      </c>
      <c r="L28" s="139">
        <f>(Trend_VA!L28/Trend_VA!K28-1)*100</f>
        <v>3.9167099065334998</v>
      </c>
      <c r="M28" s="139">
        <f>(Trend_VA!M28/Trend_VA!L28-1)*100</f>
        <v>0.17167205714945233</v>
      </c>
      <c r="N28" s="139">
        <f>(Trend_VA!N28/Trend_VA!M28-1)*100</f>
        <v>-3.3143300642696882</v>
      </c>
      <c r="O28" s="139">
        <f>(Trend_VA!O28/Trend_VA!N28-1)*100</f>
        <v>-3.7687079037143523</v>
      </c>
      <c r="P28" s="139">
        <f>(Trend_VA!P28/Trend_VA!O28-1)*100</f>
        <v>-0.92654768797751919</v>
      </c>
      <c r="Q28" s="139">
        <f>(Trend_VA!Q28/Trend_VA!P28-1)*100</f>
        <v>0.3319872347307129</v>
      </c>
      <c r="R28" s="139">
        <f>(Trend_VA!R28/Trend_VA!Q28-1)*100</f>
        <v>0.89727372711503328</v>
      </c>
      <c r="S28" s="139">
        <f>(Trend_VA!S28/Trend_VA!R28-1)*100</f>
        <v>1.8125435997162098</v>
      </c>
      <c r="T28" s="139">
        <f>(Trend_VA!T28/Trend_VA!S28-1)*100</f>
        <v>0.62235426473027378</v>
      </c>
      <c r="U28" s="139">
        <f>(Trend_VA!U28/Trend_VA!T28-1)*100</f>
        <v>-1.3149597464608864</v>
      </c>
      <c r="V28" s="139">
        <f>(Trend_VA!V28/Trend_VA!U28-1)*100</f>
        <v>-0.65615291171667867</v>
      </c>
      <c r="W28" s="139">
        <f>(Trend_VA!W28/Trend_VA!V28-1)*100</f>
        <v>-2.5475032055171321</v>
      </c>
      <c r="X28" s="139">
        <f>(Trend_VA!X28/Trend_VA!W28-1)*100</f>
        <v>-4.1673270595862792</v>
      </c>
      <c r="Y28" s="139">
        <f>(Trend_VA!Y28/Trend_VA!X28-1)*100</f>
        <v>2.4253361474317003</v>
      </c>
      <c r="Z28" s="139">
        <f>(Trend_VA!Z28/Trend_VA!Y28-1)*100</f>
        <v>8.3615184322596079</v>
      </c>
      <c r="AA28" s="139">
        <f>(Trend_VA!AA28/Trend_VA!Z28-1)*100</f>
        <v>7.4803942709839255</v>
      </c>
      <c r="AB28" s="139">
        <f>(Trend_VA!AB28/Trend_VA!AA28-1)*100</f>
        <v>7.2621125510958784</v>
      </c>
      <c r="AC28" s="139">
        <f>(Trend_VA!AC28/Trend_VA!AB28-1)*100</f>
        <v>6.4135623025712407</v>
      </c>
      <c r="AD28" s="139">
        <f>(Trend_VA!AD28/Trend_VA!AC28-1)*100</f>
        <v>1.0606412458472159</v>
      </c>
      <c r="AE28" s="139">
        <f>(Trend_VA!AE28/Trend_VA!AD28-1)*100</f>
        <v>-1.4002039450585091</v>
      </c>
      <c r="AF28" s="139">
        <f>(Trend_VA!AF28/Trend_VA!AE28-1)*100</f>
        <v>1.0183775077070578</v>
      </c>
      <c r="AG28" s="139">
        <f>(Trend_VA!AG28/Trend_VA!AF28-1)*100</f>
        <v>2.2228931884501479</v>
      </c>
      <c r="AH28" s="139">
        <f>(Trend_VA!AH28/Trend_VA!AG28-1)*100</f>
        <v>4.0719166053749367</v>
      </c>
      <c r="AI28" s="139">
        <f>(Trend_VA!AI28/Trend_VA!AH28-1)*100</f>
        <v>5.5845467419035177</v>
      </c>
      <c r="AJ28" s="139">
        <f>(Trend_VA!AJ28/Trend_VA!AI28-1)*100</f>
        <v>4.3596932226027674</v>
      </c>
      <c r="AK28" s="139">
        <f>(Trend_VA!AK28/Trend_VA!AJ28-1)*100</f>
        <v>3.4261397343850808</v>
      </c>
      <c r="AL28" s="139">
        <f>(Trend_VA!AL28/Trend_VA!AK28-1)*100</f>
        <v>6.2570750201387249</v>
      </c>
      <c r="AM28" s="139">
        <f>(Trend_VA!AM28/Trend_VA!AL28-1)*100</f>
        <v>6.1507605142991029</v>
      </c>
      <c r="AN28" s="139">
        <f>(Trend_VA!AN28/Trend_VA!AM28-1)*100</f>
        <v>2.7677051762730942</v>
      </c>
      <c r="AO28" s="139">
        <f>(Trend_VA!AO28/Trend_VA!AN28-1)*100</f>
        <v>-0.27789152522356142</v>
      </c>
      <c r="AP28" s="139">
        <f>(Trend_VA!AP28/Trend_VA!AO28-1)*100</f>
        <v>-1.9422717138861123</v>
      </c>
      <c r="AQ28" s="139">
        <f>(Trend_VA!AQ28/Trend_VA!AP28-1)*100</f>
        <v>-1.5059018949175162</v>
      </c>
      <c r="AR28" s="139">
        <f>(Trend_VA!AR28/Trend_VA!AQ28-1)*100</f>
        <v>0.36171246479481667</v>
      </c>
      <c r="AS28" s="139">
        <f>(Trend_VA!AS28/Trend_VA!AR28-1)*100</f>
        <v>2.2965901344894402</v>
      </c>
      <c r="AT28" s="139">
        <f>(Trend_VA!AT28/Trend_VA!AS28-1)*100</f>
        <v>3.9766933738159427</v>
      </c>
      <c r="AU28" s="139">
        <f>(Trend_VA!AU28/Trend_VA!AT28-1)*100</f>
        <v>5.3894114726800169</v>
      </c>
      <c r="AV28" s="139">
        <f>(Trend_VA!AV28/Trend_VA!AU28-1)*100</f>
        <v>5.4607771175481989</v>
      </c>
      <c r="AW28" s="139">
        <f>(Trend_VA!AW28/Trend_VA!AV28-1)*100</f>
        <v>3.6039241929214816</v>
      </c>
      <c r="AX28" s="139">
        <f>(Trend_VA!AX28/Trend_VA!AW28-1)*100</f>
        <v>1.6619268997840386</v>
      </c>
      <c r="AY28" s="139">
        <f>(Trend_VA!AY28/Trend_VA!AX28-1)*100</f>
        <v>2.0414785426756232</v>
      </c>
      <c r="AZ28" s="139">
        <f>(Trend_VA!AZ28/Trend_VA!AY28-1)*100</f>
        <v>3.7478376587102957</v>
      </c>
      <c r="BA28" s="139">
        <f>(Trend_VA!BA28/Trend_VA!AZ28-1)*100</f>
        <v>5.881840625384771</v>
      </c>
      <c r="BB28" s="139">
        <f>(Trend_VA!BB28/Trend_VA!BA28-1)*100</f>
        <v>7.305121244121815</v>
      </c>
      <c r="BC28" s="139">
        <f>(Trend_VA!BC28/Trend_VA!BB28-1)*100</f>
        <v>-11.589877657361225</v>
      </c>
      <c r="BD28" s="139">
        <f>(Trend_VA!BD28/Trend_VA!BC28-1)*100</f>
        <v>4.2438113210255368</v>
      </c>
      <c r="BE28" s="139">
        <f>(Trend_VA!BE28/Trend_VA!BD28-1)*100</f>
        <v>2.8523968951580825</v>
      </c>
      <c r="BF28" s="139">
        <f>(Trend_VA!BF28/Trend_VA!BE28-1)*100</f>
        <v>1.8555513021795367</v>
      </c>
      <c r="BG28" s="139">
        <f>(Trend_VA!BG28/Trend_VA!BF28-1)*100</f>
        <v>3.4571264439710037</v>
      </c>
      <c r="BH28" s="139">
        <f>(Trend_VA!BH28/Trend_VA!BG28-1)*100</f>
        <v>4.4932217196530733</v>
      </c>
      <c r="BI28" s="139">
        <f>(Trend_VA!BI28/Trend_VA!BH28-1)*100</f>
        <v>3.6105775859702316</v>
      </c>
    </row>
    <row r="29" spans="1:61" s="84" customFormat="1" ht="17.100000000000001" customHeight="1" x14ac:dyDescent="0.2">
      <c r="A29" s="91" t="s">
        <v>16</v>
      </c>
      <c r="B29" s="89"/>
      <c r="C29" s="139" t="e">
        <f>(Trend_VA!C29/Trend_VA!B29-1)*100</f>
        <v>#DIV/0!</v>
      </c>
      <c r="D29" s="139" t="e">
        <f>(Trend_VA!D29/Trend_VA!C29-1)*100</f>
        <v>#DIV/0!</v>
      </c>
      <c r="E29" s="139">
        <f>(Trend_VA!E29/Trend_VA!D29-1)*100</f>
        <v>10.058032334840084</v>
      </c>
      <c r="F29" s="139">
        <f>(Trend_VA!F29/Trend_VA!E29-1)*100</f>
        <v>12.224807359538193</v>
      </c>
      <c r="G29" s="139">
        <f>(Trend_VA!G29/Trend_VA!F29-1)*100</f>
        <v>21.097491273804291</v>
      </c>
      <c r="H29" s="139">
        <f>(Trend_VA!H29/Trend_VA!G29-1)*100</f>
        <v>22.442942396819475</v>
      </c>
      <c r="I29" s="139">
        <f>(Trend_VA!I29/Trend_VA!H29-1)*100</f>
        <v>13.313486856473066</v>
      </c>
      <c r="J29" s="139">
        <f>(Trend_VA!J29/Trend_VA!I29-1)*100</f>
        <v>4.0481535613861475</v>
      </c>
      <c r="K29" s="139">
        <f>(Trend_VA!K29/Trend_VA!J29-1)*100</f>
        <v>0.83008280900838116</v>
      </c>
      <c r="L29" s="139">
        <f>(Trend_VA!L29/Trend_VA!K29-1)*100</f>
        <v>0.94377227456485802</v>
      </c>
      <c r="M29" s="139">
        <f>(Trend_VA!M29/Trend_VA!L29-1)*100</f>
        <v>1.1103931062666828</v>
      </c>
      <c r="N29" s="139">
        <f>(Trend_VA!N29/Trend_VA!M29-1)*100</f>
        <v>1.0933634158154515</v>
      </c>
      <c r="O29" s="139">
        <f>(Trend_VA!O29/Trend_VA!N29-1)*100</f>
        <v>1.4062789299736478</v>
      </c>
      <c r="P29" s="139">
        <f>(Trend_VA!P29/Trend_VA!O29-1)*100</f>
        <v>1.2048971343205483</v>
      </c>
      <c r="Q29" s="139">
        <f>(Trend_VA!Q29/Trend_VA!P29-1)*100</f>
        <v>2.010947017457454</v>
      </c>
      <c r="R29" s="139">
        <f>(Trend_VA!R29/Trend_VA!Q29-1)*100</f>
        <v>3.4016931831557073</v>
      </c>
      <c r="S29" s="139">
        <f>(Trend_VA!S29/Trend_VA!R29-1)*100</f>
        <v>4.6061309381638882</v>
      </c>
      <c r="T29" s="139">
        <f>(Trend_VA!T29/Trend_VA!S29-1)*100</f>
        <v>4.3582047595662532</v>
      </c>
      <c r="U29" s="139">
        <f>(Trend_VA!U29/Trend_VA!T29-1)*100</f>
        <v>1.4074375231079017</v>
      </c>
      <c r="V29" s="139">
        <f>(Trend_VA!V29/Trend_VA!U29-1)*100</f>
        <v>-2.899476294315495</v>
      </c>
      <c r="W29" s="139">
        <f>(Trend_VA!W29/Trend_VA!V29-1)*100</f>
        <v>-6.2342707046600836</v>
      </c>
      <c r="X29" s="139">
        <f>(Trend_VA!X29/Trend_VA!W29-1)*100</f>
        <v>-4.7991658206919308</v>
      </c>
      <c r="Y29" s="139">
        <f>(Trend_VA!Y29/Trend_VA!X29-1)*100</f>
        <v>1.5334517780167589</v>
      </c>
      <c r="Z29" s="139">
        <f>(Trend_VA!Z29/Trend_VA!Y29-1)*100</f>
        <v>6.0935145967119686</v>
      </c>
      <c r="AA29" s="139">
        <f>(Trend_VA!AA29/Trend_VA!Z29-1)*100</f>
        <v>3.4348371812665146</v>
      </c>
      <c r="AB29" s="139">
        <f>(Trend_VA!AB29/Trend_VA!AA29-1)*100</f>
        <v>2.4833562260419662</v>
      </c>
      <c r="AC29" s="139">
        <f>(Trend_VA!AC29/Trend_VA!AB29-1)*100</f>
        <v>6.4037287402818333</v>
      </c>
      <c r="AD29" s="139">
        <f>(Trend_VA!AD29/Trend_VA!AC29-1)*100</f>
        <v>8.2165587747863533</v>
      </c>
      <c r="AE29" s="139">
        <f>(Trend_VA!AE29/Trend_VA!AD29-1)*100</f>
        <v>4.9775897728507212</v>
      </c>
      <c r="AF29" s="139">
        <f>(Trend_VA!AF29/Trend_VA!AE29-1)*100</f>
        <v>0.77815174017108468</v>
      </c>
      <c r="AG29" s="139">
        <f>(Trend_VA!AG29/Trend_VA!AF29-1)*100</f>
        <v>-2.4851986187684916</v>
      </c>
      <c r="AH29" s="139">
        <f>(Trend_VA!AH29/Trend_VA!AG29-1)*100</f>
        <v>-3.7755875292516339</v>
      </c>
      <c r="AI29" s="139">
        <f>(Trend_VA!AI29/Trend_VA!AH29-1)*100</f>
        <v>-2.7666620156301835</v>
      </c>
      <c r="AJ29" s="139">
        <f>(Trend_VA!AJ29/Trend_VA!AI29-1)*100</f>
        <v>-2.787891413169008</v>
      </c>
      <c r="AK29" s="139">
        <f>(Trend_VA!AK29/Trend_VA!AJ29-1)*100</f>
        <v>-4.1656858892043402</v>
      </c>
      <c r="AL29" s="139">
        <f>(Trend_VA!AL29/Trend_VA!AK29-1)*100</f>
        <v>-2.296490375566318</v>
      </c>
      <c r="AM29" s="139">
        <f>(Trend_VA!AM29/Trend_VA!AL29-1)*100</f>
        <v>2.9577488244190153</v>
      </c>
      <c r="AN29" s="139">
        <f>(Trend_VA!AN29/Trend_VA!AM29-1)*100</f>
        <v>4.4591935595120757</v>
      </c>
      <c r="AO29" s="139">
        <f>(Trend_VA!AO29/Trend_VA!AN29-1)*100</f>
        <v>2.1032281564325794</v>
      </c>
      <c r="AP29" s="139">
        <f>(Trend_VA!AP29/Trend_VA!AO29-1)*100</f>
        <v>-8.8774159251026052E-2</v>
      </c>
      <c r="AQ29" s="139">
        <f>(Trend_VA!AQ29/Trend_VA!AP29-1)*100</f>
        <v>3.2317031878091207</v>
      </c>
      <c r="AR29" s="139">
        <f>(Trend_VA!AR29/Trend_VA!AQ29-1)*100</f>
        <v>6.4859162461780917</v>
      </c>
      <c r="AS29" s="139">
        <f>(Trend_VA!AS29/Trend_VA!AR29-1)*100</f>
        <v>2.6695027374860514</v>
      </c>
      <c r="AT29" s="139">
        <f>(Trend_VA!AT29/Trend_VA!AS29-1)*100</f>
        <v>-4.0082525778332156</v>
      </c>
      <c r="AU29" s="139">
        <f>(Trend_VA!AU29/Trend_VA!AT29-1)*100</f>
        <v>-3.9037469183186402</v>
      </c>
      <c r="AV29" s="139">
        <f>(Trend_VA!AV29/Trend_VA!AU29-1)*100</f>
        <v>0.66927172200936802</v>
      </c>
      <c r="AW29" s="139">
        <f>(Trend_VA!AW29/Trend_VA!AV29-1)*100</f>
        <v>2.6090207601644488</v>
      </c>
      <c r="AX29" s="139">
        <f>(Trend_VA!AX29/Trend_VA!AW29-1)*100</f>
        <v>1.1840369179110244</v>
      </c>
      <c r="AY29" s="139">
        <f>(Trend_VA!AY29/Trend_VA!AX29-1)*100</f>
        <v>-4.8894588970140651</v>
      </c>
      <c r="AZ29" s="139">
        <f>(Trend_VA!AZ29/Trend_VA!AY29-1)*100</f>
        <v>-5.0796673245936175</v>
      </c>
      <c r="BA29" s="139">
        <f>(Trend_VA!BA29/Trend_VA!AZ29-1)*100</f>
        <v>1.0971096729808005</v>
      </c>
      <c r="BB29" s="139">
        <f>(Trend_VA!BB29/Trend_VA!BA29-1)*100</f>
        <v>6.8242652652941826</v>
      </c>
      <c r="BC29" s="139">
        <f>(Trend_VA!BC29/Trend_VA!BB29-1)*100</f>
        <v>2.0874355310128712</v>
      </c>
      <c r="BD29" s="139">
        <f>(Trend_VA!BD29/Trend_VA!BC29-1)*100</f>
        <v>-3.004520058541027</v>
      </c>
      <c r="BE29" s="139">
        <f>(Trend_VA!BE29/Trend_VA!BD29-1)*100</f>
        <v>-3.0472185220474679</v>
      </c>
      <c r="BF29" s="139">
        <f>(Trend_VA!BF29/Trend_VA!BE29-1)*100</f>
        <v>0.82538552299060708</v>
      </c>
      <c r="BG29" s="139">
        <f>(Trend_VA!BG29/Trend_VA!BF29-1)*100</f>
        <v>6.651974672539418</v>
      </c>
      <c r="BH29" s="139">
        <f>(Trend_VA!BH29/Trend_VA!BG29-1)*100</f>
        <v>6.059218819882406</v>
      </c>
      <c r="BI29" s="139">
        <f>(Trend_VA!BI29/Trend_VA!BH29-1)*100</f>
        <v>3.8501826883621026</v>
      </c>
    </row>
    <row r="30" spans="1:61" s="84" customFormat="1" ht="17.100000000000001" customHeight="1" x14ac:dyDescent="0.2">
      <c r="A30" s="91" t="s">
        <v>58</v>
      </c>
      <c r="B30" s="89"/>
      <c r="C30" s="139" t="e">
        <f>(Trend_VA!C30/Trend_VA!B30-1)*100</f>
        <v>#DIV/0!</v>
      </c>
      <c r="D30" s="139" t="e">
        <f>(Trend_VA!D30/Trend_VA!C30-1)*100</f>
        <v>#DIV/0!</v>
      </c>
      <c r="E30" s="139">
        <f>(Trend_VA!E30/Trend_VA!D30-1)*100</f>
        <v>4.9304327260597525</v>
      </c>
      <c r="F30" s="139">
        <f>(Trend_VA!F30/Trend_VA!E30-1)*100</f>
        <v>7.1405446690093743</v>
      </c>
      <c r="G30" s="139">
        <f>(Trend_VA!G30/Trend_VA!F30-1)*100</f>
        <v>14.285555720593312</v>
      </c>
      <c r="H30" s="139">
        <f>(Trend_VA!H30/Trend_VA!G30-1)*100</f>
        <v>15.344643855914564</v>
      </c>
      <c r="I30" s="139">
        <f>(Trend_VA!I30/Trend_VA!H30-1)*100</f>
        <v>9.1906211020520665</v>
      </c>
      <c r="J30" s="139">
        <f>(Trend_VA!J30/Trend_VA!I30-1)*100</f>
        <v>3.9489367525894492</v>
      </c>
      <c r="K30" s="139">
        <f>(Trend_VA!K30/Trend_VA!J30-1)*100</f>
        <v>0.63626334383901639</v>
      </c>
      <c r="L30" s="139">
        <f>(Trend_VA!L30/Trend_VA!K30-1)*100</f>
        <v>0.4545829457444972</v>
      </c>
      <c r="M30" s="139">
        <f>(Trend_VA!M30/Trend_VA!L30-1)*100</f>
        <v>2.2209187823633014</v>
      </c>
      <c r="N30" s="139">
        <f>(Trend_VA!N30/Trend_VA!M30-1)*100</f>
        <v>0.53081657962761319</v>
      </c>
      <c r="O30" s="139">
        <f>(Trend_VA!O30/Trend_VA!N30-1)*100</f>
        <v>-0.19313643821965432</v>
      </c>
      <c r="P30" s="139">
        <f>(Trend_VA!P30/Trend_VA!O30-1)*100</f>
        <v>1.9297745327732541</v>
      </c>
      <c r="Q30" s="139">
        <f>(Trend_VA!Q30/Trend_VA!P30-1)*100</f>
        <v>1.7679625510971686</v>
      </c>
      <c r="R30" s="139">
        <f>(Trend_VA!R30/Trend_VA!Q30-1)*100</f>
        <v>-0.47663441688242658</v>
      </c>
      <c r="S30" s="139">
        <f>(Trend_VA!S30/Trend_VA!R30-1)*100</f>
        <v>1.2848922508422289</v>
      </c>
      <c r="T30" s="139">
        <f>(Trend_VA!T30/Trend_VA!S30-1)*100</f>
        <v>2.3402458942727522</v>
      </c>
      <c r="U30" s="139">
        <f>(Trend_VA!U30/Trend_VA!T30-1)*100</f>
        <v>0.58256630158097789</v>
      </c>
      <c r="V30" s="139">
        <f>(Trend_VA!V30/Trend_VA!U30-1)*100</f>
        <v>-0.18390689924996373</v>
      </c>
      <c r="W30" s="139">
        <f>(Trend_VA!W30/Trend_VA!V30-1)*100</f>
        <v>-1.7828531519755053</v>
      </c>
      <c r="X30" s="139">
        <f>(Trend_VA!X30/Trend_VA!W30-1)*100</f>
        <v>-3.4676108803594841</v>
      </c>
      <c r="Y30" s="139">
        <f>(Trend_VA!Y30/Trend_VA!X30-1)*100</f>
        <v>0.57612699296640812</v>
      </c>
      <c r="Z30" s="139">
        <f>(Trend_VA!Z30/Trend_VA!Y30-1)*100</f>
        <v>5.733989677113227</v>
      </c>
      <c r="AA30" s="139">
        <f>(Trend_VA!AA30/Trend_VA!Z30-1)*100</f>
        <v>3.4003758001746931</v>
      </c>
      <c r="AB30" s="139">
        <f>(Trend_VA!AB30/Trend_VA!AA30-1)*100</f>
        <v>1.9676915903744874</v>
      </c>
      <c r="AC30" s="139">
        <f>(Trend_VA!AC30/Trend_VA!AB30-1)*100</f>
        <v>4.5484074797681906</v>
      </c>
      <c r="AD30" s="139">
        <f>(Trend_VA!AD30/Trend_VA!AC30-1)*100</f>
        <v>5.4839574235634458</v>
      </c>
      <c r="AE30" s="139">
        <f>(Trend_VA!AE30/Trend_VA!AD30-1)*100</f>
        <v>2.3960530634099753</v>
      </c>
      <c r="AF30" s="139">
        <f>(Trend_VA!AF30/Trend_VA!AE30-1)*100</f>
        <v>-0.58851069346713691</v>
      </c>
      <c r="AG30" s="139">
        <f>(Trend_VA!AG30/Trend_VA!AF30-1)*100</f>
        <v>-2.0556275170470539</v>
      </c>
      <c r="AH30" s="139">
        <f>(Trend_VA!AH30/Trend_VA!AG30-1)*100</f>
        <v>-1.9460960712121333</v>
      </c>
      <c r="AI30" s="139">
        <f>(Trend_VA!AI30/Trend_VA!AH30-1)*100</f>
        <v>-1.4686977492431641</v>
      </c>
      <c r="AJ30" s="139">
        <f>(Trend_VA!AJ30/Trend_VA!AI30-1)*100</f>
        <v>-1.0414922141478544</v>
      </c>
      <c r="AK30" s="139">
        <f>(Trend_VA!AK30/Trend_VA!AJ30-1)*100</f>
        <v>-9.209534823290122E-2</v>
      </c>
      <c r="AL30" s="139">
        <f>(Trend_VA!AL30/Trend_VA!AK30-1)*100</f>
        <v>3.7842545898738811</v>
      </c>
      <c r="AM30" s="139">
        <f>(Trend_VA!AM30/Trend_VA!AL30-1)*100</f>
        <v>7.4514598796352915</v>
      </c>
      <c r="AN30" s="139">
        <f>(Trend_VA!AN30/Trend_VA!AM30-1)*100</f>
        <v>6.0699862787041425</v>
      </c>
      <c r="AO30" s="139">
        <f>(Trend_VA!AO30/Trend_VA!AN30-1)*100</f>
        <v>2.7783746418338584</v>
      </c>
      <c r="AP30" s="139">
        <f>(Trend_VA!AP30/Trend_VA!AO30-1)*100</f>
        <v>0.49884128217525525</v>
      </c>
      <c r="AQ30" s="139">
        <f>(Trend_VA!AQ30/Trend_VA!AP30-1)*100</f>
        <v>0.34479639498570247</v>
      </c>
      <c r="AR30" s="139">
        <f>(Trend_VA!AR30/Trend_VA!AQ30-1)*100</f>
        <v>0.27571300565569778</v>
      </c>
      <c r="AS30" s="139">
        <f>(Trend_VA!AS30/Trend_VA!AR30-1)*100</f>
        <v>0.3662443197479881</v>
      </c>
      <c r="AT30" s="139">
        <f>(Trend_VA!AT30/Trend_VA!AS30-1)*100</f>
        <v>1.92502684803324</v>
      </c>
      <c r="AU30" s="139">
        <f>(Trend_VA!AU30/Trend_VA!AT30-1)*100</f>
        <v>3.9160711167770978</v>
      </c>
      <c r="AV30" s="139">
        <f>(Trend_VA!AV30/Trend_VA!AU30-1)*100</f>
        <v>1.2396410579925909</v>
      </c>
      <c r="AW30" s="139">
        <f>(Trend_VA!AW30/Trend_VA!AV30-1)*100</f>
        <v>-1.2960378213797918</v>
      </c>
      <c r="AX30" s="139">
        <f>(Trend_VA!AX30/Trend_VA!AW30-1)*100</f>
        <v>-2.641384326102314</v>
      </c>
      <c r="AY30" s="139">
        <f>(Trend_VA!AY30/Trend_VA!AX30-1)*100</f>
        <v>-1.4528550248311789</v>
      </c>
      <c r="AZ30" s="139">
        <f>(Trend_VA!AZ30/Trend_VA!AY30-1)*100</f>
        <v>2.5302060502634616</v>
      </c>
      <c r="BA30" s="139">
        <f>(Trend_VA!BA30/Trend_VA!AZ30-1)*100</f>
        <v>3.4330013595573527</v>
      </c>
      <c r="BB30" s="139">
        <f>(Trend_VA!BB30/Trend_VA!BA30-1)*100</f>
        <v>0.4617631247293863</v>
      </c>
      <c r="BC30" s="139">
        <f>(Trend_VA!BC30/Trend_VA!BB30-1)*100</f>
        <v>-0.21268846459950863</v>
      </c>
      <c r="BD30" s="139">
        <f>(Trend_VA!BD30/Trend_VA!BC30-1)*100</f>
        <v>2.0102913323099214</v>
      </c>
      <c r="BE30" s="139">
        <f>(Trend_VA!BE30/Trend_VA!BD30-1)*100</f>
        <v>3.4166039166744655</v>
      </c>
      <c r="BF30" s="139">
        <f>(Trend_VA!BF30/Trend_VA!BE30-1)*100</f>
        <v>4.8956837645599993</v>
      </c>
      <c r="BG30" s="139">
        <f>(Trend_VA!BG30/Trend_VA!BF30-1)*100</f>
        <v>4.7303565717848883</v>
      </c>
      <c r="BH30" s="139">
        <f>(Trend_VA!BH30/Trend_VA!BG30-1)*100</f>
        <v>4.4682746928290218</v>
      </c>
      <c r="BI30" s="139">
        <f>(Trend_VA!BI30/Trend_VA!BH30-1)*100</f>
        <v>3.9857734247803478</v>
      </c>
    </row>
    <row r="31" spans="1:61" s="84" customFormat="1" ht="17.100000000000001" customHeight="1" x14ac:dyDescent="0.2">
      <c r="A31" s="91" t="s">
        <v>71</v>
      </c>
      <c r="B31" s="89"/>
      <c r="C31" s="139" t="e">
        <f>(Trend_VA!C31/Trend_VA!B31-1)*100</f>
        <v>#DIV/0!</v>
      </c>
      <c r="D31" s="139" t="e">
        <f>(Trend_VA!D31/Trend_VA!C31-1)*100</f>
        <v>#DIV/0!</v>
      </c>
      <c r="E31" s="139">
        <f>(Trend_VA!E31/Trend_VA!D31-1)*100</f>
        <v>299.24098501153514</v>
      </c>
      <c r="F31" s="139">
        <f>(Trend_VA!F31/Trend_VA!E31-1)*100</f>
        <v>-113.82098324791686</v>
      </c>
      <c r="G31" s="139">
        <f>(Trend_VA!G31/Trend_VA!F31-1)*100</f>
        <v>3474.768458214161</v>
      </c>
      <c r="H31" s="139">
        <f>(Trend_VA!H31/Trend_VA!G31-1)*100</f>
        <v>88.099995905758604</v>
      </c>
      <c r="I31" s="139">
        <f>(Trend_VA!I31/Trend_VA!H31-1)*100</f>
        <v>33.421034016786955</v>
      </c>
      <c r="J31" s="139">
        <f>(Trend_VA!J31/Trend_VA!I31-1)*100</f>
        <v>27.465809654521898</v>
      </c>
      <c r="K31" s="139">
        <f>(Trend_VA!K31/Trend_VA!J31-1)*100</f>
        <v>21.820227650309644</v>
      </c>
      <c r="L31" s="139">
        <f>(Trend_VA!L31/Trend_VA!K31-1)*100</f>
        <v>19.448324635267955</v>
      </c>
      <c r="M31" s="139">
        <f>(Trend_VA!M31/Trend_VA!L31-1)*100</f>
        <v>15.865013436659737</v>
      </c>
      <c r="N31" s="139">
        <f>(Trend_VA!N31/Trend_VA!M31-1)*100</f>
        <v>-74.313035059553172</v>
      </c>
      <c r="O31" s="139">
        <f>(Trend_VA!O31/Trend_VA!N31-1)*100</f>
        <v>31.371445433236889</v>
      </c>
      <c r="P31" s="139">
        <f>(Trend_VA!P31/Trend_VA!O31-1)*100</f>
        <v>39.34575484201617</v>
      </c>
      <c r="Q31" s="139">
        <f>(Trend_VA!Q31/Trend_VA!P31-1)*100</f>
        <v>38.99732778323537</v>
      </c>
      <c r="R31" s="139">
        <f>((Trend_VA!R31/Trend_VA!Q31)-1)*100</f>
        <v>17.37724042537323</v>
      </c>
      <c r="S31" s="139">
        <f>(Trend_VA!S31/Trend_VA!R31-1)*100</f>
        <v>-1.0054115132574148</v>
      </c>
      <c r="T31" s="139">
        <f>(Trend_VA!T31/Trend_VA!S31-1)*100</f>
        <v>-5.6533694809339563</v>
      </c>
      <c r="U31" s="139">
        <f>(Trend_VA!U31/Trend_VA!T31-1)*100</f>
        <v>-10.408348293494218</v>
      </c>
      <c r="V31" s="139">
        <f>(Trend_VA!V31/Trend_VA!U31-1)*100</f>
        <v>-11.065898776656823</v>
      </c>
      <c r="W31" s="139">
        <f>(Trend_VA!W31/Trend_VA!V31-1)*100</f>
        <v>-0.64567581607685165</v>
      </c>
      <c r="X31" s="139">
        <f>(Trend_VA!X31/Trend_VA!W31-1)*100</f>
        <v>6.9218464676006342</v>
      </c>
      <c r="Y31" s="139">
        <f>(Trend_VA!Y31/Trend_VA!X31-1)*100</f>
        <v>10.387806465865612</v>
      </c>
      <c r="Z31" s="139">
        <f>(Trend_VA!Z31/Trend_VA!Y31-1)*100</f>
        <v>10.993954649662218</v>
      </c>
      <c r="AA31" s="139">
        <f>(Trend_VA!AA31/Trend_VA!Z31-1)*100</f>
        <v>2.6539877809222068</v>
      </c>
      <c r="AB31" s="139">
        <f>(Trend_VA!AB31/Trend_VA!AA31-1)*100</f>
        <v>-4.1333013356783521</v>
      </c>
      <c r="AC31" s="139">
        <f>(Trend_VA!AC31/Trend_VA!AB31-1)*100</f>
        <v>-5.9141407792839162</v>
      </c>
      <c r="AD31" s="139">
        <f>(Trend_VA!AD31/Trend_VA!AC31-1)*100</f>
        <v>4.1422059816776935</v>
      </c>
      <c r="AE31" s="139">
        <f>(Trend_VA!AE31/Trend_VA!AD31-1)*100</f>
        <v>5.3044892514768183</v>
      </c>
      <c r="AF31" s="139">
        <f>(Trend_VA!AF31/Trend_VA!AE31-1)*100</f>
        <v>-0.74877339777322804</v>
      </c>
      <c r="AG31" s="139">
        <f>(Trend_VA!AG31/Trend_VA!AF31-1)*100</f>
        <v>-2.3024601508792153</v>
      </c>
      <c r="AH31" s="139">
        <f>(Trend_VA!AH31/Trend_VA!AG31-1)*100</f>
        <v>-4.9321256385650214</v>
      </c>
      <c r="AI31" s="139">
        <f>(Trend_VA!AI31/Trend_VA!AH31-1)*100</f>
        <v>-9.7230129145129176</v>
      </c>
      <c r="AJ31" s="139">
        <f>(Trend_VA!AJ31/Trend_VA!AI31-1)*100</f>
        <v>-1.3034193294663265</v>
      </c>
      <c r="AK31" s="139">
        <f>(Trend_VA!AK31/Trend_VA!AJ31-1)*100</f>
        <v>13.356084347542696</v>
      </c>
      <c r="AL31" s="139">
        <f>(Trend_VA!AL31/Trend_VA!AK31-1)*100</f>
        <v>27.467962655058621</v>
      </c>
      <c r="AM31" s="139">
        <f>(Trend_VA!AM31/Trend_VA!AL31-1)*100</f>
        <v>27.111012362757258</v>
      </c>
      <c r="AN31" s="139">
        <f>(Trend_VA!AN31/Trend_VA!AM31-1)*100</f>
        <v>18.030568802909961</v>
      </c>
      <c r="AO31" s="139">
        <f>(Trend_VA!AO31/Trend_VA!AN31-1)*100</f>
        <v>11.31702386666591</v>
      </c>
      <c r="AP31" s="139">
        <f>(Trend_VA!AP31/Trend_VA!AO31-1)*100</f>
        <v>7.8662819356150271</v>
      </c>
      <c r="AQ31" s="139">
        <f>(Trend_VA!AQ31/Trend_VA!AP31-1)*100</f>
        <v>7.4950016266635444</v>
      </c>
      <c r="AR31" s="139">
        <f>(Trend_VA!AR31/Trend_VA!AQ31-1)*100</f>
        <v>4.0285892165182524</v>
      </c>
      <c r="AS31" s="139">
        <f>(Trend_VA!AS31/Trend_VA!AR31-1)*100</f>
        <v>0.92742731589987581</v>
      </c>
      <c r="AT31" s="139">
        <f>(Trend_VA!AT31/Trend_VA!AS31-1)*100</f>
        <v>-0.37461436950632088</v>
      </c>
      <c r="AU31" s="139">
        <f>(Trend_VA!AU31/Trend_VA!AT31-1)*100</f>
        <v>-0.14047844977995716</v>
      </c>
      <c r="AV31" s="139">
        <f>(Trend_VA!AV31/Trend_VA!AU31-1)*100</f>
        <v>-0.9405881852022735</v>
      </c>
      <c r="AW31" s="139">
        <f>(Trend_VA!AW31/Trend_VA!AV31-1)*100</f>
        <v>0.48972773019535509</v>
      </c>
      <c r="AX31" s="139">
        <f>(Trend_VA!AX31/Trend_VA!AW31-1)*100</f>
        <v>-7.9754832245718106</v>
      </c>
      <c r="AY31" s="139">
        <f>(Trend_VA!AY31/Trend_VA!AX31-1)*100</f>
        <v>-14.422917529339429</v>
      </c>
      <c r="AZ31" s="139">
        <f>(Trend_VA!AZ31/Trend_VA!AY31-1)*100</f>
        <v>-6.8389486561726276</v>
      </c>
      <c r="BA31" s="139">
        <f>(Trend_VA!BA31/Trend_VA!AZ31-1)*100</f>
        <v>3.0274298431052671</v>
      </c>
      <c r="BB31" s="139">
        <f>(Trend_VA!BB31/Trend_VA!BA31-1)*100</f>
        <v>7.2823077039808837</v>
      </c>
      <c r="BC31" s="139">
        <f>(Trend_VA!BC31/Trend_VA!BB31-1)*100</f>
        <v>10.097383513075343</v>
      </c>
      <c r="BD31" s="139">
        <f>(Trend_VA!BD31/Trend_VA!BC31-1)*100</f>
        <v>-1.7702219386712348</v>
      </c>
      <c r="BE31" s="139">
        <f>(Trend_VA!BE31/Trend_VA!BD31-1)*100</f>
        <v>-14.837060618720766</v>
      </c>
      <c r="BF31" s="139">
        <f>(Trend_VA!BF31/Trend_VA!BE31-1)*100</f>
        <v>-9.3701501147956829</v>
      </c>
      <c r="BG31" s="139">
        <f>(Trend_VA!BG31/Trend_VA!BF31-1)*100</f>
        <v>2.3638516631416806</v>
      </c>
      <c r="BH31" s="139">
        <f>(Trend_VA!BH31/Trend_VA!BG31-1)*100</f>
        <v>14.480084152572271</v>
      </c>
      <c r="BI31" s="139">
        <f>(Trend_VA!BI31/Trend_VA!BH31-1)*100</f>
        <v>18.786870650049025</v>
      </c>
    </row>
    <row r="32" spans="1:61" s="84" customFormat="1" ht="17.100000000000001" customHeight="1" x14ac:dyDescent="0.2">
      <c r="A32" s="91" t="s">
        <v>17</v>
      </c>
      <c r="B32" s="89"/>
      <c r="C32" s="139" t="e">
        <f>(Trend_VA!C32/Trend_VA!B32-1)*100</f>
        <v>#DIV/0!</v>
      </c>
      <c r="D32" s="139" t="e">
        <f>(Trend_VA!D32/Trend_VA!C32-1)*100</f>
        <v>#DIV/0!</v>
      </c>
      <c r="E32" s="139">
        <f>(Trend_VA!E32/Trend_VA!D32-1)*100</f>
        <v>1.3529155405219706</v>
      </c>
      <c r="F32" s="139">
        <f>(Trend_VA!F32/Trend_VA!E32-1)*100</f>
        <v>3.2207383531316358</v>
      </c>
      <c r="G32" s="139">
        <f>(Trend_VA!G32/Trend_VA!F32-1)*100</f>
        <v>4.303056576843467</v>
      </c>
      <c r="H32" s="139">
        <f>(Trend_VA!H32/Trend_VA!G32-1)*100</f>
        <v>79.1384798093206</v>
      </c>
      <c r="I32" s="139">
        <f>(Trend_VA!I32/Trend_VA!H32-1)*100</f>
        <v>0.46866016093443097</v>
      </c>
      <c r="J32" s="139">
        <f>(Trend_VA!J32/Trend_VA!I32-1)*100</f>
        <v>0.38964965553591746</v>
      </c>
      <c r="K32" s="139">
        <f>(Trend_VA!K32/Trend_VA!J32-1)*100</f>
        <v>0.10777324508950414</v>
      </c>
      <c r="L32" s="139">
        <f>(Trend_VA!L32/Trend_VA!K32-1)*100</f>
        <v>0.49273527280659923</v>
      </c>
      <c r="M32" s="139">
        <f>(Trend_VA!M32/Trend_VA!L32-1)*100</f>
        <v>1.1945440733983848</v>
      </c>
      <c r="N32" s="139">
        <f>(Trend_VA!N32/Trend_VA!M32-1)*100</f>
        <v>1.318667470968049</v>
      </c>
      <c r="O32" s="139">
        <f>(Trend_VA!O32/Trend_VA!N32-1)*100</f>
        <v>1.9312900087308016</v>
      </c>
      <c r="P32" s="139">
        <f>(Trend_VA!P32/Trend_VA!O32-1)*100</f>
        <v>2.3927383537479585</v>
      </c>
      <c r="Q32" s="139">
        <f>(Trend_VA!Q32/Trend_VA!P32-1)*100</f>
        <v>1.723000276960529</v>
      </c>
      <c r="R32" s="139">
        <f>(Trend_VA!R32/Trend_VA!Q32-1)*100</f>
        <v>1.2544144673618307</v>
      </c>
      <c r="S32" s="139">
        <f>(Trend_VA!S32/Trend_VA!R32-1)*100</f>
        <v>1.2585847885815626</v>
      </c>
      <c r="T32" s="139">
        <f>(Trend_VA!T32/Trend_VA!S32-1)*100</f>
        <v>0.96354719873890105</v>
      </c>
      <c r="U32" s="139">
        <f>(Trend_VA!U32/Trend_VA!T32-1)*100</f>
        <v>1.0611188076361966</v>
      </c>
      <c r="V32" s="139">
        <f>(Trend_VA!V32/Trend_VA!U32-1)*100</f>
        <v>1.8255961676407084</v>
      </c>
      <c r="W32" s="139">
        <f>(Trend_VA!W32/Trend_VA!V32-1)*100</f>
        <v>2.1629757811994388</v>
      </c>
      <c r="X32" s="139">
        <f>(Trend_VA!X32/Trend_VA!W32-1)*100</f>
        <v>3.0069811498211862</v>
      </c>
      <c r="Y32" s="139">
        <f>(Trend_VA!Y32/Trend_VA!X32-1)*100</f>
        <v>4.2963771235827508</v>
      </c>
      <c r="Z32" s="139">
        <f>(Trend_VA!Z32/Trend_VA!Y32-1)*100</f>
        <v>4.8270264504242988</v>
      </c>
      <c r="AA32" s="139">
        <f>(Trend_VA!AA32/Trend_VA!Z32-1)*100</f>
        <v>-3.1272455121001408</v>
      </c>
      <c r="AB32" s="139">
        <f>(Trend_VA!AB32/Trend_VA!AA32-1)*100</f>
        <v>3.0135637202808319</v>
      </c>
      <c r="AC32" s="139">
        <f>(Trend_VA!AC32/Trend_VA!AB32-1)*100</f>
        <v>2.2534015429622523</v>
      </c>
      <c r="AD32" s="139">
        <f>(Trend_VA!AD32/Trend_VA!AC32-1)*100</f>
        <v>2.2804229926053798</v>
      </c>
      <c r="AE32" s="139">
        <f>(Trend_VA!AE32/Trend_VA!AD32-1)*100</f>
        <v>2.8417416337114254</v>
      </c>
      <c r="AF32" s="139">
        <f>(Trend_VA!AF32/Trend_VA!AE32-1)*100</f>
        <v>3.1909953456058071</v>
      </c>
      <c r="AG32" s="139">
        <f>(Trend_VA!AG32/Trend_VA!AF32-1)*100</f>
        <v>2.2590483516674142</v>
      </c>
      <c r="AH32" s="139">
        <f>(Trend_VA!AH32/Trend_VA!AG32-1)*100</f>
        <v>0.48481361314061111</v>
      </c>
      <c r="AI32" s="139">
        <f>(Trend_VA!AI32/Trend_VA!AH32-1)*100</f>
        <v>-0.81393200991212167</v>
      </c>
      <c r="AJ32" s="139">
        <f>(Trend_VA!AJ32/Trend_VA!AI32-1)*100</f>
        <v>-1.5484937332391313</v>
      </c>
      <c r="AK32" s="139">
        <f>(Trend_VA!AK32/Trend_VA!AJ32-1)*100</f>
        <v>-1.6543646080414254</v>
      </c>
      <c r="AL32" s="139">
        <f>(Trend_VA!AL32/Trend_VA!AK32-1)*100</f>
        <v>-1.3035248497610397</v>
      </c>
      <c r="AM32" s="139">
        <f>(Trend_VA!AM32/Trend_VA!AL32-1)*100</f>
        <v>-0.81706564684312921</v>
      </c>
      <c r="AN32" s="139">
        <f>(Trend_VA!AN32/Trend_VA!AM32-1)*100</f>
        <v>-0.29751369010631024</v>
      </c>
      <c r="AO32" s="139">
        <f>(Trend_VA!AO32/Trend_VA!AN32-1)*100</f>
        <v>0.38790148330203333</v>
      </c>
      <c r="AP32" s="139">
        <f>(Trend_VA!AP32/Trend_VA!AO32-1)*100</f>
        <v>0.70020914340431784</v>
      </c>
      <c r="AQ32" s="139">
        <f>(Trend_VA!AQ32/Trend_VA!AP32-1)*100</f>
        <v>1.2486942994576866</v>
      </c>
      <c r="AR32" s="139">
        <f>(Trend_VA!AR32/Trend_VA!AQ32-1)*100</f>
        <v>1.5979792801543047</v>
      </c>
      <c r="AS32" s="139">
        <f>(Trend_VA!AS32/Trend_VA!AR32-1)*100</f>
        <v>1.2254443362979872</v>
      </c>
      <c r="AT32" s="139">
        <f>(Trend_VA!AT32/Trend_VA!AS32-1)*100</f>
        <v>0.69400975526558994</v>
      </c>
      <c r="AU32" s="139">
        <f>(Trend_VA!AU32/Trend_VA!AT32-1)*100</f>
        <v>0.45222198757310927</v>
      </c>
      <c r="AV32" s="139">
        <f>(Trend_VA!AV32/Trend_VA!AU32-1)*100</f>
        <v>0.24977341872298719</v>
      </c>
      <c r="AW32" s="139">
        <f>(Trend_VA!AW32/Trend_VA!AV32-1)*100</f>
        <v>9.4110151356741056E-2</v>
      </c>
      <c r="AX32" s="139">
        <f>(Trend_VA!AX32/Trend_VA!AW32-1)*100</f>
        <v>0.15861551019304976</v>
      </c>
      <c r="AY32" s="139">
        <f>(Trend_VA!AY32/Trend_VA!AX32-1)*100</f>
        <v>0.24463577778228718</v>
      </c>
      <c r="AZ32" s="139">
        <f>(Trend_VA!AZ32/Trend_VA!AY32-1)*100</f>
        <v>0.63785072361663975</v>
      </c>
      <c r="BA32" s="139">
        <f>(Trend_VA!BA32/Trend_VA!AZ32-1)*100</f>
        <v>1.2250351218059841</v>
      </c>
      <c r="BB32" s="139">
        <f>(Trend_VA!BB32/Trend_VA!BA32-1)*100</f>
        <v>1.5267614024000675</v>
      </c>
      <c r="BC32" s="139">
        <f>(Trend_VA!BC32/Trend_VA!BB32-1)*100</f>
        <v>1.2544230035261394</v>
      </c>
      <c r="BD32" s="139">
        <f>(Trend_VA!BD32/Trend_VA!BC32-1)*100</f>
        <v>0.97990628172361927</v>
      </c>
      <c r="BE32" s="139">
        <f>(Trend_VA!BE32/Trend_VA!BD32-1)*100</f>
        <v>0.85740425894968997</v>
      </c>
      <c r="BF32" s="139">
        <f>(Trend_VA!BF32/Trend_VA!BE32-1)*100</f>
        <v>1.2093452342589517</v>
      </c>
      <c r="BG32" s="139">
        <f>(Trend_VA!BG32/Trend_VA!BF32-1)*100</f>
        <v>1.7002788089173437</v>
      </c>
      <c r="BH32" s="139">
        <f>(Trend_VA!BH32/Trend_VA!BG32-1)*100</f>
        <v>1.5357839573769017</v>
      </c>
      <c r="BI32" s="139">
        <f>(Trend_VA!BI32/Trend_VA!BH32-1)*100</f>
        <v>1.1828558859544147</v>
      </c>
    </row>
    <row r="33" spans="1:61" s="84" customFormat="1" ht="17.100000000000001" customHeight="1" x14ac:dyDescent="0.2">
      <c r="A33" s="91" t="s">
        <v>59</v>
      </c>
      <c r="B33" s="89"/>
      <c r="C33" s="139" t="e">
        <f>(Trend_VA!C33/Trend_VA!B33-1)*100</f>
        <v>#DIV/0!</v>
      </c>
      <c r="D33" s="139" t="e">
        <f>(Trend_VA!D33/Trend_VA!C33-1)*100</f>
        <v>#DIV/0!</v>
      </c>
      <c r="E33" s="139">
        <f>(Trend_VA!E33/Trend_VA!D33-1)*100</f>
        <v>3.0298098939184337</v>
      </c>
      <c r="F33" s="139">
        <f>(Trend_VA!F33/Trend_VA!E33-1)*100</f>
        <v>2.9123058278856195</v>
      </c>
      <c r="G33" s="139">
        <f>(Trend_VA!G33/Trend_VA!F33-1)*100</f>
        <v>2.5724546906420676</v>
      </c>
      <c r="H33" s="139">
        <f>(Trend_VA!H33/Trend_VA!G33-1)*100</f>
        <v>24.140383009540578</v>
      </c>
      <c r="I33" s="139">
        <f>(Trend_VA!I33/Trend_VA!H33-1)*100</f>
        <v>1.2221627090181153</v>
      </c>
      <c r="J33" s="139">
        <f>(Trend_VA!J33/Trend_VA!I33-1)*100</f>
        <v>0.88090868083361418</v>
      </c>
      <c r="K33" s="139">
        <f>(Trend_VA!K33/Trend_VA!J33-1)*100</f>
        <v>0.68258302987962427</v>
      </c>
      <c r="L33" s="139">
        <f>(Trend_VA!L33/Trend_VA!K33-1)*100</f>
        <v>0.58377977557535488</v>
      </c>
      <c r="M33" s="139">
        <f>(Trend_VA!M33/Trend_VA!L33-1)*100</f>
        <v>0.5299616825289899</v>
      </c>
      <c r="N33" s="139">
        <f>(Trend_VA!N33/Trend_VA!M33-1)*100</f>
        <v>0.48402715059845391</v>
      </c>
      <c r="O33" s="139">
        <f>(Trend_VA!O33/Trend_VA!N33-1)*100</f>
        <v>0.43180102622601968</v>
      </c>
      <c r="P33" s="139">
        <f>(Trend_VA!P33/Trend_VA!O33-1)*100</f>
        <v>0.41777493904417984</v>
      </c>
      <c r="Q33" s="139">
        <f>(Trend_VA!Q33/Trend_VA!P33-1)*100</f>
        <v>0.43289776842985184</v>
      </c>
      <c r="R33" s="139">
        <f>(Trend_VA!R33/Trend_VA!Q33-1)*100</f>
        <v>0.44329453294178478</v>
      </c>
      <c r="S33" s="139">
        <f>(Trend_VA!S33/Trend_VA!R33-1)*100</f>
        <v>0.45178317112331001</v>
      </c>
      <c r="T33" s="139">
        <f>(Trend_VA!T33/Trend_VA!S33-1)*100</f>
        <v>0.4910976122731503</v>
      </c>
      <c r="U33" s="139">
        <f>(Trend_VA!U33/Trend_VA!T33-1)*100</f>
        <v>0.54946672136777508</v>
      </c>
      <c r="V33" s="139">
        <f>(Trend_VA!V33/Trend_VA!U33-1)*100</f>
        <v>0.59309640128863972</v>
      </c>
      <c r="W33" s="139">
        <f>(Trend_VA!W33/Trend_VA!V33-1)*100</f>
        <v>0.66506176201195366</v>
      </c>
      <c r="X33" s="139">
        <f>(Trend_VA!X33/Trend_VA!W33-1)*100</f>
        <v>0.73206789085500379</v>
      </c>
      <c r="Y33" s="139">
        <f>(Trend_VA!Y33/Trend_VA!X33-1)*100</f>
        <v>1.2161168085486951</v>
      </c>
      <c r="Z33" s="139">
        <f>(Trend_VA!Z33/Trend_VA!Y33-1)*100</f>
        <v>1.6607994651476554</v>
      </c>
      <c r="AA33" s="139">
        <f>(Trend_VA!AA33/Trend_VA!Z33-1)*100</f>
        <v>-4.0086761404609987</v>
      </c>
      <c r="AB33" s="139">
        <f>(Trend_VA!AB33/Trend_VA!AA33-1)*100</f>
        <v>2.2639328564973749</v>
      </c>
      <c r="AC33" s="139">
        <f>(Trend_VA!AC33/Trend_VA!AB33-1)*100</f>
        <v>1.9678094260035417</v>
      </c>
      <c r="AD33" s="139">
        <f>(Trend_VA!AD33/Trend_VA!AC33-1)*100</f>
        <v>1.456947546939924</v>
      </c>
      <c r="AE33" s="139">
        <f>(Trend_VA!AE33/Trend_VA!AD33-1)*100</f>
        <v>0.96677167287460009</v>
      </c>
      <c r="AF33" s="139">
        <f>(Trend_VA!AF33/Trend_VA!AE33-1)*100</f>
        <v>0.53002517418530015</v>
      </c>
      <c r="AG33" s="139">
        <f>(Trend_VA!AG33/Trend_VA!AF33-1)*100</f>
        <v>0.56610078682310938</v>
      </c>
      <c r="AH33" s="139">
        <f>(Trend_VA!AH33/Trend_VA!AG33-1)*100</f>
        <v>0.61750346369935372</v>
      </c>
      <c r="AI33" s="139">
        <f>(Trend_VA!AI33/Trend_VA!AH33-1)*100</f>
        <v>0.69322593981402392</v>
      </c>
      <c r="AJ33" s="139">
        <f>(Trend_VA!AJ33/Trend_VA!AI33-1)*100</f>
        <v>0.74152847860182725</v>
      </c>
      <c r="AK33" s="139">
        <f>(Trend_VA!AK33/Trend_VA!AJ33-1)*100</f>
        <v>0.7415902482524217</v>
      </c>
      <c r="AL33" s="139">
        <f>(Trend_VA!AL33/Trend_VA!AK33-1)*100</f>
        <v>0.71662964996623835</v>
      </c>
      <c r="AM33" s="139">
        <f>(Trend_VA!AM33/Trend_VA!AL33-1)*100</f>
        <v>0.69728465306071463</v>
      </c>
      <c r="AN33" s="139">
        <f>(Trend_VA!AN33/Trend_VA!AM33-1)*100</f>
        <v>0.68906714440897243</v>
      </c>
      <c r="AO33" s="139">
        <f>(Trend_VA!AO33/Trend_VA!AN33-1)*100</f>
        <v>0.68674541426256841</v>
      </c>
      <c r="AP33" s="139">
        <f>(Trend_VA!AP33/Trend_VA!AO33-1)*100</f>
        <v>0.6863671805588778</v>
      </c>
      <c r="AQ33" s="139">
        <f>(Trend_VA!AQ33/Trend_VA!AP33-1)*100</f>
        <v>0.6873847710683112</v>
      </c>
      <c r="AR33" s="139">
        <f>(Trend_VA!AR33/Trend_VA!AQ33-1)*100</f>
        <v>0.69391953562059072</v>
      </c>
      <c r="AS33" s="139">
        <f>(Trend_VA!AS33/Trend_VA!AR33-1)*100</f>
        <v>0.6926066632829242</v>
      </c>
      <c r="AT33" s="139">
        <f>(Trend_VA!AT33/Trend_VA!AS33-1)*100</f>
        <v>0.68557293358169069</v>
      </c>
      <c r="AU33" s="139">
        <f>(Trend_VA!AU33/Trend_VA!AT33-1)*100</f>
        <v>0.68318729440761672</v>
      </c>
      <c r="AV33" s="139">
        <f>(Trend_VA!AV33/Trend_VA!AU33-1)*100</f>
        <v>0.68705336501644343</v>
      </c>
      <c r="AW33" s="139">
        <f>(Trend_VA!AW33/Trend_VA!AV33-1)*100</f>
        <v>0.68315022694844796</v>
      </c>
      <c r="AX33" s="139">
        <f>(Trend_VA!AX33/Trend_VA!AW33-1)*100</f>
        <v>0.67332974731373341</v>
      </c>
      <c r="AY33" s="139">
        <f>(Trend_VA!AY33/Trend_VA!AX33-1)*100</f>
        <v>0.66913491734945652</v>
      </c>
      <c r="AZ33" s="139">
        <f>(Trend_VA!AZ33/Trend_VA!AY33-1)*100</f>
        <v>0.67145368016239271</v>
      </c>
      <c r="BA33" s="139">
        <f>(Trend_VA!BA33/Trend_VA!AZ33-1)*100</f>
        <v>0.67819727151245957</v>
      </c>
      <c r="BB33" s="139">
        <f>(Trend_VA!BB33/Trend_VA!BA33-1)*100</f>
        <v>0.68846633840831117</v>
      </c>
      <c r="BC33" s="139">
        <f>(Trend_VA!BC33/Trend_VA!BB33-1)*100</f>
        <v>0.68932932711238681</v>
      </c>
      <c r="BD33" s="139">
        <f>(Trend_VA!BD33/Trend_VA!BC33-1)*100</f>
        <v>0.67952775397881471</v>
      </c>
      <c r="BE33" s="139">
        <f>(Trend_VA!BE33/Trend_VA!BD33-1)*100</f>
        <v>0.6779095287290815</v>
      </c>
      <c r="BF33" s="139">
        <f>(Trend_VA!BF33/Trend_VA!BE33-1)*100</f>
        <v>0.68442724800650279</v>
      </c>
      <c r="BG33" s="139">
        <f>(Trend_VA!BG33/Trend_VA!BF33-1)*100</f>
        <v>0.68263089270059751</v>
      </c>
      <c r="BH33" s="139">
        <f>(Trend_VA!BH33/Trend_VA!BG33-1)*100</f>
        <v>0.6738182022752115</v>
      </c>
      <c r="BI33" s="139">
        <f>(Trend_VA!BI33/Trend_VA!BH33-1)*100</f>
        <v>0.66804369115109896</v>
      </c>
    </row>
    <row r="34" spans="1:61" s="84" customFormat="1" ht="17.100000000000001" customHeight="1" x14ac:dyDescent="0.2">
      <c r="A34" s="92"/>
      <c r="B34" s="8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</row>
    <row r="35" spans="1:61" s="105" customFormat="1" ht="17.100000000000001" customHeight="1" x14ac:dyDescent="0.2">
      <c r="A35" s="191" t="s">
        <v>95</v>
      </c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</row>
    <row r="36" spans="1:61" s="95" customFormat="1" ht="17.100000000000001" customHeight="1" thickBot="1" x14ac:dyDescent="0.25">
      <c r="A36" s="93" t="s">
        <v>19</v>
      </c>
      <c r="B36" s="94"/>
      <c r="C36" s="140" t="e">
        <f>(Trend_VA!C36/Trend_VA!B36-1)*100</f>
        <v>#DIV/0!</v>
      </c>
      <c r="D36" s="140" t="e">
        <f>(Trend_VA!D36/Trend_VA!C36-1)*100</f>
        <v>#DIV/0!</v>
      </c>
      <c r="E36" s="140">
        <f>(Trend_VA!E36/Trend_VA!D36-1)*100</f>
        <v>4.2659667020147785</v>
      </c>
      <c r="F36" s="140">
        <f>(Trend_VA!F36/Trend_VA!E36-1)*100</f>
        <v>2.6052444563617438</v>
      </c>
      <c r="G36" s="140">
        <f>(Trend_VA!G36/Trend_VA!F36-1)*100</f>
        <v>3.2388481546746117</v>
      </c>
      <c r="H36" s="140">
        <f>(Trend_VA!H36/Trend_VA!G36-1)*100</f>
        <v>53.436864369197281</v>
      </c>
      <c r="I36" s="140">
        <f>(Trend_VA!I36/Trend_VA!H36-1)*100</f>
        <v>-1.2659884702243884</v>
      </c>
      <c r="J36" s="140">
        <f>(Trend_VA!J36/Trend_VA!I36-1)*100</f>
        <v>-0.51605410674181451</v>
      </c>
      <c r="K36" s="140">
        <f>(Trend_VA!K36/Trend_VA!J36-1)*100</f>
        <v>3.7412144816825421</v>
      </c>
      <c r="L36" s="140">
        <f>(Trend_VA!L36/Trend_VA!K36-1)*100</f>
        <v>6.0612498689126548</v>
      </c>
      <c r="M36" s="140">
        <f>(Trend_VA!M36/Trend_VA!L36-1)*100</f>
        <v>5.2988593679601736</v>
      </c>
      <c r="N36" s="140">
        <f>(Trend_VA!N36/Trend_VA!M36-1)*100</f>
        <v>1.5917800189070519</v>
      </c>
      <c r="O36" s="140">
        <f>(Trend_VA!O36/Trend_VA!N36-1)*100</f>
        <v>0.35202359320176679</v>
      </c>
      <c r="P36" s="140">
        <f>(Trend_VA!P36/Trend_VA!O36-1)*100</f>
        <v>4.5735036072386714</v>
      </c>
      <c r="Q36" s="140">
        <f>(Trend_VA!Q36/Trend_VA!P36-1)*100</f>
        <v>7.2393378586709245</v>
      </c>
      <c r="R36" s="140">
        <f>(Trend_VA!R36/Trend_VA!Q36-1)*100</f>
        <v>3.7517642129118567</v>
      </c>
      <c r="S36" s="140">
        <f>(Trend_VA!S36/Trend_VA!R36-1)*100</f>
        <v>4.1988106267831782E-2</v>
      </c>
      <c r="T36" s="140">
        <f>(Trend_VA!T36/Trend_VA!S36-1)*100</f>
        <v>-3.2269603376946621</v>
      </c>
      <c r="U36" s="140">
        <f>(Trend_VA!U36/Trend_VA!T36-1)*100</f>
        <v>-2.1424516426515439</v>
      </c>
      <c r="V36" s="140">
        <f>(Trend_VA!V36/Trend_VA!U36-1)*100</f>
        <v>2.2275543513347928</v>
      </c>
      <c r="W36" s="140">
        <f>(Trend_VA!W36/Trend_VA!V36-1)*100</f>
        <v>3.6929981789232569</v>
      </c>
      <c r="X36" s="140">
        <f>(Trend_VA!X36/Trend_VA!W36-1)*100</f>
        <v>1.4862676666325569</v>
      </c>
      <c r="Y36" s="140">
        <f>(Trend_VA!Y36/Trend_VA!X36-1)*100</f>
        <v>2.7016830486983112</v>
      </c>
      <c r="Z36" s="140">
        <f>(Trend_VA!Z36/Trend_VA!Y36-1)*100</f>
        <v>2.7261569539353214</v>
      </c>
      <c r="AA36" s="140">
        <f>(Trend_VA!AA36/Trend_VA!Z36-1)*100</f>
        <v>0.46515291123570002</v>
      </c>
      <c r="AB36" s="140">
        <f>(Trend_VA!AB36/Trend_VA!AA36-1)*100</f>
        <v>0.96196974865936369</v>
      </c>
      <c r="AC36" s="140">
        <f>(Trend_VA!AC36/Trend_VA!AB36-1)*100</f>
        <v>3.4459276492514457</v>
      </c>
      <c r="AD36" s="140">
        <f>(Trend_VA!AD36/Trend_VA!AC36-1)*100</f>
        <v>4.3959583783968359</v>
      </c>
      <c r="AE36" s="140">
        <f>(Trend_VA!AE36/Trend_VA!AD36-1)*100</f>
        <v>1.4758399050675219</v>
      </c>
      <c r="AF36" s="140">
        <f>(Trend_VA!AF36/Trend_VA!AE36-1)*100</f>
        <v>-0.60768510035972279</v>
      </c>
      <c r="AG36" s="140">
        <f>(Trend_VA!AG36/Trend_VA!AF36-1)*100</f>
        <v>-2.0101078489383917</v>
      </c>
      <c r="AH36" s="140">
        <f>(Trend_VA!AH36/Trend_VA!AG36-1)*100</f>
        <v>0.14994592664501205</v>
      </c>
      <c r="AI36" s="140">
        <f>(Trend_VA!AI36/Trend_VA!AH36-1)*100</f>
        <v>4.0201482863124971</v>
      </c>
      <c r="AJ36" s="140">
        <f>(Trend_VA!AJ36/Trend_VA!AI36-1)*100</f>
        <v>4.940618711797784</v>
      </c>
      <c r="AK36" s="140">
        <f>(Trend_VA!AK36/Trend_VA!AJ36-1)*100</f>
        <v>2.6213614588437517</v>
      </c>
      <c r="AL36" s="140">
        <f>(Trend_VA!AL36/Trend_VA!AK36-1)*100</f>
        <v>2.0819977216556707</v>
      </c>
      <c r="AM36" s="140">
        <f>(Trend_VA!AM36/Trend_VA!AL36-1)*100</f>
        <v>2.0510767478958636</v>
      </c>
      <c r="AN36" s="140">
        <f>(Trend_VA!AN36/Trend_VA!AM36-1)*100</f>
        <v>0.52691299197222818</v>
      </c>
      <c r="AO36" s="140">
        <f>(Trend_VA!AO36/Trend_VA!AN36-1)*100</f>
        <v>-0.70140673807913556</v>
      </c>
      <c r="AP36" s="140">
        <f>(Trend_VA!AP36/Trend_VA!AO36-1)*100</f>
        <v>-0.47528744380908039</v>
      </c>
      <c r="AQ36" s="140">
        <f>(Trend_VA!AQ36/Trend_VA!AP36-1)*100</f>
        <v>0.62814046527928102</v>
      </c>
      <c r="AR36" s="140">
        <f>(Trend_VA!AR36/Trend_VA!AQ36-1)*100</f>
        <v>0.79716401518137303</v>
      </c>
      <c r="AS36" s="140">
        <f>(Trend_VA!AS36/Trend_VA!AR36-1)*100</f>
        <v>2.85151569074511</v>
      </c>
      <c r="AT36" s="140">
        <f>(Trend_VA!AT36/Trend_VA!AS36-1)*100</f>
        <v>2.7919416780283646</v>
      </c>
      <c r="AU36" s="140">
        <f>(Trend_VA!AU36/Trend_VA!AT36-1)*100</f>
        <v>1.533137065376966</v>
      </c>
      <c r="AV36" s="140">
        <f>(Trend_VA!AV36/Trend_VA!AU36-1)*100</f>
        <v>2.4150083132614686</v>
      </c>
      <c r="AW36" s="140">
        <f>(Trend_VA!AW36/Trend_VA!AV36-1)*100</f>
        <v>0.58865600361619475</v>
      </c>
      <c r="AX36" s="140">
        <f>(Trend_VA!AX36/Trend_VA!AW36-1)*100</f>
        <v>-1.6209883809636838</v>
      </c>
      <c r="AY36" s="140">
        <f>(Trend_VA!AY36/Trend_VA!AX36-1)*100</f>
        <v>-0.8173636239223514</v>
      </c>
      <c r="AZ36" s="140">
        <f>(Trend_VA!AZ36/Trend_VA!AY36-1)*100</f>
        <v>-0.39642563468033076</v>
      </c>
      <c r="BA36" s="140">
        <f>(Trend_VA!BA36/Trend_VA!AZ36-1)*100</f>
        <v>-1.9656230597226876</v>
      </c>
      <c r="BB36" s="140">
        <f>(Trend_VA!BB36/Trend_VA!BA36-1)*100</f>
        <v>0.54917146420387919</v>
      </c>
      <c r="BC36" s="140">
        <f>(Trend_VA!BC36/Trend_VA!BB36-1)*100</f>
        <v>2.5558025112046856</v>
      </c>
      <c r="BD36" s="140">
        <f>(Trend_VA!BD36/Trend_VA!BC36-1)*100</f>
        <v>3.5000255539952452</v>
      </c>
      <c r="BE36" s="140">
        <f>(Trend_VA!BE36/Trend_VA!BD36-1)*100</f>
        <v>4.8711681793255801</v>
      </c>
      <c r="BF36" s="140">
        <f>(Trend_VA!BF36/Trend_VA!BE36-1)*100</f>
        <v>3.1944878181827896</v>
      </c>
      <c r="BG36" s="140">
        <f>(Trend_VA!BG36/Trend_VA!BF36-1)*100</f>
        <v>-0.4161593171421063</v>
      </c>
      <c r="BH36" s="140">
        <f>(Trend_VA!BH36/Trend_VA!BG36-1)*100</f>
        <v>-2.1472201800442625</v>
      </c>
      <c r="BI36" s="140">
        <f>(Trend_VA!BI36/Trend_VA!BH36-1)*100</f>
        <v>-1.5870261035385691</v>
      </c>
    </row>
    <row r="37" spans="1:61" x14ac:dyDescent="0.2">
      <c r="A37" s="96" t="s">
        <v>50</v>
      </c>
      <c r="B37" s="97"/>
    </row>
    <row r="38" spans="1:61" x14ac:dyDescent="0.2">
      <c r="Z38" s="98">
        <v>8.5</v>
      </c>
    </row>
  </sheetData>
  <mergeCells count="13">
    <mergeCell ref="BD3:BG3"/>
    <mergeCell ref="AZ3:BC3"/>
    <mergeCell ref="AV3:AY3"/>
    <mergeCell ref="AR3:AU3"/>
    <mergeCell ref="B3:C3"/>
    <mergeCell ref="D3:G3"/>
    <mergeCell ref="H3:K3"/>
    <mergeCell ref="L3:O3"/>
    <mergeCell ref="P3:S3"/>
    <mergeCell ref="AJ3:AM3"/>
    <mergeCell ref="AF3:AI3"/>
    <mergeCell ref="T3:W3"/>
    <mergeCell ref="AN3:AQ3"/>
  </mergeCells>
  <phoneticPr fontId="25" type="noConversion"/>
  <conditionalFormatting sqref="X5">
    <cfRule type="cellIs" dxfId="5" priority="8" operator="lessThan">
      <formula>0</formula>
    </cfRule>
  </conditionalFormatting>
  <conditionalFormatting sqref="X5:AQ36">
    <cfRule type="cellIs" dxfId="4" priority="7" operator="lessThan">
      <formula>0</formula>
    </cfRule>
  </conditionalFormatting>
  <conditionalFormatting sqref="AR5:AR36">
    <cfRule type="cellIs" dxfId="3" priority="6" operator="lessThan">
      <formula>0</formula>
    </cfRule>
  </conditionalFormatting>
  <conditionalFormatting sqref="AS5:AS36">
    <cfRule type="cellIs" dxfId="2" priority="5" operator="lessThan">
      <formula>0</formula>
    </cfRule>
  </conditionalFormatting>
  <conditionalFormatting sqref="AT5:BC36">
    <cfRule type="cellIs" dxfId="1" priority="4" operator="lessThan">
      <formula>0</formula>
    </cfRule>
  </conditionalFormatting>
  <conditionalFormatting sqref="BD5:BI36">
    <cfRule type="cellIs" dxfId="0" priority="1" operator="lessThan">
      <formula>0</formula>
    </cfRule>
  </conditionalFormatting>
  <pageMargins left="0.51181102362204722" right="0" top="0.51181102362204722" bottom="0" header="0" footer="0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RowHeight="11.25" x14ac:dyDescent="0.2"/>
  <cols>
    <col min="1" max="1" width="26.28515625" style="1" customWidth="1"/>
    <col min="2" max="9" width="5.7109375" style="5" hidden="1" customWidth="1"/>
    <col min="10" max="15" width="6" style="5" hidden="1" customWidth="1"/>
    <col min="16" max="19" width="6.28515625" style="5" hidden="1" customWidth="1"/>
    <col min="20" max="23" width="6.7109375" style="5" hidden="1" customWidth="1"/>
    <col min="24" max="28" width="6.7109375" style="5" customWidth="1"/>
    <col min="29" max="40" width="6.7109375" style="1" customWidth="1"/>
    <col min="41" max="41" width="7.5703125" style="1" customWidth="1"/>
    <col min="42" max="43" width="6.28515625" style="1" customWidth="1"/>
    <col min="44" max="16384" width="9.140625" style="1"/>
  </cols>
  <sheetData>
    <row r="1" spans="1:43" ht="16.5" customHeight="1" x14ac:dyDescent="0.2">
      <c r="X1" s="33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35" t="s">
        <v>67</v>
      </c>
      <c r="C3" s="235"/>
      <c r="D3" s="235" t="s">
        <v>66</v>
      </c>
      <c r="E3" s="235"/>
      <c r="F3" s="235"/>
      <c r="G3" s="235"/>
      <c r="H3" s="235" t="s">
        <v>60</v>
      </c>
      <c r="I3" s="235"/>
      <c r="J3" s="235"/>
      <c r="K3" s="235"/>
      <c r="L3" s="235" t="s">
        <v>61</v>
      </c>
      <c r="M3" s="235"/>
      <c r="N3" s="235"/>
      <c r="O3" s="235"/>
      <c r="P3" s="235" t="s">
        <v>62</v>
      </c>
      <c r="Q3" s="235"/>
      <c r="R3" s="235"/>
      <c r="S3" s="235"/>
      <c r="T3" s="235" t="s">
        <v>63</v>
      </c>
      <c r="U3" s="235"/>
      <c r="V3" s="235"/>
      <c r="W3" s="235"/>
      <c r="X3" s="235" t="s">
        <v>64</v>
      </c>
      <c r="Y3" s="235"/>
      <c r="Z3" s="235"/>
      <c r="AA3" s="235"/>
      <c r="AB3" s="235" t="s">
        <v>65</v>
      </c>
      <c r="AC3" s="235"/>
      <c r="AD3" s="235"/>
      <c r="AE3" s="235"/>
      <c r="AF3" s="234" t="s">
        <v>77</v>
      </c>
      <c r="AG3" s="234"/>
      <c r="AH3" s="234"/>
      <c r="AI3" s="234"/>
      <c r="AJ3" s="229" t="s">
        <v>80</v>
      </c>
      <c r="AK3" s="229"/>
      <c r="AL3" s="229"/>
      <c r="AM3" s="229"/>
      <c r="AN3" s="234" t="s">
        <v>92</v>
      </c>
      <c r="AO3" s="234"/>
      <c r="AP3" s="234"/>
      <c r="AQ3" s="234"/>
    </row>
    <row r="4" spans="1:43" s="8" customFormat="1" x14ac:dyDescent="0.2">
      <c r="A4" s="22" t="s">
        <v>68</v>
      </c>
      <c r="B4" s="23" t="s">
        <v>48</v>
      </c>
      <c r="C4" s="23" t="s">
        <v>49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46</v>
      </c>
      <c r="M4" s="23" t="s">
        <v>47</v>
      </c>
      <c r="N4" s="23" t="s">
        <v>48</v>
      </c>
      <c r="O4" s="23" t="s">
        <v>49</v>
      </c>
      <c r="P4" s="23" t="s">
        <v>46</v>
      </c>
      <c r="Q4" s="23" t="s">
        <v>47</v>
      </c>
      <c r="R4" s="23" t="s">
        <v>48</v>
      </c>
      <c r="S4" s="23" t="s">
        <v>49</v>
      </c>
      <c r="T4" s="23" t="s">
        <v>46</v>
      </c>
      <c r="U4" s="23" t="s">
        <v>47</v>
      </c>
      <c r="V4" s="23" t="s">
        <v>48</v>
      </c>
      <c r="W4" s="23" t="s">
        <v>49</v>
      </c>
      <c r="X4" s="23" t="s">
        <v>46</v>
      </c>
      <c r="Y4" s="23" t="s">
        <v>47</v>
      </c>
      <c r="Z4" s="23" t="s">
        <v>48</v>
      </c>
      <c r="AA4" s="23" t="s">
        <v>49</v>
      </c>
      <c r="AB4" s="23" t="s">
        <v>46</v>
      </c>
      <c r="AC4" s="23" t="s">
        <v>47</v>
      </c>
      <c r="AD4" s="23" t="s">
        <v>48</v>
      </c>
      <c r="AE4" s="23" t="s">
        <v>49</v>
      </c>
      <c r="AF4" s="13" t="s">
        <v>46</v>
      </c>
      <c r="AG4" s="13" t="s">
        <v>47</v>
      </c>
      <c r="AH4" s="13" t="s">
        <v>48</v>
      </c>
      <c r="AI4" s="2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11" t="e">
        <f>#REF!/Trend_VA!B5*100</f>
        <v>#REF!</v>
      </c>
      <c r="C5" s="11" t="e">
        <f>#REF!/Trend_VA!C5*100</f>
        <v>#REF!</v>
      </c>
      <c r="D5" s="11" t="e">
        <f>#REF!/Trend_VA!D5*100</f>
        <v>#REF!</v>
      </c>
      <c r="E5" s="11" t="e">
        <f>#REF!/Trend_VA!E5*100</f>
        <v>#REF!</v>
      </c>
      <c r="F5" s="11" t="e">
        <f>#REF!/Trend_VA!F5*100</f>
        <v>#REF!</v>
      </c>
      <c r="G5" s="11" t="e">
        <f>#REF!/Trend_VA!G5*100</f>
        <v>#REF!</v>
      </c>
      <c r="H5" s="11" t="e">
        <f>#REF!/Trend_VA!H5*100</f>
        <v>#REF!</v>
      </c>
      <c r="I5" s="11" t="e">
        <f>#REF!/Trend_VA!I5*100</f>
        <v>#REF!</v>
      </c>
      <c r="J5" s="26" t="e">
        <f>#REF!/Trend_VA!J5*100</f>
        <v>#REF!</v>
      </c>
      <c r="K5" s="26" t="e">
        <f>#REF!/Trend_VA!K5*100</f>
        <v>#REF!</v>
      </c>
      <c r="L5" s="26" t="e">
        <f>#REF!/Trend_VA!L5*100</f>
        <v>#REF!</v>
      </c>
      <c r="M5" s="26" t="e">
        <f>#REF!/Trend_VA!M5*100</f>
        <v>#REF!</v>
      </c>
      <c r="N5" s="26" t="e">
        <f>#REF!/Trend_VA!N5*100</f>
        <v>#REF!</v>
      </c>
      <c r="O5" s="26" t="e">
        <f>#REF!/Trend_VA!O5*100</f>
        <v>#REF!</v>
      </c>
      <c r="P5" s="26" t="e">
        <f>#REF!/Trend_VA!P5*100</f>
        <v>#REF!</v>
      </c>
      <c r="Q5" s="26" t="e">
        <f>#REF!/Trend_VA!Q5*100</f>
        <v>#REF!</v>
      </c>
      <c r="R5" s="26" t="e">
        <f>#REF!/Trend_VA!R5*100</f>
        <v>#REF!</v>
      </c>
      <c r="S5" s="26" t="e">
        <f>#REF!/Trend_VA!S5*100</f>
        <v>#REF!</v>
      </c>
      <c r="T5" s="26" t="e">
        <f>#REF!/Trend_VA!T5*100</f>
        <v>#REF!</v>
      </c>
      <c r="U5" s="26" t="e">
        <f>#REF!/Trend_VA!U5*100</f>
        <v>#REF!</v>
      </c>
      <c r="V5" s="26" t="e">
        <f>#REF!/Trend_VA!V5*100</f>
        <v>#REF!</v>
      </c>
      <c r="W5" s="26" t="e">
        <f>#REF!/Trend_VA!W5*100</f>
        <v>#REF!</v>
      </c>
      <c r="X5" s="26" t="e">
        <f>#REF!/Trend_VA!X5*100</f>
        <v>#REF!</v>
      </c>
      <c r="Y5" s="26" t="e">
        <f>#REF!/Trend_VA!Y5*100</f>
        <v>#REF!</v>
      </c>
      <c r="Z5" s="26" t="e">
        <f>#REF!/Trend_VA!Z5*100</f>
        <v>#REF!</v>
      </c>
      <c r="AA5" s="26" t="e">
        <f>#REF!/Trend_VA!AA5*100</f>
        <v>#REF!</v>
      </c>
      <c r="AB5" s="26" t="e">
        <f>#REF!/Trend_VA!AB5*100</f>
        <v>#REF!</v>
      </c>
      <c r="AC5" s="26" t="e">
        <f>#REF!/Trend_VA!AC5*100</f>
        <v>#REF!</v>
      </c>
      <c r="AD5" s="26" t="e">
        <f>#REF!/Trend_VA!AD5*100</f>
        <v>#REF!</v>
      </c>
      <c r="AE5" s="26" t="e">
        <f>#REF!/Trend_VA!AE5*100</f>
        <v>#REF!</v>
      </c>
      <c r="AF5" s="26" t="e">
        <f>#REF!/Trend_VA!AF5*100</f>
        <v>#REF!</v>
      </c>
      <c r="AG5" s="26" t="e">
        <f>#REF!/Trend_VA!AG5*100</f>
        <v>#REF!</v>
      </c>
      <c r="AH5" s="26" t="e">
        <f>#REF!/Trend_VA!AH5*100</f>
        <v>#REF!</v>
      </c>
      <c r="AI5" s="26" t="e">
        <f>#REF!/Trend_VA!AI5*100</f>
        <v>#REF!</v>
      </c>
      <c r="AJ5" s="26" t="e">
        <f>#REF!/Trend_VA!AJ5*100</f>
        <v>#REF!</v>
      </c>
      <c r="AK5" s="26" t="e">
        <f>#REF!/Trend_VA!AK5*100</f>
        <v>#REF!</v>
      </c>
      <c r="AL5" s="26" t="e">
        <f>#REF!/Trend_VA!AL5*100</f>
        <v>#REF!</v>
      </c>
      <c r="AM5" s="26" t="e">
        <f>#REF!/Trend_VA!AM5*100</f>
        <v>#REF!</v>
      </c>
      <c r="AN5" s="26" t="e">
        <f>#REF!/Trend_VA!AN5*100</f>
        <v>#REF!</v>
      </c>
      <c r="AO5" s="26" t="e">
        <f>#REF!/Trend_VA!AO5*100</f>
        <v>#REF!</v>
      </c>
      <c r="AP5" s="26" t="e">
        <f>#REF!/Trend_VA!AP5*100</f>
        <v>#REF!</v>
      </c>
      <c r="AQ5" s="26" t="e">
        <f>#REF!/Trend_VA!AQ5*100</f>
        <v>#REF!</v>
      </c>
    </row>
    <row r="6" spans="1:43" s="9" customFormat="1" ht="24.75" customHeight="1" x14ac:dyDescent="0.2">
      <c r="A6" s="2" t="s">
        <v>96</v>
      </c>
      <c r="B6" s="11" t="e">
        <f>#REF!/Trend_VA!B6*100</f>
        <v>#REF!</v>
      </c>
      <c r="C6" s="11" t="e">
        <f>#REF!/Trend_VA!C6*100</f>
        <v>#REF!</v>
      </c>
      <c r="D6" s="11" t="e">
        <f>#REF!/Trend_VA!D6*100</f>
        <v>#REF!</v>
      </c>
      <c r="E6" s="11" t="e">
        <f>#REF!/Trend_VA!E6*100</f>
        <v>#REF!</v>
      </c>
      <c r="F6" s="11" t="e">
        <f>#REF!/Trend_VA!F6*100</f>
        <v>#REF!</v>
      </c>
      <c r="G6" s="11" t="e">
        <f>#REF!/Trend_VA!G6*100</f>
        <v>#REF!</v>
      </c>
      <c r="H6" s="11" t="e">
        <f>#REF!/Trend_VA!H6*100</f>
        <v>#REF!</v>
      </c>
      <c r="I6" s="11" t="e">
        <f>#REF!/Trend_VA!I6*100</f>
        <v>#REF!</v>
      </c>
      <c r="J6" s="26" t="e">
        <f>#REF!/Trend_VA!J6*100</f>
        <v>#REF!</v>
      </c>
      <c r="K6" s="26" t="e">
        <f>#REF!/Trend_VA!K6*100</f>
        <v>#REF!</v>
      </c>
      <c r="L6" s="26" t="e">
        <f>#REF!/Trend_VA!L6*100</f>
        <v>#REF!</v>
      </c>
      <c r="M6" s="26" t="e">
        <f>#REF!/Trend_VA!M6*100</f>
        <v>#REF!</v>
      </c>
      <c r="N6" s="26" t="e">
        <f>#REF!/Trend_VA!N6*100</f>
        <v>#REF!</v>
      </c>
      <c r="O6" s="26" t="e">
        <f>#REF!/Trend_VA!O6*100</f>
        <v>#REF!</v>
      </c>
      <c r="P6" s="26" t="e">
        <f>#REF!/Trend_VA!P6*100</f>
        <v>#REF!</v>
      </c>
      <c r="Q6" s="26" t="e">
        <f>#REF!/Trend_VA!Q6*100</f>
        <v>#REF!</v>
      </c>
      <c r="R6" s="26" t="e">
        <f>#REF!/Trend_VA!R6*100</f>
        <v>#REF!</v>
      </c>
      <c r="S6" s="26" t="e">
        <f>#REF!/Trend_VA!S6*100</f>
        <v>#REF!</v>
      </c>
      <c r="T6" s="26" t="e">
        <f>#REF!/Trend_VA!T6*100</f>
        <v>#REF!</v>
      </c>
      <c r="U6" s="26" t="e">
        <f>#REF!/Trend_VA!U6*100</f>
        <v>#REF!</v>
      </c>
      <c r="V6" s="26" t="e">
        <f>#REF!/Trend_VA!V6*100</f>
        <v>#REF!</v>
      </c>
      <c r="W6" s="26" t="e">
        <f>#REF!/Trend_VA!W6*100</f>
        <v>#REF!</v>
      </c>
      <c r="X6" s="26" t="e">
        <f>#REF!/Trend_VA!X6*100</f>
        <v>#REF!</v>
      </c>
      <c r="Y6" s="26" t="e">
        <f>#REF!/Trend_VA!Y6*100</f>
        <v>#REF!</v>
      </c>
      <c r="Z6" s="26" t="e">
        <f>#REF!/Trend_VA!Z6*100</f>
        <v>#REF!</v>
      </c>
      <c r="AA6" s="26" t="e">
        <f>#REF!/Trend_VA!AA6*100</f>
        <v>#REF!</v>
      </c>
      <c r="AB6" s="26" t="e">
        <f>#REF!/Trend_VA!AB6*100</f>
        <v>#REF!</v>
      </c>
      <c r="AC6" s="26" t="e">
        <f>#REF!/Trend_VA!AC6*100</f>
        <v>#REF!</v>
      </c>
      <c r="AD6" s="26" t="e">
        <f>#REF!/Trend_VA!AD6*100</f>
        <v>#REF!</v>
      </c>
      <c r="AE6" s="26" t="e">
        <f>#REF!/Trend_VA!AE6*100</f>
        <v>#REF!</v>
      </c>
      <c r="AF6" s="52" t="e">
        <f>#REF!/Trend_VA!AF6*100</f>
        <v>#REF!</v>
      </c>
      <c r="AG6" s="52" t="e">
        <f>#REF!/Trend_VA!AG6*100</f>
        <v>#REF!</v>
      </c>
      <c r="AH6" s="52" t="e">
        <f>#REF!/Trend_VA!AH6*100</f>
        <v>#REF!</v>
      </c>
      <c r="AI6" s="52" t="e">
        <f>#REF!/Trend_VA!AI6*100</f>
        <v>#REF!</v>
      </c>
      <c r="AJ6" s="52" t="e">
        <f>#REF!/Trend_VA!AJ6*100</f>
        <v>#REF!</v>
      </c>
      <c r="AK6" s="52" t="e">
        <f>#REF!/Trend_VA!AK6*100</f>
        <v>#REF!</v>
      </c>
      <c r="AL6" s="52" t="e">
        <f>#REF!/Trend_VA!AL6*100</f>
        <v>#REF!</v>
      </c>
      <c r="AM6" s="52" t="e">
        <f>#REF!/Trend_VA!AM6*100</f>
        <v>#REF!</v>
      </c>
      <c r="AN6" s="52" t="e">
        <f>#REF!/Trend_VA!AN6*100</f>
        <v>#REF!</v>
      </c>
      <c r="AO6" s="52" t="e">
        <f>#REF!/Trend_VA!AO6*100</f>
        <v>#REF!</v>
      </c>
      <c r="AP6" s="52" t="e">
        <f>#REF!/Trend_VA!AP6*100</f>
        <v>#REF!</v>
      </c>
      <c r="AQ6" s="52" t="e">
        <f>#REF!/Trend_VA!AQ6*100</f>
        <v>#REF!</v>
      </c>
    </row>
    <row r="7" spans="1:43" s="8" customFormat="1" ht="18" customHeight="1" x14ac:dyDescent="0.2">
      <c r="A7" s="17" t="s">
        <v>1</v>
      </c>
      <c r="B7" s="10" t="e">
        <f>#REF!/Trend_VA!B7*100</f>
        <v>#REF!</v>
      </c>
      <c r="C7" s="10" t="e">
        <f>#REF!/Trend_VA!C7*100</f>
        <v>#REF!</v>
      </c>
      <c r="D7" s="10" t="e">
        <f>#REF!/Trend_VA!D7*100</f>
        <v>#REF!</v>
      </c>
      <c r="E7" s="10" t="e">
        <f>#REF!/Trend_VA!E7*100</f>
        <v>#REF!</v>
      </c>
      <c r="F7" s="10" t="e">
        <f>#REF!/Trend_VA!F7*100</f>
        <v>#REF!</v>
      </c>
      <c r="G7" s="10" t="e">
        <f>#REF!/Trend_VA!G7*100</f>
        <v>#REF!</v>
      </c>
      <c r="H7" s="10" t="e">
        <f>#REF!/Trend_VA!H7*100</f>
        <v>#REF!</v>
      </c>
      <c r="I7" s="10" t="e">
        <f>#REF!/Trend_VA!I7*100</f>
        <v>#REF!</v>
      </c>
      <c r="J7" s="27" t="e">
        <f>#REF!/Trend_VA!J7*100</f>
        <v>#REF!</v>
      </c>
      <c r="K7" s="27" t="e">
        <f>#REF!/Trend_VA!K7*100</f>
        <v>#REF!</v>
      </c>
      <c r="L7" s="27" t="e">
        <f>#REF!/Trend_VA!L7*100</f>
        <v>#REF!</v>
      </c>
      <c r="M7" s="27" t="e">
        <f>#REF!/Trend_VA!M7*100</f>
        <v>#REF!</v>
      </c>
      <c r="N7" s="27" t="e">
        <f>#REF!/Trend_VA!N7*100</f>
        <v>#REF!</v>
      </c>
      <c r="O7" s="27" t="e">
        <f>#REF!/Trend_VA!O7*100</f>
        <v>#REF!</v>
      </c>
      <c r="P7" s="27" t="e">
        <f>#REF!/Trend_VA!P7*100</f>
        <v>#REF!</v>
      </c>
      <c r="Q7" s="27" t="e">
        <f>#REF!/Trend_VA!Q7*100</f>
        <v>#REF!</v>
      </c>
      <c r="R7" s="27" t="e">
        <f>#REF!/Trend_VA!R7*100</f>
        <v>#REF!</v>
      </c>
      <c r="S7" s="27" t="e">
        <f>#REF!/Trend_VA!S7*100</f>
        <v>#REF!</v>
      </c>
      <c r="T7" s="27" t="e">
        <f>#REF!/Trend_VA!T7*100</f>
        <v>#REF!</v>
      </c>
      <c r="U7" s="27" t="e">
        <f>#REF!/Trend_VA!U7*100</f>
        <v>#REF!</v>
      </c>
      <c r="V7" s="27" t="e">
        <f>#REF!/Trend_VA!V7*100</f>
        <v>#REF!</v>
      </c>
      <c r="W7" s="27" t="e">
        <f>#REF!/Trend_VA!W7*100</f>
        <v>#REF!</v>
      </c>
      <c r="X7" s="27" t="e">
        <f>#REF!/Trend_VA!X7*100</f>
        <v>#REF!</v>
      </c>
      <c r="Y7" s="27" t="e">
        <f>#REF!/Trend_VA!Y7*100</f>
        <v>#REF!</v>
      </c>
      <c r="Z7" s="27" t="e">
        <f>#REF!/Trend_VA!Z7*100</f>
        <v>#REF!</v>
      </c>
      <c r="AA7" s="27" t="e">
        <f>#REF!/Trend_VA!AA7*100</f>
        <v>#REF!</v>
      </c>
      <c r="AB7" s="27" t="e">
        <f>#REF!/Trend_VA!AB7*100</f>
        <v>#REF!</v>
      </c>
      <c r="AC7" s="27" t="e">
        <f>#REF!/Trend_VA!AC7*100</f>
        <v>#REF!</v>
      </c>
      <c r="AD7" s="27" t="e">
        <f>#REF!/Trend_VA!AD7*100</f>
        <v>#REF!</v>
      </c>
      <c r="AE7" s="27" t="e">
        <f>#REF!/Trend_VA!AE7*100</f>
        <v>#REF!</v>
      </c>
      <c r="AF7" s="34" t="e">
        <f>#REF!/Trend_VA!AF7*100</f>
        <v>#REF!</v>
      </c>
      <c r="AG7" s="34" t="e">
        <f>#REF!/Trend_VA!AG7*100</f>
        <v>#REF!</v>
      </c>
      <c r="AH7" s="34" t="e">
        <f>#REF!/Trend_VA!AH7*100</f>
        <v>#REF!</v>
      </c>
      <c r="AI7" s="34" t="e">
        <f>#REF!/Trend_VA!AI7*100</f>
        <v>#REF!</v>
      </c>
      <c r="AJ7" s="34" t="e">
        <f>#REF!/Trend_VA!AJ7*100</f>
        <v>#REF!</v>
      </c>
      <c r="AK7" s="34" t="e">
        <f>#REF!/Trend_VA!AK7*100</f>
        <v>#REF!</v>
      </c>
      <c r="AL7" s="34" t="e">
        <f>#REF!/Trend_VA!AL7*100</f>
        <v>#REF!</v>
      </c>
      <c r="AM7" s="34" t="e">
        <f>#REF!/Trend_VA!AM7*100</f>
        <v>#REF!</v>
      </c>
      <c r="AN7" s="34" t="e">
        <f>#REF!/Trend_VA!AN7*100</f>
        <v>#REF!</v>
      </c>
      <c r="AO7" s="34" t="e">
        <f>#REF!/Trend_VA!AO7*100</f>
        <v>#REF!</v>
      </c>
      <c r="AP7" s="34" t="e">
        <f>#REF!/Trend_VA!AP7*100</f>
        <v>#REF!</v>
      </c>
      <c r="AQ7" s="34" t="e">
        <f>#REF!/Trend_VA!AQ7*100</f>
        <v>#REF!</v>
      </c>
    </row>
    <row r="8" spans="1:43" s="8" customFormat="1" ht="18" customHeight="1" x14ac:dyDescent="0.2">
      <c r="A8" s="17" t="s">
        <v>2</v>
      </c>
      <c r="B8" s="10" t="e">
        <f>#REF!/Trend_VA!B8*100</f>
        <v>#REF!</v>
      </c>
      <c r="C8" s="10" t="e">
        <f>#REF!/Trend_VA!C8*100</f>
        <v>#REF!</v>
      </c>
      <c r="D8" s="10" t="e">
        <f>#REF!/Trend_VA!D8*100</f>
        <v>#REF!</v>
      </c>
      <c r="E8" s="10" t="e">
        <f>#REF!/Trend_VA!E8*100</f>
        <v>#REF!</v>
      </c>
      <c r="F8" s="10" t="e">
        <f>#REF!/Trend_VA!F8*100</f>
        <v>#REF!</v>
      </c>
      <c r="G8" s="10" t="e">
        <f>#REF!/Trend_VA!G8*100</f>
        <v>#REF!</v>
      </c>
      <c r="H8" s="10" t="e">
        <f>#REF!/Trend_VA!H8*100</f>
        <v>#REF!</v>
      </c>
      <c r="I8" s="10" t="e">
        <f>#REF!/Trend_VA!I8*100</f>
        <v>#REF!</v>
      </c>
      <c r="J8" s="27" t="e">
        <f>#REF!/Trend_VA!J8*100</f>
        <v>#REF!</v>
      </c>
      <c r="K8" s="27" t="e">
        <f>#REF!/Trend_VA!K8*100</f>
        <v>#REF!</v>
      </c>
      <c r="L8" s="27" t="e">
        <f>#REF!/Trend_VA!L8*100</f>
        <v>#REF!</v>
      </c>
      <c r="M8" s="27" t="e">
        <f>#REF!/Trend_VA!M8*100</f>
        <v>#REF!</v>
      </c>
      <c r="N8" s="27" t="e">
        <f>#REF!/Trend_VA!N8*100</f>
        <v>#REF!</v>
      </c>
      <c r="O8" s="27" t="e">
        <f>#REF!/Trend_VA!O8*100</f>
        <v>#REF!</v>
      </c>
      <c r="P8" s="27" t="e">
        <f>#REF!/Trend_VA!P8*100</f>
        <v>#REF!</v>
      </c>
      <c r="Q8" s="27" t="e">
        <f>#REF!/Trend_VA!Q8*100</f>
        <v>#REF!</v>
      </c>
      <c r="R8" s="27" t="e">
        <f>#REF!/Trend_VA!R8*100</f>
        <v>#REF!</v>
      </c>
      <c r="S8" s="27" t="e">
        <f>#REF!/Trend_VA!S8*100</f>
        <v>#REF!</v>
      </c>
      <c r="T8" s="27" t="e">
        <f>#REF!/Trend_VA!T8*100</f>
        <v>#REF!</v>
      </c>
      <c r="U8" s="27" t="e">
        <f>#REF!/Trend_VA!U8*100</f>
        <v>#REF!</v>
      </c>
      <c r="V8" s="27" t="e">
        <f>#REF!/Trend_VA!V8*100</f>
        <v>#REF!</v>
      </c>
      <c r="W8" s="27" t="e">
        <f>#REF!/Trend_VA!W8*100</f>
        <v>#REF!</v>
      </c>
      <c r="X8" s="27" t="e">
        <f>#REF!/Trend_VA!X8*100</f>
        <v>#REF!</v>
      </c>
      <c r="Y8" s="27" t="e">
        <f>#REF!/Trend_VA!Y8*100</f>
        <v>#REF!</v>
      </c>
      <c r="Z8" s="27" t="e">
        <f>#REF!/Trend_VA!Z8*100</f>
        <v>#REF!</v>
      </c>
      <c r="AA8" s="27" t="e">
        <f>#REF!/Trend_VA!AA8*100</f>
        <v>#REF!</v>
      </c>
      <c r="AB8" s="27" t="e">
        <f>#REF!/Trend_VA!AB8*100</f>
        <v>#REF!</v>
      </c>
      <c r="AC8" s="27" t="e">
        <f>#REF!/Trend_VA!AC8*100</f>
        <v>#REF!</v>
      </c>
      <c r="AD8" s="27" t="e">
        <f>#REF!/Trend_VA!AD8*100</f>
        <v>#REF!</v>
      </c>
      <c r="AE8" s="27" t="e">
        <f>#REF!/Trend_VA!AE8*100</f>
        <v>#REF!</v>
      </c>
      <c r="AF8" s="34" t="e">
        <f>#REF!/Trend_VA!AF8*100</f>
        <v>#REF!</v>
      </c>
      <c r="AG8" s="34" t="e">
        <f>#REF!/Trend_VA!AG8*100</f>
        <v>#REF!</v>
      </c>
      <c r="AH8" s="34" t="e">
        <f>#REF!/Trend_VA!AH8*100</f>
        <v>#REF!</v>
      </c>
      <c r="AI8" s="34" t="e">
        <f>#REF!/Trend_VA!AI8*100</f>
        <v>#REF!</v>
      </c>
      <c r="AJ8" s="34" t="e">
        <f>#REF!/Trend_VA!AJ8*100</f>
        <v>#REF!</v>
      </c>
      <c r="AK8" s="34" t="e">
        <f>#REF!/Trend_VA!AK8*100</f>
        <v>#REF!</v>
      </c>
      <c r="AL8" s="34" t="e">
        <f>#REF!/Trend_VA!AL8*100</f>
        <v>#REF!</v>
      </c>
      <c r="AM8" s="34" t="e">
        <f>#REF!/Trend_VA!AM8*100</f>
        <v>#REF!</v>
      </c>
      <c r="AN8" s="34" t="e">
        <f>#REF!/Trend_VA!AN8*100</f>
        <v>#REF!</v>
      </c>
      <c r="AO8" s="34" t="e">
        <f>#REF!/Trend_VA!AO8*100</f>
        <v>#REF!</v>
      </c>
      <c r="AP8" s="34" t="e">
        <f>#REF!/Trend_VA!AP8*100</f>
        <v>#REF!</v>
      </c>
      <c r="AQ8" s="34" t="e">
        <f>#REF!/Trend_VA!AQ8*100</f>
        <v>#REF!</v>
      </c>
    </row>
    <row r="9" spans="1:43" s="8" customFormat="1" ht="18" customHeight="1" x14ac:dyDescent="0.2">
      <c r="A9" s="17" t="s">
        <v>3</v>
      </c>
      <c r="B9" s="10" t="e">
        <f>#REF!/Trend_VA!B9*100</f>
        <v>#REF!</v>
      </c>
      <c r="C9" s="10" t="e">
        <f>#REF!/Trend_VA!C9*100</f>
        <v>#REF!</v>
      </c>
      <c r="D9" s="10" t="e">
        <f>#REF!/Trend_VA!D9*100</f>
        <v>#REF!</v>
      </c>
      <c r="E9" s="10" t="e">
        <f>#REF!/Trend_VA!E9*100</f>
        <v>#REF!</v>
      </c>
      <c r="F9" s="10" t="e">
        <f>#REF!/Trend_VA!F9*100</f>
        <v>#REF!</v>
      </c>
      <c r="G9" s="10" t="e">
        <f>#REF!/Trend_VA!G9*100</f>
        <v>#REF!</v>
      </c>
      <c r="H9" s="10" t="e">
        <f>#REF!/Trend_VA!H9*100</f>
        <v>#REF!</v>
      </c>
      <c r="I9" s="10" t="e">
        <f>#REF!/Trend_VA!I9*100</f>
        <v>#REF!</v>
      </c>
      <c r="J9" s="27" t="e">
        <f>#REF!/Trend_VA!J9*100</f>
        <v>#REF!</v>
      </c>
      <c r="K9" s="27" t="e">
        <f>#REF!/Trend_VA!K9*100</f>
        <v>#REF!</v>
      </c>
      <c r="L9" s="27" t="e">
        <f>#REF!/Trend_VA!L9*100</f>
        <v>#REF!</v>
      </c>
      <c r="M9" s="27" t="e">
        <f>#REF!/Trend_VA!M9*100</f>
        <v>#REF!</v>
      </c>
      <c r="N9" s="27" t="e">
        <f>#REF!/Trend_VA!N9*100</f>
        <v>#REF!</v>
      </c>
      <c r="O9" s="27" t="e">
        <f>#REF!/Trend_VA!O9*100</f>
        <v>#REF!</v>
      </c>
      <c r="P9" s="27" t="e">
        <f>#REF!/Trend_VA!P9*100</f>
        <v>#REF!</v>
      </c>
      <c r="Q9" s="27" t="e">
        <f>#REF!/Trend_VA!Q9*100</f>
        <v>#REF!</v>
      </c>
      <c r="R9" s="27" t="e">
        <f>#REF!/Trend_VA!R9*100</f>
        <v>#REF!</v>
      </c>
      <c r="S9" s="27" t="e">
        <f>#REF!/Trend_VA!S9*100</f>
        <v>#REF!</v>
      </c>
      <c r="T9" s="27" t="e">
        <f>#REF!/Trend_VA!T9*100</f>
        <v>#REF!</v>
      </c>
      <c r="U9" s="27" t="e">
        <f>#REF!/Trend_VA!U9*100</f>
        <v>#REF!</v>
      </c>
      <c r="V9" s="27" t="e">
        <f>#REF!/Trend_VA!V9*100</f>
        <v>#REF!</v>
      </c>
      <c r="W9" s="27" t="e">
        <f>#REF!/Trend_VA!W9*100</f>
        <v>#REF!</v>
      </c>
      <c r="X9" s="27" t="e">
        <f>#REF!/Trend_VA!X9*100</f>
        <v>#REF!</v>
      </c>
      <c r="Y9" s="27" t="e">
        <f>#REF!/Trend_VA!Y9*100</f>
        <v>#REF!</v>
      </c>
      <c r="Z9" s="27" t="e">
        <f>#REF!/Trend_VA!Z9*100</f>
        <v>#REF!</v>
      </c>
      <c r="AA9" s="27" t="e">
        <f>#REF!/Trend_VA!AA9*100</f>
        <v>#REF!</v>
      </c>
      <c r="AB9" s="27" t="e">
        <f>#REF!/Trend_VA!AB9*100</f>
        <v>#REF!</v>
      </c>
      <c r="AC9" s="27" t="e">
        <f>#REF!/Trend_VA!AC9*100</f>
        <v>#REF!</v>
      </c>
      <c r="AD9" s="27" t="e">
        <f>#REF!/Trend_VA!AD9*100</f>
        <v>#REF!</v>
      </c>
      <c r="AE9" s="27" t="e">
        <f>#REF!/Trend_VA!AE9*100</f>
        <v>#REF!</v>
      </c>
      <c r="AF9" s="34" t="e">
        <f>#REF!/Trend_VA!AF9*100</f>
        <v>#REF!</v>
      </c>
      <c r="AG9" s="34" t="e">
        <f>#REF!/Trend_VA!AG9*100</f>
        <v>#REF!</v>
      </c>
      <c r="AH9" s="34" t="e">
        <f>#REF!/Trend_VA!AH9*100</f>
        <v>#REF!</v>
      </c>
      <c r="AI9" s="34" t="e">
        <f>#REF!/Trend_VA!AI9*100</f>
        <v>#REF!</v>
      </c>
      <c r="AJ9" s="34" t="e">
        <f>#REF!/Trend_VA!AJ9*100</f>
        <v>#REF!</v>
      </c>
      <c r="AK9" s="34" t="e">
        <f>#REF!/Trend_VA!AK9*100</f>
        <v>#REF!</v>
      </c>
      <c r="AL9" s="34" t="e">
        <f>#REF!/Trend_VA!AL9*100</f>
        <v>#REF!</v>
      </c>
      <c r="AM9" s="34" t="e">
        <f>#REF!/Trend_VA!AM9*100</f>
        <v>#REF!</v>
      </c>
      <c r="AN9" s="34" t="e">
        <f>#REF!/Trend_VA!AN9*100</f>
        <v>#REF!</v>
      </c>
      <c r="AO9" s="34" t="e">
        <f>#REF!/Trend_VA!AO9*100</f>
        <v>#REF!</v>
      </c>
      <c r="AP9" s="34" t="e">
        <f>#REF!/Trend_VA!AP9*100</f>
        <v>#REF!</v>
      </c>
      <c r="AQ9" s="34" t="e">
        <f>#REF!/Trend_VA!AQ9*100</f>
        <v>#REF!</v>
      </c>
    </row>
    <row r="10" spans="1:43" s="8" customFormat="1" ht="18" customHeight="1" x14ac:dyDescent="0.2">
      <c r="A10" s="17" t="s">
        <v>4</v>
      </c>
      <c r="B10" s="10" t="e">
        <f>#REF!/Trend_VA!B10*100</f>
        <v>#REF!</v>
      </c>
      <c r="C10" s="10" t="e">
        <f>#REF!/Trend_VA!C10*100</f>
        <v>#REF!</v>
      </c>
      <c r="D10" s="10" t="e">
        <f>#REF!/Trend_VA!D10*100</f>
        <v>#REF!</v>
      </c>
      <c r="E10" s="10" t="e">
        <f>#REF!/Trend_VA!E10*100</f>
        <v>#REF!</v>
      </c>
      <c r="F10" s="10" t="e">
        <f>#REF!/Trend_VA!F10*100</f>
        <v>#REF!</v>
      </c>
      <c r="G10" s="10" t="e">
        <f>#REF!/Trend_VA!G10*100</f>
        <v>#REF!</v>
      </c>
      <c r="H10" s="10" t="e">
        <f>#REF!/Trend_VA!H10*100</f>
        <v>#REF!</v>
      </c>
      <c r="I10" s="10" t="e">
        <f>#REF!/Trend_VA!I10*100</f>
        <v>#REF!</v>
      </c>
      <c r="J10" s="27" t="e">
        <f>#REF!/Trend_VA!J10*100</f>
        <v>#REF!</v>
      </c>
      <c r="K10" s="27" t="e">
        <f>#REF!/Trend_VA!K10*100</f>
        <v>#REF!</v>
      </c>
      <c r="L10" s="27" t="e">
        <f>#REF!/Trend_VA!L10*100</f>
        <v>#REF!</v>
      </c>
      <c r="M10" s="27" t="e">
        <f>#REF!/Trend_VA!M10*100</f>
        <v>#REF!</v>
      </c>
      <c r="N10" s="27" t="e">
        <f>#REF!/Trend_VA!N10*100</f>
        <v>#REF!</v>
      </c>
      <c r="O10" s="27" t="e">
        <f>#REF!/Trend_VA!O10*100</f>
        <v>#REF!</v>
      </c>
      <c r="P10" s="27" t="e">
        <f>#REF!/Trend_VA!P10*100</f>
        <v>#REF!</v>
      </c>
      <c r="Q10" s="27" t="e">
        <f>#REF!/Trend_VA!Q10*100</f>
        <v>#REF!</v>
      </c>
      <c r="R10" s="27" t="e">
        <f>#REF!/Trend_VA!R10*100</f>
        <v>#REF!</v>
      </c>
      <c r="S10" s="27" t="e">
        <f>#REF!/Trend_VA!S10*100</f>
        <v>#REF!</v>
      </c>
      <c r="T10" s="27" t="e">
        <f>#REF!/Trend_VA!T10*100</f>
        <v>#REF!</v>
      </c>
      <c r="U10" s="27" t="e">
        <f>#REF!/Trend_VA!U10*100</f>
        <v>#REF!</v>
      </c>
      <c r="V10" s="27" t="e">
        <f>#REF!/Trend_VA!V10*100</f>
        <v>#REF!</v>
      </c>
      <c r="W10" s="27" t="e">
        <f>#REF!/Trend_VA!W10*100</f>
        <v>#REF!</v>
      </c>
      <c r="X10" s="27" t="e">
        <f>#REF!/Trend_VA!X10*100</f>
        <v>#REF!</v>
      </c>
      <c r="Y10" s="27" t="e">
        <f>#REF!/Trend_VA!Y10*100</f>
        <v>#REF!</v>
      </c>
      <c r="Z10" s="27" t="e">
        <f>#REF!/Trend_VA!Z10*100</f>
        <v>#REF!</v>
      </c>
      <c r="AA10" s="27" t="e">
        <f>#REF!/Trend_VA!AA10*100</f>
        <v>#REF!</v>
      </c>
      <c r="AB10" s="27" t="e">
        <f>#REF!/Trend_VA!AB10*100</f>
        <v>#REF!</v>
      </c>
      <c r="AC10" s="27" t="e">
        <f>#REF!/Trend_VA!AC10*100</f>
        <v>#REF!</v>
      </c>
      <c r="AD10" s="27" t="e">
        <f>#REF!/Trend_VA!AD10*100</f>
        <v>#REF!</v>
      </c>
      <c r="AE10" s="27" t="e">
        <f>#REF!/Trend_VA!AE10*100</f>
        <v>#REF!</v>
      </c>
      <c r="AF10" s="34" t="e">
        <f>#REF!/Trend_VA!AF10*100</f>
        <v>#REF!</v>
      </c>
      <c r="AG10" s="34" t="e">
        <f>#REF!/Trend_VA!AG10*100</f>
        <v>#REF!</v>
      </c>
      <c r="AH10" s="34" t="e">
        <f>#REF!/Trend_VA!AH10*100</f>
        <v>#REF!</v>
      </c>
      <c r="AI10" s="34" t="e">
        <f>#REF!/Trend_VA!AI10*100</f>
        <v>#REF!</v>
      </c>
      <c r="AJ10" s="34" t="e">
        <f>#REF!/Trend_VA!AJ10*100</f>
        <v>#REF!</v>
      </c>
      <c r="AK10" s="34" t="e">
        <f>#REF!/Trend_VA!AK10*100</f>
        <v>#REF!</v>
      </c>
      <c r="AL10" s="34" t="e">
        <f>#REF!/Trend_VA!AL10*100</f>
        <v>#REF!</v>
      </c>
      <c r="AM10" s="34" t="e">
        <f>#REF!/Trend_VA!AM10*100</f>
        <v>#REF!</v>
      </c>
      <c r="AN10" s="34" t="e">
        <f>#REF!/Trend_VA!AN10*100</f>
        <v>#REF!</v>
      </c>
      <c r="AO10" s="34" t="e">
        <f>#REF!/Trend_VA!AO10*100</f>
        <v>#REF!</v>
      </c>
      <c r="AP10" s="34" t="e">
        <f>#REF!/Trend_VA!AP10*100</f>
        <v>#REF!</v>
      </c>
      <c r="AQ10" s="34" t="e">
        <f>#REF!/Trend_VA!AQ10*100</f>
        <v>#REF!</v>
      </c>
    </row>
    <row r="11" spans="1:43" s="8" customFormat="1" ht="18" customHeight="1" x14ac:dyDescent="0.2">
      <c r="A11" s="17" t="s">
        <v>5</v>
      </c>
      <c r="B11" s="10" t="e">
        <f>#REF!/Trend_VA!B11*100</f>
        <v>#REF!</v>
      </c>
      <c r="C11" s="10" t="e">
        <f>#REF!/Trend_VA!C11*100</f>
        <v>#REF!</v>
      </c>
      <c r="D11" s="10" t="e">
        <f>#REF!/Trend_VA!D11*100</f>
        <v>#REF!</v>
      </c>
      <c r="E11" s="10" t="e">
        <f>#REF!/Trend_VA!E11*100</f>
        <v>#REF!</v>
      </c>
      <c r="F11" s="10" t="e">
        <f>#REF!/Trend_VA!F11*100</f>
        <v>#REF!</v>
      </c>
      <c r="G11" s="10" t="e">
        <f>#REF!/Trend_VA!G11*100</f>
        <v>#REF!</v>
      </c>
      <c r="H11" s="10" t="e">
        <f>#REF!/Trend_VA!H11*100</f>
        <v>#REF!</v>
      </c>
      <c r="I11" s="10" t="e">
        <f>#REF!/Trend_VA!I11*100</f>
        <v>#REF!</v>
      </c>
      <c r="J11" s="27" t="e">
        <f>#REF!/Trend_VA!J11*100</f>
        <v>#REF!</v>
      </c>
      <c r="K11" s="27" t="e">
        <f>#REF!/Trend_VA!K11*100</f>
        <v>#REF!</v>
      </c>
      <c r="L11" s="27" t="e">
        <f>#REF!/Trend_VA!L11*100</f>
        <v>#REF!</v>
      </c>
      <c r="M11" s="27" t="e">
        <f>#REF!/Trend_VA!M11*100</f>
        <v>#REF!</v>
      </c>
      <c r="N11" s="27" t="e">
        <f>#REF!/Trend_VA!N11*100</f>
        <v>#REF!</v>
      </c>
      <c r="O11" s="27" t="e">
        <f>#REF!/Trend_VA!O11*100</f>
        <v>#REF!</v>
      </c>
      <c r="P11" s="27" t="e">
        <f>#REF!/Trend_VA!P11*100</f>
        <v>#REF!</v>
      </c>
      <c r="Q11" s="27" t="e">
        <f>#REF!/Trend_VA!Q11*100</f>
        <v>#REF!</v>
      </c>
      <c r="R11" s="27" t="e">
        <f>#REF!/Trend_VA!R11*100</f>
        <v>#REF!</v>
      </c>
      <c r="S11" s="27" t="e">
        <f>#REF!/Trend_VA!S11*100</f>
        <v>#REF!</v>
      </c>
      <c r="T11" s="27" t="e">
        <f>#REF!/Trend_VA!T11*100</f>
        <v>#REF!</v>
      </c>
      <c r="U11" s="27" t="e">
        <f>#REF!/Trend_VA!U11*100</f>
        <v>#REF!</v>
      </c>
      <c r="V11" s="27" t="e">
        <f>#REF!/Trend_VA!V11*100</f>
        <v>#REF!</v>
      </c>
      <c r="W11" s="27" t="e">
        <f>#REF!/Trend_VA!W11*100</f>
        <v>#REF!</v>
      </c>
      <c r="X11" s="27" t="e">
        <f>#REF!/Trend_VA!X11*100</f>
        <v>#REF!</v>
      </c>
      <c r="Y11" s="27" t="e">
        <f>#REF!/Trend_VA!Y11*100</f>
        <v>#REF!</v>
      </c>
      <c r="Z11" s="27" t="e">
        <f>#REF!/Trend_VA!Z11*100</f>
        <v>#REF!</v>
      </c>
      <c r="AA11" s="27" t="e">
        <f>#REF!/Trend_VA!AA11*100</f>
        <v>#REF!</v>
      </c>
      <c r="AB11" s="27" t="e">
        <f>#REF!/Trend_VA!AB11*100</f>
        <v>#REF!</v>
      </c>
      <c r="AC11" s="27" t="e">
        <f>#REF!/Trend_VA!AC11*100</f>
        <v>#REF!</v>
      </c>
      <c r="AD11" s="27" t="e">
        <f>#REF!/Trend_VA!AD11*100</f>
        <v>#REF!</v>
      </c>
      <c r="AE11" s="27" t="e">
        <f>#REF!/Trend_VA!AE11*100</f>
        <v>#REF!</v>
      </c>
      <c r="AF11" s="34" t="e">
        <f>#REF!/Trend_VA!AF11*100</f>
        <v>#REF!</v>
      </c>
      <c r="AG11" s="34" t="e">
        <f>#REF!/Trend_VA!AG11*100</f>
        <v>#REF!</v>
      </c>
      <c r="AH11" s="34" t="e">
        <f>#REF!/Trend_VA!AH11*100</f>
        <v>#REF!</v>
      </c>
      <c r="AI11" s="34" t="e">
        <f>#REF!/Trend_VA!AI11*100</f>
        <v>#REF!</v>
      </c>
      <c r="AJ11" s="34" t="e">
        <f>#REF!/Trend_VA!AJ11*100</f>
        <v>#REF!</v>
      </c>
      <c r="AK11" s="34" t="e">
        <f>#REF!/Trend_VA!AK11*100</f>
        <v>#REF!</v>
      </c>
      <c r="AL11" s="34" t="e">
        <f>#REF!/Trend_VA!AL11*100</f>
        <v>#REF!</v>
      </c>
      <c r="AM11" s="34" t="e">
        <f>#REF!/Trend_VA!AM11*100</f>
        <v>#REF!</v>
      </c>
      <c r="AN11" s="34" t="e">
        <f>#REF!/Trend_VA!AN11*100</f>
        <v>#REF!</v>
      </c>
      <c r="AO11" s="34" t="e">
        <f>#REF!/Trend_VA!AO11*100</f>
        <v>#REF!</v>
      </c>
      <c r="AP11" s="34" t="e">
        <f>#REF!/Trend_VA!AP11*100</f>
        <v>#REF!</v>
      </c>
      <c r="AQ11" s="34" t="e">
        <f>#REF!/Trend_VA!AQ11*100</f>
        <v>#REF!</v>
      </c>
    </row>
    <row r="12" spans="1:43" s="8" customFormat="1" ht="18" customHeight="1" x14ac:dyDescent="0.2">
      <c r="A12" s="17" t="s">
        <v>6</v>
      </c>
      <c r="B12" s="10" t="e">
        <f>#REF!/Trend_VA!B12*100</f>
        <v>#REF!</v>
      </c>
      <c r="C12" s="10" t="e">
        <f>#REF!/Trend_VA!C12*100</f>
        <v>#REF!</v>
      </c>
      <c r="D12" s="10" t="e">
        <f>#REF!/Trend_VA!D12*100</f>
        <v>#REF!</v>
      </c>
      <c r="E12" s="10" t="e">
        <f>#REF!/Trend_VA!E12*100</f>
        <v>#REF!</v>
      </c>
      <c r="F12" s="10" t="e">
        <f>#REF!/Trend_VA!F12*100</f>
        <v>#REF!</v>
      </c>
      <c r="G12" s="10" t="e">
        <f>#REF!/Trend_VA!G12*100</f>
        <v>#REF!</v>
      </c>
      <c r="H12" s="10" t="e">
        <f>#REF!/Trend_VA!H12*100</f>
        <v>#REF!</v>
      </c>
      <c r="I12" s="10" t="e">
        <f>#REF!/Trend_VA!I12*100</f>
        <v>#REF!</v>
      </c>
      <c r="J12" s="27" t="e">
        <f>#REF!/Trend_VA!J12*100</f>
        <v>#REF!</v>
      </c>
      <c r="K12" s="27" t="e">
        <f>#REF!/Trend_VA!K12*100</f>
        <v>#REF!</v>
      </c>
      <c r="L12" s="27" t="e">
        <f>#REF!/Trend_VA!L12*100</f>
        <v>#REF!</v>
      </c>
      <c r="M12" s="27" t="e">
        <f>#REF!/Trend_VA!M12*100</f>
        <v>#REF!</v>
      </c>
      <c r="N12" s="27" t="e">
        <f>#REF!/Trend_VA!N12*100</f>
        <v>#REF!</v>
      </c>
      <c r="O12" s="27" t="e">
        <f>#REF!/Trend_VA!O12*100</f>
        <v>#REF!</v>
      </c>
      <c r="P12" s="27" t="e">
        <f>#REF!/Trend_VA!P12*100</f>
        <v>#REF!</v>
      </c>
      <c r="Q12" s="27" t="e">
        <f>#REF!/Trend_VA!Q12*100</f>
        <v>#REF!</v>
      </c>
      <c r="R12" s="27" t="e">
        <f>#REF!/Trend_VA!R12*100</f>
        <v>#REF!</v>
      </c>
      <c r="S12" s="27" t="e">
        <f>#REF!/Trend_VA!S12*100</f>
        <v>#REF!</v>
      </c>
      <c r="T12" s="27" t="e">
        <f>#REF!/Trend_VA!T12*100</f>
        <v>#REF!</v>
      </c>
      <c r="U12" s="27" t="e">
        <f>#REF!/Trend_VA!U12*100</f>
        <v>#REF!</v>
      </c>
      <c r="V12" s="27" t="e">
        <f>#REF!/Trend_VA!V12*100</f>
        <v>#REF!</v>
      </c>
      <c r="W12" s="27" t="e">
        <f>#REF!/Trend_VA!W12*100</f>
        <v>#REF!</v>
      </c>
      <c r="X12" s="27" t="e">
        <f>#REF!/Trend_VA!X12*100</f>
        <v>#REF!</v>
      </c>
      <c r="Y12" s="27" t="e">
        <f>#REF!/Trend_VA!Y12*100</f>
        <v>#REF!</v>
      </c>
      <c r="Z12" s="27" t="e">
        <f>#REF!/Trend_VA!Z12*100</f>
        <v>#REF!</v>
      </c>
      <c r="AA12" s="27" t="e">
        <f>#REF!/Trend_VA!AA12*100</f>
        <v>#REF!</v>
      </c>
      <c r="AB12" s="27" t="e">
        <f>#REF!/Trend_VA!AB12*100</f>
        <v>#REF!</v>
      </c>
      <c r="AC12" s="27" t="e">
        <f>#REF!/Trend_VA!AC12*100</f>
        <v>#REF!</v>
      </c>
      <c r="AD12" s="27" t="e">
        <f>#REF!/Trend_VA!AD12*100</f>
        <v>#REF!</v>
      </c>
      <c r="AE12" s="27" t="e">
        <f>#REF!/Trend_VA!AE12*100</f>
        <v>#REF!</v>
      </c>
      <c r="AF12" s="34" t="e">
        <f>#REF!/Trend_VA!AF12*100</f>
        <v>#REF!</v>
      </c>
      <c r="AG12" s="34" t="e">
        <f>#REF!/Trend_VA!AG12*100</f>
        <v>#REF!</v>
      </c>
      <c r="AH12" s="34" t="e">
        <f>#REF!/Trend_VA!AH12*100</f>
        <v>#REF!</v>
      </c>
      <c r="AI12" s="34" t="e">
        <f>#REF!/Trend_VA!AI12*100</f>
        <v>#REF!</v>
      </c>
      <c r="AJ12" s="34" t="e">
        <f>#REF!/Trend_VA!AJ12*100</f>
        <v>#REF!</v>
      </c>
      <c r="AK12" s="34" t="e">
        <f>#REF!/Trend_VA!AK12*100</f>
        <v>#REF!</v>
      </c>
      <c r="AL12" s="34" t="e">
        <f>#REF!/Trend_VA!AL12*100</f>
        <v>#REF!</v>
      </c>
      <c r="AM12" s="34" t="e">
        <f>#REF!/Trend_VA!AM12*100</f>
        <v>#REF!</v>
      </c>
      <c r="AN12" s="34" t="e">
        <f>#REF!/Trend_VA!AN12*100</f>
        <v>#REF!</v>
      </c>
      <c r="AO12" s="34" t="e">
        <f>#REF!/Trend_VA!AO12*100</f>
        <v>#REF!</v>
      </c>
      <c r="AP12" s="34" t="e">
        <f>#REF!/Trend_VA!AP12*100</f>
        <v>#REF!</v>
      </c>
      <c r="AQ12" s="34" t="e">
        <f>#REF!/Trend_VA!AQ12*100</f>
        <v>#REF!</v>
      </c>
    </row>
    <row r="13" spans="1:43" s="9" customFormat="1" ht="24.75" customHeight="1" x14ac:dyDescent="0.2">
      <c r="A13" s="2" t="s">
        <v>93</v>
      </c>
      <c r="B13" s="11" t="e">
        <f>#REF!/Trend_VA!B13*100</f>
        <v>#REF!</v>
      </c>
      <c r="C13" s="11" t="e">
        <f>#REF!/Trend_VA!C13*100</f>
        <v>#REF!</v>
      </c>
      <c r="D13" s="11" t="e">
        <f>#REF!/Trend_VA!D13*100</f>
        <v>#REF!</v>
      </c>
      <c r="E13" s="11" t="e">
        <f>#REF!/Trend_VA!E13*100</f>
        <v>#REF!</v>
      </c>
      <c r="F13" s="11" t="e">
        <f>#REF!/Trend_VA!F13*100</f>
        <v>#REF!</v>
      </c>
      <c r="G13" s="11" t="e">
        <f>#REF!/Trend_VA!G13*100</f>
        <v>#REF!</v>
      </c>
      <c r="H13" s="11" t="e">
        <f>#REF!/Trend_VA!H13*100</f>
        <v>#REF!</v>
      </c>
      <c r="I13" s="11" t="e">
        <f>#REF!/Trend_VA!I13*100</f>
        <v>#REF!</v>
      </c>
      <c r="J13" s="26" t="e">
        <f>#REF!/Trend_VA!J13*100</f>
        <v>#REF!</v>
      </c>
      <c r="K13" s="26" t="e">
        <f>#REF!/Trend_VA!K13*100</f>
        <v>#REF!</v>
      </c>
      <c r="L13" s="26" t="e">
        <f>#REF!/Trend_VA!L13*100</f>
        <v>#REF!</v>
      </c>
      <c r="M13" s="26" t="e">
        <f>#REF!/Trend_VA!M13*100</f>
        <v>#REF!</v>
      </c>
      <c r="N13" s="26" t="e">
        <f>#REF!/Trend_VA!N13*100</f>
        <v>#REF!</v>
      </c>
      <c r="O13" s="26" t="e">
        <f>#REF!/Trend_VA!O13*100</f>
        <v>#REF!</v>
      </c>
      <c r="P13" s="26" t="e">
        <f>#REF!/Trend_VA!P13*100</f>
        <v>#REF!</v>
      </c>
      <c r="Q13" s="26" t="e">
        <f>#REF!/Trend_VA!Q13*100</f>
        <v>#REF!</v>
      </c>
      <c r="R13" s="26" t="e">
        <f>#REF!/Trend_VA!R13*100</f>
        <v>#REF!</v>
      </c>
      <c r="S13" s="26" t="e">
        <f>#REF!/Trend_VA!S13*100</f>
        <v>#REF!</v>
      </c>
      <c r="T13" s="26" t="e">
        <f>#REF!/Trend_VA!T13*100</f>
        <v>#REF!</v>
      </c>
      <c r="U13" s="26" t="e">
        <f>#REF!/Trend_VA!U13*100</f>
        <v>#REF!</v>
      </c>
      <c r="V13" s="26" t="e">
        <f>#REF!/Trend_VA!V13*100</f>
        <v>#REF!</v>
      </c>
      <c r="W13" s="26" t="e">
        <f>#REF!/Trend_VA!W13*100</f>
        <v>#REF!</v>
      </c>
      <c r="X13" s="26" t="e">
        <f>#REF!/Trend_VA!X13*100</f>
        <v>#REF!</v>
      </c>
      <c r="Y13" s="26" t="e">
        <f>#REF!/Trend_VA!Y13*100</f>
        <v>#REF!</v>
      </c>
      <c r="Z13" s="26" t="e">
        <f>#REF!/Trend_VA!Z13*100</f>
        <v>#REF!</v>
      </c>
      <c r="AA13" s="26" t="e">
        <f>#REF!/Trend_VA!AA13*100</f>
        <v>#REF!</v>
      </c>
      <c r="AB13" s="26" t="e">
        <f>#REF!/Trend_VA!AB13*100</f>
        <v>#REF!</v>
      </c>
      <c r="AC13" s="26" t="e">
        <f>#REF!/Trend_VA!AC13*100</f>
        <v>#REF!</v>
      </c>
      <c r="AD13" s="26" t="e">
        <f>#REF!/Trend_VA!AD13*100</f>
        <v>#REF!</v>
      </c>
      <c r="AE13" s="26" t="e">
        <f>#REF!/Trend_VA!AE13*100</f>
        <v>#REF!</v>
      </c>
      <c r="AF13" s="52" t="e">
        <f>#REF!/Trend_VA!AF13*100</f>
        <v>#REF!</v>
      </c>
      <c r="AG13" s="52" t="e">
        <f>#REF!/Trend_VA!AG13*100</f>
        <v>#REF!</v>
      </c>
      <c r="AH13" s="52" t="e">
        <f>#REF!/Trend_VA!AH13*100</f>
        <v>#REF!</v>
      </c>
      <c r="AI13" s="52" t="e">
        <f>#REF!/Trend_VA!AI13*100</f>
        <v>#REF!</v>
      </c>
      <c r="AJ13" s="52" t="e">
        <f>#REF!/Trend_VA!AJ13*100</f>
        <v>#REF!</v>
      </c>
      <c r="AK13" s="52" t="e">
        <f>#REF!/Trend_VA!AK13*100</f>
        <v>#REF!</v>
      </c>
      <c r="AL13" s="52" t="e">
        <f>#REF!/Trend_VA!AL13*100</f>
        <v>#REF!</v>
      </c>
      <c r="AM13" s="52" t="e">
        <f>#REF!/Trend_VA!AM13*100</f>
        <v>#REF!</v>
      </c>
      <c r="AN13" s="52" t="e">
        <f>#REF!/Trend_VA!AN13*100</f>
        <v>#REF!</v>
      </c>
      <c r="AO13" s="52" t="e">
        <f>#REF!/Trend_VA!AO13*100</f>
        <v>#REF!</v>
      </c>
      <c r="AP13" s="52" t="e">
        <f>#REF!/Trend_VA!AP13*100</f>
        <v>#REF!</v>
      </c>
      <c r="AQ13" s="52" t="e">
        <f>#REF!/Trend_VA!AQ13*100</f>
        <v>#REF!</v>
      </c>
    </row>
    <row r="14" spans="1:43" s="8" customFormat="1" ht="18" customHeight="1" x14ac:dyDescent="0.2">
      <c r="A14" s="17" t="s">
        <v>8</v>
      </c>
      <c r="B14" s="10" t="e">
        <f>#REF!/Trend_VA!B14*100</f>
        <v>#REF!</v>
      </c>
      <c r="C14" s="10" t="e">
        <f>#REF!/Trend_VA!C14*100</f>
        <v>#REF!</v>
      </c>
      <c r="D14" s="10" t="e">
        <f>#REF!/Trend_VA!D14*100</f>
        <v>#REF!</v>
      </c>
      <c r="E14" s="10" t="e">
        <f>#REF!/Trend_VA!E14*100</f>
        <v>#REF!</v>
      </c>
      <c r="F14" s="10" t="e">
        <f>#REF!/Trend_VA!F14*100</f>
        <v>#REF!</v>
      </c>
      <c r="G14" s="10" t="e">
        <f>#REF!/Trend_VA!G14*100</f>
        <v>#REF!</v>
      </c>
      <c r="H14" s="10" t="e">
        <f>#REF!/Trend_VA!H14*100</f>
        <v>#REF!</v>
      </c>
      <c r="I14" s="10" t="e">
        <f>#REF!/Trend_VA!I14*100</f>
        <v>#REF!</v>
      </c>
      <c r="J14" s="27" t="e">
        <f>#REF!/Trend_VA!J14*100</f>
        <v>#REF!</v>
      </c>
      <c r="K14" s="27" t="e">
        <f>#REF!/Trend_VA!K14*100</f>
        <v>#REF!</v>
      </c>
      <c r="L14" s="27" t="e">
        <f>#REF!/Trend_VA!L14*100</f>
        <v>#REF!</v>
      </c>
      <c r="M14" s="27" t="e">
        <f>#REF!/Trend_VA!M14*100</f>
        <v>#REF!</v>
      </c>
      <c r="N14" s="27" t="e">
        <f>#REF!/Trend_VA!N14*100</f>
        <v>#REF!</v>
      </c>
      <c r="O14" s="27" t="e">
        <f>#REF!/Trend_VA!O14*100</f>
        <v>#REF!</v>
      </c>
      <c r="P14" s="27" t="e">
        <f>#REF!/Trend_VA!P14*100</f>
        <v>#REF!</v>
      </c>
      <c r="Q14" s="27" t="e">
        <f>#REF!/Trend_VA!Q14*100</f>
        <v>#REF!</v>
      </c>
      <c r="R14" s="27" t="e">
        <f>#REF!/Trend_VA!R14*100</f>
        <v>#REF!</v>
      </c>
      <c r="S14" s="27" t="e">
        <f>#REF!/Trend_VA!S14*100</f>
        <v>#REF!</v>
      </c>
      <c r="T14" s="27" t="e">
        <f>#REF!/Trend_VA!T14*100</f>
        <v>#REF!</v>
      </c>
      <c r="U14" s="27" t="e">
        <f>#REF!/Trend_VA!U14*100</f>
        <v>#REF!</v>
      </c>
      <c r="V14" s="27" t="e">
        <f>#REF!/Trend_VA!V14*100</f>
        <v>#REF!</v>
      </c>
      <c r="W14" s="27" t="e">
        <f>#REF!/Trend_VA!W14*100</f>
        <v>#REF!</v>
      </c>
      <c r="X14" s="27" t="e">
        <f>#REF!/Trend_VA!X14*100</f>
        <v>#REF!</v>
      </c>
      <c r="Y14" s="27" t="e">
        <f>#REF!/Trend_VA!Y14*100</f>
        <v>#REF!</v>
      </c>
      <c r="Z14" s="27" t="e">
        <f>#REF!/Trend_VA!Z14*100</f>
        <v>#REF!</v>
      </c>
      <c r="AA14" s="27" t="e">
        <f>#REF!/Trend_VA!AA14*100</f>
        <v>#REF!</v>
      </c>
      <c r="AB14" s="27" t="e">
        <f>#REF!/Trend_VA!AB14*100</f>
        <v>#REF!</v>
      </c>
      <c r="AC14" s="27" t="e">
        <f>#REF!/Trend_VA!AC14*100</f>
        <v>#REF!</v>
      </c>
      <c r="AD14" s="27" t="e">
        <f>#REF!/Trend_VA!AD14*100</f>
        <v>#REF!</v>
      </c>
      <c r="AE14" s="27" t="e">
        <f>#REF!/Trend_VA!AE14*100</f>
        <v>#REF!</v>
      </c>
      <c r="AF14" s="34" t="e">
        <f>#REF!/Trend_VA!AF14*100</f>
        <v>#REF!</v>
      </c>
      <c r="AG14" s="34" t="e">
        <f>#REF!/Trend_VA!AG14*100</f>
        <v>#REF!</v>
      </c>
      <c r="AH14" s="34" t="e">
        <f>#REF!/Trend_VA!AH14*100</f>
        <v>#REF!</v>
      </c>
      <c r="AI14" s="34" t="e">
        <f>#REF!/Trend_VA!AI14*100</f>
        <v>#REF!</v>
      </c>
      <c r="AJ14" s="34" t="e">
        <f>#REF!/Trend_VA!AJ14*100</f>
        <v>#REF!</v>
      </c>
      <c r="AK14" s="34" t="e">
        <f>#REF!/Trend_VA!AK14*100</f>
        <v>#REF!</v>
      </c>
      <c r="AL14" s="34" t="e">
        <f>#REF!/Trend_VA!AL14*100</f>
        <v>#REF!</v>
      </c>
      <c r="AM14" s="34" t="e">
        <f>#REF!/Trend_VA!AM14*100</f>
        <v>#REF!</v>
      </c>
      <c r="AN14" s="34" t="e">
        <f>#REF!/Trend_VA!AN14*100</f>
        <v>#REF!</v>
      </c>
      <c r="AO14" s="34" t="e">
        <f>#REF!/Trend_VA!AO14*100</f>
        <v>#REF!</v>
      </c>
      <c r="AP14" s="34" t="e">
        <f>#REF!/Trend_VA!AP14*100</f>
        <v>#REF!</v>
      </c>
      <c r="AQ14" s="34" t="e">
        <f>#REF!/Trend_VA!AQ14*100</f>
        <v>#REF!</v>
      </c>
    </row>
    <row r="15" spans="1:43" s="8" customFormat="1" ht="18" customHeight="1" x14ac:dyDescent="0.2">
      <c r="A15" s="4" t="s">
        <v>9</v>
      </c>
      <c r="B15" s="10" t="e">
        <f>#REF!/Trend_VA!B15*100</f>
        <v>#REF!</v>
      </c>
      <c r="C15" s="10" t="e">
        <f>#REF!/Trend_VA!C15*100</f>
        <v>#REF!</v>
      </c>
      <c r="D15" s="10" t="e">
        <f>#REF!/Trend_VA!D15*100</f>
        <v>#REF!</v>
      </c>
      <c r="E15" s="10" t="e">
        <f>#REF!/Trend_VA!E15*100</f>
        <v>#REF!</v>
      </c>
      <c r="F15" s="10" t="e">
        <f>#REF!/Trend_VA!F15*100</f>
        <v>#REF!</v>
      </c>
      <c r="G15" s="10" t="e">
        <f>#REF!/Trend_VA!G15*100</f>
        <v>#REF!</v>
      </c>
      <c r="H15" s="10" t="e">
        <f>#REF!/Trend_VA!H15*100</f>
        <v>#REF!</v>
      </c>
      <c r="I15" s="10" t="e">
        <f>#REF!/Trend_VA!I15*100</f>
        <v>#REF!</v>
      </c>
      <c r="J15" s="27" t="e">
        <f>#REF!/Trend_VA!J15*100</f>
        <v>#REF!</v>
      </c>
      <c r="K15" s="27" t="e">
        <f>#REF!/Trend_VA!K15*100</f>
        <v>#REF!</v>
      </c>
      <c r="L15" s="27" t="e">
        <f>#REF!/Trend_VA!L15*100</f>
        <v>#REF!</v>
      </c>
      <c r="M15" s="27" t="e">
        <f>#REF!/Trend_VA!M15*100</f>
        <v>#REF!</v>
      </c>
      <c r="N15" s="27" t="e">
        <f>#REF!/Trend_VA!N15*100</f>
        <v>#REF!</v>
      </c>
      <c r="O15" s="27" t="e">
        <f>#REF!/Trend_VA!O15*100</f>
        <v>#REF!</v>
      </c>
      <c r="P15" s="27" t="e">
        <f>#REF!/Trend_VA!P15*100</f>
        <v>#REF!</v>
      </c>
      <c r="Q15" s="27" t="e">
        <f>#REF!/Trend_VA!Q15*100</f>
        <v>#REF!</v>
      </c>
      <c r="R15" s="27" t="e">
        <f>#REF!/Trend_VA!R15*100</f>
        <v>#REF!</v>
      </c>
      <c r="S15" s="27" t="e">
        <f>#REF!/Trend_VA!S15*100</f>
        <v>#REF!</v>
      </c>
      <c r="T15" s="27" t="e">
        <f>#REF!/Trend_VA!T15*100</f>
        <v>#REF!</v>
      </c>
      <c r="U15" s="27" t="e">
        <f>#REF!/Trend_VA!U15*100</f>
        <v>#REF!</v>
      </c>
      <c r="V15" s="27" t="e">
        <f>#REF!/Trend_VA!V15*100</f>
        <v>#REF!</v>
      </c>
      <c r="W15" s="27" t="e">
        <f>#REF!/Trend_VA!W15*100</f>
        <v>#REF!</v>
      </c>
      <c r="X15" s="27" t="e">
        <f>#REF!/Trend_VA!X15*100</f>
        <v>#REF!</v>
      </c>
      <c r="Y15" s="27" t="e">
        <f>#REF!/Trend_VA!Y15*100</f>
        <v>#REF!</v>
      </c>
      <c r="Z15" s="27" t="e">
        <f>#REF!/Trend_VA!Z15*100</f>
        <v>#REF!</v>
      </c>
      <c r="AA15" s="27" t="e">
        <f>#REF!/Trend_VA!AA15*100</f>
        <v>#REF!</v>
      </c>
      <c r="AB15" s="27" t="e">
        <f>#REF!/Trend_VA!AB15*100</f>
        <v>#REF!</v>
      </c>
      <c r="AC15" s="27" t="e">
        <f>#REF!/Trend_VA!AC15*100</f>
        <v>#REF!</v>
      </c>
      <c r="AD15" s="27" t="e">
        <f>#REF!/Trend_VA!AD15*100</f>
        <v>#REF!</v>
      </c>
      <c r="AE15" s="27" t="e">
        <f>#REF!/Trend_VA!AE15*100</f>
        <v>#REF!</v>
      </c>
      <c r="AF15" s="34" t="e">
        <f>#REF!/Trend_VA!AF15*100</f>
        <v>#REF!</v>
      </c>
      <c r="AG15" s="34" t="e">
        <f>#REF!/Trend_VA!AG15*100</f>
        <v>#REF!</v>
      </c>
      <c r="AH15" s="34" t="e">
        <f>#REF!/Trend_VA!AH15*100</f>
        <v>#REF!</v>
      </c>
      <c r="AI15" s="34" t="e">
        <f>#REF!/Trend_VA!AI15*100</f>
        <v>#REF!</v>
      </c>
      <c r="AJ15" s="34" t="e">
        <f>#REF!/Trend_VA!AJ15*100</f>
        <v>#REF!</v>
      </c>
      <c r="AK15" s="34" t="e">
        <f>#REF!/Trend_VA!AK15*100</f>
        <v>#REF!</v>
      </c>
      <c r="AL15" s="34" t="e">
        <f>#REF!/Trend_VA!AL15*100</f>
        <v>#REF!</v>
      </c>
      <c r="AM15" s="34" t="e">
        <f>#REF!/Trend_VA!AM15*100</f>
        <v>#REF!</v>
      </c>
      <c r="AN15" s="34" t="e">
        <f>#REF!/Trend_VA!AN15*100</f>
        <v>#REF!</v>
      </c>
      <c r="AO15" s="34" t="e">
        <f>#REF!/Trend_VA!AO15*100</f>
        <v>#REF!</v>
      </c>
      <c r="AP15" s="34" t="e">
        <f>#REF!/Trend_VA!AP15*100</f>
        <v>#REF!</v>
      </c>
      <c r="AQ15" s="34" t="e">
        <f>#REF!/Trend_VA!AQ15*100</f>
        <v>#REF!</v>
      </c>
    </row>
    <row r="16" spans="1:43" s="8" customFormat="1" ht="18" customHeight="1" x14ac:dyDescent="0.2">
      <c r="A16" s="4" t="s">
        <v>10</v>
      </c>
      <c r="B16" s="10" t="e">
        <f>#REF!/Trend_VA!B16*100</f>
        <v>#REF!</v>
      </c>
      <c r="C16" s="10" t="e">
        <f>#REF!/Trend_VA!C16*100</f>
        <v>#REF!</v>
      </c>
      <c r="D16" s="10" t="e">
        <f>#REF!/Trend_VA!D16*100</f>
        <v>#REF!</v>
      </c>
      <c r="E16" s="10" t="e">
        <f>#REF!/Trend_VA!E16*100</f>
        <v>#REF!</v>
      </c>
      <c r="F16" s="10" t="e">
        <f>#REF!/Trend_VA!F16*100</f>
        <v>#REF!</v>
      </c>
      <c r="G16" s="10" t="e">
        <f>#REF!/Trend_VA!G16*100</f>
        <v>#REF!</v>
      </c>
      <c r="H16" s="10" t="e">
        <f>#REF!/Trend_VA!H16*100</f>
        <v>#REF!</v>
      </c>
      <c r="I16" s="10" t="e">
        <f>#REF!/Trend_VA!I16*100</f>
        <v>#REF!</v>
      </c>
      <c r="J16" s="27" t="e">
        <f>#REF!/Trend_VA!J16*100</f>
        <v>#REF!</v>
      </c>
      <c r="K16" s="27" t="e">
        <f>#REF!/Trend_VA!K16*100</f>
        <v>#REF!</v>
      </c>
      <c r="L16" s="27" t="e">
        <f>#REF!/Trend_VA!L16*100</f>
        <v>#REF!</v>
      </c>
      <c r="M16" s="27" t="e">
        <f>#REF!/Trend_VA!M16*100</f>
        <v>#REF!</v>
      </c>
      <c r="N16" s="27" t="e">
        <f>#REF!/Trend_VA!N16*100</f>
        <v>#REF!</v>
      </c>
      <c r="O16" s="27" t="e">
        <f>#REF!/Trend_VA!O16*100</f>
        <v>#REF!</v>
      </c>
      <c r="P16" s="27" t="e">
        <f>#REF!/Trend_VA!P16*100</f>
        <v>#REF!</v>
      </c>
      <c r="Q16" s="27" t="e">
        <f>#REF!/Trend_VA!Q16*100</f>
        <v>#REF!</v>
      </c>
      <c r="R16" s="27" t="e">
        <f>#REF!/Trend_VA!R16*100</f>
        <v>#REF!</v>
      </c>
      <c r="S16" s="27" t="e">
        <f>#REF!/Trend_VA!S16*100</f>
        <v>#REF!</v>
      </c>
      <c r="T16" s="27" t="e">
        <f>#REF!/Trend_VA!T16*100</f>
        <v>#REF!</v>
      </c>
      <c r="U16" s="27" t="e">
        <f>#REF!/Trend_VA!U16*100</f>
        <v>#REF!</v>
      </c>
      <c r="V16" s="27" t="e">
        <f>#REF!/Trend_VA!V16*100</f>
        <v>#REF!</v>
      </c>
      <c r="W16" s="27" t="e">
        <f>#REF!/Trend_VA!W16*100</f>
        <v>#REF!</v>
      </c>
      <c r="X16" s="27" t="e">
        <f>#REF!/Trend_VA!X16*100</f>
        <v>#REF!</v>
      </c>
      <c r="Y16" s="27" t="e">
        <f>#REF!/Trend_VA!Y16*100</f>
        <v>#REF!</v>
      </c>
      <c r="Z16" s="27" t="e">
        <f>#REF!/Trend_VA!Z16*100</f>
        <v>#REF!</v>
      </c>
      <c r="AA16" s="27" t="e">
        <f>#REF!/Trend_VA!AA16*100</f>
        <v>#REF!</v>
      </c>
      <c r="AB16" s="27" t="e">
        <f>#REF!/Trend_VA!AB16*100</f>
        <v>#REF!</v>
      </c>
      <c r="AC16" s="27" t="e">
        <f>#REF!/Trend_VA!AC16*100</f>
        <v>#REF!</v>
      </c>
      <c r="AD16" s="27" t="e">
        <f>#REF!/Trend_VA!AD16*100</f>
        <v>#REF!</v>
      </c>
      <c r="AE16" s="27" t="e">
        <f>#REF!/Trend_VA!AE16*100</f>
        <v>#REF!</v>
      </c>
      <c r="AF16" s="34" t="e">
        <f>#REF!/Trend_VA!AF16*100</f>
        <v>#REF!</v>
      </c>
      <c r="AG16" s="34" t="e">
        <f>#REF!/Trend_VA!AG16*100</f>
        <v>#REF!</v>
      </c>
      <c r="AH16" s="34" t="e">
        <f>#REF!/Trend_VA!AH16*100</f>
        <v>#REF!</v>
      </c>
      <c r="AI16" s="34" t="e">
        <f>#REF!/Trend_VA!AI16*100</f>
        <v>#REF!</v>
      </c>
      <c r="AJ16" s="34" t="e">
        <f>#REF!/Trend_VA!AJ16*100</f>
        <v>#REF!</v>
      </c>
      <c r="AK16" s="34" t="e">
        <f>#REF!/Trend_VA!AK16*100</f>
        <v>#REF!</v>
      </c>
      <c r="AL16" s="34" t="e">
        <f>#REF!/Trend_VA!AL16*100</f>
        <v>#REF!</v>
      </c>
      <c r="AM16" s="34" t="e">
        <f>#REF!/Trend_VA!AM16*100</f>
        <v>#REF!</v>
      </c>
      <c r="AN16" s="34" t="e">
        <f>#REF!/Trend_VA!AN16*100</f>
        <v>#REF!</v>
      </c>
      <c r="AO16" s="34" t="e">
        <f>#REF!/Trend_VA!AO16*100</f>
        <v>#REF!</v>
      </c>
      <c r="AP16" s="34" t="e">
        <f>#REF!/Trend_VA!AP16*100</f>
        <v>#REF!</v>
      </c>
      <c r="AQ16" s="34" t="e">
        <f>#REF!/Trend_VA!AQ16*100</f>
        <v>#REF!</v>
      </c>
    </row>
    <row r="17" spans="1:43" s="8" customFormat="1" ht="18" customHeight="1" x14ac:dyDescent="0.2">
      <c r="A17" s="4" t="s">
        <v>11</v>
      </c>
      <c r="B17" s="10" t="e">
        <f>#REF!/Trend_VA!B17*100</f>
        <v>#REF!</v>
      </c>
      <c r="C17" s="10" t="e">
        <f>#REF!/Trend_VA!C17*100</f>
        <v>#REF!</v>
      </c>
      <c r="D17" s="10" t="e">
        <f>#REF!/Trend_VA!D17*100</f>
        <v>#REF!</v>
      </c>
      <c r="E17" s="10" t="e">
        <f>#REF!/Trend_VA!E17*100</f>
        <v>#REF!</v>
      </c>
      <c r="F17" s="10" t="e">
        <f>#REF!/Trend_VA!F17*100</f>
        <v>#REF!</v>
      </c>
      <c r="G17" s="10" t="e">
        <f>#REF!/Trend_VA!G17*100</f>
        <v>#REF!</v>
      </c>
      <c r="H17" s="10" t="e">
        <f>#REF!/Trend_VA!H17*100</f>
        <v>#REF!</v>
      </c>
      <c r="I17" s="10" t="e">
        <f>#REF!/Trend_VA!I17*100</f>
        <v>#REF!</v>
      </c>
      <c r="J17" s="27" t="e">
        <f>#REF!/Trend_VA!J17*100</f>
        <v>#REF!</v>
      </c>
      <c r="K17" s="27" t="e">
        <f>#REF!/Trend_VA!K17*100</f>
        <v>#REF!</v>
      </c>
      <c r="L17" s="27" t="e">
        <f>#REF!/Trend_VA!L17*100</f>
        <v>#REF!</v>
      </c>
      <c r="M17" s="27" t="e">
        <f>#REF!/Trend_VA!M17*100</f>
        <v>#REF!</v>
      </c>
      <c r="N17" s="27" t="e">
        <f>#REF!/Trend_VA!N17*100</f>
        <v>#REF!</v>
      </c>
      <c r="O17" s="27" t="e">
        <f>#REF!/Trend_VA!O17*100</f>
        <v>#REF!</v>
      </c>
      <c r="P17" s="27" t="e">
        <f>#REF!/Trend_VA!P17*100</f>
        <v>#REF!</v>
      </c>
      <c r="Q17" s="27" t="e">
        <f>#REF!/Trend_VA!Q17*100</f>
        <v>#REF!</v>
      </c>
      <c r="R17" s="27" t="e">
        <f>#REF!/Trend_VA!R17*100</f>
        <v>#REF!</v>
      </c>
      <c r="S17" s="27" t="e">
        <f>#REF!/Trend_VA!S17*100</f>
        <v>#REF!</v>
      </c>
      <c r="T17" s="27" t="e">
        <f>#REF!/Trend_VA!T17*100</f>
        <v>#REF!</v>
      </c>
      <c r="U17" s="27" t="e">
        <f>#REF!/Trend_VA!U17*100</f>
        <v>#REF!</v>
      </c>
      <c r="V17" s="27" t="e">
        <f>#REF!/Trend_VA!V17*100</f>
        <v>#REF!</v>
      </c>
      <c r="W17" s="27" t="e">
        <f>#REF!/Trend_VA!W17*100</f>
        <v>#REF!</v>
      </c>
      <c r="X17" s="27" t="e">
        <f>#REF!/Trend_VA!X17*100</f>
        <v>#REF!</v>
      </c>
      <c r="Y17" s="27" t="e">
        <f>#REF!/Trend_VA!Y17*100</f>
        <v>#REF!</v>
      </c>
      <c r="Z17" s="27" t="e">
        <f>#REF!/Trend_VA!Z17*100</f>
        <v>#REF!</v>
      </c>
      <c r="AA17" s="27" t="e">
        <f>#REF!/Trend_VA!AA17*100</f>
        <v>#REF!</v>
      </c>
      <c r="AB17" s="27" t="e">
        <f>#REF!/Trend_VA!AB17*100</f>
        <v>#REF!</v>
      </c>
      <c r="AC17" s="27" t="e">
        <f>#REF!/Trend_VA!AC17*100</f>
        <v>#REF!</v>
      </c>
      <c r="AD17" s="27" t="e">
        <f>#REF!/Trend_VA!AD17*100</f>
        <v>#REF!</v>
      </c>
      <c r="AE17" s="27" t="e">
        <f>#REF!/Trend_VA!AE17*100</f>
        <v>#REF!</v>
      </c>
      <c r="AF17" s="34" t="e">
        <f>#REF!/Trend_VA!AF17*100</f>
        <v>#REF!</v>
      </c>
      <c r="AG17" s="34" t="e">
        <f>#REF!/Trend_VA!AG17*100</f>
        <v>#REF!</v>
      </c>
      <c r="AH17" s="34" t="e">
        <f>#REF!/Trend_VA!AH17*100</f>
        <v>#REF!</v>
      </c>
      <c r="AI17" s="34" t="e">
        <f>#REF!/Trend_VA!AI17*100</f>
        <v>#REF!</v>
      </c>
      <c r="AJ17" s="34" t="e">
        <f>#REF!/Trend_VA!AJ17*100</f>
        <v>#REF!</v>
      </c>
      <c r="AK17" s="34" t="e">
        <f>#REF!/Trend_VA!AK17*100</f>
        <v>#REF!</v>
      </c>
      <c r="AL17" s="34" t="e">
        <f>#REF!/Trend_VA!AL17*100</f>
        <v>#REF!</v>
      </c>
      <c r="AM17" s="34" t="e">
        <f>#REF!/Trend_VA!AM17*100</f>
        <v>#REF!</v>
      </c>
      <c r="AN17" s="34" t="e">
        <f>#REF!/Trend_VA!AN17*100</f>
        <v>#REF!</v>
      </c>
      <c r="AO17" s="34" t="e">
        <f>#REF!/Trend_VA!AO17*100</f>
        <v>#REF!</v>
      </c>
      <c r="AP17" s="34" t="e">
        <f>#REF!/Trend_VA!AP17*100</f>
        <v>#REF!</v>
      </c>
      <c r="AQ17" s="34" t="e">
        <f>#REF!/Trend_VA!AQ17*100</f>
        <v>#REF!</v>
      </c>
    </row>
    <row r="18" spans="1:43" s="8" customFormat="1" ht="18" customHeight="1" x14ac:dyDescent="0.2">
      <c r="A18" s="17" t="s">
        <v>12</v>
      </c>
      <c r="B18" s="10" t="e">
        <f>#REF!/Trend_VA!B18*100</f>
        <v>#REF!</v>
      </c>
      <c r="C18" s="10" t="e">
        <f>#REF!/Trend_VA!C18*100</f>
        <v>#REF!</v>
      </c>
      <c r="D18" s="10" t="e">
        <f>#REF!/Trend_VA!D18*100</f>
        <v>#REF!</v>
      </c>
      <c r="E18" s="10" t="e">
        <f>#REF!/Trend_VA!E18*100</f>
        <v>#REF!</v>
      </c>
      <c r="F18" s="10" t="e">
        <f>#REF!/Trend_VA!F18*100</f>
        <v>#REF!</v>
      </c>
      <c r="G18" s="10" t="e">
        <f>#REF!/Trend_VA!G18*100</f>
        <v>#REF!</v>
      </c>
      <c r="H18" s="10" t="e">
        <f>#REF!/Trend_VA!H18*100</f>
        <v>#REF!</v>
      </c>
      <c r="I18" s="10" t="e">
        <f>#REF!/Trend_VA!I18*100</f>
        <v>#REF!</v>
      </c>
      <c r="J18" s="27" t="e">
        <f>#REF!/Trend_VA!J18*100</f>
        <v>#REF!</v>
      </c>
      <c r="K18" s="27" t="e">
        <f>#REF!/Trend_VA!K18*100</f>
        <v>#REF!</v>
      </c>
      <c r="L18" s="27" t="e">
        <f>#REF!/Trend_VA!L18*100</f>
        <v>#REF!</v>
      </c>
      <c r="M18" s="27" t="e">
        <f>#REF!/Trend_VA!M18*100</f>
        <v>#REF!</v>
      </c>
      <c r="N18" s="27" t="e">
        <f>#REF!/Trend_VA!N18*100</f>
        <v>#REF!</v>
      </c>
      <c r="O18" s="27" t="e">
        <f>#REF!/Trend_VA!O18*100</f>
        <v>#REF!</v>
      </c>
      <c r="P18" s="27" t="e">
        <f>#REF!/Trend_VA!P18*100</f>
        <v>#REF!</v>
      </c>
      <c r="Q18" s="27" t="e">
        <f>#REF!/Trend_VA!Q18*100</f>
        <v>#REF!</v>
      </c>
      <c r="R18" s="27" t="e">
        <f>#REF!/Trend_VA!R18*100</f>
        <v>#REF!</v>
      </c>
      <c r="S18" s="27" t="e">
        <f>#REF!/Trend_VA!S18*100</f>
        <v>#REF!</v>
      </c>
      <c r="T18" s="27" t="e">
        <f>#REF!/Trend_VA!T18*100</f>
        <v>#REF!</v>
      </c>
      <c r="U18" s="27" t="e">
        <f>#REF!/Trend_VA!U18*100</f>
        <v>#REF!</v>
      </c>
      <c r="V18" s="27" t="e">
        <f>#REF!/Trend_VA!V18*100</f>
        <v>#REF!</v>
      </c>
      <c r="W18" s="27" t="e">
        <f>#REF!/Trend_VA!W18*100</f>
        <v>#REF!</v>
      </c>
      <c r="X18" s="27" t="e">
        <f>#REF!/Trend_VA!X18*100</f>
        <v>#REF!</v>
      </c>
      <c r="Y18" s="27" t="e">
        <f>#REF!/Trend_VA!Y18*100</f>
        <v>#REF!</v>
      </c>
      <c r="Z18" s="27" t="e">
        <f>#REF!/Trend_VA!Z18*100</f>
        <v>#REF!</v>
      </c>
      <c r="AA18" s="27" t="e">
        <f>#REF!/Trend_VA!AA18*100</f>
        <v>#REF!</v>
      </c>
      <c r="AB18" s="27" t="e">
        <f>#REF!/Trend_VA!AB18*100</f>
        <v>#REF!</v>
      </c>
      <c r="AC18" s="27" t="e">
        <f>#REF!/Trend_VA!AC18*100</f>
        <v>#REF!</v>
      </c>
      <c r="AD18" s="27" t="e">
        <f>#REF!/Trend_VA!AD18*100</f>
        <v>#REF!</v>
      </c>
      <c r="AE18" s="27" t="e">
        <f>#REF!/Trend_VA!AE18*100</f>
        <v>#REF!</v>
      </c>
      <c r="AF18" s="34" t="e">
        <f>#REF!/Trend_VA!AF18*100</f>
        <v>#REF!</v>
      </c>
      <c r="AG18" s="34" t="e">
        <f>#REF!/Trend_VA!AG18*100</f>
        <v>#REF!</v>
      </c>
      <c r="AH18" s="34" t="e">
        <f>#REF!/Trend_VA!AH18*100</f>
        <v>#REF!</v>
      </c>
      <c r="AI18" s="34" t="e">
        <f>#REF!/Trend_VA!AI18*100</f>
        <v>#REF!</v>
      </c>
      <c r="AJ18" s="34" t="e">
        <f>#REF!/Trend_VA!AJ18*100</f>
        <v>#REF!</v>
      </c>
      <c r="AK18" s="34" t="e">
        <f>#REF!/Trend_VA!AK18*100</f>
        <v>#REF!</v>
      </c>
      <c r="AL18" s="34" t="e">
        <f>#REF!/Trend_VA!AL18*100</f>
        <v>#REF!</v>
      </c>
      <c r="AM18" s="34" t="e">
        <f>#REF!/Trend_VA!AM18*100</f>
        <v>#REF!</v>
      </c>
      <c r="AN18" s="34" t="e">
        <f>#REF!/Trend_VA!AN18*100</f>
        <v>#REF!</v>
      </c>
      <c r="AO18" s="34" t="e">
        <f>#REF!/Trend_VA!AO18*100</f>
        <v>#REF!</v>
      </c>
      <c r="AP18" s="34" t="e">
        <f>#REF!/Trend_VA!AP18*100</f>
        <v>#REF!</v>
      </c>
      <c r="AQ18" s="34" t="e">
        <f>#REF!/Trend_VA!AQ18*100</f>
        <v>#REF!</v>
      </c>
    </row>
    <row r="19" spans="1:43" s="9" customFormat="1" ht="24.75" customHeight="1" x14ac:dyDescent="0.2">
      <c r="A19" s="2" t="s">
        <v>94</v>
      </c>
      <c r="B19" s="11" t="e">
        <f>#REF!/Trend_VA!B19*100</f>
        <v>#REF!</v>
      </c>
      <c r="C19" s="11" t="e">
        <f>#REF!/Trend_VA!C19*100</f>
        <v>#REF!</v>
      </c>
      <c r="D19" s="11" t="e">
        <f>#REF!/Trend_VA!D19*100</f>
        <v>#REF!</v>
      </c>
      <c r="E19" s="11" t="e">
        <f>#REF!/Trend_VA!E19*100</f>
        <v>#REF!</v>
      </c>
      <c r="F19" s="11" t="e">
        <f>#REF!/Trend_VA!F19*100</f>
        <v>#REF!</v>
      </c>
      <c r="G19" s="11" t="e">
        <f>#REF!/Trend_VA!G19*100</f>
        <v>#REF!</v>
      </c>
      <c r="H19" s="11" t="e">
        <f>#REF!/Trend_VA!H19*100</f>
        <v>#REF!</v>
      </c>
      <c r="I19" s="11" t="e">
        <f>#REF!/Trend_VA!I19*100</f>
        <v>#REF!</v>
      </c>
      <c r="J19" s="26" t="e">
        <f>#REF!/Trend_VA!J19*100</f>
        <v>#REF!</v>
      </c>
      <c r="K19" s="26" t="e">
        <f>#REF!/Trend_VA!K19*100</f>
        <v>#REF!</v>
      </c>
      <c r="L19" s="26" t="e">
        <f>#REF!/Trend_VA!L19*100</f>
        <v>#REF!</v>
      </c>
      <c r="M19" s="26" t="e">
        <f>#REF!/Trend_VA!M19*100</f>
        <v>#REF!</v>
      </c>
      <c r="N19" s="26" t="e">
        <f>#REF!/Trend_VA!N19*100</f>
        <v>#REF!</v>
      </c>
      <c r="O19" s="26" t="e">
        <f>#REF!/Trend_VA!O19*100</f>
        <v>#REF!</v>
      </c>
      <c r="P19" s="26" t="e">
        <f>#REF!/Trend_VA!P19*100</f>
        <v>#REF!</v>
      </c>
      <c r="Q19" s="26" t="e">
        <f>#REF!/Trend_VA!Q19*100</f>
        <v>#REF!</v>
      </c>
      <c r="R19" s="26" t="e">
        <f>#REF!/Trend_VA!R19*100</f>
        <v>#REF!</v>
      </c>
      <c r="S19" s="26" t="e">
        <f>#REF!/Trend_VA!S19*100</f>
        <v>#REF!</v>
      </c>
      <c r="T19" s="26" t="e">
        <f>#REF!/Trend_VA!T19*100</f>
        <v>#REF!</v>
      </c>
      <c r="U19" s="26" t="e">
        <f>#REF!/Trend_VA!U19*100</f>
        <v>#REF!</v>
      </c>
      <c r="V19" s="26" t="e">
        <f>#REF!/Trend_VA!V19*100</f>
        <v>#REF!</v>
      </c>
      <c r="W19" s="26" t="e">
        <f>#REF!/Trend_VA!W19*100</f>
        <v>#REF!</v>
      </c>
      <c r="X19" s="26" t="e">
        <f>#REF!/Trend_VA!X19*100</f>
        <v>#REF!</v>
      </c>
      <c r="Y19" s="26" t="e">
        <f>#REF!/Trend_VA!Y19*100</f>
        <v>#REF!</v>
      </c>
      <c r="Z19" s="26" t="e">
        <f>#REF!/Trend_VA!Z19*100</f>
        <v>#REF!</v>
      </c>
      <c r="AA19" s="26" t="e">
        <f>#REF!/Trend_VA!AA19*100</f>
        <v>#REF!</v>
      </c>
      <c r="AB19" s="26" t="e">
        <f>#REF!/Trend_VA!AB19*100</f>
        <v>#REF!</v>
      </c>
      <c r="AC19" s="26" t="e">
        <f>#REF!/Trend_VA!AC19*100</f>
        <v>#REF!</v>
      </c>
      <c r="AD19" s="26" t="e">
        <f>#REF!/Trend_VA!AD19*100</f>
        <v>#REF!</v>
      </c>
      <c r="AE19" s="26" t="e">
        <f>#REF!/Trend_VA!AE19*100</f>
        <v>#REF!</v>
      </c>
      <c r="AF19" s="52" t="e">
        <f>#REF!/Trend_VA!AF19*100</f>
        <v>#REF!</v>
      </c>
      <c r="AG19" s="52" t="e">
        <f>#REF!/Trend_VA!AG19*100</f>
        <v>#REF!</v>
      </c>
      <c r="AH19" s="52" t="e">
        <f>#REF!/Trend_VA!AH19*100</f>
        <v>#REF!</v>
      </c>
      <c r="AI19" s="52" t="e">
        <f>#REF!/Trend_VA!AI19*100</f>
        <v>#REF!</v>
      </c>
      <c r="AJ19" s="52" t="e">
        <f>#REF!/Trend_VA!AJ19*100</f>
        <v>#REF!</v>
      </c>
      <c r="AK19" s="52" t="e">
        <f>#REF!/Trend_VA!AK19*100</f>
        <v>#REF!</v>
      </c>
      <c r="AL19" s="52" t="e">
        <f>#REF!/Trend_VA!AL19*100</f>
        <v>#REF!</v>
      </c>
      <c r="AM19" s="52" t="e">
        <f>#REF!/Trend_VA!AM19*100</f>
        <v>#REF!</v>
      </c>
      <c r="AN19" s="52" t="e">
        <f>#REF!/Trend_VA!AN19*100</f>
        <v>#REF!</v>
      </c>
      <c r="AO19" s="52" t="e">
        <f>#REF!/Trend_VA!AO19*100</f>
        <v>#REF!</v>
      </c>
      <c r="AP19" s="52" t="e">
        <f>#REF!/Trend_VA!AP19*100</f>
        <v>#REF!</v>
      </c>
      <c r="AQ19" s="52" t="e">
        <f>#REF!/Trend_VA!AQ19*100</f>
        <v>#REF!</v>
      </c>
    </row>
    <row r="20" spans="1:43" s="8" customFormat="1" ht="18" customHeight="1" x14ac:dyDescent="0.2">
      <c r="A20" s="59" t="s">
        <v>52</v>
      </c>
      <c r="B20" s="10" t="e">
        <f>#REF!/Trend_VA!B20*100</f>
        <v>#REF!</v>
      </c>
      <c r="C20" s="10" t="e">
        <f>#REF!/Trend_VA!C20*100</f>
        <v>#REF!</v>
      </c>
      <c r="D20" s="10" t="e">
        <f>#REF!/Trend_VA!D20*100</f>
        <v>#REF!</v>
      </c>
      <c r="E20" s="10" t="e">
        <f>#REF!/Trend_VA!E20*100</f>
        <v>#REF!</v>
      </c>
      <c r="F20" s="10" t="e">
        <f>#REF!/Trend_VA!F20*100</f>
        <v>#REF!</v>
      </c>
      <c r="G20" s="10" t="e">
        <f>#REF!/Trend_VA!G20*100</f>
        <v>#REF!</v>
      </c>
      <c r="H20" s="10" t="e">
        <f>#REF!/Trend_VA!H20*100</f>
        <v>#REF!</v>
      </c>
      <c r="I20" s="10" t="e">
        <f>#REF!/Trend_VA!I20*100</f>
        <v>#REF!</v>
      </c>
      <c r="J20" s="27" t="e">
        <f>#REF!/Trend_VA!J20*100</f>
        <v>#REF!</v>
      </c>
      <c r="K20" s="27" t="e">
        <f>#REF!/Trend_VA!K20*100</f>
        <v>#REF!</v>
      </c>
      <c r="L20" s="27" t="e">
        <f>#REF!/Trend_VA!L20*100</f>
        <v>#REF!</v>
      </c>
      <c r="M20" s="27" t="e">
        <f>#REF!/Trend_VA!M20*100</f>
        <v>#REF!</v>
      </c>
      <c r="N20" s="27" t="e">
        <f>#REF!/Trend_VA!N20*100</f>
        <v>#REF!</v>
      </c>
      <c r="O20" s="27" t="e">
        <f>#REF!/Trend_VA!O20*100</f>
        <v>#REF!</v>
      </c>
      <c r="P20" s="27" t="e">
        <f>#REF!/Trend_VA!P20*100</f>
        <v>#REF!</v>
      </c>
      <c r="Q20" s="27" t="e">
        <f>#REF!/Trend_VA!Q20*100</f>
        <v>#REF!</v>
      </c>
      <c r="R20" s="27" t="e">
        <f>#REF!/Trend_VA!R20*100</f>
        <v>#REF!</v>
      </c>
      <c r="S20" s="27" t="e">
        <f>#REF!/Trend_VA!S20*100</f>
        <v>#REF!</v>
      </c>
      <c r="T20" s="27" t="e">
        <f>#REF!/Trend_VA!T20*100</f>
        <v>#REF!</v>
      </c>
      <c r="U20" s="27" t="e">
        <f>#REF!/Trend_VA!U20*100</f>
        <v>#REF!</v>
      </c>
      <c r="V20" s="27" t="e">
        <f>#REF!/Trend_VA!V20*100</f>
        <v>#REF!</v>
      </c>
      <c r="W20" s="27" t="e">
        <f>#REF!/Trend_VA!W20*100</f>
        <v>#REF!</v>
      </c>
      <c r="X20" s="27" t="e">
        <f>#REF!/Trend_VA!X20*100</f>
        <v>#REF!</v>
      </c>
      <c r="Y20" s="27" t="e">
        <f>#REF!/Trend_VA!Y20*100</f>
        <v>#REF!</v>
      </c>
      <c r="Z20" s="27" t="e">
        <f>#REF!/Trend_VA!Z20*100</f>
        <v>#REF!</v>
      </c>
      <c r="AA20" s="27" t="e">
        <f>#REF!/Trend_VA!AA20*100</f>
        <v>#REF!</v>
      </c>
      <c r="AB20" s="27" t="e">
        <f>#REF!/Trend_VA!AB20*100</f>
        <v>#REF!</v>
      </c>
      <c r="AC20" s="27" t="e">
        <f>#REF!/Trend_VA!AC20*100</f>
        <v>#REF!</v>
      </c>
      <c r="AD20" s="27" t="e">
        <f>#REF!/Trend_VA!AD20*100</f>
        <v>#REF!</v>
      </c>
      <c r="AE20" s="27" t="e">
        <f>#REF!/Trend_VA!AE20*100</f>
        <v>#REF!</v>
      </c>
      <c r="AF20" s="34" t="e">
        <f>#REF!/Trend_VA!AF20*100</f>
        <v>#REF!</v>
      </c>
      <c r="AG20" s="34" t="e">
        <f>#REF!/Trend_VA!AG20*100</f>
        <v>#REF!</v>
      </c>
      <c r="AH20" s="34" t="e">
        <f>#REF!/Trend_VA!AH20*100</f>
        <v>#REF!</v>
      </c>
      <c r="AI20" s="34" t="e">
        <f>#REF!/Trend_VA!AI20*100</f>
        <v>#REF!</v>
      </c>
      <c r="AJ20" s="34" t="e">
        <f>#REF!/Trend_VA!AJ20*100</f>
        <v>#REF!</v>
      </c>
      <c r="AK20" s="34" t="e">
        <f>#REF!/Trend_VA!AK20*100</f>
        <v>#REF!</v>
      </c>
      <c r="AL20" s="34" t="e">
        <f>#REF!/Trend_VA!AL20*100</f>
        <v>#REF!</v>
      </c>
      <c r="AM20" s="34" t="e">
        <f>#REF!/Trend_VA!AM20*100</f>
        <v>#REF!</v>
      </c>
      <c r="AN20" s="34" t="e">
        <f>#REF!/Trend_VA!AN20*100</f>
        <v>#REF!</v>
      </c>
      <c r="AO20" s="34" t="e">
        <f>#REF!/Trend_VA!AO20*100</f>
        <v>#REF!</v>
      </c>
      <c r="AP20" s="34" t="e">
        <f>#REF!/Trend_VA!AP20*100</f>
        <v>#REF!</v>
      </c>
      <c r="AQ20" s="34" t="e">
        <f>#REF!/Trend_VA!AQ20*100</f>
        <v>#REF!</v>
      </c>
    </row>
    <row r="21" spans="1:43" s="8" customFormat="1" ht="18" customHeight="1" x14ac:dyDescent="0.2">
      <c r="A21" s="59" t="s">
        <v>53</v>
      </c>
      <c r="B21" s="10" t="e">
        <f>#REF!/Trend_VA!B21*100</f>
        <v>#REF!</v>
      </c>
      <c r="C21" s="10" t="e">
        <f>#REF!/Trend_VA!C21*100</f>
        <v>#REF!</v>
      </c>
      <c r="D21" s="10" t="e">
        <f>#REF!/Trend_VA!D21*100</f>
        <v>#REF!</v>
      </c>
      <c r="E21" s="10" t="e">
        <f>#REF!/Trend_VA!E21*100</f>
        <v>#REF!</v>
      </c>
      <c r="F21" s="10" t="e">
        <f>#REF!/Trend_VA!F21*100</f>
        <v>#REF!</v>
      </c>
      <c r="G21" s="10" t="e">
        <f>#REF!/Trend_VA!G21*100</f>
        <v>#REF!</v>
      </c>
      <c r="H21" s="10" t="e">
        <f>#REF!/Trend_VA!H21*100</f>
        <v>#REF!</v>
      </c>
      <c r="I21" s="10" t="e">
        <f>#REF!/Trend_VA!I21*100</f>
        <v>#REF!</v>
      </c>
      <c r="J21" s="27" t="e">
        <f>#REF!/Trend_VA!J21*100</f>
        <v>#REF!</v>
      </c>
      <c r="K21" s="27" t="e">
        <f>#REF!/Trend_VA!K21*100</f>
        <v>#REF!</v>
      </c>
      <c r="L21" s="27" t="e">
        <f>#REF!/Trend_VA!L21*100</f>
        <v>#REF!</v>
      </c>
      <c r="M21" s="27" t="e">
        <f>#REF!/Trend_VA!M21*100</f>
        <v>#REF!</v>
      </c>
      <c r="N21" s="27" t="e">
        <f>#REF!/Trend_VA!N21*100</f>
        <v>#REF!</v>
      </c>
      <c r="O21" s="27" t="e">
        <f>#REF!/Trend_VA!O21*100</f>
        <v>#REF!</v>
      </c>
      <c r="P21" s="27" t="e">
        <f>#REF!/Trend_VA!P21*100</f>
        <v>#REF!</v>
      </c>
      <c r="Q21" s="27" t="e">
        <f>#REF!/Trend_VA!Q21*100</f>
        <v>#REF!</v>
      </c>
      <c r="R21" s="27" t="e">
        <f>#REF!/Trend_VA!R21*100</f>
        <v>#REF!</v>
      </c>
      <c r="S21" s="27" t="e">
        <f>#REF!/Trend_VA!S21*100</f>
        <v>#REF!</v>
      </c>
      <c r="T21" s="27" t="e">
        <f>#REF!/Trend_VA!T21*100</f>
        <v>#REF!</v>
      </c>
      <c r="U21" s="27" t="e">
        <f>#REF!/Trend_VA!U21*100</f>
        <v>#REF!</v>
      </c>
      <c r="V21" s="27" t="e">
        <f>#REF!/Trend_VA!V21*100</f>
        <v>#REF!</v>
      </c>
      <c r="W21" s="27" t="e">
        <f>#REF!/Trend_VA!W21*100</f>
        <v>#REF!</v>
      </c>
      <c r="X21" s="27" t="e">
        <f>#REF!/Trend_VA!X21*100</f>
        <v>#REF!</v>
      </c>
      <c r="Y21" s="27" t="e">
        <f>#REF!/Trend_VA!Y21*100</f>
        <v>#REF!</v>
      </c>
      <c r="Z21" s="27" t="e">
        <f>#REF!/Trend_VA!Z21*100</f>
        <v>#REF!</v>
      </c>
      <c r="AA21" s="27" t="e">
        <f>#REF!/Trend_VA!AA21*100</f>
        <v>#REF!</v>
      </c>
      <c r="AB21" s="27" t="e">
        <f>#REF!/Trend_VA!AB21*100</f>
        <v>#REF!</v>
      </c>
      <c r="AC21" s="27" t="e">
        <f>#REF!/Trend_VA!AC21*100</f>
        <v>#REF!</v>
      </c>
      <c r="AD21" s="27" t="e">
        <f>#REF!/Trend_VA!AD21*100</f>
        <v>#REF!</v>
      </c>
      <c r="AE21" s="27" t="e">
        <f>#REF!/Trend_VA!AE21*100</f>
        <v>#REF!</v>
      </c>
      <c r="AF21" s="34" t="e">
        <f>#REF!/Trend_VA!AF21*100</f>
        <v>#REF!</v>
      </c>
      <c r="AG21" s="34" t="e">
        <f>#REF!/Trend_VA!AG21*100</f>
        <v>#REF!</v>
      </c>
      <c r="AH21" s="34" t="e">
        <f>#REF!/Trend_VA!AH21*100</f>
        <v>#REF!</v>
      </c>
      <c r="AI21" s="34" t="e">
        <f>#REF!/Trend_VA!AI21*100</f>
        <v>#REF!</v>
      </c>
      <c r="AJ21" s="34" t="e">
        <f>#REF!/Trend_VA!AJ21*100</f>
        <v>#REF!</v>
      </c>
      <c r="AK21" s="34" t="e">
        <f>#REF!/Trend_VA!AK21*100</f>
        <v>#REF!</v>
      </c>
      <c r="AL21" s="34" t="e">
        <f>#REF!/Trend_VA!AL21*100</f>
        <v>#REF!</v>
      </c>
      <c r="AM21" s="34" t="e">
        <f>#REF!/Trend_VA!AM21*100</f>
        <v>#REF!</v>
      </c>
      <c r="AN21" s="34" t="e">
        <f>#REF!/Trend_VA!AN21*100</f>
        <v>#REF!</v>
      </c>
      <c r="AO21" s="34" t="e">
        <f>#REF!/Trend_VA!AO21*100</f>
        <v>#REF!</v>
      </c>
      <c r="AP21" s="34" t="e">
        <f>#REF!/Trend_VA!AP21*100</f>
        <v>#REF!</v>
      </c>
      <c r="AQ21" s="34" t="e">
        <f>#REF!/Trend_VA!AQ21*100</f>
        <v>#REF!</v>
      </c>
    </row>
    <row r="22" spans="1:43" s="8" customFormat="1" ht="18" customHeight="1" x14ac:dyDescent="0.2">
      <c r="A22" s="59" t="s">
        <v>55</v>
      </c>
      <c r="B22" s="10" t="e">
        <f>#REF!/Trend_VA!B22*100</f>
        <v>#REF!</v>
      </c>
      <c r="C22" s="10" t="e">
        <f>#REF!/Trend_VA!C22*100</f>
        <v>#REF!</v>
      </c>
      <c r="D22" s="10" t="e">
        <f>#REF!/Trend_VA!D22*100</f>
        <v>#REF!</v>
      </c>
      <c r="E22" s="10" t="e">
        <f>#REF!/Trend_VA!E22*100</f>
        <v>#REF!</v>
      </c>
      <c r="F22" s="10" t="e">
        <f>#REF!/Trend_VA!F22*100</f>
        <v>#REF!</v>
      </c>
      <c r="G22" s="10" t="e">
        <f>#REF!/Trend_VA!G22*100</f>
        <v>#REF!</v>
      </c>
      <c r="H22" s="10" t="e">
        <f>#REF!/Trend_VA!H22*100</f>
        <v>#REF!</v>
      </c>
      <c r="I22" s="10" t="e">
        <f>#REF!/Trend_VA!I22*100</f>
        <v>#REF!</v>
      </c>
      <c r="J22" s="27" t="e">
        <f>#REF!/Trend_VA!J22*100</f>
        <v>#REF!</v>
      </c>
      <c r="K22" s="27" t="e">
        <f>#REF!/Trend_VA!K22*100</f>
        <v>#REF!</v>
      </c>
      <c r="L22" s="27" t="e">
        <f>#REF!/Trend_VA!L22*100</f>
        <v>#REF!</v>
      </c>
      <c r="M22" s="27" t="e">
        <f>#REF!/Trend_VA!M22*100</f>
        <v>#REF!</v>
      </c>
      <c r="N22" s="27" t="e">
        <f>#REF!/Trend_VA!N22*100</f>
        <v>#REF!</v>
      </c>
      <c r="O22" s="27" t="e">
        <f>#REF!/Trend_VA!O22*100</f>
        <v>#REF!</v>
      </c>
      <c r="P22" s="27" t="e">
        <f>#REF!/Trend_VA!P22*100</f>
        <v>#REF!</v>
      </c>
      <c r="Q22" s="27" t="e">
        <f>#REF!/Trend_VA!Q22*100</f>
        <v>#REF!</v>
      </c>
      <c r="R22" s="27" t="e">
        <f>#REF!/Trend_VA!R22*100</f>
        <v>#REF!</v>
      </c>
      <c r="S22" s="27" t="e">
        <f>#REF!/Trend_VA!S22*100</f>
        <v>#REF!</v>
      </c>
      <c r="T22" s="27" t="e">
        <f>#REF!/Trend_VA!T22*100</f>
        <v>#REF!</v>
      </c>
      <c r="U22" s="27" t="e">
        <f>#REF!/Trend_VA!U22*100</f>
        <v>#REF!</v>
      </c>
      <c r="V22" s="27" t="e">
        <f>#REF!/Trend_VA!V22*100</f>
        <v>#REF!</v>
      </c>
      <c r="W22" s="27" t="e">
        <f>#REF!/Trend_VA!W22*100</f>
        <v>#REF!</v>
      </c>
      <c r="X22" s="27" t="e">
        <f>#REF!/Trend_VA!X22*100</f>
        <v>#REF!</v>
      </c>
      <c r="Y22" s="27" t="e">
        <f>#REF!/Trend_VA!Y22*100</f>
        <v>#REF!</v>
      </c>
      <c r="Z22" s="27" t="e">
        <f>#REF!/Trend_VA!Z22*100</f>
        <v>#REF!</v>
      </c>
      <c r="AA22" s="27" t="e">
        <f>#REF!/Trend_VA!AA22*100</f>
        <v>#REF!</v>
      </c>
      <c r="AB22" s="27" t="e">
        <f>#REF!/Trend_VA!AB22*100</f>
        <v>#REF!</v>
      </c>
      <c r="AC22" s="27" t="e">
        <f>#REF!/Trend_VA!AC22*100</f>
        <v>#REF!</v>
      </c>
      <c r="AD22" s="27" t="e">
        <f>#REF!/Trend_VA!AD22*100</f>
        <v>#REF!</v>
      </c>
      <c r="AE22" s="27" t="e">
        <f>#REF!/Trend_VA!AE22*100</f>
        <v>#REF!</v>
      </c>
      <c r="AF22" s="34" t="e">
        <f>#REF!/Trend_VA!AF22*100</f>
        <v>#REF!</v>
      </c>
      <c r="AG22" s="34" t="e">
        <f>#REF!/Trend_VA!AG22*100</f>
        <v>#REF!</v>
      </c>
      <c r="AH22" s="34" t="e">
        <f>#REF!/Trend_VA!AH22*100</f>
        <v>#REF!</v>
      </c>
      <c r="AI22" s="34" t="e">
        <f>#REF!/Trend_VA!AI22*100</f>
        <v>#REF!</v>
      </c>
      <c r="AJ22" s="34" t="e">
        <f>#REF!/Trend_VA!AJ22*100</f>
        <v>#REF!</v>
      </c>
      <c r="AK22" s="34" t="e">
        <f>#REF!/Trend_VA!AK22*100</f>
        <v>#REF!</v>
      </c>
      <c r="AL22" s="34" t="e">
        <f>#REF!/Trend_VA!AL22*100</f>
        <v>#REF!</v>
      </c>
      <c r="AM22" s="34" t="e">
        <f>#REF!/Trend_VA!AM22*100</f>
        <v>#REF!</v>
      </c>
      <c r="AN22" s="34" t="e">
        <f>#REF!/Trend_VA!AN22*100</f>
        <v>#REF!</v>
      </c>
      <c r="AO22" s="34" t="e">
        <f>#REF!/Trend_VA!AO22*100</f>
        <v>#REF!</v>
      </c>
      <c r="AP22" s="34" t="e">
        <f>#REF!/Trend_VA!AP22*100</f>
        <v>#REF!</v>
      </c>
      <c r="AQ22" s="34" t="e">
        <f>#REF!/Trend_VA!AQ22*100</f>
        <v>#REF!</v>
      </c>
    </row>
    <row r="23" spans="1:43" s="8" customFormat="1" ht="18" customHeight="1" x14ac:dyDescent="0.2">
      <c r="A23" s="59" t="s">
        <v>54</v>
      </c>
      <c r="B23" s="10" t="e">
        <f>#REF!/Trend_VA!B23*100</f>
        <v>#REF!</v>
      </c>
      <c r="C23" s="10" t="e">
        <f>#REF!/Trend_VA!C23*100</f>
        <v>#REF!</v>
      </c>
      <c r="D23" s="10" t="e">
        <f>#REF!/Trend_VA!D23*100</f>
        <v>#REF!</v>
      </c>
      <c r="E23" s="10" t="e">
        <f>#REF!/Trend_VA!E23*100</f>
        <v>#REF!</v>
      </c>
      <c r="F23" s="10" t="e">
        <f>#REF!/Trend_VA!F23*100</f>
        <v>#REF!</v>
      </c>
      <c r="G23" s="10" t="e">
        <f>#REF!/Trend_VA!G23*100</f>
        <v>#REF!</v>
      </c>
      <c r="H23" s="10" t="e">
        <f>#REF!/Trend_VA!H23*100</f>
        <v>#REF!</v>
      </c>
      <c r="I23" s="10" t="e">
        <f>#REF!/Trend_VA!I23*100</f>
        <v>#REF!</v>
      </c>
      <c r="J23" s="27" t="e">
        <f>#REF!/Trend_VA!J23*100</f>
        <v>#REF!</v>
      </c>
      <c r="K23" s="27" t="e">
        <f>#REF!/Trend_VA!K23*100</f>
        <v>#REF!</v>
      </c>
      <c r="L23" s="27" t="e">
        <f>#REF!/Trend_VA!L23*100</f>
        <v>#REF!</v>
      </c>
      <c r="M23" s="27" t="e">
        <f>#REF!/Trend_VA!M23*100</f>
        <v>#REF!</v>
      </c>
      <c r="N23" s="27" t="e">
        <f>#REF!/Trend_VA!N23*100</f>
        <v>#REF!</v>
      </c>
      <c r="O23" s="27" t="e">
        <f>#REF!/Trend_VA!O23*100</f>
        <v>#REF!</v>
      </c>
      <c r="P23" s="27" t="e">
        <f>#REF!/Trend_VA!P23*100</f>
        <v>#REF!</v>
      </c>
      <c r="Q23" s="27" t="e">
        <f>#REF!/Trend_VA!Q23*100</f>
        <v>#REF!</v>
      </c>
      <c r="R23" s="27" t="e">
        <f>#REF!/Trend_VA!R23*100</f>
        <v>#REF!</v>
      </c>
      <c r="S23" s="27" t="e">
        <f>#REF!/Trend_VA!S23*100</f>
        <v>#REF!</v>
      </c>
      <c r="T23" s="27" t="e">
        <f>#REF!/Trend_VA!T23*100</f>
        <v>#REF!</v>
      </c>
      <c r="U23" s="27" t="e">
        <f>#REF!/Trend_VA!U23*100</f>
        <v>#REF!</v>
      </c>
      <c r="V23" s="27" t="e">
        <f>#REF!/Trend_VA!V23*100</f>
        <v>#REF!</v>
      </c>
      <c r="W23" s="27" t="e">
        <f>#REF!/Trend_VA!W23*100</f>
        <v>#REF!</v>
      </c>
      <c r="X23" s="27" t="e">
        <f>#REF!/Trend_VA!X23*100</f>
        <v>#REF!</v>
      </c>
      <c r="Y23" s="27" t="e">
        <f>#REF!/Trend_VA!Y23*100</f>
        <v>#REF!</v>
      </c>
      <c r="Z23" s="27" t="e">
        <f>#REF!/Trend_VA!Z23*100</f>
        <v>#REF!</v>
      </c>
      <c r="AA23" s="27" t="e">
        <f>#REF!/Trend_VA!AA23*100</f>
        <v>#REF!</v>
      </c>
      <c r="AB23" s="27" t="e">
        <f>#REF!/Trend_VA!AB23*100</f>
        <v>#REF!</v>
      </c>
      <c r="AC23" s="27" t="e">
        <f>#REF!/Trend_VA!AC23*100</f>
        <v>#REF!</v>
      </c>
      <c r="AD23" s="27" t="e">
        <f>#REF!/Trend_VA!AD23*100</f>
        <v>#REF!</v>
      </c>
      <c r="AE23" s="27" t="e">
        <f>#REF!/Trend_VA!AE23*100</f>
        <v>#REF!</v>
      </c>
      <c r="AF23" s="34" t="e">
        <f>#REF!/Trend_VA!AF23*100</f>
        <v>#REF!</v>
      </c>
      <c r="AG23" s="34" t="e">
        <f>#REF!/Trend_VA!AG23*100</f>
        <v>#REF!</v>
      </c>
      <c r="AH23" s="34" t="e">
        <f>#REF!/Trend_VA!AH23*100</f>
        <v>#REF!</v>
      </c>
      <c r="AI23" s="34" t="e">
        <f>#REF!/Trend_VA!AI23*100</f>
        <v>#REF!</v>
      </c>
      <c r="AJ23" s="34" t="e">
        <f>#REF!/Trend_VA!AJ23*100</f>
        <v>#REF!</v>
      </c>
      <c r="AK23" s="34" t="e">
        <f>#REF!/Trend_VA!AK23*100</f>
        <v>#REF!</v>
      </c>
      <c r="AL23" s="34" t="e">
        <f>#REF!/Trend_VA!AL23*100</f>
        <v>#REF!</v>
      </c>
      <c r="AM23" s="34" t="e">
        <f>#REF!/Trend_VA!AM23*100</f>
        <v>#REF!</v>
      </c>
      <c r="AN23" s="34" t="e">
        <f>#REF!/Trend_VA!AN23*100</f>
        <v>#REF!</v>
      </c>
      <c r="AO23" s="34" t="e">
        <f>#REF!/Trend_VA!AO23*100</f>
        <v>#REF!</v>
      </c>
      <c r="AP23" s="34" t="e">
        <f>#REF!/Trend_VA!AP23*100</f>
        <v>#REF!</v>
      </c>
      <c r="AQ23" s="34" t="e">
        <f>#REF!/Trend_VA!AQ23*100</f>
        <v>#REF!</v>
      </c>
    </row>
    <row r="24" spans="1:43" s="8" customFormat="1" ht="18" customHeight="1" x14ac:dyDescent="0.2">
      <c r="A24" s="59" t="s">
        <v>72</v>
      </c>
      <c r="B24" s="10" t="e">
        <f>#REF!/Trend_VA!B24*100</f>
        <v>#REF!</v>
      </c>
      <c r="C24" s="10" t="e">
        <f>#REF!/Trend_VA!C24*100</f>
        <v>#REF!</v>
      </c>
      <c r="D24" s="10" t="e">
        <f>#REF!/Trend_VA!D24*100</f>
        <v>#REF!</v>
      </c>
      <c r="E24" s="10" t="e">
        <f>#REF!/Trend_VA!E24*100</f>
        <v>#REF!</v>
      </c>
      <c r="F24" s="10" t="e">
        <f>#REF!/Trend_VA!F24*100</f>
        <v>#REF!</v>
      </c>
      <c r="G24" s="10" t="e">
        <f>#REF!/Trend_VA!G24*100</f>
        <v>#REF!</v>
      </c>
      <c r="H24" s="10" t="e">
        <f>#REF!/Trend_VA!H24*100</f>
        <v>#REF!</v>
      </c>
      <c r="I24" s="10" t="e">
        <f>#REF!/Trend_VA!I24*100</f>
        <v>#REF!</v>
      </c>
      <c r="J24" s="27" t="e">
        <f>#REF!/Trend_VA!J24*100</f>
        <v>#REF!</v>
      </c>
      <c r="K24" s="27" t="e">
        <f>#REF!/Trend_VA!K24*100</f>
        <v>#REF!</v>
      </c>
      <c r="L24" s="27" t="e">
        <f>#REF!/Trend_VA!L24*100</f>
        <v>#REF!</v>
      </c>
      <c r="M24" s="27" t="e">
        <f>#REF!/Trend_VA!M24*100</f>
        <v>#REF!</v>
      </c>
      <c r="N24" s="27" t="e">
        <f>#REF!/Trend_VA!N24*100</f>
        <v>#REF!</v>
      </c>
      <c r="O24" s="27" t="e">
        <f>#REF!/Trend_VA!O24*100</f>
        <v>#REF!</v>
      </c>
      <c r="P24" s="27" t="e">
        <f>#REF!/Trend_VA!P24*100</f>
        <v>#REF!</v>
      </c>
      <c r="Q24" s="27" t="e">
        <f>#REF!/Trend_VA!Q24*100</f>
        <v>#REF!</v>
      </c>
      <c r="R24" s="27" t="e">
        <f>#REF!/Trend_VA!R24*100</f>
        <v>#REF!</v>
      </c>
      <c r="S24" s="27" t="e">
        <f>#REF!/Trend_VA!S24*100</f>
        <v>#REF!</v>
      </c>
      <c r="T24" s="27" t="e">
        <f>#REF!/Trend_VA!T24*100</f>
        <v>#REF!</v>
      </c>
      <c r="U24" s="27" t="e">
        <f>#REF!/Trend_VA!U24*100</f>
        <v>#REF!</v>
      </c>
      <c r="V24" s="27" t="e">
        <f>#REF!/Trend_VA!V24*100</f>
        <v>#REF!</v>
      </c>
      <c r="W24" s="27" t="e">
        <f>#REF!/Trend_VA!W24*100</f>
        <v>#REF!</v>
      </c>
      <c r="X24" s="27" t="e">
        <f>#REF!/Trend_VA!X24*100</f>
        <v>#REF!</v>
      </c>
      <c r="Y24" s="27" t="e">
        <f>#REF!/Trend_VA!Y24*100</f>
        <v>#REF!</v>
      </c>
      <c r="Z24" s="27" t="e">
        <f>#REF!/Trend_VA!Z24*100</f>
        <v>#REF!</v>
      </c>
      <c r="AA24" s="27" t="e">
        <f>#REF!/Trend_VA!AA24*100</f>
        <v>#REF!</v>
      </c>
      <c r="AB24" s="27" t="e">
        <f>#REF!/Trend_VA!AB24*100</f>
        <v>#REF!</v>
      </c>
      <c r="AC24" s="27" t="e">
        <f>#REF!/Trend_VA!AC24*100</f>
        <v>#REF!</v>
      </c>
      <c r="AD24" s="27" t="e">
        <f>#REF!/Trend_VA!AD24*100</f>
        <v>#REF!</v>
      </c>
      <c r="AE24" s="27" t="e">
        <f>#REF!/Trend_VA!AE24*100</f>
        <v>#REF!</v>
      </c>
      <c r="AF24" s="34" t="e">
        <f>#REF!/Trend_VA!AF24*100</f>
        <v>#REF!</v>
      </c>
      <c r="AG24" s="34" t="e">
        <f>#REF!/Trend_VA!AG24*100</f>
        <v>#REF!</v>
      </c>
      <c r="AH24" s="34" t="e">
        <f>#REF!/Trend_VA!AH24*100</f>
        <v>#REF!</v>
      </c>
      <c r="AI24" s="34" t="e">
        <f>#REF!/Trend_VA!AI24*100</f>
        <v>#REF!</v>
      </c>
      <c r="AJ24" s="34" t="e">
        <f>#REF!/Trend_VA!AJ24*100</f>
        <v>#REF!</v>
      </c>
      <c r="AK24" s="34" t="e">
        <f>#REF!/Trend_VA!AK24*100</f>
        <v>#REF!</v>
      </c>
      <c r="AL24" s="34" t="e">
        <f>#REF!/Trend_VA!AL24*100</f>
        <v>#REF!</v>
      </c>
      <c r="AM24" s="34" t="e">
        <f>#REF!/Trend_VA!AM24*100</f>
        <v>#REF!</v>
      </c>
      <c r="AN24" s="34" t="e">
        <f>#REF!/Trend_VA!AN24*100</f>
        <v>#REF!</v>
      </c>
      <c r="AO24" s="34" t="e">
        <f>#REF!/Trend_VA!AO24*100</f>
        <v>#REF!</v>
      </c>
      <c r="AP24" s="34" t="e">
        <f>#REF!/Trend_VA!AP24*100</f>
        <v>#REF!</v>
      </c>
      <c r="AQ24" s="34" t="e">
        <f>#REF!/Trend_VA!AQ24*100</f>
        <v>#REF!</v>
      </c>
    </row>
    <row r="25" spans="1:43" s="8" customFormat="1" ht="18" customHeight="1" x14ac:dyDescent="0.2">
      <c r="A25" s="59" t="s">
        <v>14</v>
      </c>
      <c r="B25" s="10" t="e">
        <f>#REF!/Trend_VA!B25*100</f>
        <v>#REF!</v>
      </c>
      <c r="C25" s="10" t="e">
        <f>#REF!/Trend_VA!C25*100</f>
        <v>#REF!</v>
      </c>
      <c r="D25" s="10" t="e">
        <f>#REF!/Trend_VA!D25*100</f>
        <v>#REF!</v>
      </c>
      <c r="E25" s="10" t="e">
        <f>#REF!/Trend_VA!E25*100</f>
        <v>#REF!</v>
      </c>
      <c r="F25" s="10" t="e">
        <f>#REF!/Trend_VA!F25*100</f>
        <v>#REF!</v>
      </c>
      <c r="G25" s="10" t="e">
        <f>#REF!/Trend_VA!G25*100</f>
        <v>#REF!</v>
      </c>
      <c r="H25" s="10" t="e">
        <f>#REF!/Trend_VA!H25*100</f>
        <v>#REF!</v>
      </c>
      <c r="I25" s="10" t="e">
        <f>#REF!/Trend_VA!I25*100</f>
        <v>#REF!</v>
      </c>
      <c r="J25" s="27" t="e">
        <f>#REF!/Trend_VA!J25*100</f>
        <v>#REF!</v>
      </c>
      <c r="K25" s="27" t="e">
        <f>#REF!/Trend_VA!K25*100</f>
        <v>#REF!</v>
      </c>
      <c r="L25" s="27" t="e">
        <f>#REF!/Trend_VA!L25*100</f>
        <v>#REF!</v>
      </c>
      <c r="M25" s="27" t="e">
        <f>#REF!/Trend_VA!M25*100</f>
        <v>#REF!</v>
      </c>
      <c r="N25" s="27" t="e">
        <f>#REF!/Trend_VA!N25*100</f>
        <v>#REF!</v>
      </c>
      <c r="O25" s="27" t="e">
        <f>#REF!/Trend_VA!O25*100</f>
        <v>#REF!</v>
      </c>
      <c r="P25" s="27" t="e">
        <f>#REF!/Trend_VA!P25*100</f>
        <v>#REF!</v>
      </c>
      <c r="Q25" s="27" t="e">
        <f>#REF!/Trend_VA!Q25*100</f>
        <v>#REF!</v>
      </c>
      <c r="R25" s="27" t="e">
        <f>#REF!/Trend_VA!R25*100</f>
        <v>#REF!</v>
      </c>
      <c r="S25" s="27" t="e">
        <f>#REF!/Trend_VA!S25*100</f>
        <v>#REF!</v>
      </c>
      <c r="T25" s="27" t="e">
        <f>#REF!/Trend_VA!T25*100</f>
        <v>#REF!</v>
      </c>
      <c r="U25" s="27" t="e">
        <f>#REF!/Trend_VA!U25*100</f>
        <v>#REF!</v>
      </c>
      <c r="V25" s="27" t="e">
        <f>#REF!/Trend_VA!V25*100</f>
        <v>#REF!</v>
      </c>
      <c r="W25" s="27" t="e">
        <f>#REF!/Trend_VA!W25*100</f>
        <v>#REF!</v>
      </c>
      <c r="X25" s="27" t="e">
        <f>#REF!/Trend_VA!X25*100</f>
        <v>#REF!</v>
      </c>
      <c r="Y25" s="27" t="e">
        <f>#REF!/Trend_VA!Y25*100</f>
        <v>#REF!</v>
      </c>
      <c r="Z25" s="27" t="e">
        <f>#REF!/Trend_VA!Z25*100</f>
        <v>#REF!</v>
      </c>
      <c r="AA25" s="27" t="e">
        <f>#REF!/Trend_VA!AA25*100</f>
        <v>#REF!</v>
      </c>
      <c r="AB25" s="27" t="e">
        <f>#REF!/Trend_VA!AB25*100</f>
        <v>#REF!</v>
      </c>
      <c r="AC25" s="27" t="e">
        <f>#REF!/Trend_VA!AC25*100</f>
        <v>#REF!</v>
      </c>
      <c r="AD25" s="27" t="e">
        <f>#REF!/Trend_VA!AD25*100</f>
        <v>#REF!</v>
      </c>
      <c r="AE25" s="27" t="e">
        <f>#REF!/Trend_VA!AE25*100</f>
        <v>#REF!</v>
      </c>
      <c r="AF25" s="34" t="e">
        <f>#REF!/Trend_VA!AF25*100</f>
        <v>#REF!</v>
      </c>
      <c r="AG25" s="34" t="e">
        <f>#REF!/Trend_VA!AG25*100</f>
        <v>#REF!</v>
      </c>
      <c r="AH25" s="34" t="e">
        <f>#REF!/Trend_VA!AH25*100</f>
        <v>#REF!</v>
      </c>
      <c r="AI25" s="34" t="e">
        <f>#REF!/Trend_VA!AI25*100</f>
        <v>#REF!</v>
      </c>
      <c r="AJ25" s="34" t="e">
        <f>#REF!/Trend_VA!AJ25*100</f>
        <v>#REF!</v>
      </c>
      <c r="AK25" s="34" t="e">
        <f>#REF!/Trend_VA!AK25*100</f>
        <v>#REF!</v>
      </c>
      <c r="AL25" s="34" t="e">
        <f>#REF!/Trend_VA!AL25*100</f>
        <v>#REF!</v>
      </c>
      <c r="AM25" s="34" t="e">
        <f>#REF!/Trend_VA!AM25*100</f>
        <v>#REF!</v>
      </c>
      <c r="AN25" s="34" t="e">
        <f>#REF!/Trend_VA!AN25*100</f>
        <v>#REF!</v>
      </c>
      <c r="AO25" s="34" t="e">
        <f>#REF!/Trend_VA!AO25*100</f>
        <v>#REF!</v>
      </c>
      <c r="AP25" s="34" t="e">
        <f>#REF!/Trend_VA!AP25*100</f>
        <v>#REF!</v>
      </c>
      <c r="AQ25" s="34" t="e">
        <f>#REF!/Trend_VA!AQ25*100</f>
        <v>#REF!</v>
      </c>
    </row>
    <row r="26" spans="1:43" s="8" customFormat="1" ht="18" customHeight="1" x14ac:dyDescent="0.2">
      <c r="A26" s="59" t="s">
        <v>56</v>
      </c>
      <c r="B26" s="10" t="e">
        <f>#REF!/Trend_VA!B26*100</f>
        <v>#REF!</v>
      </c>
      <c r="C26" s="10" t="e">
        <f>#REF!/Trend_VA!C26*100</f>
        <v>#REF!</v>
      </c>
      <c r="D26" s="10" t="e">
        <f>#REF!/Trend_VA!D26*100</f>
        <v>#REF!</v>
      </c>
      <c r="E26" s="10" t="e">
        <f>#REF!/Trend_VA!E26*100</f>
        <v>#REF!</v>
      </c>
      <c r="F26" s="10" t="e">
        <f>#REF!/Trend_VA!F26*100</f>
        <v>#REF!</v>
      </c>
      <c r="G26" s="10" t="e">
        <f>#REF!/Trend_VA!G26*100</f>
        <v>#REF!</v>
      </c>
      <c r="H26" s="10" t="e">
        <f>#REF!/Trend_VA!H26*100</f>
        <v>#REF!</v>
      </c>
      <c r="I26" s="10" t="e">
        <f>#REF!/Trend_VA!I26*100</f>
        <v>#REF!</v>
      </c>
      <c r="J26" s="27" t="e">
        <f>#REF!/Trend_VA!J26*100</f>
        <v>#REF!</v>
      </c>
      <c r="K26" s="27" t="e">
        <f>#REF!/Trend_VA!K26*100</f>
        <v>#REF!</v>
      </c>
      <c r="L26" s="27" t="e">
        <f>#REF!/Trend_VA!L26*100</f>
        <v>#REF!</v>
      </c>
      <c r="M26" s="27" t="e">
        <f>#REF!/Trend_VA!M26*100</f>
        <v>#REF!</v>
      </c>
      <c r="N26" s="27" t="e">
        <f>#REF!/Trend_VA!N26*100</f>
        <v>#REF!</v>
      </c>
      <c r="O26" s="27" t="e">
        <f>#REF!/Trend_VA!O26*100</f>
        <v>#REF!</v>
      </c>
      <c r="P26" s="27" t="e">
        <f>#REF!/Trend_VA!P26*100</f>
        <v>#REF!</v>
      </c>
      <c r="Q26" s="27" t="e">
        <f>#REF!/Trend_VA!Q26*100</f>
        <v>#REF!</v>
      </c>
      <c r="R26" s="27" t="e">
        <f>#REF!/Trend_VA!R26*100</f>
        <v>#REF!</v>
      </c>
      <c r="S26" s="27" t="e">
        <f>#REF!/Trend_VA!S26*100</f>
        <v>#REF!</v>
      </c>
      <c r="T26" s="27" t="e">
        <f>#REF!/Trend_VA!T26*100</f>
        <v>#REF!</v>
      </c>
      <c r="U26" s="27" t="e">
        <f>#REF!/Trend_VA!U26*100</f>
        <v>#REF!</v>
      </c>
      <c r="V26" s="27" t="e">
        <f>#REF!/Trend_VA!V26*100</f>
        <v>#REF!</v>
      </c>
      <c r="W26" s="27" t="e">
        <f>#REF!/Trend_VA!W26*100</f>
        <v>#REF!</v>
      </c>
      <c r="X26" s="27" t="e">
        <f>#REF!/Trend_VA!X26*100</f>
        <v>#REF!</v>
      </c>
      <c r="Y26" s="27" t="e">
        <f>#REF!/Trend_VA!Y26*100</f>
        <v>#REF!</v>
      </c>
      <c r="Z26" s="27" t="e">
        <f>#REF!/Trend_VA!Z26*100</f>
        <v>#REF!</v>
      </c>
      <c r="AA26" s="27" t="e">
        <f>#REF!/Trend_VA!AA26*100</f>
        <v>#REF!</v>
      </c>
      <c r="AB26" s="27" t="e">
        <f>#REF!/Trend_VA!AB26*100</f>
        <v>#REF!</v>
      </c>
      <c r="AC26" s="27" t="e">
        <f>#REF!/Trend_VA!AC26*100</f>
        <v>#REF!</v>
      </c>
      <c r="AD26" s="27" t="e">
        <f>#REF!/Trend_VA!AD26*100</f>
        <v>#REF!</v>
      </c>
      <c r="AE26" s="27" t="e">
        <f>#REF!/Trend_VA!AE26*100</f>
        <v>#REF!</v>
      </c>
      <c r="AF26" s="34" t="e">
        <f>#REF!/Trend_VA!AF26*100</f>
        <v>#REF!</v>
      </c>
      <c r="AG26" s="34" t="e">
        <f>#REF!/Trend_VA!AG26*100</f>
        <v>#REF!</v>
      </c>
      <c r="AH26" s="34" t="e">
        <f>#REF!/Trend_VA!AH26*100</f>
        <v>#REF!</v>
      </c>
      <c r="AI26" s="34" t="e">
        <f>#REF!/Trend_VA!AI26*100</f>
        <v>#REF!</v>
      </c>
      <c r="AJ26" s="34" t="e">
        <f>#REF!/Trend_VA!AJ26*100</f>
        <v>#REF!</v>
      </c>
      <c r="AK26" s="34" t="e">
        <f>#REF!/Trend_VA!AK26*100</f>
        <v>#REF!</v>
      </c>
      <c r="AL26" s="34" t="e">
        <f>#REF!/Trend_VA!AL26*100</f>
        <v>#REF!</v>
      </c>
      <c r="AM26" s="34" t="e">
        <f>#REF!/Trend_VA!AM26*100</f>
        <v>#REF!</v>
      </c>
      <c r="AN26" s="34" t="e">
        <f>#REF!/Trend_VA!AN26*100</f>
        <v>#REF!</v>
      </c>
      <c r="AO26" s="34" t="e">
        <f>#REF!/Trend_VA!AO26*100</f>
        <v>#REF!</v>
      </c>
      <c r="AP26" s="34" t="e">
        <f>#REF!/Trend_VA!AP26*100</f>
        <v>#REF!</v>
      </c>
      <c r="AQ26" s="34" t="e">
        <f>#REF!/Trend_VA!AQ26*100</f>
        <v>#REF!</v>
      </c>
    </row>
    <row r="27" spans="1:43" s="8" customFormat="1" ht="18" customHeight="1" x14ac:dyDescent="0.2">
      <c r="A27" s="59" t="s">
        <v>57</v>
      </c>
      <c r="B27" s="10" t="e">
        <f>#REF!/Trend_VA!B27*100</f>
        <v>#REF!</v>
      </c>
      <c r="C27" s="10" t="e">
        <f>#REF!/Trend_VA!C27*100</f>
        <v>#REF!</v>
      </c>
      <c r="D27" s="10" t="e">
        <f>#REF!/Trend_VA!D27*100</f>
        <v>#REF!</v>
      </c>
      <c r="E27" s="10" t="e">
        <f>#REF!/Trend_VA!E27*100</f>
        <v>#REF!</v>
      </c>
      <c r="F27" s="10" t="e">
        <f>#REF!/Trend_VA!F27*100</f>
        <v>#REF!</v>
      </c>
      <c r="G27" s="10" t="e">
        <f>#REF!/Trend_VA!G27*100</f>
        <v>#REF!</v>
      </c>
      <c r="H27" s="10" t="e">
        <f>#REF!/Trend_VA!H27*100</f>
        <v>#REF!</v>
      </c>
      <c r="I27" s="10" t="e">
        <f>#REF!/Trend_VA!I27*100</f>
        <v>#REF!</v>
      </c>
      <c r="J27" s="27" t="e">
        <f>#REF!/Trend_VA!J27*100</f>
        <v>#REF!</v>
      </c>
      <c r="K27" s="27" t="e">
        <f>#REF!/Trend_VA!K27*100</f>
        <v>#REF!</v>
      </c>
      <c r="L27" s="27" t="e">
        <f>#REF!/Trend_VA!L27*100</f>
        <v>#REF!</v>
      </c>
      <c r="M27" s="27" t="e">
        <f>#REF!/Trend_VA!M27*100</f>
        <v>#REF!</v>
      </c>
      <c r="N27" s="27" t="e">
        <f>#REF!/Trend_VA!N27*100</f>
        <v>#REF!</v>
      </c>
      <c r="O27" s="27" t="e">
        <f>#REF!/Trend_VA!O27*100</f>
        <v>#REF!</v>
      </c>
      <c r="P27" s="27" t="e">
        <f>#REF!/Trend_VA!P27*100</f>
        <v>#REF!</v>
      </c>
      <c r="Q27" s="27" t="e">
        <f>#REF!/Trend_VA!Q27*100</f>
        <v>#REF!</v>
      </c>
      <c r="R27" s="27" t="e">
        <f>#REF!/Trend_VA!R27*100</f>
        <v>#REF!</v>
      </c>
      <c r="S27" s="27" t="e">
        <f>#REF!/Trend_VA!S27*100</f>
        <v>#REF!</v>
      </c>
      <c r="T27" s="27" t="e">
        <f>#REF!/Trend_VA!T27*100</f>
        <v>#REF!</v>
      </c>
      <c r="U27" s="27" t="e">
        <f>#REF!/Trend_VA!U27*100</f>
        <v>#REF!</v>
      </c>
      <c r="V27" s="27" t="e">
        <f>#REF!/Trend_VA!V27*100</f>
        <v>#REF!</v>
      </c>
      <c r="W27" s="27" t="e">
        <f>#REF!/Trend_VA!W27*100</f>
        <v>#REF!</v>
      </c>
      <c r="X27" s="27" t="e">
        <f>#REF!/Trend_VA!X27*100</f>
        <v>#REF!</v>
      </c>
      <c r="Y27" s="27" t="e">
        <f>#REF!/Trend_VA!Y27*100</f>
        <v>#REF!</v>
      </c>
      <c r="Z27" s="27" t="e">
        <f>#REF!/Trend_VA!Z27*100</f>
        <v>#REF!</v>
      </c>
      <c r="AA27" s="27" t="e">
        <f>#REF!/Trend_VA!AA27*100</f>
        <v>#REF!</v>
      </c>
      <c r="AB27" s="27" t="e">
        <f>#REF!/Trend_VA!AB27*100</f>
        <v>#REF!</v>
      </c>
      <c r="AC27" s="27" t="e">
        <f>#REF!/Trend_VA!AC27*100</f>
        <v>#REF!</v>
      </c>
      <c r="AD27" s="27" t="e">
        <f>#REF!/Trend_VA!AD27*100</f>
        <v>#REF!</v>
      </c>
      <c r="AE27" s="27" t="e">
        <f>#REF!/Trend_VA!AE27*100</f>
        <v>#REF!</v>
      </c>
      <c r="AF27" s="34" t="e">
        <f>#REF!/Trend_VA!AF27*100</f>
        <v>#REF!</v>
      </c>
      <c r="AG27" s="34" t="e">
        <f>#REF!/Trend_VA!AG27*100</f>
        <v>#REF!</v>
      </c>
      <c r="AH27" s="34" t="e">
        <f>#REF!/Trend_VA!AH27*100</f>
        <v>#REF!</v>
      </c>
      <c r="AI27" s="34" t="e">
        <f>#REF!/Trend_VA!AI27*100</f>
        <v>#REF!</v>
      </c>
      <c r="AJ27" s="34" t="e">
        <f>#REF!/Trend_VA!AJ27*100</f>
        <v>#REF!</v>
      </c>
      <c r="AK27" s="34" t="e">
        <f>#REF!/Trend_VA!AK27*100</f>
        <v>#REF!</v>
      </c>
      <c r="AL27" s="34" t="e">
        <f>#REF!/Trend_VA!AL27*100</f>
        <v>#REF!</v>
      </c>
      <c r="AM27" s="34" t="e">
        <f>#REF!/Trend_VA!AM27*100</f>
        <v>#REF!</v>
      </c>
      <c r="AN27" s="34" t="e">
        <f>#REF!/Trend_VA!AN27*100</f>
        <v>#REF!</v>
      </c>
      <c r="AO27" s="34" t="e">
        <f>#REF!/Trend_VA!AO27*100</f>
        <v>#REF!</v>
      </c>
      <c r="AP27" s="34" t="e">
        <f>#REF!/Trend_VA!AP27*100</f>
        <v>#REF!</v>
      </c>
      <c r="AQ27" s="34" t="e">
        <f>#REF!/Trend_VA!AQ27*100</f>
        <v>#REF!</v>
      </c>
    </row>
    <row r="28" spans="1:43" s="8" customFormat="1" ht="18" customHeight="1" x14ac:dyDescent="0.2">
      <c r="A28" s="59" t="s">
        <v>15</v>
      </c>
      <c r="B28" s="10" t="e">
        <f>#REF!/Trend_VA!B28*100</f>
        <v>#REF!</v>
      </c>
      <c r="C28" s="10" t="e">
        <f>#REF!/Trend_VA!C28*100</f>
        <v>#REF!</v>
      </c>
      <c r="D28" s="10" t="e">
        <f>#REF!/Trend_VA!D28*100</f>
        <v>#REF!</v>
      </c>
      <c r="E28" s="10" t="e">
        <f>#REF!/Trend_VA!E28*100</f>
        <v>#REF!</v>
      </c>
      <c r="F28" s="10" t="e">
        <f>#REF!/Trend_VA!F28*100</f>
        <v>#REF!</v>
      </c>
      <c r="G28" s="10" t="e">
        <f>#REF!/Trend_VA!G28*100</f>
        <v>#REF!</v>
      </c>
      <c r="H28" s="10" t="e">
        <f>#REF!/Trend_VA!H28*100</f>
        <v>#REF!</v>
      </c>
      <c r="I28" s="10" t="e">
        <f>#REF!/Trend_VA!I28*100</f>
        <v>#REF!</v>
      </c>
      <c r="J28" s="27" t="e">
        <f>#REF!/Trend_VA!J28*100</f>
        <v>#REF!</v>
      </c>
      <c r="K28" s="27" t="e">
        <f>#REF!/Trend_VA!K28*100</f>
        <v>#REF!</v>
      </c>
      <c r="L28" s="27" t="e">
        <f>#REF!/Trend_VA!L28*100</f>
        <v>#REF!</v>
      </c>
      <c r="M28" s="27" t="e">
        <f>#REF!/Trend_VA!M28*100</f>
        <v>#REF!</v>
      </c>
      <c r="N28" s="27" t="e">
        <f>#REF!/Trend_VA!N28*100</f>
        <v>#REF!</v>
      </c>
      <c r="O28" s="27" t="e">
        <f>#REF!/Trend_VA!O28*100</f>
        <v>#REF!</v>
      </c>
      <c r="P28" s="27" t="e">
        <f>#REF!/Trend_VA!P28*100</f>
        <v>#REF!</v>
      </c>
      <c r="Q28" s="27" t="e">
        <f>#REF!/Trend_VA!Q28*100</f>
        <v>#REF!</v>
      </c>
      <c r="R28" s="27" t="e">
        <f>#REF!/Trend_VA!R28*100</f>
        <v>#REF!</v>
      </c>
      <c r="S28" s="27" t="e">
        <f>#REF!/Trend_VA!S28*100</f>
        <v>#REF!</v>
      </c>
      <c r="T28" s="27" t="e">
        <f>#REF!/Trend_VA!T28*100</f>
        <v>#REF!</v>
      </c>
      <c r="U28" s="27" t="e">
        <f>#REF!/Trend_VA!U28*100</f>
        <v>#REF!</v>
      </c>
      <c r="V28" s="27" t="e">
        <f>#REF!/Trend_VA!V28*100</f>
        <v>#REF!</v>
      </c>
      <c r="W28" s="27" t="e">
        <f>#REF!/Trend_VA!W28*100</f>
        <v>#REF!</v>
      </c>
      <c r="X28" s="27" t="e">
        <f>#REF!/Trend_VA!X28*100</f>
        <v>#REF!</v>
      </c>
      <c r="Y28" s="27" t="e">
        <f>#REF!/Trend_VA!Y28*100</f>
        <v>#REF!</v>
      </c>
      <c r="Z28" s="27" t="e">
        <f>#REF!/Trend_VA!Z28*100</f>
        <v>#REF!</v>
      </c>
      <c r="AA28" s="27" t="e">
        <f>#REF!/Trend_VA!AA28*100</f>
        <v>#REF!</v>
      </c>
      <c r="AB28" s="27" t="e">
        <f>#REF!/Trend_VA!AB28*100</f>
        <v>#REF!</v>
      </c>
      <c r="AC28" s="27" t="e">
        <f>#REF!/Trend_VA!AC28*100</f>
        <v>#REF!</v>
      </c>
      <c r="AD28" s="27" t="e">
        <f>#REF!/Trend_VA!AD28*100</f>
        <v>#REF!</v>
      </c>
      <c r="AE28" s="27" t="e">
        <f>#REF!/Trend_VA!AE28*100</f>
        <v>#REF!</v>
      </c>
      <c r="AF28" s="34" t="e">
        <f>#REF!/Trend_VA!AF28*100</f>
        <v>#REF!</v>
      </c>
      <c r="AG28" s="34" t="e">
        <f>#REF!/Trend_VA!AG28*100</f>
        <v>#REF!</v>
      </c>
      <c r="AH28" s="34" t="e">
        <f>#REF!/Trend_VA!AH28*100</f>
        <v>#REF!</v>
      </c>
      <c r="AI28" s="34" t="e">
        <f>#REF!/Trend_VA!AI28*100</f>
        <v>#REF!</v>
      </c>
      <c r="AJ28" s="34" t="e">
        <f>#REF!/Trend_VA!AJ28*100</f>
        <v>#REF!</v>
      </c>
      <c r="AK28" s="34" t="e">
        <f>#REF!/Trend_VA!AK28*100</f>
        <v>#REF!</v>
      </c>
      <c r="AL28" s="34" t="e">
        <f>#REF!/Trend_VA!AL28*100</f>
        <v>#REF!</v>
      </c>
      <c r="AM28" s="34" t="e">
        <f>#REF!/Trend_VA!AM28*100</f>
        <v>#REF!</v>
      </c>
      <c r="AN28" s="34" t="e">
        <f>#REF!/Trend_VA!AN28*100</f>
        <v>#REF!</v>
      </c>
      <c r="AO28" s="34" t="e">
        <f>#REF!/Trend_VA!AO28*100</f>
        <v>#REF!</v>
      </c>
      <c r="AP28" s="34" t="e">
        <f>#REF!/Trend_VA!AP28*100</f>
        <v>#REF!</v>
      </c>
      <c r="AQ28" s="34" t="e">
        <f>#REF!/Trend_VA!AQ28*100</f>
        <v>#REF!</v>
      </c>
    </row>
    <row r="29" spans="1:43" s="8" customFormat="1" ht="18" customHeight="1" x14ac:dyDescent="0.2">
      <c r="A29" s="59" t="s">
        <v>16</v>
      </c>
      <c r="B29" s="10" t="e">
        <f>#REF!/Trend_VA!B29*100</f>
        <v>#REF!</v>
      </c>
      <c r="C29" s="10" t="e">
        <f>#REF!/Trend_VA!C29*100</f>
        <v>#REF!</v>
      </c>
      <c r="D29" s="10" t="e">
        <f>#REF!/Trend_VA!D29*100</f>
        <v>#REF!</v>
      </c>
      <c r="E29" s="10" t="e">
        <f>#REF!/Trend_VA!E29*100</f>
        <v>#REF!</v>
      </c>
      <c r="F29" s="10" t="e">
        <f>#REF!/Trend_VA!F29*100</f>
        <v>#REF!</v>
      </c>
      <c r="G29" s="10" t="e">
        <f>#REF!/Trend_VA!G29*100</f>
        <v>#REF!</v>
      </c>
      <c r="H29" s="10" t="e">
        <f>#REF!/Trend_VA!H29*100</f>
        <v>#REF!</v>
      </c>
      <c r="I29" s="10" t="e">
        <f>#REF!/Trend_VA!I29*100</f>
        <v>#REF!</v>
      </c>
      <c r="J29" s="27" t="e">
        <f>#REF!/Trend_VA!J29*100</f>
        <v>#REF!</v>
      </c>
      <c r="K29" s="27" t="e">
        <f>#REF!/Trend_VA!K29*100</f>
        <v>#REF!</v>
      </c>
      <c r="L29" s="27" t="e">
        <f>#REF!/Trend_VA!L29*100</f>
        <v>#REF!</v>
      </c>
      <c r="M29" s="27" t="e">
        <f>#REF!/Trend_VA!M29*100</f>
        <v>#REF!</v>
      </c>
      <c r="N29" s="27" t="e">
        <f>#REF!/Trend_VA!N29*100</f>
        <v>#REF!</v>
      </c>
      <c r="O29" s="27" t="e">
        <f>#REF!/Trend_VA!O29*100</f>
        <v>#REF!</v>
      </c>
      <c r="P29" s="27" t="e">
        <f>#REF!/Trend_VA!P29*100</f>
        <v>#REF!</v>
      </c>
      <c r="Q29" s="27" t="e">
        <f>#REF!/Trend_VA!Q29*100</f>
        <v>#REF!</v>
      </c>
      <c r="R29" s="27" t="e">
        <f>#REF!/Trend_VA!R29*100</f>
        <v>#REF!</v>
      </c>
      <c r="S29" s="27" t="e">
        <f>#REF!/Trend_VA!S29*100</f>
        <v>#REF!</v>
      </c>
      <c r="T29" s="27" t="e">
        <f>#REF!/Trend_VA!T29*100</f>
        <v>#REF!</v>
      </c>
      <c r="U29" s="27" t="e">
        <f>#REF!/Trend_VA!U29*100</f>
        <v>#REF!</v>
      </c>
      <c r="V29" s="27" t="e">
        <f>#REF!/Trend_VA!V29*100</f>
        <v>#REF!</v>
      </c>
      <c r="W29" s="27" t="e">
        <f>#REF!/Trend_VA!W29*100</f>
        <v>#REF!</v>
      </c>
      <c r="X29" s="27" t="e">
        <f>#REF!/Trend_VA!X29*100</f>
        <v>#REF!</v>
      </c>
      <c r="Y29" s="27" t="e">
        <f>#REF!/Trend_VA!Y29*100</f>
        <v>#REF!</v>
      </c>
      <c r="Z29" s="27" t="e">
        <f>#REF!/Trend_VA!Z29*100</f>
        <v>#REF!</v>
      </c>
      <c r="AA29" s="27" t="e">
        <f>#REF!/Trend_VA!AA29*100</f>
        <v>#REF!</v>
      </c>
      <c r="AB29" s="27" t="e">
        <f>#REF!/Trend_VA!AB29*100</f>
        <v>#REF!</v>
      </c>
      <c r="AC29" s="27" t="e">
        <f>#REF!/Trend_VA!AC29*100</f>
        <v>#REF!</v>
      </c>
      <c r="AD29" s="27" t="e">
        <f>#REF!/Trend_VA!AD29*100</f>
        <v>#REF!</v>
      </c>
      <c r="AE29" s="27" t="e">
        <f>#REF!/Trend_VA!AE29*100</f>
        <v>#REF!</v>
      </c>
      <c r="AF29" s="34" t="e">
        <f>#REF!/Trend_VA!AF29*100</f>
        <v>#REF!</v>
      </c>
      <c r="AG29" s="34" t="e">
        <f>#REF!/Trend_VA!AG29*100</f>
        <v>#REF!</v>
      </c>
      <c r="AH29" s="34" t="e">
        <f>#REF!/Trend_VA!AH29*100</f>
        <v>#REF!</v>
      </c>
      <c r="AI29" s="34" t="e">
        <f>#REF!/Trend_VA!AI29*100</f>
        <v>#REF!</v>
      </c>
      <c r="AJ29" s="34" t="e">
        <f>#REF!/Trend_VA!AJ29*100</f>
        <v>#REF!</v>
      </c>
      <c r="AK29" s="34" t="e">
        <f>#REF!/Trend_VA!AK29*100</f>
        <v>#REF!</v>
      </c>
      <c r="AL29" s="34" t="e">
        <f>#REF!/Trend_VA!AL29*100</f>
        <v>#REF!</v>
      </c>
      <c r="AM29" s="34" t="e">
        <f>#REF!/Trend_VA!AM29*100</f>
        <v>#REF!</v>
      </c>
      <c r="AN29" s="34" t="e">
        <f>#REF!/Trend_VA!AN29*100</f>
        <v>#REF!</v>
      </c>
      <c r="AO29" s="34" t="e">
        <f>#REF!/Trend_VA!AO29*100</f>
        <v>#REF!</v>
      </c>
      <c r="AP29" s="34" t="e">
        <f>#REF!/Trend_VA!AP29*100</f>
        <v>#REF!</v>
      </c>
      <c r="AQ29" s="34" t="e">
        <f>#REF!/Trend_VA!AQ29*100</f>
        <v>#REF!</v>
      </c>
    </row>
    <row r="30" spans="1:43" s="8" customFormat="1" ht="18" customHeight="1" x14ac:dyDescent="0.2">
      <c r="A30" s="59" t="s">
        <v>58</v>
      </c>
      <c r="B30" s="10" t="e">
        <f>#REF!/Trend_VA!B30*100</f>
        <v>#REF!</v>
      </c>
      <c r="C30" s="10" t="e">
        <f>#REF!/Trend_VA!C30*100</f>
        <v>#REF!</v>
      </c>
      <c r="D30" s="10" t="e">
        <f>#REF!/Trend_VA!D30*100</f>
        <v>#REF!</v>
      </c>
      <c r="E30" s="10" t="e">
        <f>#REF!/Trend_VA!E30*100</f>
        <v>#REF!</v>
      </c>
      <c r="F30" s="10" t="e">
        <f>#REF!/Trend_VA!F30*100</f>
        <v>#REF!</v>
      </c>
      <c r="G30" s="10" t="e">
        <f>#REF!/Trend_VA!G30*100</f>
        <v>#REF!</v>
      </c>
      <c r="H30" s="10" t="e">
        <f>#REF!/Trend_VA!H30*100</f>
        <v>#REF!</v>
      </c>
      <c r="I30" s="10" t="e">
        <f>#REF!/Trend_VA!I30*100</f>
        <v>#REF!</v>
      </c>
      <c r="J30" s="27" t="e">
        <f>#REF!/Trend_VA!J30*100</f>
        <v>#REF!</v>
      </c>
      <c r="K30" s="27" t="e">
        <f>#REF!/Trend_VA!K30*100</f>
        <v>#REF!</v>
      </c>
      <c r="L30" s="27" t="e">
        <f>#REF!/Trend_VA!L30*100</f>
        <v>#REF!</v>
      </c>
      <c r="M30" s="27" t="e">
        <f>#REF!/Trend_VA!M30*100</f>
        <v>#REF!</v>
      </c>
      <c r="N30" s="27" t="e">
        <f>#REF!/Trend_VA!N30*100</f>
        <v>#REF!</v>
      </c>
      <c r="O30" s="27" t="e">
        <f>#REF!/Trend_VA!O30*100</f>
        <v>#REF!</v>
      </c>
      <c r="P30" s="27" t="e">
        <f>#REF!/Trend_VA!P30*100</f>
        <v>#REF!</v>
      </c>
      <c r="Q30" s="27" t="e">
        <f>#REF!/Trend_VA!Q30*100</f>
        <v>#REF!</v>
      </c>
      <c r="R30" s="27" t="e">
        <f>#REF!/Trend_VA!R30*100</f>
        <v>#REF!</v>
      </c>
      <c r="S30" s="27" t="e">
        <f>#REF!/Trend_VA!S30*100</f>
        <v>#REF!</v>
      </c>
      <c r="T30" s="27" t="e">
        <f>#REF!/Trend_VA!T30*100</f>
        <v>#REF!</v>
      </c>
      <c r="U30" s="27" t="e">
        <f>#REF!/Trend_VA!U30*100</f>
        <v>#REF!</v>
      </c>
      <c r="V30" s="27" t="e">
        <f>#REF!/Trend_VA!V30*100</f>
        <v>#REF!</v>
      </c>
      <c r="W30" s="27" t="e">
        <f>#REF!/Trend_VA!W30*100</f>
        <v>#REF!</v>
      </c>
      <c r="X30" s="27" t="e">
        <f>#REF!/Trend_VA!X30*100</f>
        <v>#REF!</v>
      </c>
      <c r="Y30" s="27" t="e">
        <f>#REF!/Trend_VA!Y30*100</f>
        <v>#REF!</v>
      </c>
      <c r="Z30" s="27" t="e">
        <f>#REF!/Trend_VA!Z30*100</f>
        <v>#REF!</v>
      </c>
      <c r="AA30" s="27" t="e">
        <f>#REF!/Trend_VA!AA30*100</f>
        <v>#REF!</v>
      </c>
      <c r="AB30" s="27" t="e">
        <f>#REF!/Trend_VA!AB30*100</f>
        <v>#REF!</v>
      </c>
      <c r="AC30" s="27" t="e">
        <f>#REF!/Trend_VA!AC30*100</f>
        <v>#REF!</v>
      </c>
      <c r="AD30" s="27" t="e">
        <f>#REF!/Trend_VA!AD30*100</f>
        <v>#REF!</v>
      </c>
      <c r="AE30" s="27" t="e">
        <f>#REF!/Trend_VA!AE30*100</f>
        <v>#REF!</v>
      </c>
      <c r="AF30" s="34" t="e">
        <f>#REF!/Trend_VA!AF30*100</f>
        <v>#REF!</v>
      </c>
      <c r="AG30" s="34" t="e">
        <f>#REF!/Trend_VA!AG30*100</f>
        <v>#REF!</v>
      </c>
      <c r="AH30" s="34" t="e">
        <f>#REF!/Trend_VA!AH30*100</f>
        <v>#REF!</v>
      </c>
      <c r="AI30" s="34" t="e">
        <f>#REF!/Trend_VA!AI30*100</f>
        <v>#REF!</v>
      </c>
      <c r="AJ30" s="34" t="e">
        <f>#REF!/Trend_VA!AJ30*100</f>
        <v>#REF!</v>
      </c>
      <c r="AK30" s="34" t="e">
        <f>#REF!/Trend_VA!AK30*100</f>
        <v>#REF!</v>
      </c>
      <c r="AL30" s="34" t="e">
        <f>#REF!/Trend_VA!AL30*100</f>
        <v>#REF!</v>
      </c>
      <c r="AM30" s="34" t="e">
        <f>#REF!/Trend_VA!AM30*100</f>
        <v>#REF!</v>
      </c>
      <c r="AN30" s="34" t="e">
        <f>#REF!/Trend_VA!AN30*100</f>
        <v>#REF!</v>
      </c>
      <c r="AO30" s="34" t="e">
        <f>#REF!/Trend_VA!AO30*100</f>
        <v>#REF!</v>
      </c>
      <c r="AP30" s="34" t="e">
        <f>#REF!/Trend_VA!AP30*100</f>
        <v>#REF!</v>
      </c>
      <c r="AQ30" s="34" t="e">
        <f>#REF!/Trend_VA!AQ30*100</f>
        <v>#REF!</v>
      </c>
    </row>
    <row r="31" spans="1:43" s="8" customFormat="1" ht="18" customHeight="1" x14ac:dyDescent="0.2">
      <c r="A31" s="59" t="s">
        <v>71</v>
      </c>
      <c r="B31" s="10" t="e">
        <f>#REF!/Trend_VA!B31*100</f>
        <v>#REF!</v>
      </c>
      <c r="C31" s="10" t="e">
        <f>#REF!/Trend_VA!C31*100</f>
        <v>#REF!</v>
      </c>
      <c r="D31" s="10" t="e">
        <f>#REF!/Trend_VA!D31*100</f>
        <v>#REF!</v>
      </c>
      <c r="E31" s="10" t="e">
        <f>#REF!/Trend_VA!E31*100</f>
        <v>#REF!</v>
      </c>
      <c r="F31" s="10" t="e">
        <f>#REF!/Trend_VA!F31*100</f>
        <v>#REF!</v>
      </c>
      <c r="G31" s="10" t="e">
        <f>#REF!/Trend_VA!G31*100</f>
        <v>#REF!</v>
      </c>
      <c r="H31" s="10" t="e">
        <f>#REF!/Trend_VA!H31*100</f>
        <v>#REF!</v>
      </c>
      <c r="I31" s="10" t="e">
        <f>#REF!/Trend_VA!I31*100</f>
        <v>#REF!</v>
      </c>
      <c r="J31" s="27" t="e">
        <f>#REF!/Trend_VA!J31*100</f>
        <v>#REF!</v>
      </c>
      <c r="K31" s="27" t="e">
        <f>#REF!/Trend_VA!K31*100</f>
        <v>#REF!</v>
      </c>
      <c r="L31" s="27" t="e">
        <f>#REF!/Trend_VA!L31*100</f>
        <v>#REF!</v>
      </c>
      <c r="M31" s="27" t="e">
        <f>#REF!/Trend_VA!M31*100</f>
        <v>#REF!</v>
      </c>
      <c r="N31" s="27" t="e">
        <f>#REF!/Trend_VA!N31*100</f>
        <v>#REF!</v>
      </c>
      <c r="O31" s="27" t="e">
        <f>#REF!/Trend_VA!O31*100</f>
        <v>#REF!</v>
      </c>
      <c r="P31" s="27" t="e">
        <f>#REF!/Trend_VA!P31*100</f>
        <v>#REF!</v>
      </c>
      <c r="Q31" s="27" t="s">
        <v>79</v>
      </c>
      <c r="R31" s="27" t="e">
        <f>#REF!/Trend_VA!R31*100</f>
        <v>#REF!</v>
      </c>
      <c r="S31" s="27" t="e">
        <f>#REF!/Trend_VA!S31*100</f>
        <v>#REF!</v>
      </c>
      <c r="T31" s="27" t="e">
        <f>#REF!/Trend_VA!T31*100</f>
        <v>#REF!</v>
      </c>
      <c r="U31" s="27" t="e">
        <f>#REF!/Trend_VA!U31*100</f>
        <v>#REF!</v>
      </c>
      <c r="V31" s="27" t="e">
        <f>#REF!/Trend_VA!V31*100</f>
        <v>#REF!</v>
      </c>
      <c r="W31" s="27" t="e">
        <f>#REF!/Trend_VA!W31*100</f>
        <v>#REF!</v>
      </c>
      <c r="X31" s="27" t="e">
        <f>#REF!/Trend_VA!X31*100</f>
        <v>#REF!</v>
      </c>
      <c r="Y31" s="27" t="e">
        <f>#REF!/Trend_VA!Y31*100</f>
        <v>#REF!</v>
      </c>
      <c r="Z31" s="27" t="e">
        <f>#REF!/Trend_VA!Z31*100</f>
        <v>#REF!</v>
      </c>
      <c r="AA31" s="27" t="e">
        <f>#REF!/Trend_VA!AA31*100</f>
        <v>#REF!</v>
      </c>
      <c r="AB31" s="27" t="e">
        <f>#REF!/Trend_VA!AB31*100</f>
        <v>#REF!</v>
      </c>
      <c r="AC31" s="27" t="e">
        <f>#REF!/Trend_VA!AC31*100</f>
        <v>#REF!</v>
      </c>
      <c r="AD31" s="27" t="e">
        <f>#REF!/Trend_VA!AD31*100</f>
        <v>#REF!</v>
      </c>
      <c r="AE31" s="27" t="e">
        <f>#REF!/Trend_VA!AE31*100</f>
        <v>#REF!</v>
      </c>
      <c r="AF31" s="34" t="e">
        <f>#REF!/Trend_VA!AF31*100</f>
        <v>#REF!</v>
      </c>
      <c r="AG31" s="34" t="e">
        <f>#REF!/Trend_VA!AG31*100</f>
        <v>#REF!</v>
      </c>
      <c r="AH31" s="34" t="e">
        <f>#REF!/Trend_VA!AH31*100</f>
        <v>#REF!</v>
      </c>
      <c r="AI31" s="34" t="e">
        <f>#REF!/Trend_VA!AI31*100</f>
        <v>#REF!</v>
      </c>
      <c r="AJ31" s="34" t="e">
        <f>#REF!/Trend_VA!AJ31*100</f>
        <v>#REF!</v>
      </c>
      <c r="AK31" s="34" t="e">
        <f>#REF!/Trend_VA!AK31*100</f>
        <v>#REF!</v>
      </c>
      <c r="AL31" s="34" t="e">
        <f>#REF!/Trend_VA!AL31*100</f>
        <v>#REF!</v>
      </c>
      <c r="AM31" s="34" t="e">
        <f>#REF!/Trend_VA!AM31*100</f>
        <v>#REF!</v>
      </c>
      <c r="AN31" s="34" t="e">
        <f>#REF!/Trend_VA!AN31*100</f>
        <v>#REF!</v>
      </c>
      <c r="AO31" s="34" t="e">
        <f>#REF!/Trend_VA!AO31*100</f>
        <v>#REF!</v>
      </c>
      <c r="AP31" s="34" t="e">
        <f>#REF!/Trend_VA!AP31*100</f>
        <v>#REF!</v>
      </c>
      <c r="AQ31" s="34" t="e">
        <f>#REF!/Trend_VA!AQ31*100</f>
        <v>#REF!</v>
      </c>
    </row>
    <row r="32" spans="1:43" s="8" customFormat="1" ht="18" customHeight="1" x14ac:dyDescent="0.2">
      <c r="A32" s="59" t="s">
        <v>17</v>
      </c>
      <c r="B32" s="10" t="e">
        <f>#REF!/Trend_VA!B32*100</f>
        <v>#REF!</v>
      </c>
      <c r="C32" s="10" t="e">
        <f>#REF!/Trend_VA!C32*100</f>
        <v>#REF!</v>
      </c>
      <c r="D32" s="10" t="e">
        <f>#REF!/Trend_VA!D32*100</f>
        <v>#REF!</v>
      </c>
      <c r="E32" s="10" t="e">
        <f>#REF!/Trend_VA!E32*100</f>
        <v>#REF!</v>
      </c>
      <c r="F32" s="10" t="e">
        <f>#REF!/Trend_VA!F32*100</f>
        <v>#REF!</v>
      </c>
      <c r="G32" s="10" t="e">
        <f>#REF!/Trend_VA!G32*100</f>
        <v>#REF!</v>
      </c>
      <c r="H32" s="10" t="e">
        <f>#REF!/Trend_VA!H32*100</f>
        <v>#REF!</v>
      </c>
      <c r="I32" s="10" t="e">
        <f>#REF!/Trend_VA!I32*100</f>
        <v>#REF!</v>
      </c>
      <c r="J32" s="27" t="e">
        <f>#REF!/Trend_VA!J32*100</f>
        <v>#REF!</v>
      </c>
      <c r="K32" s="27" t="e">
        <f>#REF!/Trend_VA!K32*100</f>
        <v>#REF!</v>
      </c>
      <c r="L32" s="27" t="e">
        <f>#REF!/Trend_VA!L32*100</f>
        <v>#REF!</v>
      </c>
      <c r="M32" s="27" t="e">
        <f>#REF!/Trend_VA!M32*100</f>
        <v>#REF!</v>
      </c>
      <c r="N32" s="27" t="e">
        <f>#REF!/Trend_VA!N32*100</f>
        <v>#REF!</v>
      </c>
      <c r="O32" s="27" t="e">
        <f>#REF!/Trend_VA!O32*100</f>
        <v>#REF!</v>
      </c>
      <c r="P32" s="27" t="e">
        <f>#REF!/Trend_VA!P32*100</f>
        <v>#REF!</v>
      </c>
      <c r="Q32" s="27" t="e">
        <f>#REF!/Trend_VA!Q32*100</f>
        <v>#REF!</v>
      </c>
      <c r="R32" s="27" t="e">
        <f>#REF!/Trend_VA!R32*100</f>
        <v>#REF!</v>
      </c>
      <c r="S32" s="27" t="e">
        <f>#REF!/Trend_VA!S32*100</f>
        <v>#REF!</v>
      </c>
      <c r="T32" s="27" t="e">
        <f>#REF!/Trend_VA!T32*100</f>
        <v>#REF!</v>
      </c>
      <c r="U32" s="27" t="e">
        <f>#REF!/Trend_VA!U32*100</f>
        <v>#REF!</v>
      </c>
      <c r="V32" s="27" t="e">
        <f>#REF!/Trend_VA!V32*100</f>
        <v>#REF!</v>
      </c>
      <c r="W32" s="27" t="e">
        <f>#REF!/Trend_VA!W32*100</f>
        <v>#REF!</v>
      </c>
      <c r="X32" s="27" t="e">
        <f>#REF!/Trend_VA!X32*100</f>
        <v>#REF!</v>
      </c>
      <c r="Y32" s="27" t="e">
        <f>#REF!/Trend_VA!Y32*100</f>
        <v>#REF!</v>
      </c>
      <c r="Z32" s="27" t="e">
        <f>#REF!/Trend_VA!Z32*100</f>
        <v>#REF!</v>
      </c>
      <c r="AA32" s="27" t="e">
        <f>#REF!/Trend_VA!AA32*100</f>
        <v>#REF!</v>
      </c>
      <c r="AB32" s="27" t="e">
        <f>#REF!/Trend_VA!AB32*100</f>
        <v>#REF!</v>
      </c>
      <c r="AC32" s="27" t="e">
        <f>#REF!/Trend_VA!AC32*100</f>
        <v>#REF!</v>
      </c>
      <c r="AD32" s="27" t="e">
        <f>#REF!/Trend_VA!AD32*100</f>
        <v>#REF!</v>
      </c>
      <c r="AE32" s="27" t="e">
        <f>#REF!/Trend_VA!AE32*100</f>
        <v>#REF!</v>
      </c>
      <c r="AF32" s="34" t="e">
        <f>#REF!/Trend_VA!AF32*100</f>
        <v>#REF!</v>
      </c>
      <c r="AG32" s="34" t="e">
        <f>#REF!/Trend_VA!AG32*100</f>
        <v>#REF!</v>
      </c>
      <c r="AH32" s="34" t="e">
        <f>#REF!/Trend_VA!AH32*100</f>
        <v>#REF!</v>
      </c>
      <c r="AI32" s="34" t="e">
        <f>#REF!/Trend_VA!AI32*100</f>
        <v>#REF!</v>
      </c>
      <c r="AJ32" s="34" t="e">
        <f>#REF!/Trend_VA!AJ32*100</f>
        <v>#REF!</v>
      </c>
      <c r="AK32" s="34" t="e">
        <f>#REF!/Trend_VA!AK32*100</f>
        <v>#REF!</v>
      </c>
      <c r="AL32" s="34" t="e">
        <f>#REF!/Trend_VA!AL32*100</f>
        <v>#REF!</v>
      </c>
      <c r="AM32" s="34" t="e">
        <f>#REF!/Trend_VA!AM32*100</f>
        <v>#REF!</v>
      </c>
      <c r="AN32" s="34" t="e">
        <f>#REF!/Trend_VA!AN32*100</f>
        <v>#REF!</v>
      </c>
      <c r="AO32" s="34" t="e">
        <f>#REF!/Trend_VA!AO32*100</f>
        <v>#REF!</v>
      </c>
      <c r="AP32" s="34" t="e">
        <f>#REF!/Trend_VA!AP32*100</f>
        <v>#REF!</v>
      </c>
      <c r="AQ32" s="34" t="e">
        <f>#REF!/Trend_VA!AQ32*100</f>
        <v>#REF!</v>
      </c>
    </row>
    <row r="33" spans="1:43" s="8" customFormat="1" ht="18" customHeight="1" x14ac:dyDescent="0.2">
      <c r="A33" s="59" t="s">
        <v>59</v>
      </c>
      <c r="B33" s="10" t="e">
        <f>#REF!/Trend_VA!B33*100</f>
        <v>#REF!</v>
      </c>
      <c r="C33" s="10" t="e">
        <f>#REF!/Trend_VA!C33*100</f>
        <v>#REF!</v>
      </c>
      <c r="D33" s="10" t="e">
        <f>#REF!/Trend_VA!D33*100</f>
        <v>#REF!</v>
      </c>
      <c r="E33" s="10" t="e">
        <f>#REF!/Trend_VA!E33*100</f>
        <v>#REF!</v>
      </c>
      <c r="F33" s="10" t="e">
        <f>#REF!/Trend_VA!F33*100</f>
        <v>#REF!</v>
      </c>
      <c r="G33" s="10" t="e">
        <f>#REF!/Trend_VA!G33*100</f>
        <v>#REF!</v>
      </c>
      <c r="H33" s="10" t="e">
        <f>#REF!/Trend_VA!H33*100</f>
        <v>#REF!</v>
      </c>
      <c r="I33" s="10" t="e">
        <f>#REF!/Trend_VA!I33*100</f>
        <v>#REF!</v>
      </c>
      <c r="J33" s="27" t="e">
        <f>#REF!/Trend_VA!J33*100</f>
        <v>#REF!</v>
      </c>
      <c r="K33" s="27" t="e">
        <f>#REF!/Trend_VA!K33*100</f>
        <v>#REF!</v>
      </c>
      <c r="L33" s="27" t="e">
        <f>#REF!/Trend_VA!L33*100</f>
        <v>#REF!</v>
      </c>
      <c r="M33" s="27" t="e">
        <f>#REF!/Trend_VA!M33*100</f>
        <v>#REF!</v>
      </c>
      <c r="N33" s="27" t="e">
        <f>#REF!/Trend_VA!N33*100</f>
        <v>#REF!</v>
      </c>
      <c r="O33" s="27" t="e">
        <f>#REF!/Trend_VA!O33*100</f>
        <v>#REF!</v>
      </c>
      <c r="P33" s="27" t="e">
        <f>#REF!/Trend_VA!P33*100</f>
        <v>#REF!</v>
      </c>
      <c r="Q33" s="27" t="e">
        <f>#REF!/Trend_VA!Q33*100</f>
        <v>#REF!</v>
      </c>
      <c r="R33" s="27" t="e">
        <f>#REF!/Trend_VA!R33*100</f>
        <v>#REF!</v>
      </c>
      <c r="S33" s="27" t="e">
        <f>#REF!/Trend_VA!S33*100</f>
        <v>#REF!</v>
      </c>
      <c r="T33" s="27" t="e">
        <f>#REF!/Trend_VA!T33*100</f>
        <v>#REF!</v>
      </c>
      <c r="U33" s="27" t="e">
        <f>#REF!/Trend_VA!U33*100</f>
        <v>#REF!</v>
      </c>
      <c r="V33" s="27" t="e">
        <f>#REF!/Trend_VA!V33*100</f>
        <v>#REF!</v>
      </c>
      <c r="W33" s="27" t="e">
        <f>#REF!/Trend_VA!W33*100</f>
        <v>#REF!</v>
      </c>
      <c r="X33" s="27" t="e">
        <f>#REF!/Trend_VA!X33*100</f>
        <v>#REF!</v>
      </c>
      <c r="Y33" s="27" t="e">
        <f>#REF!/Trend_VA!Y33*100</f>
        <v>#REF!</v>
      </c>
      <c r="Z33" s="27" t="e">
        <f>#REF!/Trend_VA!Z33*100</f>
        <v>#REF!</v>
      </c>
      <c r="AA33" s="27" t="e">
        <f>#REF!/Trend_VA!AA33*100</f>
        <v>#REF!</v>
      </c>
      <c r="AB33" s="27" t="e">
        <f>#REF!/Trend_VA!AB33*100</f>
        <v>#REF!</v>
      </c>
      <c r="AC33" s="27" t="e">
        <f>#REF!/Trend_VA!AC33*100</f>
        <v>#REF!</v>
      </c>
      <c r="AD33" s="27" t="e">
        <f>#REF!/Trend_VA!AD33*100</f>
        <v>#REF!</v>
      </c>
      <c r="AE33" s="27" t="e">
        <f>#REF!/Trend_VA!AE33*100</f>
        <v>#REF!</v>
      </c>
      <c r="AF33" s="34" t="e">
        <f>#REF!/Trend_VA!AF33*100</f>
        <v>#REF!</v>
      </c>
      <c r="AG33" s="34" t="e">
        <f>#REF!/Trend_VA!AG33*100</f>
        <v>#REF!</v>
      </c>
      <c r="AH33" s="34" t="e">
        <f>#REF!/Trend_VA!AH33*100</f>
        <v>#REF!</v>
      </c>
      <c r="AI33" s="34" t="e">
        <f>#REF!/Trend_VA!AI33*100</f>
        <v>#REF!</v>
      </c>
      <c r="AJ33" s="34" t="e">
        <f>#REF!/Trend_VA!AJ33*100</f>
        <v>#REF!</v>
      </c>
      <c r="AK33" s="34" t="e">
        <f>#REF!/Trend_VA!AK33*100</f>
        <v>#REF!</v>
      </c>
      <c r="AL33" s="34" t="e">
        <f>#REF!/Trend_VA!AL33*100</f>
        <v>#REF!</v>
      </c>
      <c r="AM33" s="34" t="e">
        <f>#REF!/Trend_VA!AM33*100</f>
        <v>#REF!</v>
      </c>
      <c r="AN33" s="34" t="e">
        <f>#REF!/Trend_VA!AN33*100</f>
        <v>#REF!</v>
      </c>
      <c r="AO33" s="34" t="e">
        <f>#REF!/Trend_VA!AO33*100</f>
        <v>#REF!</v>
      </c>
      <c r="AP33" s="34" t="e">
        <f>#REF!/Trend_VA!AP33*100</f>
        <v>#REF!</v>
      </c>
      <c r="AQ33" s="34" t="e">
        <f>#REF!/Trend_VA!AQ33*100</f>
        <v>#REF!</v>
      </c>
    </row>
    <row r="34" spans="1:43" s="8" customFormat="1" ht="18" customHeight="1" x14ac:dyDescent="0.2">
      <c r="A34" s="18"/>
      <c r="B34" s="15"/>
      <c r="C34" s="15"/>
      <c r="D34" s="15"/>
      <c r="E34" s="15"/>
      <c r="F34" s="15"/>
      <c r="G34" s="15"/>
      <c r="H34" s="15"/>
      <c r="I34" s="1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8" customFormat="1" ht="18" customHeight="1" x14ac:dyDescent="0.2">
      <c r="A35" s="2" t="s">
        <v>95</v>
      </c>
      <c r="B35" s="15"/>
      <c r="C35" s="15"/>
      <c r="D35" s="15"/>
      <c r="E35" s="15"/>
      <c r="F35" s="15"/>
      <c r="G35" s="15"/>
      <c r="H35" s="15"/>
      <c r="I35" s="1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12" customFormat="1" ht="18" customHeight="1" thickBot="1" x14ac:dyDescent="0.25">
      <c r="A36" s="29" t="s">
        <v>76</v>
      </c>
      <c r="B36" s="28" t="e">
        <f>#REF!/Trend_VA!B36*100</f>
        <v>#REF!</v>
      </c>
      <c r="C36" s="28" t="e">
        <f>#REF!/Trend_VA!C36*100</f>
        <v>#REF!</v>
      </c>
      <c r="D36" s="28" t="e">
        <f>#REF!/Trend_VA!D36*100</f>
        <v>#REF!</v>
      </c>
      <c r="E36" s="28" t="e">
        <f>#REF!/Trend_VA!E36*100</f>
        <v>#REF!</v>
      </c>
      <c r="F36" s="28" t="e">
        <f>#REF!/Trend_VA!F36*100</f>
        <v>#REF!</v>
      </c>
      <c r="G36" s="28" t="e">
        <f>#REF!/Trend_VA!G36*100</f>
        <v>#REF!</v>
      </c>
      <c r="H36" s="28" t="e">
        <f>#REF!/Trend_VA!H36*100</f>
        <v>#REF!</v>
      </c>
      <c r="I36" s="28" t="e">
        <f>#REF!/Trend_VA!I36*100</f>
        <v>#REF!</v>
      </c>
      <c r="J36" s="28" t="e">
        <f>#REF!/Trend_VA!J36*100</f>
        <v>#REF!</v>
      </c>
      <c r="K36" s="28" t="e">
        <f>#REF!/Trend_VA!K36*100</f>
        <v>#REF!</v>
      </c>
      <c r="L36" s="28" t="e">
        <f>#REF!/Trend_VA!L36*100</f>
        <v>#REF!</v>
      </c>
      <c r="M36" s="28" t="e">
        <f>#REF!/Trend_VA!M36*100</f>
        <v>#REF!</v>
      </c>
      <c r="N36" s="28" t="e">
        <f>#REF!/Trend_VA!N36*100</f>
        <v>#REF!</v>
      </c>
      <c r="O36" s="28" t="e">
        <f>#REF!/Trend_VA!O36*100</f>
        <v>#REF!</v>
      </c>
      <c r="P36" s="28" t="e">
        <f>#REF!/Trend_VA!P36*100</f>
        <v>#REF!</v>
      </c>
      <c r="Q36" s="28" t="e">
        <f>#REF!/Trend_VA!Q36*100</f>
        <v>#REF!</v>
      </c>
      <c r="R36" s="28" t="e">
        <f>#REF!/Trend_VA!R36*100</f>
        <v>#REF!</v>
      </c>
      <c r="S36" s="28" t="e">
        <f>#REF!/Trend_VA!S36*100</f>
        <v>#REF!</v>
      </c>
      <c r="T36" s="28" t="e">
        <f>#REF!/Trend_VA!T36*100</f>
        <v>#REF!</v>
      </c>
      <c r="U36" s="28" t="e">
        <f>#REF!/Trend_VA!U36*100</f>
        <v>#REF!</v>
      </c>
      <c r="V36" s="28" t="e">
        <f>#REF!/Trend_VA!V36*100</f>
        <v>#REF!</v>
      </c>
      <c r="W36" s="28" t="e">
        <f>#REF!/Trend_VA!W36*100</f>
        <v>#REF!</v>
      </c>
      <c r="X36" s="28" t="e">
        <f>#REF!/Trend_VA!X36*100</f>
        <v>#REF!</v>
      </c>
      <c r="Y36" s="28" t="e">
        <f>#REF!/Trend_VA!Y36*100</f>
        <v>#REF!</v>
      </c>
      <c r="Z36" s="28" t="e">
        <f>#REF!/Trend_VA!Z36*100</f>
        <v>#REF!</v>
      </c>
      <c r="AA36" s="28" t="e">
        <f>#REF!/Trend_VA!AA36*100</f>
        <v>#REF!</v>
      </c>
      <c r="AB36" s="28" t="e">
        <f>#REF!/Trend_VA!AB36*100</f>
        <v>#REF!</v>
      </c>
      <c r="AC36" s="28" t="e">
        <f>#REF!/Trend_VA!AC36*100</f>
        <v>#REF!</v>
      </c>
      <c r="AD36" s="28" t="e">
        <f>#REF!/Trend_VA!AD36*100</f>
        <v>#REF!</v>
      </c>
      <c r="AE36" s="28" t="e">
        <f>#REF!/Trend_VA!AE36*100</f>
        <v>#REF!</v>
      </c>
      <c r="AF36" s="35" t="e">
        <f>#REF!/Trend_VA!AF36*100</f>
        <v>#REF!</v>
      </c>
      <c r="AG36" s="35" t="e">
        <f>#REF!/Trend_VA!AG36*100</f>
        <v>#REF!</v>
      </c>
      <c r="AH36" s="35" t="e">
        <f>#REF!/Trend_VA!AH36*100</f>
        <v>#REF!</v>
      </c>
      <c r="AI36" s="35" t="e">
        <f>#REF!/Trend_VA!AI36*100</f>
        <v>#REF!</v>
      </c>
      <c r="AJ36" s="35" t="e">
        <f>#REF!/Trend_VA!AJ36*100</f>
        <v>#REF!</v>
      </c>
      <c r="AK36" s="35" t="e">
        <f>#REF!/Trend_VA!AK36*100</f>
        <v>#REF!</v>
      </c>
      <c r="AL36" s="35" t="e">
        <f>#REF!/Trend_VA!AL36*100</f>
        <v>#REF!</v>
      </c>
      <c r="AM36" s="35" t="e">
        <f>#REF!/Trend_VA!AM36*100</f>
        <v>#REF!</v>
      </c>
      <c r="AN36" s="35" t="e">
        <f>#REF!/Trend_VA!AN36*100</f>
        <v>#REF!</v>
      </c>
      <c r="AO36" s="35" t="e">
        <f>#REF!/Trend_VA!AO36*100</f>
        <v>#REF!</v>
      </c>
      <c r="AP36" s="35" t="e">
        <f>#REF!/Trend_VA!AP36*100</f>
        <v>#REF!</v>
      </c>
      <c r="AQ36" s="35" t="e">
        <f>#REF!/Trend_VA!AQ36*100</f>
        <v>#REF!</v>
      </c>
    </row>
    <row r="37" spans="1:43" x14ac:dyDescent="0.2">
      <c r="A37" s="14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T3:W3"/>
    <mergeCell ref="B3:C3"/>
    <mergeCell ref="D3:G3"/>
    <mergeCell ref="H3:K3"/>
    <mergeCell ref="L3:O3"/>
    <mergeCell ref="P3:S3"/>
    <mergeCell ref="AJ3:AM3"/>
    <mergeCell ref="AF3:AI3"/>
    <mergeCell ref="AB3:AE3"/>
    <mergeCell ref="X3:AA3"/>
    <mergeCell ref="AN3:AQ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B63:G68"/>
  <sheetViews>
    <sheetView topLeftCell="A10" workbookViewId="0">
      <selection activeCell="Q57" sqref="Q57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B63:G68"/>
  <sheetViews>
    <sheetView topLeftCell="A16" workbookViewId="0">
      <selection activeCell="P57" sqref="P57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63:G68"/>
  <sheetViews>
    <sheetView workbookViewId="0">
      <selection activeCell="Q18" sqref="Q18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I57"/>
  <sheetViews>
    <sheetView showGridLines="0" tabSelected="1" view="pageBreakPreview" zoomScale="110" zoomScaleNormal="100" zoomScaleSheetLayoutView="110" workbookViewId="0">
      <pane xSplit="1" ySplit="3" topLeftCell="B4" activePane="bottomRight" state="frozen"/>
      <selection pane="topRight"/>
      <selection pane="bottomLeft"/>
      <selection pane="bottomRight" activeCell="AT14" sqref="AT14"/>
    </sheetView>
  </sheetViews>
  <sheetFormatPr defaultRowHeight="11.25" x14ac:dyDescent="0.2"/>
  <cols>
    <col min="1" max="1" width="28.140625" style="106" customWidth="1"/>
    <col min="2" max="8" width="7" style="107" hidden="1" customWidth="1"/>
    <col min="9" max="19" width="6.7109375" style="107" hidden="1" customWidth="1"/>
    <col min="20" max="28" width="6.85546875" style="107" hidden="1" customWidth="1"/>
    <col min="29" max="36" width="6.85546875" style="106" hidden="1" customWidth="1"/>
    <col min="37" max="37" width="7.85546875" style="106" hidden="1" customWidth="1"/>
    <col min="38" max="38" width="7.28515625" style="106" hidden="1" customWidth="1"/>
    <col min="39" max="39" width="8.85546875" style="106" hidden="1" customWidth="1"/>
    <col min="40" max="40" width="7.42578125" style="106" hidden="1" customWidth="1"/>
    <col min="41" max="41" width="8.5703125" style="106" hidden="1" customWidth="1"/>
    <col min="42" max="42" width="7.140625" style="106" hidden="1" customWidth="1"/>
    <col min="43" max="43" width="7.42578125" style="106" hidden="1" customWidth="1"/>
    <col min="44" max="44" width="7.85546875" style="106" customWidth="1"/>
    <col min="45" max="45" width="7.42578125" style="106" customWidth="1"/>
    <col min="46" max="47" width="7.7109375" style="106" customWidth="1"/>
    <col min="48" max="48" width="7.42578125" style="106" customWidth="1"/>
    <col min="49" max="49" width="7.28515625" style="106" customWidth="1"/>
    <col min="50" max="50" width="7.140625" style="106" customWidth="1"/>
    <col min="51" max="67" width="7.7109375" style="106" customWidth="1"/>
    <col min="68" max="16384" width="9.140625" style="106"/>
  </cols>
  <sheetData>
    <row r="1" spans="1:61" x14ac:dyDescent="0.2">
      <c r="X1" s="108"/>
      <c r="AC1" s="107"/>
    </row>
    <row r="2" spans="1:61" s="109" customFormat="1" ht="12" x14ac:dyDescent="0.2">
      <c r="A2" s="111" t="s">
        <v>148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61" s="169" customFormat="1" ht="12" customHeight="1" x14ac:dyDescent="0.2">
      <c r="A3" s="167" t="s">
        <v>123</v>
      </c>
      <c r="B3" s="227" t="s">
        <v>67</v>
      </c>
      <c r="C3" s="227"/>
      <c r="D3" s="227" t="s">
        <v>66</v>
      </c>
      <c r="E3" s="227"/>
      <c r="F3" s="227"/>
      <c r="G3" s="227"/>
      <c r="H3" s="227" t="s">
        <v>60</v>
      </c>
      <c r="I3" s="227"/>
      <c r="J3" s="227"/>
      <c r="K3" s="227"/>
      <c r="L3" s="227" t="s">
        <v>61</v>
      </c>
      <c r="M3" s="227"/>
      <c r="N3" s="227"/>
      <c r="O3" s="227"/>
      <c r="P3" s="227" t="s">
        <v>62</v>
      </c>
      <c r="Q3" s="227"/>
      <c r="R3" s="227"/>
      <c r="S3" s="227"/>
      <c r="T3" s="227" t="s">
        <v>63</v>
      </c>
      <c r="U3" s="227"/>
      <c r="V3" s="227"/>
      <c r="W3" s="227"/>
      <c r="X3" s="227" t="s">
        <v>64</v>
      </c>
      <c r="Y3" s="227"/>
      <c r="Z3" s="227"/>
      <c r="AA3" s="227"/>
      <c r="AB3" s="227" t="s">
        <v>65</v>
      </c>
      <c r="AC3" s="227"/>
      <c r="AD3" s="227"/>
      <c r="AE3" s="227"/>
      <c r="AF3" s="227" t="s">
        <v>77</v>
      </c>
      <c r="AG3" s="227"/>
      <c r="AH3" s="227"/>
      <c r="AI3" s="227"/>
      <c r="AJ3" s="227" t="s">
        <v>80</v>
      </c>
      <c r="AK3" s="227"/>
      <c r="AL3" s="227"/>
      <c r="AM3" s="227"/>
      <c r="AN3" s="168" t="s">
        <v>92</v>
      </c>
      <c r="AO3" s="227" t="s">
        <v>92</v>
      </c>
      <c r="AP3" s="227"/>
      <c r="AQ3" s="227"/>
      <c r="AR3" s="227" t="s">
        <v>134</v>
      </c>
      <c r="AS3" s="227"/>
      <c r="AT3" s="227"/>
      <c r="AU3" s="227"/>
      <c r="AV3" s="227" t="s">
        <v>136</v>
      </c>
      <c r="AW3" s="227"/>
      <c r="AX3" s="227"/>
      <c r="AY3" s="227"/>
      <c r="AZ3" s="227" t="s">
        <v>137</v>
      </c>
      <c r="BA3" s="227"/>
      <c r="BB3" s="227"/>
      <c r="BC3" s="227"/>
      <c r="BD3" s="227" t="s">
        <v>138</v>
      </c>
      <c r="BE3" s="227"/>
      <c r="BF3" s="227"/>
      <c r="BG3" s="227"/>
      <c r="BH3" s="227" t="s">
        <v>146</v>
      </c>
      <c r="BI3" s="227"/>
    </row>
    <row r="4" spans="1:61" s="171" customFormat="1" ht="12" customHeight="1" x14ac:dyDescent="0.2">
      <c r="A4" s="170" t="s">
        <v>124</v>
      </c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</row>
    <row r="5" spans="1:61" ht="12" customHeight="1" x14ac:dyDescent="0.2">
      <c r="A5" s="113" t="s">
        <v>101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</row>
    <row r="6" spans="1:61" s="112" customFormat="1" ht="12" customHeight="1" x14ac:dyDescent="0.2">
      <c r="A6" s="85" t="s">
        <v>0</v>
      </c>
      <c r="B6" s="88">
        <f t="shared" ref="B6:AE6" si="0">SUM(B7:B9,B11:B11)</f>
        <v>0</v>
      </c>
      <c r="C6" s="88">
        <f t="shared" si="0"/>
        <v>0</v>
      </c>
      <c r="D6" s="88">
        <f t="shared" si="0"/>
        <v>15765.374774122083</v>
      </c>
      <c r="E6" s="88">
        <f t="shared" si="0"/>
        <v>13926.655458257017</v>
      </c>
      <c r="F6" s="88">
        <f t="shared" si="0"/>
        <v>14023.479135949256</v>
      </c>
      <c r="G6" s="88">
        <f t="shared" si="0"/>
        <v>15999.390357682087</v>
      </c>
      <c r="H6" s="88">
        <f t="shared" si="0"/>
        <v>21075.505901000433</v>
      </c>
      <c r="I6" s="88">
        <f t="shared" si="0"/>
        <v>19127.494128811282</v>
      </c>
      <c r="J6" s="88">
        <f t="shared" si="0"/>
        <v>19603.378695362026</v>
      </c>
      <c r="K6" s="88">
        <f t="shared" si="0"/>
        <v>20699.4664172435</v>
      </c>
      <c r="L6" s="88">
        <f t="shared" si="0"/>
        <v>23188.983121900234</v>
      </c>
      <c r="M6" s="88">
        <f t="shared" si="0"/>
        <v>21456.06404555327</v>
      </c>
      <c r="N6" s="88">
        <f t="shared" si="0"/>
        <v>21243.679670316804</v>
      </c>
      <c r="O6" s="88">
        <f t="shared" si="0"/>
        <v>21203.93042686853</v>
      </c>
      <c r="P6" s="88">
        <f t="shared" si="0"/>
        <v>24536.705074150679</v>
      </c>
      <c r="Q6" s="88">
        <f t="shared" si="0"/>
        <v>21480.804028360584</v>
      </c>
      <c r="R6" s="88">
        <f t="shared" si="0"/>
        <v>21446.344644773981</v>
      </c>
      <c r="S6" s="88">
        <f t="shared" si="0"/>
        <v>22267.696597427301</v>
      </c>
      <c r="T6" s="88">
        <f t="shared" si="0"/>
        <v>26058.486941986706</v>
      </c>
      <c r="U6" s="88">
        <f t="shared" si="0"/>
        <v>22243.340180775085</v>
      </c>
      <c r="V6" s="88">
        <f t="shared" si="0"/>
        <v>21605.146180283027</v>
      </c>
      <c r="W6" s="88">
        <f t="shared" si="0"/>
        <v>21778.932961197039</v>
      </c>
      <c r="X6" s="88">
        <f t="shared" si="0"/>
        <v>25541.691019009118</v>
      </c>
      <c r="Y6" s="88">
        <f t="shared" si="0"/>
        <v>22459.510480522433</v>
      </c>
      <c r="Z6" s="88">
        <f t="shared" si="0"/>
        <v>23000.908103705966</v>
      </c>
      <c r="AA6" s="88">
        <f t="shared" si="0"/>
        <v>24675.440995118723</v>
      </c>
      <c r="AB6" s="88">
        <f t="shared" si="0"/>
        <v>26400.781110762418</v>
      </c>
      <c r="AC6" s="88">
        <f t="shared" si="0"/>
        <v>24995.209492693168</v>
      </c>
      <c r="AD6" s="88">
        <f t="shared" si="0"/>
        <v>24359.238224606099</v>
      </c>
      <c r="AE6" s="88">
        <f t="shared" si="0"/>
        <v>25617.870192101353</v>
      </c>
      <c r="AF6" s="115">
        <f t="shared" ref="AF6:AK6" si="1">SUM(AF7:AF9,AF11:AF11)</f>
        <v>28651.595672052994</v>
      </c>
      <c r="AG6" s="115">
        <f t="shared" si="1"/>
        <v>26474.907931543097</v>
      </c>
      <c r="AH6" s="115">
        <f t="shared" si="1"/>
        <v>24582.190704384389</v>
      </c>
      <c r="AI6" s="115">
        <f t="shared" si="1"/>
        <v>25514.385292838298</v>
      </c>
      <c r="AJ6" s="115">
        <f t="shared" si="1"/>
        <v>28578.291007391992</v>
      </c>
      <c r="AK6" s="115">
        <f t="shared" si="1"/>
        <v>26610.89104117548</v>
      </c>
      <c r="AL6" s="115">
        <f t="shared" ref="AL6:AQ6" si="2">SUM(AL7:AL9,AL11:AL11)</f>
        <v>26239.321585154536</v>
      </c>
      <c r="AM6" s="115">
        <f t="shared" si="2"/>
        <v>27089.537287751125</v>
      </c>
      <c r="AN6" s="115">
        <f t="shared" si="2"/>
        <v>30772.11935149967</v>
      </c>
      <c r="AO6" s="115">
        <f t="shared" si="2"/>
        <v>28335.261005019463</v>
      </c>
      <c r="AP6" s="115">
        <f t="shared" si="2"/>
        <v>27653.177904683711</v>
      </c>
      <c r="AQ6" s="115">
        <f t="shared" si="2"/>
        <v>28598.377248523044</v>
      </c>
      <c r="AR6" s="115">
        <f t="shared" ref="AR6:AS6" si="3">SUM(AR7:AR9,AR11:AR11)</f>
        <v>32485.711981438362</v>
      </c>
      <c r="AS6" s="115">
        <f t="shared" si="3"/>
        <v>29958.477242886282</v>
      </c>
      <c r="AT6" s="115">
        <f t="shared" ref="AT6:AU6" si="4">SUM(AT7:AT9,AT11:AT11)</f>
        <v>29774.013805352781</v>
      </c>
      <c r="AU6" s="115">
        <f t="shared" si="4"/>
        <v>30568.40021105951</v>
      </c>
      <c r="AV6" s="115">
        <f t="shared" ref="AV6:AW6" si="5">SUM(AV7:AV9,AV11:AV11)</f>
        <v>34947.970928267387</v>
      </c>
      <c r="AW6" s="115">
        <f t="shared" si="5"/>
        <v>32466.170095402882</v>
      </c>
      <c r="AX6" s="115">
        <f t="shared" ref="AX6:AZ6" si="6">SUM(AX7:AX9,AX11:AX11)</f>
        <v>30129.16958711754</v>
      </c>
      <c r="AY6" s="115">
        <f t="shared" si="6"/>
        <v>28867.101536230421</v>
      </c>
      <c r="AZ6" s="115">
        <f t="shared" si="6"/>
        <v>34788.598557420963</v>
      </c>
      <c r="BA6" s="115">
        <f t="shared" ref="BA6:BB6" si="7">SUM(BA7:BA9,BA11:BA11)</f>
        <v>32485.710179554881</v>
      </c>
      <c r="BB6" s="115">
        <f t="shared" si="7"/>
        <v>30982.274927391536</v>
      </c>
      <c r="BC6" s="115">
        <f t="shared" ref="BC6:BD6" si="8">SUM(BC7:BC9,BC11:BC11)</f>
        <v>32624.434267243589</v>
      </c>
      <c r="BD6" s="115">
        <f t="shared" si="8"/>
        <v>35644.210158950431</v>
      </c>
      <c r="BE6" s="115">
        <f t="shared" ref="BE6:BF6" si="9">SUM(BE7:BE9,BE11:BE11)</f>
        <v>34076.609124179071</v>
      </c>
      <c r="BF6" s="115">
        <f t="shared" si="9"/>
        <v>32514.711368477445</v>
      </c>
      <c r="BG6" s="115">
        <f t="shared" ref="BG6:BH6" si="10">SUM(BG7:BG9,BG11:BG11)</f>
        <v>34731.629617668361</v>
      </c>
      <c r="BH6" s="115">
        <f t="shared" si="10"/>
        <v>38928.701026180373</v>
      </c>
      <c r="BI6" s="115">
        <f t="shared" ref="BI6" si="11">SUM(BI7:BI9,BI11:BI11)</f>
        <v>35589.39352767275</v>
      </c>
    </row>
    <row r="7" spans="1:61" ht="12" customHeight="1" x14ac:dyDescent="0.2">
      <c r="A7" s="116" t="s">
        <v>125</v>
      </c>
      <c r="B7" s="89">
        <f>Original_VA!I6</f>
        <v>0</v>
      </c>
      <c r="C7" s="89">
        <f>Original_VA!J6</f>
        <v>0</v>
      </c>
      <c r="D7" s="89">
        <f>Original_VA!K6</f>
        <v>6507.5647455985754</v>
      </c>
      <c r="E7" s="89">
        <f>Original_VA!L6</f>
        <v>4895.3190010379303</v>
      </c>
      <c r="F7" s="89">
        <f>Original_VA!M6</f>
        <v>4423.9451843063825</v>
      </c>
      <c r="G7" s="89">
        <f>Original_VA!N6</f>
        <v>5495.5746121348238</v>
      </c>
      <c r="H7" s="89">
        <f>Original_VA!O6</f>
        <v>6875.3786226513321</v>
      </c>
      <c r="I7" s="89">
        <f>Original_VA!P6</f>
        <v>5088.8473908091382</v>
      </c>
      <c r="J7" s="89">
        <f>Original_VA!Q6</f>
        <v>4451.0193033783607</v>
      </c>
      <c r="K7" s="89">
        <f>Original_VA!R6</f>
        <v>5461.44843611952</v>
      </c>
      <c r="L7" s="89">
        <f>Original_VA!S6</f>
        <v>7007.5569286537584</v>
      </c>
      <c r="M7" s="89">
        <f>Original_VA!T6</f>
        <v>5267.2451135609081</v>
      </c>
      <c r="N7" s="89">
        <f>Original_VA!U6</f>
        <v>4769.9822086896411</v>
      </c>
      <c r="O7" s="89">
        <f>Original_VA!V6</f>
        <v>5440.6972901870286</v>
      </c>
      <c r="P7" s="89">
        <f>Original_VA!W6</f>
        <v>7871.5673424313591</v>
      </c>
      <c r="Q7" s="89">
        <f>Original_VA!X6</f>
        <v>5290.0544303535899</v>
      </c>
      <c r="R7" s="89">
        <f>Original_VA!Y6</f>
        <v>4412.0204511864395</v>
      </c>
      <c r="S7" s="89">
        <f>Original_VA!Z6</f>
        <v>5051.4270730425596</v>
      </c>
      <c r="T7" s="89">
        <f>Original_VA!AA6</f>
        <v>8273.6219072981712</v>
      </c>
      <c r="U7" s="89">
        <f>Original_VA!AB6</f>
        <v>5294.8848213595675</v>
      </c>
      <c r="V7" s="89">
        <f>Original_VA!AC6</f>
        <v>4601.82615068212</v>
      </c>
      <c r="W7" s="89">
        <f>Original_VA!AD6</f>
        <v>4760.2445920335022</v>
      </c>
      <c r="X7" s="89">
        <f>Original_VA!AE6</f>
        <v>8300.5450682183546</v>
      </c>
      <c r="Y7" s="89">
        <f>Original_VA!AF6</f>
        <v>5337.7243435290093</v>
      </c>
      <c r="Z7" s="89">
        <f>Original_VA!AG6</f>
        <v>4567.2358699907336</v>
      </c>
      <c r="AA7" s="89">
        <f>Original_VA!AH6</f>
        <v>5324.0931176002923</v>
      </c>
      <c r="AB7" s="89">
        <f>Original_VA!AI6</f>
        <v>7787.9282385555071</v>
      </c>
      <c r="AC7" s="89">
        <f>Original_VA!AJ6</f>
        <v>5886.421713190829</v>
      </c>
      <c r="AD7" s="89">
        <f>Original_VA!AK6</f>
        <v>4831.2421109001343</v>
      </c>
      <c r="AE7" s="89">
        <f>Original_VA!AL6</f>
        <v>5566.2234330150677</v>
      </c>
      <c r="AF7" s="114">
        <f>Original_VA!AM6</f>
        <v>7919.4899217926159</v>
      </c>
      <c r="AG7" s="114">
        <f>Original_VA!AN6</f>
        <v>5919.3882693440528</v>
      </c>
      <c r="AH7" s="114">
        <f>Original_VA!AO6</f>
        <v>5302.9189882374749</v>
      </c>
      <c r="AI7" s="114">
        <f>Original_VA!AP6</f>
        <v>5631.9917732371496</v>
      </c>
      <c r="AJ7" s="114">
        <f>Original_VA!AQ6</f>
        <v>8012.2984463636167</v>
      </c>
      <c r="AK7" s="114">
        <f>Original_VA!AR6</f>
        <v>6110.5423147941719</v>
      </c>
      <c r="AL7" s="114">
        <f>Original_VA!AS6</f>
        <v>5359.3493454920936</v>
      </c>
      <c r="AM7" s="114">
        <f>Original_VA!AT6</f>
        <v>5974.8784734701403</v>
      </c>
      <c r="AN7" s="114">
        <f>Original_VA!AU6</f>
        <v>8784.0953438980141</v>
      </c>
      <c r="AO7" s="114">
        <f>Original_VA!AV6</f>
        <v>6199.6337736813748</v>
      </c>
      <c r="AP7" s="114">
        <f>Original_VA!AW6</f>
        <v>5495.0225893419656</v>
      </c>
      <c r="AQ7" s="114">
        <f>Original_VA!AX6</f>
        <v>6095.6741751293594</v>
      </c>
      <c r="AR7" s="114">
        <f>Original_VA!AY6</f>
        <v>8973.2985617300692</v>
      </c>
      <c r="AS7" s="114">
        <f>Original_VA!AZ6</f>
        <v>6448.2550788737572</v>
      </c>
      <c r="AT7" s="114">
        <f>Original_VA!BA6</f>
        <v>5935.5044153008657</v>
      </c>
      <c r="AU7" s="114">
        <f>Original_VA!BB6</f>
        <v>6629.9993522275345</v>
      </c>
      <c r="AV7" s="114">
        <f>Original_VA!BC6</f>
        <v>9522.8995092232417</v>
      </c>
      <c r="AW7" s="114">
        <f>Original_VA!BD6</f>
        <v>6941.9970211674581</v>
      </c>
      <c r="AX7" s="114">
        <f>Original_VA!BE6</f>
        <v>5857.7520360388162</v>
      </c>
      <c r="AY7" s="114">
        <f>Original_VA!BF6</f>
        <v>7014.1711581847867</v>
      </c>
      <c r="AZ7" s="114">
        <f>Original_VA!BG6</f>
        <v>10157.611005585772</v>
      </c>
      <c r="BA7" s="114">
        <f>Original_VA!BH6</f>
        <v>7479.8877061743979</v>
      </c>
      <c r="BB7" s="114">
        <f>Original_VA!BI6</f>
        <v>5878.450816047829</v>
      </c>
      <c r="BC7" s="114">
        <f>Original_VA!BJ6</f>
        <v>7088.249616929329</v>
      </c>
      <c r="BD7" s="114">
        <f>Original_VA!BK6</f>
        <v>10696.016912403347</v>
      </c>
      <c r="BE7" s="114">
        <f>Original_VA!BL6</f>
        <v>7400.466775368438</v>
      </c>
      <c r="BF7" s="114">
        <f>Original_VA!BM6</f>
        <v>6120.5096586888722</v>
      </c>
      <c r="BG7" s="114">
        <f>Original_VA!BN6</f>
        <v>7720.2102228242438</v>
      </c>
      <c r="BH7" s="114">
        <f>Original_VA!BO6</f>
        <v>10722.120733916972</v>
      </c>
      <c r="BI7" s="114">
        <f>Original_VA!BP6</f>
        <v>7795.6821570567627</v>
      </c>
    </row>
    <row r="8" spans="1:61" ht="12" customHeight="1" x14ac:dyDescent="0.2">
      <c r="A8" s="116" t="s">
        <v>126</v>
      </c>
      <c r="B8" s="89">
        <f>Original_VA!I13</f>
        <v>0</v>
      </c>
      <c r="C8" s="89">
        <f>Original_VA!J13</f>
        <v>0</v>
      </c>
      <c r="D8" s="89">
        <f>Original_VA!K13</f>
        <v>1445.2869347287601</v>
      </c>
      <c r="E8" s="89">
        <f>Original_VA!L13</f>
        <v>1434.6394148963241</v>
      </c>
      <c r="F8" s="89">
        <f>Original_VA!M13</f>
        <v>1255.2375573963059</v>
      </c>
      <c r="G8" s="89">
        <f>Original_VA!N13</f>
        <v>1878.6357011947789</v>
      </c>
      <c r="H8" s="89">
        <f>Original_VA!O13</f>
        <v>4840.8446609907414</v>
      </c>
      <c r="I8" s="89">
        <f>Original_VA!P13</f>
        <v>4784.234473147224</v>
      </c>
      <c r="J8" s="89">
        <f>Original_VA!Q13</f>
        <v>5112.8414177791319</v>
      </c>
      <c r="K8" s="89">
        <f>Original_VA!R13</f>
        <v>5061.3107107821979</v>
      </c>
      <c r="L8" s="89">
        <f>Original_VA!S13</f>
        <v>5237.2133791168708</v>
      </c>
      <c r="M8" s="89">
        <f>Original_VA!T13</f>
        <v>5571.0615425258102</v>
      </c>
      <c r="N8" s="89">
        <f>Original_VA!U13</f>
        <v>5434.2561023330718</v>
      </c>
      <c r="O8" s="89">
        <f>Original_VA!V13</f>
        <v>5453.5923944399738</v>
      </c>
      <c r="P8" s="89">
        <f>Original_VA!W13</f>
        <v>5456.3648179248248</v>
      </c>
      <c r="Q8" s="89">
        <f>Original_VA!X13</f>
        <v>5410.6692893513846</v>
      </c>
      <c r="R8" s="89">
        <f>Original_VA!Y13</f>
        <v>5788.7735316361059</v>
      </c>
      <c r="S8" s="89">
        <f>Original_VA!Z13</f>
        <v>5725.9579636961862</v>
      </c>
      <c r="T8" s="89">
        <f>Original_VA!AA13</f>
        <v>5694.9935756770601</v>
      </c>
      <c r="U8" s="89">
        <f>Original_VA!AB13</f>
        <v>5636.6936037003707</v>
      </c>
      <c r="V8" s="89">
        <f>Original_VA!AC13</f>
        <v>5763.6888247534152</v>
      </c>
      <c r="W8" s="89">
        <f>Original_VA!AD13</f>
        <v>5400.4986091081155</v>
      </c>
      <c r="X8" s="89">
        <f>Original_VA!AE13</f>
        <v>5623.6034974081376</v>
      </c>
      <c r="Y8" s="89">
        <f>Original_VA!AF13</f>
        <v>5636.0439866110519</v>
      </c>
      <c r="Z8" s="89">
        <f>Original_VA!AG13</f>
        <v>6053.0605029840326</v>
      </c>
      <c r="AA8" s="89">
        <f>Original_VA!AH13</f>
        <v>6236.801575459479</v>
      </c>
      <c r="AB8" s="89">
        <f>Original_VA!AI13</f>
        <v>6147.2303457249036</v>
      </c>
      <c r="AC8" s="89">
        <f>Original_VA!AJ13</f>
        <v>6295.2083080496104</v>
      </c>
      <c r="AD8" s="89">
        <f>Original_VA!AK13</f>
        <v>6521.9150552808042</v>
      </c>
      <c r="AE8" s="89">
        <f>Original_VA!AL13</f>
        <v>6701.4169822504191</v>
      </c>
      <c r="AF8" s="114">
        <f>Original_VA!AM13</f>
        <v>6809.7383055799701</v>
      </c>
      <c r="AG8" s="114">
        <f>Original_VA!AN13</f>
        <v>6794.3630817672838</v>
      </c>
      <c r="AH8" s="114">
        <f>Original_VA!AO13</f>
        <v>6285.5481502192424</v>
      </c>
      <c r="AI8" s="114">
        <f>Original_VA!AP13</f>
        <v>6548.1862545143795</v>
      </c>
      <c r="AJ8" s="114">
        <f>Original_VA!AQ13</f>
        <v>6768.6824238440649</v>
      </c>
      <c r="AK8" s="114">
        <f>Original_VA!AR13</f>
        <v>7106.8382025439578</v>
      </c>
      <c r="AL8" s="114">
        <f>Original_VA!AS13</f>
        <v>7305.4222611383784</v>
      </c>
      <c r="AM8" s="114">
        <f>Original_VA!AT13</f>
        <v>7067.3827174682074</v>
      </c>
      <c r="AN8" s="114">
        <f>Original_VA!AU13</f>
        <v>7135.0466797740637</v>
      </c>
      <c r="AO8" s="114">
        <f>Original_VA!AV13</f>
        <v>7312.7569402987483</v>
      </c>
      <c r="AP8" s="114">
        <f>Original_VA!AW13</f>
        <v>7537.200271083786</v>
      </c>
      <c r="AQ8" s="114">
        <f>Original_VA!AX13</f>
        <v>7631.2701831739587</v>
      </c>
      <c r="AR8" s="114">
        <f>Original_VA!AY13</f>
        <v>7779.0055306124741</v>
      </c>
      <c r="AS8" s="114">
        <f>Original_VA!AZ13</f>
        <v>8067.590051584727</v>
      </c>
      <c r="AT8" s="114">
        <f>Original_VA!BA13</f>
        <v>8243.5678302498272</v>
      </c>
      <c r="AU8" s="114">
        <f>Original_VA!BB13</f>
        <v>8203.1068145170102</v>
      </c>
      <c r="AV8" s="114">
        <f>Original_VA!BC13</f>
        <v>8573.2838323681826</v>
      </c>
      <c r="AW8" s="114">
        <f>Original_VA!BD13</f>
        <v>8888.8427085499407</v>
      </c>
      <c r="AX8" s="114">
        <f>Original_VA!BE13</f>
        <v>8486.2016291432574</v>
      </c>
      <c r="AY8" s="114">
        <f>Original_VA!BF13</f>
        <v>7393.8949268789675</v>
      </c>
      <c r="AZ8" s="114">
        <f>Original_VA!BG13</f>
        <v>8367.1312532037682</v>
      </c>
      <c r="BA8" s="114">
        <f>Original_VA!BH13</f>
        <v>8744.6795875898588</v>
      </c>
      <c r="BB8" s="114">
        <f>Original_VA!BI13</f>
        <v>8673.2168992831394</v>
      </c>
      <c r="BC8" s="114">
        <f>Original_VA!BJ13</f>
        <v>8714.4244498539392</v>
      </c>
      <c r="BD8" s="114">
        <f>Original_VA!BK13</f>
        <v>8421.3414514542419</v>
      </c>
      <c r="BE8" s="114">
        <f>Original_VA!BL13</f>
        <v>9528.6199127602413</v>
      </c>
      <c r="BF8" s="114">
        <f>Original_VA!BM13</f>
        <v>9038.271487648497</v>
      </c>
      <c r="BG8" s="114">
        <f>Original_VA!BN13</f>
        <v>9276.5716493700675</v>
      </c>
      <c r="BH8" s="114">
        <f>Original_VA!BO13</f>
        <v>9471.3251466102411</v>
      </c>
      <c r="BI8" s="114">
        <f>Original_VA!BP13</f>
        <v>9185.4747148818842</v>
      </c>
    </row>
    <row r="9" spans="1:61" ht="12" customHeight="1" x14ac:dyDescent="0.2">
      <c r="A9" s="116" t="s">
        <v>127</v>
      </c>
      <c r="B9" s="89">
        <f>Original_VA!I19</f>
        <v>0</v>
      </c>
      <c r="C9" s="89">
        <f>Original_VA!J19</f>
        <v>0</v>
      </c>
      <c r="D9" s="89">
        <f>Original_VA!K19</f>
        <v>6827.1884519878267</v>
      </c>
      <c r="E9" s="89">
        <f>Original_VA!L19</f>
        <v>6684.4658503248902</v>
      </c>
      <c r="F9" s="89">
        <f>Original_VA!M19</f>
        <v>7099.0345265330143</v>
      </c>
      <c r="G9" s="89">
        <f>Original_VA!N19</f>
        <v>7434.2155992932303</v>
      </c>
      <c r="H9" s="89">
        <f>Original_VA!O19</f>
        <v>8216.0936166486954</v>
      </c>
      <c r="I9" s="89">
        <f>Original_VA!P19</f>
        <v>8175.3207841799431</v>
      </c>
      <c r="J9" s="89">
        <f>Original_VA!Q19</f>
        <v>8960.3517046703346</v>
      </c>
      <c r="K9" s="89">
        <f>Original_VA!R19</f>
        <v>9087.7719059920892</v>
      </c>
      <c r="L9" s="89">
        <f>Original_VA!S19</f>
        <v>9789.9400221133528</v>
      </c>
      <c r="M9" s="89">
        <f>Original_VA!T19</f>
        <v>9375.8972800392676</v>
      </c>
      <c r="N9" s="89">
        <f>Original_VA!U19</f>
        <v>9745.2987865699124</v>
      </c>
      <c r="O9" s="89">
        <f>Original_VA!V19</f>
        <v>9086.5881780998261</v>
      </c>
      <c r="P9" s="89">
        <f>Original_VA!W19</f>
        <v>9903.6680903980159</v>
      </c>
      <c r="Q9" s="89">
        <f>Original_VA!X19</f>
        <v>9374.4144126984538</v>
      </c>
      <c r="R9" s="89">
        <f>Original_VA!Y19</f>
        <v>9744.1712569906813</v>
      </c>
      <c r="S9" s="89">
        <f>Original_VA!Z19</f>
        <v>10035.485399196077</v>
      </c>
      <c r="T9" s="89">
        <f>Original_VA!AA19</f>
        <v>10682.155922686057</v>
      </c>
      <c r="U9" s="89">
        <f>Original_VA!AB19</f>
        <v>9952.9391668253957</v>
      </c>
      <c r="V9" s="89">
        <f>Original_VA!AC19</f>
        <v>9791.7953337617164</v>
      </c>
      <c r="W9" s="89">
        <f>Original_VA!AD19</f>
        <v>10128.303544102457</v>
      </c>
      <c r="X9" s="89">
        <f>Original_VA!AE19</f>
        <v>10159.29451750217</v>
      </c>
      <c r="Y9" s="89">
        <f>Original_VA!AF19</f>
        <v>10046.304432921026</v>
      </c>
      <c r="Z9" s="89">
        <f>Original_VA!AG19</f>
        <v>10744.538661487139</v>
      </c>
      <c r="AA9" s="89">
        <f>Original_VA!AH19</f>
        <v>11518.623157818705</v>
      </c>
      <c r="AB9" s="89">
        <f>Original_VA!AI19</f>
        <v>10904.908915025238</v>
      </c>
      <c r="AC9" s="89">
        <f>Original_VA!AJ19</f>
        <v>11157.928634977781</v>
      </c>
      <c r="AD9" s="89">
        <f>Original_VA!AK19</f>
        <v>11295.132412644785</v>
      </c>
      <c r="AE9" s="89">
        <f>Original_VA!AL19</f>
        <v>11542.23786522644</v>
      </c>
      <c r="AF9" s="114">
        <f>Original_VA!AM19</f>
        <v>12242.118379454756</v>
      </c>
      <c r="AG9" s="114">
        <f>Original_VA!AN19</f>
        <v>12023.220998426055</v>
      </c>
      <c r="AH9" s="114">
        <f>Original_VA!AO19</f>
        <v>11341.667182760775</v>
      </c>
      <c r="AI9" s="114">
        <f>Original_VA!AP19</f>
        <v>11524.091319521351</v>
      </c>
      <c r="AJ9" s="114">
        <f>Original_VA!AQ19</f>
        <v>11938.898593801945</v>
      </c>
      <c r="AK9" s="114">
        <f>Original_VA!AR19</f>
        <v>11575.669737035483</v>
      </c>
      <c r="AL9" s="114">
        <f>Original_VA!AS19</f>
        <v>11625.888609777052</v>
      </c>
      <c r="AM9" s="114">
        <f>Original_VA!AT19</f>
        <v>12041.558835803326</v>
      </c>
      <c r="AN9" s="114">
        <f>Original_VA!AU19</f>
        <v>12861.636588994923</v>
      </c>
      <c r="AO9" s="114">
        <f>Original_VA!AV19</f>
        <v>12814.923368409192</v>
      </c>
      <c r="AP9" s="114">
        <f>Original_VA!AW19</f>
        <v>12685.218555470125</v>
      </c>
      <c r="AQ9" s="114">
        <f>Original_VA!AX19</f>
        <v>12838.37899618647</v>
      </c>
      <c r="AR9" s="114">
        <f>Original_VA!AY19</f>
        <v>13754.581059879574</v>
      </c>
      <c r="AS9" s="114">
        <f>Original_VA!AZ19</f>
        <v>13369.634326649852</v>
      </c>
      <c r="AT9" s="114">
        <f>Original_VA!BA19</f>
        <v>13465.547298413363</v>
      </c>
      <c r="AU9" s="114">
        <f>Original_VA!BB19</f>
        <v>13599.034672340842</v>
      </c>
      <c r="AV9" s="114">
        <f>Original_VA!BC19</f>
        <v>14653.182496899562</v>
      </c>
      <c r="AW9" s="114">
        <f>Original_VA!BD19</f>
        <v>14363.351514733939</v>
      </c>
      <c r="AX9" s="114">
        <f>Original_VA!BE19</f>
        <v>13670.539636563126</v>
      </c>
      <c r="AY9" s="114">
        <f>Original_VA!BF19</f>
        <v>12859.166854672987</v>
      </c>
      <c r="AZ9" s="114">
        <f>Original_VA!BG19</f>
        <v>14146.254451863948</v>
      </c>
      <c r="BA9" s="114">
        <f>Original_VA!BH19</f>
        <v>14099.539309167167</v>
      </c>
      <c r="BB9" s="114">
        <f>Original_VA!BI19</f>
        <v>14390.182849304316</v>
      </c>
      <c r="BC9" s="114">
        <f>Original_VA!BJ19</f>
        <v>14444.734768367871</v>
      </c>
      <c r="BD9" s="114">
        <f>Original_VA!BK19</f>
        <v>14417.219929526214</v>
      </c>
      <c r="BE9" s="114">
        <f>Original_VA!BL19</f>
        <v>14774.22007721483</v>
      </c>
      <c r="BF9" s="114">
        <f>Original_VA!BM19</f>
        <v>14888.364115744296</v>
      </c>
      <c r="BG9" s="114">
        <f>Original_VA!BN19</f>
        <v>15335.097459131572</v>
      </c>
      <c r="BH9" s="114">
        <f>Original_VA!BO19</f>
        <v>16348.371643234132</v>
      </c>
      <c r="BI9" s="114">
        <f>Original_VA!BP19</f>
        <v>16255.679493491034</v>
      </c>
    </row>
    <row r="10" spans="1:61" ht="12" customHeight="1" x14ac:dyDescent="0.2">
      <c r="A10" s="85" t="s">
        <v>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</row>
    <row r="11" spans="1:61" ht="12" customHeight="1" x14ac:dyDescent="0.2">
      <c r="A11" s="117" t="s">
        <v>128</v>
      </c>
      <c r="B11" s="118">
        <f>Original_VA!I36</f>
        <v>0</v>
      </c>
      <c r="C11" s="118">
        <f>Original_VA!J36</f>
        <v>0</v>
      </c>
      <c r="D11" s="118">
        <f>Original_VA!K36</f>
        <v>985.33464180692033</v>
      </c>
      <c r="E11" s="118">
        <f>Original_VA!L36</f>
        <v>912.23119199787379</v>
      </c>
      <c r="F11" s="118">
        <f>Original_VA!M36</f>
        <v>1245.261867713552</v>
      </c>
      <c r="G11" s="118">
        <f>Original_VA!N36</f>
        <v>1190.9644450592546</v>
      </c>
      <c r="H11" s="118">
        <f>Original_VA!O36</f>
        <v>1143.1890007096663</v>
      </c>
      <c r="I11" s="118">
        <f>Original_VA!P36</f>
        <v>1079.091480674979</v>
      </c>
      <c r="J11" s="118">
        <f>Original_VA!Q36</f>
        <v>1079.166269534197</v>
      </c>
      <c r="K11" s="118">
        <f>Original_VA!R36</f>
        <v>1088.9353643496938</v>
      </c>
      <c r="L11" s="118">
        <f>Original_VA!S36</f>
        <v>1154.2727920162554</v>
      </c>
      <c r="M11" s="118">
        <f>Original_VA!T36</f>
        <v>1241.8601094272824</v>
      </c>
      <c r="N11" s="118">
        <f>Original_VA!U36</f>
        <v>1294.1425727241783</v>
      </c>
      <c r="O11" s="118">
        <f>Original_VA!V36</f>
        <v>1223.0525641417041</v>
      </c>
      <c r="P11" s="118">
        <f>Original_VA!W36</f>
        <v>1305.1048233964777</v>
      </c>
      <c r="Q11" s="118">
        <f>Original_VA!X36</f>
        <v>1405.6658959571557</v>
      </c>
      <c r="R11" s="118">
        <f>Original_VA!Y36</f>
        <v>1501.3794049607518</v>
      </c>
      <c r="S11" s="118">
        <f>Original_VA!Z36</f>
        <v>1454.8261614924791</v>
      </c>
      <c r="T11" s="118">
        <f>Original_VA!AA36</f>
        <v>1407.7155363254153</v>
      </c>
      <c r="U11" s="118">
        <f>Original_VA!AB36</f>
        <v>1358.8225888897521</v>
      </c>
      <c r="V11" s="118">
        <f>Original_VA!AC36</f>
        <v>1447.8358710857751</v>
      </c>
      <c r="W11" s="118">
        <f>Original_VA!AD36</f>
        <v>1489.8862159529674</v>
      </c>
      <c r="X11" s="118">
        <f>Original_VA!AE36</f>
        <v>1458.2479358804549</v>
      </c>
      <c r="Y11" s="118">
        <f>Original_VA!AF36</f>
        <v>1439.4377174613469</v>
      </c>
      <c r="Z11" s="118">
        <f>Original_VA!AG36</f>
        <v>1636.0730692440627</v>
      </c>
      <c r="AA11" s="118">
        <f>Original_VA!AH36</f>
        <v>1595.9231442402499</v>
      </c>
      <c r="AB11" s="118">
        <f>Original_VA!AI36</f>
        <v>1560.7136114567679</v>
      </c>
      <c r="AC11" s="118">
        <f>Original_VA!AJ36</f>
        <v>1655.6508364749454</v>
      </c>
      <c r="AD11" s="118">
        <f>Original_VA!AK36</f>
        <v>1710.948645780375</v>
      </c>
      <c r="AE11" s="118">
        <f>Original_VA!AL36</f>
        <v>1807.9919116094295</v>
      </c>
      <c r="AF11" s="119">
        <f>Original_VA!AM36</f>
        <v>1680.2490652256533</v>
      </c>
      <c r="AG11" s="119">
        <f>Original_VA!AN36</f>
        <v>1737.9355820057046</v>
      </c>
      <c r="AH11" s="119">
        <f>Original_VA!AO36</f>
        <v>1652.0563831668992</v>
      </c>
      <c r="AI11" s="119">
        <f>Original_VA!AP36</f>
        <v>1810.1159455654183</v>
      </c>
      <c r="AJ11" s="119">
        <f>Original_VA!AQ36</f>
        <v>1858.4115433823699</v>
      </c>
      <c r="AK11" s="119">
        <f>Original_VA!AR36</f>
        <v>1817.8407868018653</v>
      </c>
      <c r="AL11" s="119">
        <f>Original_VA!AS36</f>
        <v>1948.661368747011</v>
      </c>
      <c r="AM11" s="119">
        <f>Original_VA!AT36</f>
        <v>2005.7172610094499</v>
      </c>
      <c r="AN11" s="119">
        <f>Original_VA!AU36</f>
        <v>1991.3407388326709</v>
      </c>
      <c r="AO11" s="119">
        <f>Original_VA!AV36</f>
        <v>2007.9469226301476</v>
      </c>
      <c r="AP11" s="119">
        <f>Original_VA!AW36</f>
        <v>1935.7364887878341</v>
      </c>
      <c r="AQ11" s="119">
        <f>Original_VA!AX36</f>
        <v>2033.053894033254</v>
      </c>
      <c r="AR11" s="119">
        <f>Original_VA!AY36</f>
        <v>1978.8268292162481</v>
      </c>
      <c r="AS11" s="119">
        <f>Original_VA!AZ36</f>
        <v>2072.9977857779445</v>
      </c>
      <c r="AT11" s="119">
        <f>Original_VA!BA36</f>
        <v>2129.394261388723</v>
      </c>
      <c r="AU11" s="119">
        <f>Original_VA!BB36</f>
        <v>2136.259371974124</v>
      </c>
      <c r="AV11" s="119">
        <f>Original_VA!BC36</f>
        <v>2198.6050897764026</v>
      </c>
      <c r="AW11" s="119">
        <f>Original_VA!BD36</f>
        <v>2271.9788509515442</v>
      </c>
      <c r="AX11" s="119">
        <f>Original_VA!BE36</f>
        <v>2114.6762853723421</v>
      </c>
      <c r="AY11" s="119">
        <f>Original_VA!BF36</f>
        <v>1599.868596493679</v>
      </c>
      <c r="AZ11" s="119">
        <f>Original_VA!BG36</f>
        <v>2117.6018467674762</v>
      </c>
      <c r="BA11" s="119">
        <f>Original_VA!BH36</f>
        <v>2161.6035766234577</v>
      </c>
      <c r="BB11" s="119">
        <f>Original_VA!BI36</f>
        <v>2040.4243627562498</v>
      </c>
      <c r="BC11" s="119">
        <f>Original_VA!BJ36</f>
        <v>2377.0254320924487</v>
      </c>
      <c r="BD11" s="119">
        <f>Original_VA!BK36</f>
        <v>2109.6318655666264</v>
      </c>
      <c r="BE11" s="119">
        <f>Original_VA!BL36</f>
        <v>2373.3023588355636</v>
      </c>
      <c r="BF11" s="119">
        <f>Original_VA!BM36</f>
        <v>2467.5661063957809</v>
      </c>
      <c r="BG11" s="119">
        <f>Original_VA!BN36</f>
        <v>2399.7502863424747</v>
      </c>
      <c r="BH11" s="119">
        <f>Original_VA!BO36</f>
        <v>2386.8835024190284</v>
      </c>
      <c r="BI11" s="119">
        <f>Original_VA!BP36</f>
        <v>2352.557162243068</v>
      </c>
    </row>
    <row r="12" spans="1:61" ht="12" customHeight="1" x14ac:dyDescent="0.2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</row>
    <row r="13" spans="1:61" ht="12" customHeight="1" x14ac:dyDescent="0.2">
      <c r="A13" s="113" t="s">
        <v>102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N13" s="120"/>
      <c r="AO13" s="120"/>
    </row>
    <row r="14" spans="1:61" s="112" customFormat="1" ht="12" customHeight="1" x14ac:dyDescent="0.2">
      <c r="A14" s="85" t="s">
        <v>0</v>
      </c>
      <c r="B14" s="88">
        <f t="shared" ref="B14:AE14" si="12">SUM(B15:B17,B19:B19)</f>
        <v>0</v>
      </c>
      <c r="C14" s="88">
        <f t="shared" si="12"/>
        <v>0</v>
      </c>
      <c r="D14" s="88">
        <f t="shared" si="12"/>
        <v>0</v>
      </c>
      <c r="E14" s="88">
        <f t="shared" si="12"/>
        <v>0</v>
      </c>
      <c r="F14" s="88">
        <f t="shared" si="12"/>
        <v>0</v>
      </c>
      <c r="G14" s="88">
        <f t="shared" si="12"/>
        <v>0</v>
      </c>
      <c r="H14" s="88">
        <f t="shared" si="12"/>
        <v>19011.623421612941</v>
      </c>
      <c r="I14" s="88">
        <f t="shared" si="12"/>
        <v>19593.475778935088</v>
      </c>
      <c r="J14" s="88">
        <f t="shared" si="12"/>
        <v>20686.165298334341</v>
      </c>
      <c r="K14" s="88">
        <f t="shared" si="12"/>
        <v>21291.082718115194</v>
      </c>
      <c r="L14" s="88">
        <f t="shared" si="12"/>
        <v>21101.966643410138</v>
      </c>
      <c r="M14" s="88">
        <f t="shared" si="12"/>
        <v>21971.966213985863</v>
      </c>
      <c r="N14" s="88">
        <f t="shared" si="12"/>
        <v>22396.148490289575</v>
      </c>
      <c r="O14" s="88">
        <f t="shared" si="12"/>
        <v>21795.0435155505</v>
      </c>
      <c r="P14" s="88">
        <f t="shared" si="12"/>
        <v>22353.896590453503</v>
      </c>
      <c r="Q14" s="88">
        <f t="shared" si="12"/>
        <v>21975.955113802625</v>
      </c>
      <c r="R14" s="88">
        <f t="shared" si="12"/>
        <v>22475.678201368395</v>
      </c>
      <c r="S14" s="88">
        <f t="shared" si="12"/>
        <v>22767.350257145787</v>
      </c>
      <c r="T14" s="88">
        <f t="shared" si="12"/>
        <v>23647.1120374577</v>
      </c>
      <c r="U14" s="88">
        <f t="shared" si="12"/>
        <v>22655.57699763916</v>
      </c>
      <c r="V14" s="88">
        <f t="shared" si="12"/>
        <v>22610.065705952569</v>
      </c>
      <c r="W14" s="88">
        <f t="shared" si="12"/>
        <v>22253.900305427436</v>
      </c>
      <c r="X14" s="88">
        <f t="shared" si="12"/>
        <v>23235.701910532236</v>
      </c>
      <c r="Y14" s="88">
        <f t="shared" si="12"/>
        <v>22790.481762979547</v>
      </c>
      <c r="Z14" s="88">
        <f t="shared" si="12"/>
        <v>24096.603292882104</v>
      </c>
      <c r="AA14" s="88">
        <f t="shared" si="12"/>
        <v>25221.664956183653</v>
      </c>
      <c r="AB14" s="88">
        <f t="shared" si="12"/>
        <v>24324.582248235976</v>
      </c>
      <c r="AC14" s="88">
        <f t="shared" si="12"/>
        <v>25356.670786611663</v>
      </c>
      <c r="AD14" s="88">
        <f t="shared" si="12"/>
        <v>25545.07884842925</v>
      </c>
      <c r="AE14" s="88">
        <f t="shared" si="12"/>
        <v>26216.755480593511</v>
      </c>
      <c r="AF14" s="115">
        <f t="shared" ref="AF14:AK14" si="13">SUM(AF15:AF17,AF19:AF19)</f>
        <v>26549.969181539673</v>
      </c>
      <c r="AG14" s="115">
        <f t="shared" si="13"/>
        <v>26776.403080227934</v>
      </c>
      <c r="AH14" s="115">
        <f t="shared" si="13"/>
        <v>25849.237194355672</v>
      </c>
      <c r="AI14" s="115">
        <f t="shared" si="13"/>
        <v>26209.325399944144</v>
      </c>
      <c r="AJ14" s="115">
        <f t="shared" si="13"/>
        <v>26395.1156769011</v>
      </c>
      <c r="AK14" s="115">
        <f t="shared" si="13"/>
        <v>26839.166376453497</v>
      </c>
      <c r="AL14" s="115">
        <f t="shared" ref="AL14:AQ14" si="14">SUM(AL15:AL17,AL19:AL19)</f>
        <v>27606.645874012334</v>
      </c>
      <c r="AM14" s="115">
        <f t="shared" si="14"/>
        <v>27875.682042908975</v>
      </c>
      <c r="AN14" s="115">
        <f t="shared" si="14"/>
        <v>28307.347233148888</v>
      </c>
      <c r="AO14" s="115">
        <f t="shared" si="14"/>
        <v>28536.667954132823</v>
      </c>
      <c r="AP14" s="115">
        <f t="shared" si="14"/>
        <v>29190.086587124249</v>
      </c>
      <c r="AQ14" s="115">
        <f t="shared" si="14"/>
        <v>29447.77684852009</v>
      </c>
      <c r="AR14" s="115">
        <f t="shared" ref="AR14:AS14" si="15">SUM(AR15:AR17,AR19:AR19)</f>
        <v>29982.111422742499</v>
      </c>
      <c r="AS14" s="115">
        <f t="shared" si="15"/>
        <v>30128.172766993874</v>
      </c>
      <c r="AT14" s="115">
        <f t="shared" ref="AT14:AU14" si="16">SUM(AT15:AT17,AT19:AT19)</f>
        <v>31468.771623589386</v>
      </c>
      <c r="AU14" s="115">
        <f t="shared" si="16"/>
        <v>31405.511514859038</v>
      </c>
      <c r="AV14" s="115">
        <f t="shared" ref="AV14:AW14" si="17">SUM(AV15:AV17,AV19:AV19)</f>
        <v>32359.157942762678</v>
      </c>
      <c r="AW14" s="115">
        <f t="shared" si="17"/>
        <v>32673.58229793618</v>
      </c>
      <c r="AX14" s="115">
        <f t="shared" ref="AX14:AZ14" si="18">SUM(AX15:AX17,AX19:AX19)</f>
        <v>31735.211389448097</v>
      </c>
      <c r="AY14" s="115">
        <f t="shared" si="18"/>
        <v>29704.233345248311</v>
      </c>
      <c r="AZ14" s="115">
        <f t="shared" si="18"/>
        <v>31996.598964350029</v>
      </c>
      <c r="BA14" s="115">
        <f t="shared" ref="BA14:BB14" si="19">SUM(BA15:BA17,BA19:BA19)</f>
        <v>32696.081678680508</v>
      </c>
      <c r="BB14" s="115">
        <f t="shared" si="19"/>
        <v>32574.126851887097</v>
      </c>
      <c r="BC14" s="115">
        <f t="shared" ref="BC14:BD14" si="20">SUM(BC15:BC17,BC19:BC19)</f>
        <v>33393.763442492615</v>
      </c>
      <c r="BD14" s="115">
        <f t="shared" si="20"/>
        <v>32771.747417158127</v>
      </c>
      <c r="BE14" s="115">
        <f t="shared" ref="BE14:BF14" si="21">SUM(BE15:BE17,BE19:BE19)</f>
        <v>34276.718480984819</v>
      </c>
      <c r="BF14" s="115">
        <f t="shared" si="21"/>
        <v>34226.547326125394</v>
      </c>
      <c r="BG14" s="115">
        <f t="shared" ref="BG14:BH14" si="22">SUM(BG15:BG17,BG19:BG19)</f>
        <v>35511.697953120274</v>
      </c>
      <c r="BH14" s="115">
        <f t="shared" si="22"/>
        <v>36052.504459733726</v>
      </c>
      <c r="BI14" s="115">
        <f t="shared" ref="BI14" si="23">SUM(BI15:BI17,BI19:BI19)</f>
        <v>35815.882272735013</v>
      </c>
    </row>
    <row r="15" spans="1:61" ht="12" customHeight="1" x14ac:dyDescent="0.2">
      <c r="A15" s="116" t="s">
        <v>125</v>
      </c>
      <c r="B15" s="89">
        <f>Deseason_VA!B6</f>
        <v>0</v>
      </c>
      <c r="C15" s="89">
        <f>Deseason_VA!C6</f>
        <v>0</v>
      </c>
      <c r="D15" s="89">
        <f>Deseason_VA!D6</f>
        <v>0</v>
      </c>
      <c r="E15" s="89">
        <f>Deseason_VA!E6</f>
        <v>0</v>
      </c>
      <c r="F15" s="89">
        <f>Deseason_VA!F6</f>
        <v>0</v>
      </c>
      <c r="G15" s="89">
        <f>Deseason_VA!G6</f>
        <v>0</v>
      </c>
      <c r="H15" s="89">
        <f>Deseason_VA!H6</f>
        <v>5343.3988284487432</v>
      </c>
      <c r="I15" s="89">
        <f>Deseason_VA!I6</f>
        <v>5375.4948324540037</v>
      </c>
      <c r="J15" s="89">
        <f>Deseason_VA!J6</f>
        <v>5418.7148612979672</v>
      </c>
      <c r="K15" s="89">
        <f>Deseason_VA!K6</f>
        <v>5840.5182614953592</v>
      </c>
      <c r="L15" s="89">
        <f>Deseason_VA!L6</f>
        <v>5424.6691135179408</v>
      </c>
      <c r="M15" s="89">
        <f>Deseason_VA!M6</f>
        <v>5551.443749114489</v>
      </c>
      <c r="N15" s="89">
        <f>Deseason_VA!N6</f>
        <v>5834.0364626626169</v>
      </c>
      <c r="O15" s="89">
        <f>Deseason_VA!O6</f>
        <v>5881.0011173715138</v>
      </c>
      <c r="P15" s="89">
        <f>Deseason_VA!P6</f>
        <v>6105.9211475438433</v>
      </c>
      <c r="Q15" s="89">
        <f>Deseason_VA!Q6</f>
        <v>5589.526456572934</v>
      </c>
      <c r="R15" s="89">
        <f>Deseason_VA!R6</f>
        <v>5371.1620057123082</v>
      </c>
      <c r="S15" s="89">
        <f>Deseason_VA!S6</f>
        <v>5495.1168988347381</v>
      </c>
      <c r="T15" s="89">
        <f>Deseason_VA!T6</f>
        <v>6189.9261001278801</v>
      </c>
      <c r="U15" s="89">
        <f>Deseason_VA!U6</f>
        <v>5502.4200337915927</v>
      </c>
      <c r="V15" s="89">
        <f>Deseason_VA!V6</f>
        <v>5547.2241972517286</v>
      </c>
      <c r="W15" s="89">
        <f>Deseason_VA!W6</f>
        <v>5216.087535657196</v>
      </c>
      <c r="X15" s="89">
        <f>Deseason_VA!X6</f>
        <v>6236.6688714381035</v>
      </c>
      <c r="Y15" s="89">
        <f>Deseason_VA!Y6</f>
        <v>5528.584217766097</v>
      </c>
      <c r="Z15" s="89">
        <f>Deseason_VA!Z6</f>
        <v>5606.8785892175711</v>
      </c>
      <c r="AA15" s="89">
        <f>Deseason_VA!AA6</f>
        <v>5855.9442424518893</v>
      </c>
      <c r="AB15" s="89">
        <f>Deseason_VA!AB6</f>
        <v>5916.4822212438794</v>
      </c>
      <c r="AC15" s="89">
        <f>Deseason_VA!AC6</f>
        <v>6159.0705691594048</v>
      </c>
      <c r="AD15" s="89">
        <f>Deseason_VA!AD6</f>
        <v>5926.5630824317805</v>
      </c>
      <c r="AE15" s="89">
        <f>Deseason_VA!AE6</f>
        <v>6109.5421223867406</v>
      </c>
      <c r="AF15" s="114">
        <f>Deseason_VA!AF6</f>
        <v>6035.7581585108501</v>
      </c>
      <c r="AG15" s="114">
        <f>Deseason_VA!AG6</f>
        <v>6198.6465955102831</v>
      </c>
      <c r="AH15" s="114">
        <f>Deseason_VA!AH6</f>
        <v>6442.9384689253575</v>
      </c>
      <c r="AI15" s="114">
        <f>Deseason_VA!AI6</f>
        <v>6176.7581360943432</v>
      </c>
      <c r="AJ15" s="114">
        <f>Deseason_VA!AJ6</f>
        <v>6099.07316208681</v>
      </c>
      <c r="AK15" s="114">
        <f>Deseason_VA!AK6</f>
        <v>6386.4793339081807</v>
      </c>
      <c r="AL15" s="114">
        <f>Deseason_VA!AL6</f>
        <v>6568.2301996242641</v>
      </c>
      <c r="AM15" s="114">
        <f>Deseason_VA!AM6</f>
        <v>6538.178936762527</v>
      </c>
      <c r="AN15" s="114">
        <f>Deseason_VA!AN6</f>
        <v>6638.3032547592147</v>
      </c>
      <c r="AO15" s="114">
        <f>Deseason_VA!AO6</f>
        <v>6515.2586290488944</v>
      </c>
      <c r="AP15" s="114">
        <f>Deseason_VA!AP6</f>
        <v>6855.8184567634717</v>
      </c>
      <c r="AQ15" s="114">
        <f>Deseason_VA!AQ6</f>
        <v>6675.8001167110324</v>
      </c>
      <c r="AR15" s="114">
        <f>Deseason_VA!AR6</f>
        <v>6780.6251440154565</v>
      </c>
      <c r="AS15" s="114">
        <f>Deseason_VA!AS6</f>
        <v>6774.7863423828094</v>
      </c>
      <c r="AT15" s="114">
        <f>Deseason_VA!AT6</f>
        <v>7453.3966051342977</v>
      </c>
      <c r="AU15" s="114">
        <f>Deseason_VA!AU6</f>
        <v>7211.0535110323535</v>
      </c>
      <c r="AV15" s="114">
        <f>Deseason_VA!AV6</f>
        <v>7191.5850536072958</v>
      </c>
      <c r="AW15" s="114">
        <f>Deseason_VA!AW6</f>
        <v>7302.7248926776347</v>
      </c>
      <c r="AX15" s="114">
        <f>Deseason_VA!AX6</f>
        <v>7309.3364252259898</v>
      </c>
      <c r="AY15" s="114">
        <f>Deseason_VA!AY6</f>
        <v>7615.2123375511164</v>
      </c>
      <c r="AZ15" s="114">
        <f>Deseason_VA!AZ6</f>
        <v>7567.7176093611415</v>
      </c>
      <c r="BA15" s="114">
        <f>Deseason_VA!BA6</f>
        <v>7873.6120400549353</v>
      </c>
      <c r="BB15" s="114">
        <f>Deseason_VA!BB6</f>
        <v>7316.9240669840883</v>
      </c>
      <c r="BC15" s="114">
        <f>Deseason_VA!BC6</f>
        <v>7641.7017955377751</v>
      </c>
      <c r="BD15" s="114">
        <f>Deseason_VA!BD6</f>
        <v>7994.6170694727143</v>
      </c>
      <c r="BE15" s="114">
        <f>Deseason_VA!BE6</f>
        <v>7764.4944057159619</v>
      </c>
      <c r="BF15" s="114">
        <f>Deseason_VA!BF6</f>
        <v>7689.7150465391842</v>
      </c>
      <c r="BG15" s="114">
        <f>Deseason_VA!BG6</f>
        <v>8297.7778684790537</v>
      </c>
      <c r="BH15" s="114">
        <f>Deseason_VA!BH6</f>
        <v>8016.8935548114978</v>
      </c>
      <c r="BI15" s="114">
        <f>Deseason_VA!BI6</f>
        <v>8198.4884064887337</v>
      </c>
    </row>
    <row r="16" spans="1:61" ht="12" customHeight="1" x14ac:dyDescent="0.2">
      <c r="A16" s="116" t="s">
        <v>126</v>
      </c>
      <c r="B16" s="89">
        <f>Deseason_VA!B13</f>
        <v>0</v>
      </c>
      <c r="C16" s="89">
        <f>Deseason_VA!C13</f>
        <v>0</v>
      </c>
      <c r="D16" s="89">
        <f>Deseason_VA!D13</f>
        <v>0</v>
      </c>
      <c r="E16" s="89">
        <f>Deseason_VA!E13</f>
        <v>0</v>
      </c>
      <c r="F16" s="89">
        <f>Deseason_VA!F13</f>
        <v>0</v>
      </c>
      <c r="G16" s="89">
        <f>Deseason_VA!G13</f>
        <v>0</v>
      </c>
      <c r="H16" s="89">
        <f>Deseason_VA!H13</f>
        <v>4829.6772998148808</v>
      </c>
      <c r="I16" s="89">
        <f>Deseason_VA!I13</f>
        <v>4852.9900179936085</v>
      </c>
      <c r="J16" s="89">
        <f>Deseason_VA!J13</f>
        <v>5027.7614861921584</v>
      </c>
      <c r="K16" s="89">
        <f>Deseason_VA!K13</f>
        <v>5088.673250510943</v>
      </c>
      <c r="L16" s="89">
        <f>Deseason_VA!L13</f>
        <v>5225.3066601475921</v>
      </c>
      <c r="M16" s="89">
        <f>Deseason_VA!M13</f>
        <v>5671.0938898431987</v>
      </c>
      <c r="N16" s="89">
        <f>Deseason_VA!N13</f>
        <v>5340.3492290836102</v>
      </c>
      <c r="O16" s="89">
        <f>Deseason_VA!O13</f>
        <v>5471.4406904402922</v>
      </c>
      <c r="P16" s="89">
        <f>Deseason_VA!P13</f>
        <v>5474.4516260048613</v>
      </c>
      <c r="Q16" s="89">
        <f>Deseason_VA!Q13</f>
        <v>5456.4017444509182</v>
      </c>
      <c r="R16" s="89">
        <f>Deseason_VA!R13</f>
        <v>5698.7993736167464</v>
      </c>
      <c r="S16" s="89">
        <f>Deseason_VA!S13</f>
        <v>5712.4325239633663</v>
      </c>
      <c r="T16" s="89">
        <f>Deseason_VA!T13</f>
        <v>5724.5964837889624</v>
      </c>
      <c r="U16" s="89">
        <f>Deseason_VA!U13</f>
        <v>5688.3984339641602</v>
      </c>
      <c r="V16" s="89">
        <f>Deseason_VA!V13</f>
        <v>5686.7622013994887</v>
      </c>
      <c r="W16" s="89">
        <f>Deseason_VA!W13</f>
        <v>5393.8316438228821</v>
      </c>
      <c r="X16" s="89">
        <f>Deseason_VA!X13</f>
        <v>5672.1443013599383</v>
      </c>
      <c r="Y16" s="89">
        <f>Deseason_VA!Y13</f>
        <v>5641.6616116910991</v>
      </c>
      <c r="Z16" s="89">
        <f>Deseason_VA!Z13</f>
        <v>5982.0789059579829</v>
      </c>
      <c r="AA16" s="89">
        <f>Deseason_VA!AA13</f>
        <v>6234.3781346129908</v>
      </c>
      <c r="AB16" s="89">
        <f>Deseason_VA!AB13</f>
        <v>6197.1547012450428</v>
      </c>
      <c r="AC16" s="89">
        <f>Deseason_VA!AC13</f>
        <v>6296.4962378607297</v>
      </c>
      <c r="AD16" s="89">
        <f>Deseason_VA!AD13</f>
        <v>6464.1012890659831</v>
      </c>
      <c r="AE16" s="89">
        <f>Deseason_VA!AE13</f>
        <v>6716.6992840873554</v>
      </c>
      <c r="AF16" s="114">
        <f>Deseason_VA!AF13</f>
        <v>6858.225599963379</v>
      </c>
      <c r="AG16" s="114">
        <f>Deseason_VA!AG13</f>
        <v>6776.1532221384432</v>
      </c>
      <c r="AH16" s="114">
        <f>Deseason_VA!AH13</f>
        <v>6235.678666104176</v>
      </c>
      <c r="AI16" s="114">
        <f>Deseason_VA!AI13</f>
        <v>6602.1984705476243</v>
      </c>
      <c r="AJ16" s="114">
        <f>Deseason_VA!AJ13</f>
        <v>6808.2032322950818</v>
      </c>
      <c r="AK16" s="114">
        <f>Deseason_VA!AK13</f>
        <v>7064.2826899982838</v>
      </c>
      <c r="AL16" s="114">
        <f>Deseason_VA!AL13</f>
        <v>7256.3710545853282</v>
      </c>
      <c r="AM16" s="114">
        <f>Deseason_VA!AM13</f>
        <v>7141.9965145060105</v>
      </c>
      <c r="AN16" s="114">
        <f>Deseason_VA!AN13</f>
        <v>7160.8862428863195</v>
      </c>
      <c r="AO16" s="114">
        <f>Deseason_VA!AO13</f>
        <v>7228.6168321516916</v>
      </c>
      <c r="AP16" s="114">
        <f>Deseason_VA!AP13</f>
        <v>7505.6384007035258</v>
      </c>
      <c r="AQ16" s="114">
        <f>Deseason_VA!AQ13</f>
        <v>7726.8328795060097</v>
      </c>
      <c r="AR16" s="114">
        <f>Deseason_VA!AR13</f>
        <v>7792.0441614532538</v>
      </c>
      <c r="AS16" s="114">
        <f>Deseason_VA!AS13</f>
        <v>7967.0358558026628</v>
      </c>
      <c r="AT16" s="114">
        <f>Deseason_VA!AT13</f>
        <v>8231.4726484525982</v>
      </c>
      <c r="AU16" s="114">
        <f>Deseason_VA!AU13</f>
        <v>8299.5237472370372</v>
      </c>
      <c r="AV16" s="114">
        <f>Deseason_VA!AV13</f>
        <v>8570.4701744541107</v>
      </c>
      <c r="AW16" s="114">
        <f>Deseason_VA!AW13</f>
        <v>8807.3224313573555</v>
      </c>
      <c r="AX16" s="114">
        <f>Deseason_VA!AX13</f>
        <v>8495.7341001934565</v>
      </c>
      <c r="AY16" s="114">
        <f>Deseason_VA!AY13</f>
        <v>7487.7594957139154</v>
      </c>
      <c r="AZ16" s="114">
        <f>Deseason_VA!AZ13</f>
        <v>8346.7343101092629</v>
      </c>
      <c r="BA16" s="114">
        <f>Deseason_VA!BA13</f>
        <v>8646.4116821324096</v>
      </c>
      <c r="BB16" s="114">
        <f>Deseason_VA!BB13</f>
        <v>8715.6955248128161</v>
      </c>
      <c r="BC16" s="114">
        <f>Deseason_VA!BC13</f>
        <v>8800.5739823758668</v>
      </c>
      <c r="BD16" s="114">
        <f>Deseason_VA!BD13</f>
        <v>8393.2473288419242</v>
      </c>
      <c r="BE16" s="114">
        <f>Deseason_VA!BE13</f>
        <v>9446.528263576969</v>
      </c>
      <c r="BF16" s="114">
        <f>Deseason_VA!BF13</f>
        <v>9091.8831398115653</v>
      </c>
      <c r="BG16" s="114">
        <f>Deseason_VA!BG13</f>
        <v>9352.8857029093488</v>
      </c>
      <c r="BH16" s="114">
        <f>Deseason_VA!BH13</f>
        <v>9431.7851210730696</v>
      </c>
      <c r="BI16" s="114">
        <f>Deseason_VA!BI13</f>
        <v>9085.299410286485</v>
      </c>
    </row>
    <row r="17" spans="1:61" ht="12" customHeight="1" x14ac:dyDescent="0.2">
      <c r="A17" s="116" t="s">
        <v>127</v>
      </c>
      <c r="B17" s="89">
        <f>Deseason_VA!B19</f>
        <v>0</v>
      </c>
      <c r="C17" s="89">
        <f>Deseason_VA!C19</f>
        <v>0</v>
      </c>
      <c r="D17" s="89">
        <f>Deseason_VA!D19</f>
        <v>0</v>
      </c>
      <c r="E17" s="89">
        <f>Deseason_VA!E19</f>
        <v>0</v>
      </c>
      <c r="F17" s="89">
        <f>Deseason_VA!F19</f>
        <v>0</v>
      </c>
      <c r="G17" s="89">
        <f>Deseason_VA!G19</f>
        <v>0</v>
      </c>
      <c r="H17" s="89">
        <f>Deseason_VA!H19</f>
        <v>7689.6640825742688</v>
      </c>
      <c r="I17" s="89">
        <f>Deseason_VA!I19</f>
        <v>8295.146417904567</v>
      </c>
      <c r="J17" s="89">
        <f>Deseason_VA!J19</f>
        <v>9186.4992960529962</v>
      </c>
      <c r="K17" s="89">
        <f>Deseason_VA!K19</f>
        <v>9247.7184940883526</v>
      </c>
      <c r="L17" s="89">
        <f>Deseason_VA!L19</f>
        <v>9289.093202139944</v>
      </c>
      <c r="M17" s="89">
        <f>Deseason_VA!M19</f>
        <v>9510.0884578388232</v>
      </c>
      <c r="N17" s="89">
        <f>Deseason_VA!N19</f>
        <v>9956.6885093977653</v>
      </c>
      <c r="O17" s="89">
        <f>Deseason_VA!O19</f>
        <v>9203.7391875242156</v>
      </c>
      <c r="P17" s="89">
        <f>Deseason_VA!P19</f>
        <v>9453.8356759927974</v>
      </c>
      <c r="Q17" s="89">
        <f>Deseason_VA!Q19</f>
        <v>9520.3372722896038</v>
      </c>
      <c r="R17" s="89">
        <f>Deseason_VA!R19</f>
        <v>9934.1823530456786</v>
      </c>
      <c r="S17" s="89">
        <f>Deseason_VA!S19</f>
        <v>10102.383830462484</v>
      </c>
      <c r="T17" s="89">
        <f>Deseason_VA!T19</f>
        <v>10301.943506636799</v>
      </c>
      <c r="U17" s="89">
        <f>Deseason_VA!U19</f>
        <v>10099.748774136106</v>
      </c>
      <c r="V17" s="89">
        <f>Deseason_VA!V19</f>
        <v>9952.502711745432</v>
      </c>
      <c r="W17" s="89">
        <f>Deseason_VA!W19</f>
        <v>10165.808392286228</v>
      </c>
      <c r="X17" s="89">
        <f>Deseason_VA!X19</f>
        <v>9840.4745029973965</v>
      </c>
      <c r="Y17" s="89">
        <f>Deseason_VA!Y19</f>
        <v>10174.497351258398</v>
      </c>
      <c r="Z17" s="89">
        <f>Deseason_VA!Z19</f>
        <v>10885.80590761199</v>
      </c>
      <c r="AA17" s="89">
        <f>Deseason_VA!AA19</f>
        <v>11558.823361036471</v>
      </c>
      <c r="AB17" s="89">
        <f>Deseason_VA!AB19</f>
        <v>10620.470594950053</v>
      </c>
      <c r="AC17" s="89">
        <f>Deseason_VA!AC19</f>
        <v>11243.379830798238</v>
      </c>
      <c r="AD17" s="89">
        <f>Deseason_VA!AD19</f>
        <v>11443.710765536945</v>
      </c>
      <c r="AE17" s="89">
        <f>Deseason_VA!AE19</f>
        <v>11613.592683706369</v>
      </c>
      <c r="AF17" s="114">
        <f>Deseason_VA!AF19</f>
        <v>11947.952871193203</v>
      </c>
      <c r="AG17" s="114">
        <f>Deseason_VA!AG19</f>
        <v>12066.380358900638</v>
      </c>
      <c r="AH17" s="114">
        <f>Deseason_VA!AH19</f>
        <v>11508.670714569465</v>
      </c>
      <c r="AI17" s="114">
        <f>Deseason_VA!AI19</f>
        <v>11651.154742581073</v>
      </c>
      <c r="AJ17" s="114">
        <f>Deseason_VA!AJ19</f>
        <v>11604.991442805176</v>
      </c>
      <c r="AK17" s="114">
        <f>Deseason_VA!AK19</f>
        <v>11582.711674544942</v>
      </c>
      <c r="AL17" s="114">
        <f>Deseason_VA!AL19</f>
        <v>11812.18904601447</v>
      </c>
      <c r="AM17" s="114">
        <f>Deseason_VA!AM19</f>
        <v>12218.194462023148</v>
      </c>
      <c r="AN17" s="114">
        <f>Deseason_VA!AN19</f>
        <v>12496.822049503522</v>
      </c>
      <c r="AO17" s="114">
        <f>Deseason_VA!AO19</f>
        <v>12803.705047587147</v>
      </c>
      <c r="AP17" s="114">
        <f>Deseason_VA!AP19</f>
        <v>12865.714014797722</v>
      </c>
      <c r="AQ17" s="114">
        <f>Deseason_VA!AQ19</f>
        <v>13036.60333033911</v>
      </c>
      <c r="AR17" s="114">
        <f>Deseason_VA!AR19</f>
        <v>13412.18074854025</v>
      </c>
      <c r="AS17" s="114">
        <f>Deseason_VA!AS19</f>
        <v>13338.232022510632</v>
      </c>
      <c r="AT17" s="114">
        <f>Deseason_VA!AT19</f>
        <v>13625.705164908721</v>
      </c>
      <c r="AU17" s="114">
        <f>Deseason_VA!AU19</f>
        <v>13778.793162772605</v>
      </c>
      <c r="AV17" s="114">
        <f>Deseason_VA!AV19</f>
        <v>14380.371352071395</v>
      </c>
      <c r="AW17" s="114">
        <f>Deseason_VA!AW19</f>
        <v>14318.281512330461</v>
      </c>
      <c r="AX17" s="114">
        <f>Deseason_VA!AX19</f>
        <v>13791.005627637349</v>
      </c>
      <c r="AY17" s="114">
        <f>Deseason_VA!AY19</f>
        <v>13015.446323016062</v>
      </c>
      <c r="AZ17" s="114">
        <f>Deseason_VA!AZ19</f>
        <v>13946.074746798726</v>
      </c>
      <c r="BA17" s="114">
        <f>Deseason_VA!BA19</f>
        <v>14043.54857624101</v>
      </c>
      <c r="BB17" s="114">
        <f>Deseason_VA!BB19</f>
        <v>14479.07634281814</v>
      </c>
      <c r="BC17" s="114">
        <f>Deseason_VA!BC19</f>
        <v>14584.650103701635</v>
      </c>
      <c r="BD17" s="114">
        <f>Deseason_VA!BD19</f>
        <v>14257.072800968903</v>
      </c>
      <c r="BE17" s="114">
        <f>Deseason_VA!BE19</f>
        <v>14721.104295752755</v>
      </c>
      <c r="BF17" s="114">
        <f>Deseason_VA!BF19</f>
        <v>14955.811700334885</v>
      </c>
      <c r="BG17" s="114">
        <f>Deseason_VA!BG19</f>
        <v>15471.198360903898</v>
      </c>
      <c r="BH17" s="114">
        <f>Deseason_VA!BH19</f>
        <v>16199.839093208026</v>
      </c>
      <c r="BI17" s="114">
        <f>Deseason_VA!BI19</f>
        <v>16208.014783605076</v>
      </c>
    </row>
    <row r="18" spans="1:61" ht="12" customHeight="1" x14ac:dyDescent="0.2">
      <c r="A18" s="85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</row>
    <row r="19" spans="1:61" ht="12" customHeight="1" x14ac:dyDescent="0.2">
      <c r="A19" s="117" t="s">
        <v>128</v>
      </c>
      <c r="B19" s="118">
        <f>Deseason_VA!B36</f>
        <v>0</v>
      </c>
      <c r="C19" s="118">
        <f>Deseason_VA!C36</f>
        <v>0</v>
      </c>
      <c r="D19" s="118">
        <f>Deseason_VA!D36</f>
        <v>0</v>
      </c>
      <c r="E19" s="118">
        <f>Deseason_VA!E36</f>
        <v>0</v>
      </c>
      <c r="F19" s="118">
        <f>Deseason_VA!F36</f>
        <v>0</v>
      </c>
      <c r="G19" s="118">
        <f>Deseason_VA!G36</f>
        <v>0</v>
      </c>
      <c r="H19" s="118">
        <f>Deseason_VA!H36</f>
        <v>1148.88321077505</v>
      </c>
      <c r="I19" s="118">
        <f>Deseason_VA!I36</f>
        <v>1069.8445105829101</v>
      </c>
      <c r="J19" s="118">
        <f>Deseason_VA!J36</f>
        <v>1053.1896547912199</v>
      </c>
      <c r="K19" s="118">
        <f>Deseason_VA!K36</f>
        <v>1114.1727120205401</v>
      </c>
      <c r="L19" s="118">
        <f>Deseason_VA!L36</f>
        <v>1162.89766760466</v>
      </c>
      <c r="M19" s="118">
        <f>Deseason_VA!M36</f>
        <v>1239.3401171893499</v>
      </c>
      <c r="N19" s="118">
        <f>Deseason_VA!N36</f>
        <v>1265.07428914558</v>
      </c>
      <c r="O19" s="118">
        <f>Deseason_VA!O36</f>
        <v>1238.8625202144799</v>
      </c>
      <c r="P19" s="118">
        <f>Deseason_VA!P36</f>
        <v>1319.6881409120001</v>
      </c>
      <c r="Q19" s="118">
        <f>Deseason_VA!Q36</f>
        <v>1409.68964048917</v>
      </c>
      <c r="R19" s="118">
        <f>Deseason_VA!R36</f>
        <v>1471.5344689936601</v>
      </c>
      <c r="S19" s="118">
        <f>Deseason_VA!S36</f>
        <v>1457.4170038852001</v>
      </c>
      <c r="T19" s="118">
        <f>Deseason_VA!T36</f>
        <v>1430.6459469040601</v>
      </c>
      <c r="U19" s="118">
        <f>Deseason_VA!U36</f>
        <v>1365.0097557473</v>
      </c>
      <c r="V19" s="118">
        <f>Deseason_VA!V36</f>
        <v>1423.57659555592</v>
      </c>
      <c r="W19" s="118">
        <f>Deseason_VA!W36</f>
        <v>1478.17273366113</v>
      </c>
      <c r="X19" s="118">
        <f>Deseason_VA!X36</f>
        <v>1486.4142347367999</v>
      </c>
      <c r="Y19" s="118">
        <f>Deseason_VA!Y36</f>
        <v>1445.7385822639501</v>
      </c>
      <c r="Z19" s="118">
        <f>Deseason_VA!Z36</f>
        <v>1621.8398900945599</v>
      </c>
      <c r="AA19" s="118">
        <f>Deseason_VA!AA36</f>
        <v>1572.5192180823001</v>
      </c>
      <c r="AB19" s="118">
        <f>Deseason_VA!AB36</f>
        <v>1590.4747307969999</v>
      </c>
      <c r="AC19" s="118">
        <f>Deseason_VA!AC36</f>
        <v>1657.7241487932899</v>
      </c>
      <c r="AD19" s="118">
        <f>Deseason_VA!AD36</f>
        <v>1710.7037113945401</v>
      </c>
      <c r="AE19" s="118">
        <f>Deseason_VA!AE36</f>
        <v>1776.9213904130499</v>
      </c>
      <c r="AF19" s="119">
        <f>Deseason_VA!AF36</f>
        <v>1708.03255187224</v>
      </c>
      <c r="AG19" s="119">
        <f>Deseason_VA!AG36</f>
        <v>1735.22290367857</v>
      </c>
      <c r="AH19" s="119">
        <f>Deseason_VA!AH36</f>
        <v>1661.9493447566699</v>
      </c>
      <c r="AI19" s="119">
        <f>Deseason_VA!AI36</f>
        <v>1779.2140507211</v>
      </c>
      <c r="AJ19" s="119">
        <f>Deseason_VA!AJ36</f>
        <v>1882.84783971403</v>
      </c>
      <c r="AK19" s="119">
        <f>Deseason_VA!AK36</f>
        <v>1805.6926780020899</v>
      </c>
      <c r="AL19" s="119">
        <f>Deseason_VA!AL36</f>
        <v>1969.85557378827</v>
      </c>
      <c r="AM19" s="119">
        <f>Deseason_VA!AM36</f>
        <v>1977.3121296172901</v>
      </c>
      <c r="AN19" s="119">
        <f>Deseason_VA!AN36</f>
        <v>2011.33568599983</v>
      </c>
      <c r="AO19" s="119">
        <f>Deseason_VA!AO36</f>
        <v>1989.0874453450899</v>
      </c>
      <c r="AP19" s="119">
        <f>Deseason_VA!AP36</f>
        <v>1962.91571485953</v>
      </c>
      <c r="AQ19" s="119">
        <f>Deseason_VA!AQ36</f>
        <v>2008.5405219639399</v>
      </c>
      <c r="AR19" s="119">
        <f>Deseason_VA!AR36</f>
        <v>1997.2613687335399</v>
      </c>
      <c r="AS19" s="119">
        <f>Deseason_VA!AS36</f>
        <v>2048.1185462977701</v>
      </c>
      <c r="AT19" s="119">
        <f>Deseason_VA!AT36</f>
        <v>2158.1972050937702</v>
      </c>
      <c r="AU19" s="119">
        <f>Deseason_VA!AU36</f>
        <v>2116.1410938170402</v>
      </c>
      <c r="AV19" s="119">
        <f>Deseason_VA!AV36</f>
        <v>2216.7313626298801</v>
      </c>
      <c r="AW19" s="119">
        <f>Deseason_VA!AW36</f>
        <v>2245.25346157073</v>
      </c>
      <c r="AX19" s="119">
        <f>Deseason_VA!AX36</f>
        <v>2139.1352363913002</v>
      </c>
      <c r="AY19" s="119">
        <f>Deseason_VA!AY36</f>
        <v>1585.8151889672199</v>
      </c>
      <c r="AZ19" s="119">
        <f>Deseason_VA!AZ36</f>
        <v>2136.0722980809001</v>
      </c>
      <c r="BA19" s="119">
        <f>Deseason_VA!BA36</f>
        <v>2132.5093802521501</v>
      </c>
      <c r="BB19" s="119">
        <f>Deseason_VA!BB36</f>
        <v>2062.43091727205</v>
      </c>
      <c r="BC19" s="119">
        <f>Deseason_VA!BC36</f>
        <v>2366.8375608773399</v>
      </c>
      <c r="BD19" s="119">
        <f>Deseason_VA!BD36</f>
        <v>2126.8102178745798</v>
      </c>
      <c r="BE19" s="119">
        <f>Deseason_VA!BE36</f>
        <v>2344.5915159391302</v>
      </c>
      <c r="BF19" s="119">
        <f>Deseason_VA!BF36</f>
        <v>2489.1374394397599</v>
      </c>
      <c r="BG19" s="119">
        <f>Deseason_VA!BG36</f>
        <v>2389.8360208279701</v>
      </c>
      <c r="BH19" s="119">
        <f>Deseason_VA!BH36</f>
        <v>2403.9866906411298</v>
      </c>
      <c r="BI19" s="119">
        <f>Deseason_VA!BI36</f>
        <v>2324.0796723547201</v>
      </c>
    </row>
    <row r="20" spans="1:61" ht="12" customHeight="1" x14ac:dyDescent="0.2">
      <c r="A20" s="12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</row>
    <row r="21" spans="1:61" ht="12" customHeight="1" x14ac:dyDescent="0.2">
      <c r="A21" s="113" t="s">
        <v>100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</row>
    <row r="22" spans="1:61" s="112" customFormat="1" ht="12" customHeight="1" x14ac:dyDescent="0.2">
      <c r="A22" s="85" t="s">
        <v>0</v>
      </c>
      <c r="B22" s="88">
        <f t="shared" ref="B22:AE22" si="24">SUM(B23:B25,B27:B27)</f>
        <v>0</v>
      </c>
      <c r="C22" s="88">
        <f t="shared" si="24"/>
        <v>0</v>
      </c>
      <c r="D22" s="88">
        <f t="shared" si="24"/>
        <v>8884.0153894500836</v>
      </c>
      <c r="E22" s="88">
        <f t="shared" si="24"/>
        <v>9131.6983987904823</v>
      </c>
      <c r="F22" s="88">
        <f t="shared" si="24"/>
        <v>9444.68791983759</v>
      </c>
      <c r="G22" s="88">
        <f t="shared" si="24"/>
        <v>14328.837292506711</v>
      </c>
      <c r="H22" s="88">
        <f t="shared" si="24"/>
        <v>18926.655908441324</v>
      </c>
      <c r="I22" s="88">
        <f t="shared" si="24"/>
        <v>19546.146113545979</v>
      </c>
      <c r="J22" s="88">
        <f t="shared" si="24"/>
        <v>20797.205381775326</v>
      </c>
      <c r="K22" s="88">
        <f t="shared" si="24"/>
        <v>21125.912583603749</v>
      </c>
      <c r="L22" s="88">
        <f t="shared" si="24"/>
        <v>21390.417837196066</v>
      </c>
      <c r="M22" s="88">
        <f t="shared" si="24"/>
        <v>21600.082217027404</v>
      </c>
      <c r="N22" s="88">
        <f t="shared" si="24"/>
        <v>21679.25185686837</v>
      </c>
      <c r="O22" s="88">
        <f t="shared" si="24"/>
        <v>21849.111010613284</v>
      </c>
      <c r="P22" s="88">
        <f t="shared" si="24"/>
        <v>21999.237630110914</v>
      </c>
      <c r="Q22" s="88">
        <f t="shared" si="24"/>
        <v>22234.85252913522</v>
      </c>
      <c r="R22" s="88">
        <f t="shared" si="24"/>
        <v>22593.885509605854</v>
      </c>
      <c r="S22" s="88">
        <f t="shared" si="24"/>
        <v>22843.808021913672</v>
      </c>
      <c r="T22" s="88">
        <f t="shared" si="24"/>
        <v>22879.845974434633</v>
      </c>
      <c r="U22" s="88">
        <f t="shared" si="24"/>
        <v>22745.450838181445</v>
      </c>
      <c r="V22" s="88">
        <f t="shared" si="24"/>
        <v>22564.326395109354</v>
      </c>
      <c r="W22" s="88">
        <f t="shared" si="24"/>
        <v>22439.083394240501</v>
      </c>
      <c r="X22" s="88">
        <f t="shared" si="24"/>
        <v>22547.868290147006</v>
      </c>
      <c r="Y22" s="88">
        <f t="shared" si="24"/>
        <v>23064.655469921243</v>
      </c>
      <c r="Z22" s="88">
        <f t="shared" si="24"/>
        <v>23914.764447070134</v>
      </c>
      <c r="AA22" s="88">
        <f t="shared" si="24"/>
        <v>24447.122395087281</v>
      </c>
      <c r="AB22" s="88">
        <f t="shared" si="24"/>
        <v>24770.286817092521</v>
      </c>
      <c r="AC22" s="88">
        <f t="shared" si="24"/>
        <v>25122.554800931219</v>
      </c>
      <c r="AD22" s="88">
        <f t="shared" si="24"/>
        <v>25663.102777184689</v>
      </c>
      <c r="AE22" s="88">
        <f t="shared" si="24"/>
        <v>26190.143759675895</v>
      </c>
      <c r="AF22" s="115">
        <f t="shared" ref="AF22:AK22" si="25">SUM(AF23:AF25,AF27:AF27)</f>
        <v>26623.168059716161</v>
      </c>
      <c r="AG22" s="115">
        <f t="shared" si="25"/>
        <v>26643.904667946506</v>
      </c>
      <c r="AH22" s="115">
        <f t="shared" si="25"/>
        <v>26251.081922372265</v>
      </c>
      <c r="AI22" s="115">
        <f t="shared" si="25"/>
        <v>26163.737605003433</v>
      </c>
      <c r="AJ22" s="115">
        <f t="shared" si="25"/>
        <v>26443.866001646395</v>
      </c>
      <c r="AK22" s="115">
        <f t="shared" si="25"/>
        <v>26968.049125943551</v>
      </c>
      <c r="AL22" s="115">
        <f t="shared" ref="AL22:AQ22" si="26">SUM(AL23:AL25,AL27:AL27)</f>
        <v>27477.026191349745</v>
      </c>
      <c r="AM22" s="115">
        <f t="shared" si="26"/>
        <v>27923.646277780797</v>
      </c>
      <c r="AN22" s="115">
        <f t="shared" si="26"/>
        <v>28265.295740902708</v>
      </c>
      <c r="AO22" s="115">
        <f t="shared" si="26"/>
        <v>28620.536032750177</v>
      </c>
      <c r="AP22" s="115">
        <f t="shared" si="26"/>
        <v>29050.060452850194</v>
      </c>
      <c r="AQ22" s="115">
        <f t="shared" si="26"/>
        <v>29493.313822815922</v>
      </c>
      <c r="AR22" s="115">
        <f t="shared" ref="AR22:AS22" si="27">SUM(AR23:AR25,AR27:AR27)</f>
        <v>29871.399805234465</v>
      </c>
      <c r="AS22" s="115">
        <f t="shared" si="27"/>
        <v>30385.246309159877</v>
      </c>
      <c r="AT22" s="115">
        <f t="shared" ref="AT22:AU22" si="28">SUM(AT23:AT25,AT27:AT27)</f>
        <v>30972.645506035762</v>
      </c>
      <c r="AU22" s="115">
        <f t="shared" si="28"/>
        <v>31625.258374651519</v>
      </c>
      <c r="AV22" s="115">
        <f t="shared" ref="AV22:AW22" si="29">SUM(AV23:AV25,AV27:AV27)</f>
        <v>32304.669625322618</v>
      </c>
      <c r="AW22" s="115">
        <f t="shared" si="29"/>
        <v>32538.769922597101</v>
      </c>
      <c r="AX22" s="115">
        <f t="shared" ref="AX22:AZ22" si="30">SUM(AX23:AX25,AX27:AX27)</f>
        <v>32141.777604488583</v>
      </c>
      <c r="AY22" s="115">
        <f t="shared" si="30"/>
        <v>31979.604686073908</v>
      </c>
      <c r="AZ22" s="115">
        <f t="shared" si="30"/>
        <v>32172.50828822095</v>
      </c>
      <c r="BA22" s="115">
        <f t="shared" ref="BA22:BB22" si="31">SUM(BA23:BA25,BA27:BA27)</f>
        <v>32581.788906567668</v>
      </c>
      <c r="BB22" s="115">
        <f t="shared" si="31"/>
        <v>33011.126554641887</v>
      </c>
      <c r="BC22" s="115">
        <f t="shared" ref="BC22:BD22" si="32">SUM(BC23:BC25,BC27:BC27)</f>
        <v>33099.367753816092</v>
      </c>
      <c r="BD22" s="115">
        <f t="shared" si="32"/>
        <v>33236.300096032268</v>
      </c>
      <c r="BE22" s="115">
        <f t="shared" ref="BE22:BF22" si="33">SUM(BE23:BE25,BE27:BE27)</f>
        <v>33678.479689390493</v>
      </c>
      <c r="BF22" s="115">
        <f t="shared" si="33"/>
        <v>34433.425032927298</v>
      </c>
      <c r="BG22" s="115">
        <f t="shared" ref="BG22:BH22" si="34">SUM(BG23:BG25,BG27:BG27)</f>
        <v>35231.81937572157</v>
      </c>
      <c r="BH22" s="115">
        <f t="shared" si="34"/>
        <v>35781.258345087648</v>
      </c>
      <c r="BI22" s="115">
        <f t="shared" ref="BI22" si="35">SUM(BI23:BI25,BI27:BI27)</f>
        <v>35938.409531464145</v>
      </c>
    </row>
    <row r="23" spans="1:61" ht="12" customHeight="1" x14ac:dyDescent="0.2">
      <c r="A23" s="116" t="s">
        <v>125</v>
      </c>
      <c r="B23" s="89">
        <f>Trend_VA!B6</f>
        <v>0</v>
      </c>
      <c r="C23" s="89">
        <f>Trend_VA!C6</f>
        <v>0</v>
      </c>
      <c r="D23" s="89">
        <f>Trend_VA!D6</f>
        <v>3690.2233901815107</v>
      </c>
      <c r="E23" s="89">
        <f>Trend_VA!E6</f>
        <v>3709.7373977609095</v>
      </c>
      <c r="F23" s="89">
        <f>Trend_VA!F6</f>
        <v>3775.3727939311939</v>
      </c>
      <c r="G23" s="89">
        <f>Trend_VA!G6</f>
        <v>5647.505491353998</v>
      </c>
      <c r="H23" s="89">
        <f>Trend_VA!H6</f>
        <v>5380.0458508295378</v>
      </c>
      <c r="I23" s="89">
        <f>Trend_VA!I6</f>
        <v>5396.4357552657038</v>
      </c>
      <c r="J23" s="89">
        <f>Trend_VA!J6</f>
        <v>5524.7859911549112</v>
      </c>
      <c r="K23" s="89">
        <f>Trend_VA!K6</f>
        <v>5570.915059058123</v>
      </c>
      <c r="L23" s="89">
        <f>Trend_VA!L6</f>
        <v>5556.9062681890764</v>
      </c>
      <c r="M23" s="89">
        <f>Trend_VA!M6</f>
        <v>5611.6793384426155</v>
      </c>
      <c r="N23" s="89">
        <f>Trend_VA!N6</f>
        <v>5742.2873095287805</v>
      </c>
      <c r="O23" s="89">
        <f>Trend_VA!O6</f>
        <v>5868.6171388272478</v>
      </c>
      <c r="P23" s="89">
        <f>Trend_VA!P6</f>
        <v>5855.1078825935838</v>
      </c>
      <c r="Q23" s="89">
        <f>Trend_VA!Q6</f>
        <v>5737.4382023308626</v>
      </c>
      <c r="R23" s="89">
        <f>Trend_VA!R6</f>
        <v>5631.936786730661</v>
      </c>
      <c r="S23" s="89">
        <f>Trend_VA!S6</f>
        <v>5540.7139121650989</v>
      </c>
      <c r="T23" s="89">
        <f>Trend_VA!T6</f>
        <v>5534.5451954917116</v>
      </c>
      <c r="U23" s="89">
        <f>Trend_VA!U6</f>
        <v>5567.0223256056943</v>
      </c>
      <c r="V23" s="89">
        <f>Trend_VA!V6</f>
        <v>5529.4784030229112</v>
      </c>
      <c r="W23" s="89">
        <f>Trend_VA!W6</f>
        <v>5462.622468810644</v>
      </c>
      <c r="X23" s="89">
        <f>Trend_VA!X6</f>
        <v>5538.0988994126328</v>
      </c>
      <c r="Y23" s="89">
        <f>Trend_VA!Y6</f>
        <v>5607.4091173833049</v>
      </c>
      <c r="Z23" s="89">
        <f>Trend_VA!Z6</f>
        <v>5639.6536792806437</v>
      </c>
      <c r="AA23" s="89">
        <f>Trend_VA!AA6</f>
        <v>5797.2438456811069</v>
      </c>
      <c r="AB23" s="89">
        <f>Trend_VA!AB6</f>
        <v>5983.2993017111921</v>
      </c>
      <c r="AC23" s="89">
        <f>Trend_VA!AC6</f>
        <v>6026.5593736290039</v>
      </c>
      <c r="AD23" s="89">
        <f>Trend_VA!AD6</f>
        <v>6034.937666484062</v>
      </c>
      <c r="AE23" s="89">
        <f>Trend_VA!AE6</f>
        <v>6068.2077705659995</v>
      </c>
      <c r="AF23" s="114">
        <f>Trend_VA!AF6</f>
        <v>6115.7509678384431</v>
      </c>
      <c r="AG23" s="114">
        <f>Trend_VA!AG6</f>
        <v>6219.5682680292921</v>
      </c>
      <c r="AH23" s="114">
        <f>Trend_VA!AH6</f>
        <v>6258.7913681578557</v>
      </c>
      <c r="AI23" s="114">
        <f>Trend_VA!AI6</f>
        <v>6205.52754475029</v>
      </c>
      <c r="AJ23" s="114">
        <f>Trend_VA!AJ6</f>
        <v>6187.3521632995562</v>
      </c>
      <c r="AK23" s="114">
        <f>Trend_VA!AK6</f>
        <v>6369.6859960252877</v>
      </c>
      <c r="AL23" s="114">
        <f>Trend_VA!AL6</f>
        <v>6499.8166706040429</v>
      </c>
      <c r="AM23" s="114">
        <f>Trend_VA!AM6</f>
        <v>6573.1858856942708</v>
      </c>
      <c r="AN23" s="114">
        <f>Trend_VA!AN6</f>
        <v>6596.7147410288462</v>
      </c>
      <c r="AO23" s="114">
        <f>Trend_VA!AO6</f>
        <v>6616.307141717567</v>
      </c>
      <c r="AP23" s="114">
        <f>Trend_VA!AP6</f>
        <v>6680.6989617574</v>
      </c>
      <c r="AQ23" s="114">
        <f>Trend_VA!AQ6</f>
        <v>6723.1554926397921</v>
      </c>
      <c r="AR23" s="114">
        <f>Trend_VA!AR6</f>
        <v>6787.1635506351322</v>
      </c>
      <c r="AS23" s="114">
        <f>Trend_VA!AS6</f>
        <v>6924.0384753237968</v>
      </c>
      <c r="AT23" s="114">
        <f>Trend_VA!AT6</f>
        <v>7111.3647760383683</v>
      </c>
      <c r="AU23" s="114">
        <f>Trend_VA!AU6</f>
        <v>7220.4632729670002</v>
      </c>
      <c r="AV23" s="114">
        <f>Trend_VA!AV6</f>
        <v>7235.8969806850309</v>
      </c>
      <c r="AW23" s="114">
        <f>Trend_VA!AW6</f>
        <v>7274.1926504426601</v>
      </c>
      <c r="AX23" s="114">
        <f>Trend_VA!AX6</f>
        <v>7388.9613115572583</v>
      </c>
      <c r="AY23" s="114">
        <f>Trend_VA!AY6</f>
        <v>7531.0972570074537</v>
      </c>
      <c r="AZ23" s="114">
        <f>Trend_VA!AZ6</f>
        <v>7630.5932469296267</v>
      </c>
      <c r="BA23" s="114">
        <f>Trend_VA!BA6</f>
        <v>7753.4927999805805</v>
      </c>
      <c r="BB23" s="114">
        <f>Trend_VA!BB6</f>
        <v>7694.3735792690386</v>
      </c>
      <c r="BC23" s="114">
        <f>Trend_VA!BC6</f>
        <v>7726.9455878581148</v>
      </c>
      <c r="BD23" s="114">
        <f>Trend_VA!BD6</f>
        <v>7763.0046240450583</v>
      </c>
      <c r="BE23" s="114">
        <f>Trend_VA!BE6</f>
        <v>7820.5607841638839</v>
      </c>
      <c r="BF23" s="114">
        <f>Trend_VA!BF6</f>
        <v>7924.2554203132067</v>
      </c>
      <c r="BG23" s="114">
        <f>Trend_VA!BG6</f>
        <v>8130.0111917781369</v>
      </c>
      <c r="BH23" s="114">
        <f>Trend_VA!BH6</f>
        <v>8227.5972225841069</v>
      </c>
      <c r="BI23" s="114">
        <f>Trend_VA!BI6</f>
        <v>8167.6127783870761</v>
      </c>
    </row>
    <row r="24" spans="1:61" ht="12" customHeight="1" x14ac:dyDescent="0.2">
      <c r="A24" s="116" t="s">
        <v>126</v>
      </c>
      <c r="B24" s="89">
        <f>Trend_VA!B13</f>
        <v>0</v>
      </c>
      <c r="C24" s="89">
        <f>Trend_VA!C13</f>
        <v>0</v>
      </c>
      <c r="D24" s="89">
        <f>Trend_VA!D13</f>
        <v>844.1974264368497</v>
      </c>
      <c r="E24" s="89">
        <f>Trend_VA!E13</f>
        <v>792.15575141727334</v>
      </c>
      <c r="F24" s="89">
        <f>Trend_VA!F13</f>
        <v>733.55091663978055</v>
      </c>
      <c r="G24" s="89">
        <f>Trend_VA!G13</f>
        <v>1234.8711257919722</v>
      </c>
      <c r="H24" s="89">
        <f>Trend_VA!H13</f>
        <v>4767.8499953327009</v>
      </c>
      <c r="I24" s="89">
        <f>Trend_VA!I13</f>
        <v>4881.8970780497521</v>
      </c>
      <c r="J24" s="89">
        <f>Trend_VA!J13</f>
        <v>4984.4755493132525</v>
      </c>
      <c r="K24" s="89">
        <f>Trend_VA!K13</f>
        <v>5106.0575144923087</v>
      </c>
      <c r="L24" s="89">
        <f>Trend_VA!L13</f>
        <v>5236.1868666264327</v>
      </c>
      <c r="M24" s="89">
        <f>Trend_VA!M13</f>
        <v>5416.2717469586714</v>
      </c>
      <c r="N24" s="89">
        <f>Trend_VA!N13</f>
        <v>5504.7958646681591</v>
      </c>
      <c r="O24" s="89">
        <f>Trend_VA!O13</f>
        <v>5492.0682003700113</v>
      </c>
      <c r="P24" s="89">
        <f>Trend_VA!P13</f>
        <v>5452.4298069230917</v>
      </c>
      <c r="Q24" s="89">
        <f>Trend_VA!Q13</f>
        <v>5504.9183485743806</v>
      </c>
      <c r="R24" s="89">
        <f>Trend_VA!R13</f>
        <v>5657.2907723217904</v>
      </c>
      <c r="S24" s="89">
        <f>Trend_VA!S13</f>
        <v>5728.3529454996624</v>
      </c>
      <c r="T24" s="89">
        <f>Trend_VA!T13</f>
        <v>5719.6599746000966</v>
      </c>
      <c r="U24" s="89">
        <f>Trend_VA!U13</f>
        <v>5672.8717347911797</v>
      </c>
      <c r="V24" s="89">
        <f>Trend_VA!V13</f>
        <v>5609.6873493887051</v>
      </c>
      <c r="W24" s="89">
        <f>Trend_VA!W13</f>
        <v>5559.1448342262611</v>
      </c>
      <c r="X24" s="89">
        <f>Trend_VA!X13</f>
        <v>5567.5102299326263</v>
      </c>
      <c r="Y24" s="89">
        <f>Trend_VA!Y13</f>
        <v>5690.215743992404</v>
      </c>
      <c r="Z24" s="89">
        <f>Trend_VA!Z13</f>
        <v>5964.7112681609342</v>
      </c>
      <c r="AA24" s="89">
        <f>Trend_VA!AA13</f>
        <v>6173.0695657108245</v>
      </c>
      <c r="AB24" s="89">
        <f>Trend_VA!AB13</f>
        <v>6237.3632955586609</v>
      </c>
      <c r="AC24" s="89">
        <f>Trend_VA!AC13</f>
        <v>6290.7346238514247</v>
      </c>
      <c r="AD24" s="89">
        <f>Trend_VA!AD13</f>
        <v>6479.6055490427552</v>
      </c>
      <c r="AE24" s="89">
        <f>Trend_VA!AE13</f>
        <v>6710.5654037498625</v>
      </c>
      <c r="AF24" s="114">
        <f>Trend_VA!AF13</f>
        <v>6848.8103699206467</v>
      </c>
      <c r="AG24" s="114">
        <f>Trend_VA!AG13</f>
        <v>6738.3989393558932</v>
      </c>
      <c r="AH24" s="114">
        <f>Trend_VA!AH13</f>
        <v>6529.7855846824596</v>
      </c>
      <c r="AI24" s="114">
        <f>Trend_VA!AI13</f>
        <v>6534.9272123686605</v>
      </c>
      <c r="AJ24" s="114">
        <f>Trend_VA!AJ13</f>
        <v>6789.4630995834186</v>
      </c>
      <c r="AK24" s="114">
        <f>Trend_VA!AK13</f>
        <v>7077.7975620170082</v>
      </c>
      <c r="AL24" s="114">
        <f>Trend_VA!AL13</f>
        <v>7203.0436833988579</v>
      </c>
      <c r="AM24" s="114">
        <f>Trend_VA!AM13</f>
        <v>7179.466791996877</v>
      </c>
      <c r="AN24" s="114">
        <f>Trend_VA!AN13</f>
        <v>7143.8903050663785</v>
      </c>
      <c r="AO24" s="114">
        <f>Trend_VA!AO13</f>
        <v>7259.714736093244</v>
      </c>
      <c r="AP24" s="114">
        <f>Trend_VA!AP13</f>
        <v>7493.6315898472449</v>
      </c>
      <c r="AQ24" s="114">
        <f>Trend_VA!AQ13</f>
        <v>7700.1661357346111</v>
      </c>
      <c r="AR24" s="114">
        <f>Trend_VA!AR13</f>
        <v>7813.1572058104803</v>
      </c>
      <c r="AS24" s="114">
        <f>Trend_VA!AS13</f>
        <v>7987.3230600106517</v>
      </c>
      <c r="AT24" s="114">
        <f>Trend_VA!AT13</f>
        <v>8176.1848120864315</v>
      </c>
      <c r="AU24" s="114">
        <f>Trend_VA!AU13</f>
        <v>8346.8232628311725</v>
      </c>
      <c r="AV24" s="114">
        <f>Trend_VA!AV13</f>
        <v>8595.4527945608152</v>
      </c>
      <c r="AW24" s="114">
        <f>Trend_VA!AW13</f>
        <v>8721.8167847521781</v>
      </c>
      <c r="AX24" s="114">
        <f>Trend_VA!AX13</f>
        <v>8648.9755903768419</v>
      </c>
      <c r="AY24" s="114">
        <f>Trend_VA!AY13</f>
        <v>8660.3171057851923</v>
      </c>
      <c r="AZ24" s="114">
        <f>Trend_VA!AZ13</f>
        <v>8725.2252281317942</v>
      </c>
      <c r="BA24" s="114">
        <f>Trend_VA!BA13</f>
        <v>8691.4911304006419</v>
      </c>
      <c r="BB24" s="114">
        <f>Trend_VA!BB13</f>
        <v>8716.7907046649761</v>
      </c>
      <c r="BC24" s="114">
        <f>Trend_VA!BC13</f>
        <v>8743.3316577356691</v>
      </c>
      <c r="BD24" s="114">
        <f>Trend_VA!BD13</f>
        <v>8793.6307327801442</v>
      </c>
      <c r="BE24" s="114">
        <f>Trend_VA!BE13</f>
        <v>8935.2796211613477</v>
      </c>
      <c r="BF24" s="114">
        <f>Trend_VA!BF13</f>
        <v>9148.3580696980753</v>
      </c>
      <c r="BG24" s="114">
        <f>Trend_VA!BG13</f>
        <v>9344.1291381418796</v>
      </c>
      <c r="BH24" s="114">
        <f>Trend_VA!BH13</f>
        <v>9344.7670089986477</v>
      </c>
      <c r="BI24" s="114">
        <f>Trend_VA!BI13</f>
        <v>9163.3858605894093</v>
      </c>
    </row>
    <row r="25" spans="1:61" ht="12" customHeight="1" x14ac:dyDescent="0.2">
      <c r="A25" s="116" t="s">
        <v>127</v>
      </c>
      <c r="B25" s="89">
        <f>Trend_VA!B19</f>
        <v>0</v>
      </c>
      <c r="C25" s="89">
        <f>Trend_VA!C19</f>
        <v>0</v>
      </c>
      <c r="D25" s="89">
        <f>Trend_VA!D19</f>
        <v>3709.9137219789486</v>
      </c>
      <c r="E25" s="89">
        <f>Trend_VA!E19</f>
        <v>3962.8358266629825</v>
      </c>
      <c r="F25" s="89">
        <f>Trend_VA!F19</f>
        <v>4251.4186024002829</v>
      </c>
      <c r="G25" s="89">
        <f>Trend_VA!G19</f>
        <v>6739.9501534348219</v>
      </c>
      <c r="H25" s="89">
        <f>Trend_VA!H19</f>
        <v>7694.7124709975051</v>
      </c>
      <c r="I25" s="89">
        <f>Trend_VA!I19</f>
        <v>8197.4896064663135</v>
      </c>
      <c r="J25" s="89">
        <f>Trend_VA!J19</f>
        <v>9223.1436168168439</v>
      </c>
      <c r="K25" s="89">
        <f>Trend_VA!K19</f>
        <v>9344.3033253633748</v>
      </c>
      <c r="L25" s="89">
        <f>Trend_VA!L19</f>
        <v>9425.7332280878891</v>
      </c>
      <c r="M25" s="89">
        <f>Trend_VA!M19</f>
        <v>9338.4586727436654</v>
      </c>
      <c r="N25" s="89">
        <f>Trend_VA!N19</f>
        <v>9178.8588720897278</v>
      </c>
      <c r="O25" s="89">
        <f>Trend_VA!O19</f>
        <v>9230.7039146051648</v>
      </c>
      <c r="P25" s="89">
        <f>Trend_VA!P19</f>
        <v>9376.456233866611</v>
      </c>
      <c r="Q25" s="89">
        <f>Trend_VA!Q19</f>
        <v>9582.0373359074256</v>
      </c>
      <c r="R25" s="89">
        <f>Trend_VA!R19</f>
        <v>9841.2822256502732</v>
      </c>
      <c r="S25" s="89">
        <f>Trend_VA!S19</f>
        <v>10110.75099559131</v>
      </c>
      <c r="T25" s="89">
        <f>Trend_VA!T19</f>
        <v>10208.893017775554</v>
      </c>
      <c r="U25" s="89">
        <f>Trend_VA!U19</f>
        <v>10119.162127442842</v>
      </c>
      <c r="V25" s="89">
        <f>Trend_VA!V19</f>
        <v>10007.88329799565</v>
      </c>
      <c r="W25" s="89">
        <f>Trend_VA!W19</f>
        <v>9947.6987199713658</v>
      </c>
      <c r="X25" s="89">
        <f>Trend_VA!X19</f>
        <v>9950.7993417576763</v>
      </c>
      <c r="Y25" s="89">
        <f>Trend_VA!Y19</f>
        <v>10235.276272392201</v>
      </c>
      <c r="Z25" s="89">
        <f>Trend_VA!Z19</f>
        <v>10736.887136122976</v>
      </c>
      <c r="AA25" s="89">
        <f>Trend_VA!AA19</f>
        <v>10895.97738162227</v>
      </c>
      <c r="AB25" s="89">
        <f>Trend_VA!AB19</f>
        <v>10953.585495960395</v>
      </c>
      <c r="AC25" s="89">
        <f>Trend_VA!AC19</f>
        <v>11154.223739910192</v>
      </c>
      <c r="AD25" s="89">
        <f>Trend_VA!AD19</f>
        <v>11424.943595992121</v>
      </c>
      <c r="AE25" s="89">
        <f>Trend_VA!AE19</f>
        <v>11662.316807462874</v>
      </c>
      <c r="AF25" s="114">
        <f>Trend_VA!AF19</f>
        <v>11920.181683265473</v>
      </c>
      <c r="AG25" s="114">
        <f>Trend_VA!AG19</f>
        <v>11982.456640020371</v>
      </c>
      <c r="AH25" s="114">
        <f>Trend_VA!AH19</f>
        <v>11756.469848889421</v>
      </c>
      <c r="AI25" s="114">
        <f>Trend_VA!AI19</f>
        <v>11648.662585575552</v>
      </c>
      <c r="AJ25" s="114">
        <f>Trend_VA!AJ19</f>
        <v>11604.753255711499</v>
      </c>
      <c r="AK25" s="114">
        <f>Trend_VA!AK19</f>
        <v>11609.450536379596</v>
      </c>
      <c r="AL25" s="114">
        <f>Trend_VA!AL19</f>
        <v>11823.261434410686</v>
      </c>
      <c r="AM25" s="114">
        <f>Trend_VA!AM19</f>
        <v>12180.07465057119</v>
      </c>
      <c r="AN25" s="114">
        <f>Trend_VA!AN19</f>
        <v>12523.281334684372</v>
      </c>
      <c r="AO25" s="114">
        <f>Trend_VA!AO19</f>
        <v>12757.142814924706</v>
      </c>
      <c r="AP25" s="114">
        <f>Trend_VA!AP19</f>
        <v>12897.804287671841</v>
      </c>
      <c r="AQ25" s="114">
        <f>Trend_VA!AQ19</f>
        <v>13079.642429715832</v>
      </c>
      <c r="AR25" s="114">
        <f>Trend_VA!AR19</f>
        <v>13264.86293196252</v>
      </c>
      <c r="AS25" s="114">
        <f>Trend_VA!AS19</f>
        <v>13410.46108963754</v>
      </c>
      <c r="AT25" s="114">
        <f>Trend_VA!AT19</f>
        <v>13564.062647889925</v>
      </c>
      <c r="AU25" s="114">
        <f>Trend_VA!AU19</f>
        <v>13904.420221600638</v>
      </c>
      <c r="AV25" s="114">
        <f>Trend_VA!AV19</f>
        <v>14267.759782237032</v>
      </c>
      <c r="AW25" s="114">
        <f>Trend_VA!AW19</f>
        <v>14324.217257809822</v>
      </c>
      <c r="AX25" s="114">
        <f>Trend_VA!AX19</f>
        <v>13921.259800940396</v>
      </c>
      <c r="AY25" s="114">
        <f>Trend_VA!AY19</f>
        <v>13623.449044019642</v>
      </c>
      <c r="AZ25" s="114">
        <f>Trend_VA!AZ19</f>
        <v>13660.530123253411</v>
      </c>
      <c r="BA25" s="114">
        <f>Trend_VA!BA19</f>
        <v>14023.027258349563</v>
      </c>
      <c r="BB25" s="114">
        <f>Trend_VA!BB19</f>
        <v>14474.576288827937</v>
      </c>
      <c r="BC25" s="114">
        <f>Trend_VA!BC19</f>
        <v>14449.38385804469</v>
      </c>
      <c r="BD25" s="114">
        <f>Trend_VA!BD19</f>
        <v>14423.667799271099</v>
      </c>
      <c r="BE25" s="114">
        <f>Trend_VA!BE19</f>
        <v>14556.748939064575</v>
      </c>
      <c r="BF25" s="114">
        <f>Trend_VA!BF19</f>
        <v>14919.343119052715</v>
      </c>
      <c r="BG25" s="114">
        <f>Trend_VA!BG19</f>
        <v>15326.371020259239</v>
      </c>
      <c r="BH25" s="114">
        <f>Trend_VA!BH19</f>
        <v>15829.791624526062</v>
      </c>
      <c r="BI25" s="114">
        <f>Trend_VA!BI19</f>
        <v>16266.065381038858</v>
      </c>
    </row>
    <row r="26" spans="1:61" ht="12" customHeight="1" x14ac:dyDescent="0.2">
      <c r="A26" s="85" t="s">
        <v>18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</row>
    <row r="27" spans="1:61" ht="12" customHeight="1" x14ac:dyDescent="0.2">
      <c r="A27" s="90" t="s">
        <v>128</v>
      </c>
      <c r="B27" s="89">
        <f>Trend_VA!B36</f>
        <v>0</v>
      </c>
      <c r="C27" s="89">
        <f>Trend_VA!C36</f>
        <v>0</v>
      </c>
      <c r="D27" s="89">
        <f>Trend_VA!D36</f>
        <v>639.68085085277301</v>
      </c>
      <c r="E27" s="89">
        <f>Trend_VA!E36</f>
        <v>666.96942294931705</v>
      </c>
      <c r="F27" s="89">
        <f>Trend_VA!F36</f>
        <v>684.34560686633199</v>
      </c>
      <c r="G27" s="89">
        <f>Trend_VA!G36</f>
        <v>706.51052192591897</v>
      </c>
      <c r="H27" s="89">
        <f>Trend_VA!H36</f>
        <v>1084.04759128158</v>
      </c>
      <c r="I27" s="89">
        <f>Trend_VA!I36</f>
        <v>1070.3236737642101</v>
      </c>
      <c r="J27" s="89">
        <f>Trend_VA!J36</f>
        <v>1064.80022449032</v>
      </c>
      <c r="K27" s="89">
        <f>Trend_VA!K36</f>
        <v>1104.63668468994</v>
      </c>
      <c r="L27" s="89">
        <f>Trend_VA!L36</f>
        <v>1171.59147429267</v>
      </c>
      <c r="M27" s="89">
        <f>Trend_VA!M36</f>
        <v>1233.67245888245</v>
      </c>
      <c r="N27" s="89">
        <f>Trend_VA!N36</f>
        <v>1253.3098105817</v>
      </c>
      <c r="O27" s="89">
        <f>Trend_VA!O36</f>
        <v>1257.7217568108599</v>
      </c>
      <c r="P27" s="89">
        <f>Trend_VA!P36</f>
        <v>1315.2437067276301</v>
      </c>
      <c r="Q27" s="89">
        <f>Trend_VA!Q36</f>
        <v>1410.4586423225501</v>
      </c>
      <c r="R27" s="89">
        <f>Trend_VA!R36</f>
        <v>1463.37572490313</v>
      </c>
      <c r="S27" s="89">
        <f>Trend_VA!S36</f>
        <v>1463.9901686576</v>
      </c>
      <c r="T27" s="89">
        <f>Trend_VA!T36</f>
        <v>1416.7477865672699</v>
      </c>
      <c r="U27" s="89">
        <f>Trend_VA!U36</f>
        <v>1386.3946503417301</v>
      </c>
      <c r="V27" s="89">
        <f>Trend_VA!V36</f>
        <v>1417.27734470209</v>
      </c>
      <c r="W27" s="89">
        <f>Trend_VA!W36</f>
        <v>1469.61737123223</v>
      </c>
      <c r="X27" s="89">
        <f>Trend_VA!X36</f>
        <v>1491.4598190440699</v>
      </c>
      <c r="Y27" s="89">
        <f>Trend_VA!Y36</f>
        <v>1531.7543361533301</v>
      </c>
      <c r="Z27" s="89">
        <f>Trend_VA!Z36</f>
        <v>1573.51236350558</v>
      </c>
      <c r="AA27" s="89">
        <f>Trend_VA!AA36</f>
        <v>1580.8316020730799</v>
      </c>
      <c r="AB27" s="89">
        <f>Trend_VA!AB36</f>
        <v>1596.03872386227</v>
      </c>
      <c r="AC27" s="89">
        <f>Trend_VA!AC36</f>
        <v>1651.0370635406</v>
      </c>
      <c r="AD27" s="89">
        <f>Trend_VA!AD36</f>
        <v>1723.6159656657501</v>
      </c>
      <c r="AE27" s="89">
        <f>Trend_VA!AE36</f>
        <v>1749.05377789716</v>
      </c>
      <c r="AF27" s="114">
        <f>Trend_VA!AF36</f>
        <v>1738.4250386916001</v>
      </c>
      <c r="AG27" s="114">
        <f>Trend_VA!AG36</f>
        <v>1703.4808205409499</v>
      </c>
      <c r="AH27" s="114">
        <f>Trend_VA!AH36</f>
        <v>1706.03512064253</v>
      </c>
      <c r="AI27" s="114">
        <f>Trend_VA!AI36</f>
        <v>1774.62026230893</v>
      </c>
      <c r="AJ27" s="114">
        <f>Trend_VA!AJ36</f>
        <v>1862.2974830519199</v>
      </c>
      <c r="AK27" s="114">
        <f>Trend_VA!AK36</f>
        <v>1911.1150315216601</v>
      </c>
      <c r="AL27" s="114">
        <f>Trend_VA!AL36</f>
        <v>1950.9044029361601</v>
      </c>
      <c r="AM27" s="114">
        <f>Trend_VA!AM36</f>
        <v>1990.9189495184601</v>
      </c>
      <c r="AN27" s="114">
        <f>Trend_VA!AN36</f>
        <v>2001.40936012311</v>
      </c>
      <c r="AO27" s="114">
        <f>Trend_VA!AO36</f>
        <v>1987.3713400146601</v>
      </c>
      <c r="AP27" s="114">
        <f>Trend_VA!AP36</f>
        <v>1977.9256135737101</v>
      </c>
      <c r="AQ27" s="114">
        <f>Trend_VA!AQ36</f>
        <v>1990.34976472569</v>
      </c>
      <c r="AR27" s="114">
        <f>Trend_VA!AR36</f>
        <v>2006.2161168263301</v>
      </c>
      <c r="AS27" s="114">
        <f>Trend_VA!AS36</f>
        <v>2063.4236841878901</v>
      </c>
      <c r="AT27" s="114">
        <f>Trend_VA!AT36</f>
        <v>2121.0332700210402</v>
      </c>
      <c r="AU27" s="114">
        <f>Trend_VA!AU36</f>
        <v>2153.55161725271</v>
      </c>
      <c r="AV27" s="114">
        <f>Trend_VA!AV36</f>
        <v>2205.56006783974</v>
      </c>
      <c r="AW27" s="114">
        <f>Trend_VA!AW36</f>
        <v>2218.5432295924402</v>
      </c>
      <c r="AX27" s="114">
        <f>Trend_VA!AX36</f>
        <v>2182.5809016140902</v>
      </c>
      <c r="AY27" s="114">
        <f>Trend_VA!AY36</f>
        <v>2164.7412792616201</v>
      </c>
      <c r="AZ27" s="114">
        <f>Trend_VA!AZ36</f>
        <v>2156.1596899061201</v>
      </c>
      <c r="BA27" s="114">
        <f>Trend_VA!BA36</f>
        <v>2113.7777178368801</v>
      </c>
      <c r="BB27" s="114">
        <f>Trend_VA!BB36</f>
        <v>2125.3859818799401</v>
      </c>
      <c r="BC27" s="114">
        <f>Trend_VA!BC36</f>
        <v>2179.7066501776198</v>
      </c>
      <c r="BD27" s="114">
        <f>Trend_VA!BD36</f>
        <v>2255.9969399359702</v>
      </c>
      <c r="BE27" s="114">
        <f>Trend_VA!BE36</f>
        <v>2365.8903450006901</v>
      </c>
      <c r="BF27" s="114">
        <f>Trend_VA!BF36</f>
        <v>2441.4684238632999</v>
      </c>
      <c r="BG27" s="114">
        <f>Trend_VA!BG36</f>
        <v>2431.3080255423101</v>
      </c>
      <c r="BH27" s="114">
        <f>Trend_VA!BH36</f>
        <v>2379.10248897883</v>
      </c>
      <c r="BI27" s="114">
        <f>Trend_VA!BI36</f>
        <v>2341.3455114488002</v>
      </c>
    </row>
    <row r="28" spans="1:61" ht="12" customHeight="1" thickBot="1" x14ac:dyDescent="0.25">
      <c r="A28" s="12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</row>
    <row r="29" spans="1:61" ht="12" customHeight="1" x14ac:dyDescent="0.2">
      <c r="A29" s="124" t="s">
        <v>50</v>
      </c>
      <c r="AC29" s="107"/>
      <c r="AD29" s="107"/>
      <c r="AF29" s="125"/>
      <c r="AG29" s="125"/>
      <c r="AH29" s="125"/>
    </row>
    <row r="30" spans="1:61" ht="12" customHeight="1" x14ac:dyDescent="0.2">
      <c r="A30" s="124"/>
      <c r="AC30" s="107"/>
      <c r="AD30" s="107"/>
      <c r="AF30" s="125"/>
      <c r="AG30" s="125"/>
      <c r="AH30" s="125"/>
    </row>
    <row r="31" spans="1:61" s="109" customFormat="1" ht="12" customHeight="1" x14ac:dyDescent="0.2">
      <c r="A31" s="111" t="s">
        <v>155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26"/>
      <c r="M31" s="126"/>
      <c r="N31" s="126"/>
      <c r="O31" s="126"/>
      <c r="P31" s="126"/>
      <c r="Q31" s="110"/>
      <c r="R31" s="126"/>
      <c r="S31" s="126"/>
      <c r="T31" s="111"/>
      <c r="U31" s="126"/>
      <c r="V31" s="110"/>
      <c r="W31" s="110"/>
      <c r="AB31" s="110"/>
      <c r="AF31" s="127"/>
      <c r="AG31" s="127"/>
      <c r="AH31" s="127"/>
    </row>
    <row r="32" spans="1:61" s="169" customFormat="1" ht="12" customHeight="1" x14ac:dyDescent="0.2">
      <c r="A32" s="172" t="s">
        <v>123</v>
      </c>
      <c r="B32" s="228" t="s">
        <v>67</v>
      </c>
      <c r="C32" s="228"/>
      <c r="D32" s="228" t="s">
        <v>66</v>
      </c>
      <c r="E32" s="228"/>
      <c r="F32" s="228"/>
      <c r="G32" s="228"/>
      <c r="H32" s="228" t="s">
        <v>60</v>
      </c>
      <c r="I32" s="228"/>
      <c r="J32" s="228"/>
      <c r="K32" s="228"/>
      <c r="L32" s="228" t="s">
        <v>61</v>
      </c>
      <c r="M32" s="228"/>
      <c r="N32" s="228"/>
      <c r="O32" s="228"/>
      <c r="P32" s="228" t="s">
        <v>62</v>
      </c>
      <c r="Q32" s="228"/>
      <c r="R32" s="228"/>
      <c r="S32" s="228"/>
      <c r="T32" s="228" t="s">
        <v>63</v>
      </c>
      <c r="U32" s="228"/>
      <c r="V32" s="228"/>
      <c r="W32" s="228"/>
      <c r="X32" s="228" t="s">
        <v>64</v>
      </c>
      <c r="Y32" s="228"/>
      <c r="Z32" s="228"/>
      <c r="AA32" s="228"/>
      <c r="AB32" s="228" t="s">
        <v>65</v>
      </c>
      <c r="AC32" s="228"/>
      <c r="AD32" s="228"/>
      <c r="AE32" s="228"/>
      <c r="AF32" s="228" t="s">
        <v>77</v>
      </c>
      <c r="AG32" s="228"/>
      <c r="AH32" s="228"/>
      <c r="AI32" s="228"/>
      <c r="AJ32" s="228" t="s">
        <v>80</v>
      </c>
      <c r="AK32" s="228"/>
      <c r="AL32" s="228"/>
      <c r="AM32" s="228"/>
      <c r="AN32" s="220" t="s">
        <v>92</v>
      </c>
      <c r="AO32" s="228" t="s">
        <v>92</v>
      </c>
      <c r="AP32" s="228"/>
      <c r="AQ32" s="228"/>
      <c r="AR32" s="227" t="s">
        <v>134</v>
      </c>
      <c r="AS32" s="227"/>
      <c r="AT32" s="227"/>
      <c r="AU32" s="227"/>
      <c r="AV32" s="227" t="s">
        <v>136</v>
      </c>
      <c r="AW32" s="227"/>
      <c r="AX32" s="227"/>
      <c r="AY32" s="227"/>
      <c r="AZ32" s="227" t="s">
        <v>137</v>
      </c>
      <c r="BA32" s="227"/>
      <c r="BB32" s="227"/>
      <c r="BC32" s="227"/>
      <c r="BD32" s="227" t="s">
        <v>138</v>
      </c>
      <c r="BE32" s="227"/>
      <c r="BF32" s="227"/>
      <c r="BG32" s="227"/>
      <c r="BH32" s="227" t="s">
        <v>146</v>
      </c>
      <c r="BI32" s="227"/>
    </row>
    <row r="33" spans="1:61" s="171" customFormat="1" ht="12" customHeight="1" x14ac:dyDescent="0.2">
      <c r="A33" s="173" t="s">
        <v>124</v>
      </c>
      <c r="B33" s="174" t="s">
        <v>48</v>
      </c>
      <c r="C33" s="174" t="s">
        <v>49</v>
      </c>
      <c r="D33" s="174" t="s">
        <v>46</v>
      </c>
      <c r="E33" s="174" t="s">
        <v>47</v>
      </c>
      <c r="F33" s="174" t="s">
        <v>48</v>
      </c>
      <c r="G33" s="174" t="s">
        <v>49</v>
      </c>
      <c r="H33" s="174" t="s">
        <v>46</v>
      </c>
      <c r="I33" s="174" t="s">
        <v>47</v>
      </c>
      <c r="J33" s="174" t="s">
        <v>48</v>
      </c>
      <c r="K33" s="174" t="s">
        <v>49</v>
      </c>
      <c r="L33" s="174" t="s">
        <v>46</v>
      </c>
      <c r="M33" s="174" t="s">
        <v>47</v>
      </c>
      <c r="N33" s="174" t="s">
        <v>48</v>
      </c>
      <c r="O33" s="174" t="s">
        <v>49</v>
      </c>
      <c r="P33" s="174" t="s">
        <v>46</v>
      </c>
      <c r="Q33" s="174" t="s">
        <v>47</v>
      </c>
      <c r="R33" s="174" t="s">
        <v>48</v>
      </c>
      <c r="S33" s="174" t="s">
        <v>49</v>
      </c>
      <c r="T33" s="174" t="s">
        <v>46</v>
      </c>
      <c r="U33" s="174" t="s">
        <v>47</v>
      </c>
      <c r="V33" s="174" t="s">
        <v>48</v>
      </c>
      <c r="W33" s="174" t="s">
        <v>49</v>
      </c>
      <c r="X33" s="174" t="s">
        <v>46</v>
      </c>
      <c r="Y33" s="174" t="s">
        <v>47</v>
      </c>
      <c r="Z33" s="174" t="s">
        <v>48</v>
      </c>
      <c r="AA33" s="174" t="s">
        <v>49</v>
      </c>
      <c r="AB33" s="174" t="s">
        <v>46</v>
      </c>
      <c r="AC33" s="174" t="s">
        <v>47</v>
      </c>
      <c r="AD33" s="174" t="s">
        <v>48</v>
      </c>
      <c r="AE33" s="174" t="s">
        <v>49</v>
      </c>
      <c r="AF33" s="174" t="s">
        <v>46</v>
      </c>
      <c r="AG33" s="174" t="s">
        <v>47</v>
      </c>
      <c r="AH33" s="174" t="s">
        <v>48</v>
      </c>
      <c r="AI33" s="174" t="s">
        <v>49</v>
      </c>
      <c r="AJ33" s="174" t="s">
        <v>46</v>
      </c>
      <c r="AK33" s="174" t="s">
        <v>47</v>
      </c>
      <c r="AL33" s="174" t="s">
        <v>48</v>
      </c>
      <c r="AM33" s="174" t="s">
        <v>49</v>
      </c>
      <c r="AN33" s="175" t="s">
        <v>46</v>
      </c>
      <c r="AO33" s="175" t="s">
        <v>47</v>
      </c>
      <c r="AP33" s="175" t="s">
        <v>48</v>
      </c>
      <c r="AQ33" s="175" t="s">
        <v>49</v>
      </c>
      <c r="AR33" s="104" t="s">
        <v>46</v>
      </c>
      <c r="AS33" s="104" t="s">
        <v>47</v>
      </c>
      <c r="AT33" s="104" t="s">
        <v>48</v>
      </c>
      <c r="AU33" s="104" t="s">
        <v>49</v>
      </c>
      <c r="AV33" s="104" t="s">
        <v>46</v>
      </c>
      <c r="AW33" s="104" t="s">
        <v>47</v>
      </c>
      <c r="AX33" s="104" t="s">
        <v>48</v>
      </c>
      <c r="AY33" s="104" t="s">
        <v>49</v>
      </c>
      <c r="AZ33" s="104" t="s">
        <v>46</v>
      </c>
      <c r="BA33" s="104" t="s">
        <v>47</v>
      </c>
      <c r="BB33" s="104" t="s">
        <v>48</v>
      </c>
      <c r="BC33" s="104" t="s">
        <v>49</v>
      </c>
      <c r="BD33" s="104" t="s">
        <v>46</v>
      </c>
      <c r="BE33" s="104" t="s">
        <v>47</v>
      </c>
      <c r="BF33" s="104" t="s">
        <v>48</v>
      </c>
      <c r="BG33" s="104" t="s">
        <v>49</v>
      </c>
      <c r="BH33" s="104" t="s">
        <v>46</v>
      </c>
      <c r="BI33" s="104" t="s">
        <v>47</v>
      </c>
    </row>
    <row r="34" spans="1:61" ht="12" customHeight="1" x14ac:dyDescent="0.2">
      <c r="A34" s="113" t="s">
        <v>101</v>
      </c>
      <c r="B34" s="76"/>
      <c r="C34" s="76"/>
      <c r="D34" s="76"/>
      <c r="E34" s="76"/>
      <c r="F34" s="76"/>
      <c r="G34" s="76"/>
      <c r="H34" s="76"/>
      <c r="I34" s="128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</row>
    <row r="35" spans="1:61" ht="12" customHeight="1" x14ac:dyDescent="0.2">
      <c r="A35" s="85" t="s">
        <v>0</v>
      </c>
      <c r="B35" s="76"/>
      <c r="C35" s="76" t="e">
        <f t="shared" ref="C35:D38" si="36">(C6/B6-1)*100</f>
        <v>#DIV/0!</v>
      </c>
      <c r="D35" s="76" t="e">
        <f t="shared" si="36"/>
        <v>#DIV/0!</v>
      </c>
      <c r="E35" s="76" t="e">
        <f t="shared" ref="E35:N38" si="37">(E6/A6-1)*100</f>
        <v>#VALUE!</v>
      </c>
      <c r="F35" s="76" t="e">
        <f t="shared" si="37"/>
        <v>#DIV/0!</v>
      </c>
      <c r="G35" s="76" t="e">
        <f t="shared" si="37"/>
        <v>#DIV/0!</v>
      </c>
      <c r="H35" s="76">
        <f t="shared" si="37"/>
        <v>33.682238468536838</v>
      </c>
      <c r="I35" s="76">
        <f t="shared" si="37"/>
        <v>37.344491548189509</v>
      </c>
      <c r="J35" s="76">
        <f t="shared" si="37"/>
        <v>39.789694877561942</v>
      </c>
      <c r="K35" s="76">
        <f t="shared" si="37"/>
        <v>29.376594698214099</v>
      </c>
      <c r="L35" s="76">
        <f t="shared" si="37"/>
        <v>10.028120942043328</v>
      </c>
      <c r="M35" s="76">
        <f t="shared" si="37"/>
        <v>12.17394134882792</v>
      </c>
      <c r="N35" s="76">
        <f t="shared" si="37"/>
        <v>8.3674401257312745</v>
      </c>
      <c r="O35" s="76">
        <f t="shared" ref="O35:X38" si="38">(O6/K6-1)*100</f>
        <v>2.4370870217446328</v>
      </c>
      <c r="P35" s="76">
        <f t="shared" si="38"/>
        <v>5.8119062192840465</v>
      </c>
      <c r="Q35" s="76">
        <f t="shared" si="38"/>
        <v>0.1153053176705221</v>
      </c>
      <c r="R35" s="76">
        <f t="shared" si="38"/>
        <v>0.95400127286024983</v>
      </c>
      <c r="S35" s="76">
        <f t="shared" si="38"/>
        <v>5.0168348468584867</v>
      </c>
      <c r="T35" s="76">
        <f t="shared" si="38"/>
        <v>6.2020628411074474</v>
      </c>
      <c r="U35" s="76">
        <f t="shared" si="38"/>
        <v>3.5498492114528934</v>
      </c>
      <c r="V35" s="76">
        <f t="shared" si="38"/>
        <v>0.74045968270748386</v>
      </c>
      <c r="W35" s="76">
        <f t="shared" si="38"/>
        <v>-2.194944744696814</v>
      </c>
      <c r="X35" s="76">
        <f t="shared" si="38"/>
        <v>-1.983215388246129</v>
      </c>
      <c r="Y35" s="76">
        <f t="shared" ref="Y35:AH38" si="39">(Y6/U6-1)*100</f>
        <v>0.97184279874560353</v>
      </c>
      <c r="Z35" s="76">
        <f t="shared" si="39"/>
        <v>6.4603215908657807</v>
      </c>
      <c r="AA35" s="76">
        <f t="shared" si="39"/>
        <v>13.299586527413055</v>
      </c>
      <c r="AB35" s="76">
        <f t="shared" si="39"/>
        <v>3.3634816548126389</v>
      </c>
      <c r="AC35" s="76">
        <f t="shared" si="39"/>
        <v>11.290090291014</v>
      </c>
      <c r="AD35" s="76">
        <f t="shared" si="39"/>
        <v>5.9055499668783762</v>
      </c>
      <c r="AE35" s="76">
        <f t="shared" si="39"/>
        <v>3.8193003203835785</v>
      </c>
      <c r="AF35" s="76">
        <f t="shared" si="39"/>
        <v>8.5255604818943009</v>
      </c>
      <c r="AG35" s="76">
        <f t="shared" si="39"/>
        <v>5.9199281337589449</v>
      </c>
      <c r="AH35" s="76">
        <f t="shared" si="39"/>
        <v>0.91526868665818828</v>
      </c>
      <c r="AI35" s="76">
        <f t="shared" ref="AI35:BE38" si="40">(AI6/AE6-1)*100</f>
        <v>-0.4039559045582175</v>
      </c>
      <c r="AJ35" s="76">
        <f t="shared" si="40"/>
        <v>-0.25584845430617342</v>
      </c>
      <c r="AK35" s="76">
        <f t="shared" si="40"/>
        <v>0.51363015117558142</v>
      </c>
      <c r="AL35" s="76">
        <f t="shared" si="40"/>
        <v>6.7411847084669629</v>
      </c>
      <c r="AM35" s="76">
        <f t="shared" si="40"/>
        <v>6.1735839481696697</v>
      </c>
      <c r="AN35" s="76">
        <f t="shared" si="40"/>
        <v>7.6765554089299082</v>
      </c>
      <c r="AO35" s="76">
        <f t="shared" si="40"/>
        <v>6.4799407174146673</v>
      </c>
      <c r="AP35" s="76">
        <f t="shared" si="40"/>
        <v>5.3883112600330962</v>
      </c>
      <c r="AQ35" s="76">
        <f t="shared" si="40"/>
        <v>5.5698255187775381</v>
      </c>
      <c r="AR35" s="76">
        <f t="shared" si="40"/>
        <v>5.5686532681252565</v>
      </c>
      <c r="AS35" s="76">
        <f t="shared" si="40"/>
        <v>5.7286087379935235</v>
      </c>
      <c r="AT35" s="76">
        <f t="shared" si="40"/>
        <v>7.6694111178804425</v>
      </c>
      <c r="AU35" s="76">
        <f t="shared" si="40"/>
        <v>6.8885830318858643</v>
      </c>
      <c r="AV35" s="76">
        <f t="shared" si="40"/>
        <v>7.5795135665670754</v>
      </c>
      <c r="AW35" s="76">
        <f t="shared" si="40"/>
        <v>8.3705618018754979</v>
      </c>
      <c r="AX35" s="76">
        <f t="shared" si="40"/>
        <v>1.1928381040144043</v>
      </c>
      <c r="AY35" s="76">
        <f t="shared" ref="AY35:AY38" si="41">(AY6/AU6-1)*100</f>
        <v>-5.5655469801575315</v>
      </c>
      <c r="AZ35" s="76">
        <f t="shared" si="40"/>
        <v>-0.45602753640131555</v>
      </c>
      <c r="BA35" s="76">
        <f t="shared" si="40"/>
        <v>6.0185984655958258E-2</v>
      </c>
      <c r="BB35" s="76">
        <f t="shared" si="40"/>
        <v>2.8314930413440909</v>
      </c>
      <c r="BC35" s="76">
        <f t="shared" si="40"/>
        <v>13.015968112688526</v>
      </c>
      <c r="BD35" s="76">
        <f t="shared" si="40"/>
        <v>2.4594598144481727</v>
      </c>
      <c r="BE35" s="76">
        <f t="shared" si="40"/>
        <v>4.8972269217172126</v>
      </c>
      <c r="BF35" s="76">
        <f t="shared" ref="BF35:BI38" si="42">(BF6/BB6-1)*100</f>
        <v>4.9461714631260811</v>
      </c>
      <c r="BG35" s="76">
        <f t="shared" si="42"/>
        <v>6.4589483243254087</v>
      </c>
      <c r="BH35" s="76">
        <f t="shared" si="42"/>
        <v>9.2146546454058296</v>
      </c>
      <c r="BI35" s="76">
        <f t="shared" si="42"/>
        <v>4.4393630774145265</v>
      </c>
    </row>
    <row r="36" spans="1:61" ht="12" customHeight="1" x14ac:dyDescent="0.2">
      <c r="A36" s="116" t="s">
        <v>125</v>
      </c>
      <c r="B36" s="76"/>
      <c r="C36" s="76" t="e">
        <f t="shared" si="36"/>
        <v>#DIV/0!</v>
      </c>
      <c r="D36" s="76" t="e">
        <f t="shared" si="36"/>
        <v>#DIV/0!</v>
      </c>
      <c r="E36" s="76" t="e">
        <f t="shared" si="37"/>
        <v>#VALUE!</v>
      </c>
      <c r="F36" s="76" t="e">
        <f t="shared" si="37"/>
        <v>#DIV/0!</v>
      </c>
      <c r="G36" s="76" t="e">
        <f t="shared" si="37"/>
        <v>#DIV/0!</v>
      </c>
      <c r="H36" s="76">
        <f t="shared" si="37"/>
        <v>5.652097081347196</v>
      </c>
      <c r="I36" s="76">
        <f t="shared" si="37"/>
        <v>3.9533356198069081</v>
      </c>
      <c r="J36" s="76">
        <f t="shared" si="37"/>
        <v>0.61199038288317631</v>
      </c>
      <c r="K36" s="76">
        <f t="shared" si="37"/>
        <v>-0.62097557441854745</v>
      </c>
      <c r="L36" s="76">
        <f t="shared" si="37"/>
        <v>1.9224876658713308</v>
      </c>
      <c r="M36" s="76">
        <f t="shared" si="37"/>
        <v>3.5056606938924872</v>
      </c>
      <c r="N36" s="76">
        <f t="shared" si="37"/>
        <v>7.1660643005790892</v>
      </c>
      <c r="O36" s="76">
        <f t="shared" si="38"/>
        <v>-0.37995682235600903</v>
      </c>
      <c r="P36" s="76">
        <f t="shared" si="38"/>
        <v>12.329695250061823</v>
      </c>
      <c r="Q36" s="76">
        <f t="shared" si="38"/>
        <v>0.43304073193703996</v>
      </c>
      <c r="R36" s="76">
        <f t="shared" si="38"/>
        <v>-7.5044673510750286</v>
      </c>
      <c r="S36" s="76">
        <f t="shared" si="38"/>
        <v>-7.1547854324953146</v>
      </c>
      <c r="T36" s="76">
        <f t="shared" si="38"/>
        <v>5.1076811945640621</v>
      </c>
      <c r="U36" s="76">
        <f t="shared" si="38"/>
        <v>9.131079971997913E-2</v>
      </c>
      <c r="V36" s="76">
        <f t="shared" si="38"/>
        <v>4.3020131387795368</v>
      </c>
      <c r="W36" s="76">
        <f t="shared" si="38"/>
        <v>-5.7643607796098228</v>
      </c>
      <c r="X36" s="76">
        <f t="shared" si="38"/>
        <v>0.32540961167726312</v>
      </c>
      <c r="Y36" s="76">
        <f t="shared" si="39"/>
        <v>0.80907373086998025</v>
      </c>
      <c r="Z36" s="76">
        <f t="shared" si="39"/>
        <v>-0.75166422108882136</v>
      </c>
      <c r="AA36" s="76">
        <f t="shared" si="39"/>
        <v>11.844948608531958</v>
      </c>
      <c r="AB36" s="76">
        <f t="shared" si="39"/>
        <v>-6.1757008178364936</v>
      </c>
      <c r="AC36" s="76">
        <f t="shared" si="39"/>
        <v>10.279612328182752</v>
      </c>
      <c r="AD36" s="76">
        <f t="shared" si="39"/>
        <v>5.780438068549687</v>
      </c>
      <c r="AE36" s="76">
        <f t="shared" si="39"/>
        <v>4.5478227008153738</v>
      </c>
      <c r="AF36" s="76">
        <f t="shared" si="39"/>
        <v>1.6893027157824703</v>
      </c>
      <c r="AG36" s="76">
        <f t="shared" si="39"/>
        <v>0.56004407702134884</v>
      </c>
      <c r="AH36" s="76">
        <f t="shared" si="39"/>
        <v>9.7630560942734377</v>
      </c>
      <c r="AI36" s="76">
        <f t="shared" si="40"/>
        <v>1.1815612688486077</v>
      </c>
      <c r="AJ36" s="76">
        <f t="shared" si="40"/>
        <v>1.1719002800371303</v>
      </c>
      <c r="AK36" s="76">
        <f t="shared" si="40"/>
        <v>3.2292871619874486</v>
      </c>
      <c r="AL36" s="76">
        <f t="shared" si="40"/>
        <v>1.0641376453192741</v>
      </c>
      <c r="AM36" s="76">
        <f t="shared" si="40"/>
        <v>6.0881960421598214</v>
      </c>
      <c r="AN36" s="76">
        <f t="shared" si="40"/>
        <v>9.6326528860726235</v>
      </c>
      <c r="AO36" s="76">
        <f t="shared" si="40"/>
        <v>1.4579959404176668</v>
      </c>
      <c r="AP36" s="76">
        <f t="shared" si="40"/>
        <v>2.5315245397091068</v>
      </c>
      <c r="AQ36" s="76">
        <f t="shared" si="40"/>
        <v>2.021726503653265</v>
      </c>
      <c r="AR36" s="76">
        <f t="shared" si="40"/>
        <v>2.1539294648422525</v>
      </c>
      <c r="AS36" s="76">
        <f t="shared" si="40"/>
        <v>4.0102579324576837</v>
      </c>
      <c r="AT36" s="76">
        <f t="shared" si="40"/>
        <v>8.0160148351937632</v>
      </c>
      <c r="AU36" s="76">
        <f t="shared" si="40"/>
        <v>8.7656453043085456</v>
      </c>
      <c r="AV36" s="76">
        <f t="shared" si="40"/>
        <v>6.1248485572200639</v>
      </c>
      <c r="AW36" s="76">
        <f t="shared" si="40"/>
        <v>7.6569852813567207</v>
      </c>
      <c r="AX36" s="76">
        <f t="shared" si="40"/>
        <v>-1.3099540295449019</v>
      </c>
      <c r="AY36" s="76">
        <f t="shared" si="41"/>
        <v>5.7944471114945051</v>
      </c>
      <c r="AZ36" s="76">
        <f t="shared" si="40"/>
        <v>6.6651075730431719</v>
      </c>
      <c r="BA36" s="76">
        <f t="shared" si="40"/>
        <v>7.7483566092985789</v>
      </c>
      <c r="BB36" s="76">
        <f t="shared" si="40"/>
        <v>0.35335705372414594</v>
      </c>
      <c r="BC36" s="76">
        <f t="shared" si="40"/>
        <v>1.0561256216010673</v>
      </c>
      <c r="BD36" s="76">
        <f t="shared" si="40"/>
        <v>5.3005170853806183</v>
      </c>
      <c r="BE36" s="76">
        <f t="shared" si="40"/>
        <v>-1.0617930900272854</v>
      </c>
      <c r="BF36" s="76">
        <f t="shared" si="42"/>
        <v>4.1177318687473985</v>
      </c>
      <c r="BG36" s="76">
        <f t="shared" si="42"/>
        <v>8.9156087898705216</v>
      </c>
      <c r="BH36" s="76">
        <f t="shared" si="42"/>
        <v>0.24405179729432014</v>
      </c>
      <c r="BI36" s="76">
        <f t="shared" si="42"/>
        <v>5.3404115400362606</v>
      </c>
    </row>
    <row r="37" spans="1:61" ht="12" customHeight="1" x14ac:dyDescent="0.2">
      <c r="A37" s="116" t="s">
        <v>126</v>
      </c>
      <c r="B37" s="76"/>
      <c r="C37" s="76" t="e">
        <f t="shared" si="36"/>
        <v>#DIV/0!</v>
      </c>
      <c r="D37" s="76" t="e">
        <f t="shared" si="36"/>
        <v>#DIV/0!</v>
      </c>
      <c r="E37" s="76" t="e">
        <f t="shared" si="37"/>
        <v>#VALUE!</v>
      </c>
      <c r="F37" s="76" t="e">
        <f t="shared" si="37"/>
        <v>#DIV/0!</v>
      </c>
      <c r="G37" s="76" t="e">
        <f t="shared" si="37"/>
        <v>#DIV/0!</v>
      </c>
      <c r="H37" s="76">
        <f t="shared" si="37"/>
        <v>234.94004163949859</v>
      </c>
      <c r="I37" s="76">
        <f t="shared" si="37"/>
        <v>233.47992697474874</v>
      </c>
      <c r="J37" s="76">
        <f t="shared" si="37"/>
        <v>307.3206213160571</v>
      </c>
      <c r="K37" s="76">
        <f t="shared" si="37"/>
        <v>169.4141662251651</v>
      </c>
      <c r="L37" s="76">
        <f t="shared" si="37"/>
        <v>8.1880073806170692</v>
      </c>
      <c r="M37" s="76">
        <f t="shared" si="37"/>
        <v>16.446248063192968</v>
      </c>
      <c r="N37" s="76">
        <f t="shared" si="37"/>
        <v>6.2864199823657652</v>
      </c>
      <c r="O37" s="76">
        <f t="shared" si="38"/>
        <v>7.7505947781884021</v>
      </c>
      <c r="P37" s="76">
        <f t="shared" si="38"/>
        <v>4.1845046772737815</v>
      </c>
      <c r="Q37" s="76">
        <f t="shared" si="38"/>
        <v>-2.879024974865152</v>
      </c>
      <c r="R37" s="76">
        <f t="shared" si="38"/>
        <v>6.5237527018800368</v>
      </c>
      <c r="S37" s="76">
        <f t="shared" si="38"/>
        <v>4.9942414019407355</v>
      </c>
      <c r="T37" s="76">
        <f t="shared" si="38"/>
        <v>4.373401810823041</v>
      </c>
      <c r="U37" s="76">
        <f t="shared" si="38"/>
        <v>4.1773818036489496</v>
      </c>
      <c r="V37" s="76">
        <f t="shared" si="38"/>
        <v>-0.4333337061054543</v>
      </c>
      <c r="W37" s="76">
        <f t="shared" si="38"/>
        <v>-5.6839284649233157</v>
      </c>
      <c r="X37" s="76">
        <f t="shared" si="38"/>
        <v>-1.2535585390969439</v>
      </c>
      <c r="Y37" s="76">
        <f t="shared" si="39"/>
        <v>-1.1524789796846235E-2</v>
      </c>
      <c r="Z37" s="76">
        <f t="shared" si="39"/>
        <v>5.0205985615990878</v>
      </c>
      <c r="AA37" s="76">
        <f t="shared" si="39"/>
        <v>15.485662100549602</v>
      </c>
      <c r="AB37" s="76">
        <f t="shared" si="39"/>
        <v>9.3112334210279979</v>
      </c>
      <c r="AC37" s="76">
        <f t="shared" si="39"/>
        <v>11.695514140848884</v>
      </c>
      <c r="AD37" s="76">
        <f t="shared" si="39"/>
        <v>7.7457436955344461</v>
      </c>
      <c r="AE37" s="76">
        <f t="shared" si="39"/>
        <v>7.4495781398450367</v>
      </c>
      <c r="AF37" s="76">
        <f t="shared" si="39"/>
        <v>10.777340730623642</v>
      </c>
      <c r="AG37" s="76">
        <f t="shared" si="39"/>
        <v>7.9291224260110704</v>
      </c>
      <c r="AH37" s="76">
        <f t="shared" si="39"/>
        <v>-3.6241947811045949</v>
      </c>
      <c r="AI37" s="76">
        <f t="shared" si="40"/>
        <v>-2.2865422065496244</v>
      </c>
      <c r="AJ37" s="76">
        <f t="shared" si="40"/>
        <v>-0.60289955198812306</v>
      </c>
      <c r="AK37" s="76">
        <f t="shared" si="40"/>
        <v>4.599034773622912</v>
      </c>
      <c r="AL37" s="76">
        <f t="shared" si="40"/>
        <v>16.225698802157183</v>
      </c>
      <c r="AM37" s="76">
        <f t="shared" si="40"/>
        <v>7.9288591187504753</v>
      </c>
      <c r="AN37" s="76">
        <f t="shared" si="40"/>
        <v>5.412637689122568</v>
      </c>
      <c r="AO37" s="76">
        <f t="shared" si="40"/>
        <v>2.8974732769500688</v>
      </c>
      <c r="AP37" s="76">
        <f t="shared" si="40"/>
        <v>3.1726846397143182</v>
      </c>
      <c r="AQ37" s="76">
        <f t="shared" si="40"/>
        <v>7.9787311406245287</v>
      </c>
      <c r="AR37" s="76">
        <f t="shared" si="40"/>
        <v>9.0252927519571813</v>
      </c>
      <c r="AS37" s="76">
        <f t="shared" si="40"/>
        <v>10.322141395487726</v>
      </c>
      <c r="AT37" s="76">
        <f t="shared" si="40"/>
        <v>9.3717499039530203</v>
      </c>
      <c r="AU37" s="76">
        <f t="shared" si="40"/>
        <v>7.4933348920587672</v>
      </c>
      <c r="AV37" s="76">
        <f t="shared" si="40"/>
        <v>10.210537820419475</v>
      </c>
      <c r="AW37" s="76">
        <f t="shared" si="40"/>
        <v>10.179652804791361</v>
      </c>
      <c r="AX37" s="76">
        <f t="shared" si="40"/>
        <v>2.9433105166319251</v>
      </c>
      <c r="AY37" s="76">
        <f t="shared" si="41"/>
        <v>-9.8647001183256968</v>
      </c>
      <c r="AZ37" s="76">
        <f t="shared" si="40"/>
        <v>-2.4045929563896062</v>
      </c>
      <c r="BA37" s="76">
        <f t="shared" si="40"/>
        <v>-1.6218435367454043</v>
      </c>
      <c r="BB37" s="76">
        <f t="shared" si="40"/>
        <v>2.2037570907770476</v>
      </c>
      <c r="BC37" s="76">
        <f t="shared" si="40"/>
        <v>17.859728005796537</v>
      </c>
      <c r="BD37" s="76">
        <f t="shared" si="40"/>
        <v>0.64789467990855609</v>
      </c>
      <c r="BE37" s="76">
        <f t="shared" si="40"/>
        <v>8.9647690040344443</v>
      </c>
      <c r="BF37" s="76">
        <f t="shared" si="42"/>
        <v>4.2089871913099541</v>
      </c>
      <c r="BG37" s="76">
        <f t="shared" si="42"/>
        <v>6.4507668033721988</v>
      </c>
      <c r="BH37" s="76">
        <f t="shared" si="42"/>
        <v>12.468128756074638</v>
      </c>
      <c r="BI37" s="76">
        <f t="shared" si="42"/>
        <v>-3.601205641740779</v>
      </c>
    </row>
    <row r="38" spans="1:61" ht="12" customHeight="1" x14ac:dyDescent="0.2">
      <c r="A38" s="116" t="s">
        <v>127</v>
      </c>
      <c r="B38" s="76"/>
      <c r="C38" s="76" t="e">
        <f t="shared" si="36"/>
        <v>#DIV/0!</v>
      </c>
      <c r="D38" s="76" t="e">
        <f t="shared" si="36"/>
        <v>#DIV/0!</v>
      </c>
      <c r="E38" s="76" t="e">
        <f t="shared" si="37"/>
        <v>#VALUE!</v>
      </c>
      <c r="F38" s="76" t="e">
        <f t="shared" si="37"/>
        <v>#DIV/0!</v>
      </c>
      <c r="G38" s="76" t="e">
        <f t="shared" si="37"/>
        <v>#DIV/0!</v>
      </c>
      <c r="H38" s="76">
        <f t="shared" si="37"/>
        <v>20.343735557152677</v>
      </c>
      <c r="I38" s="76">
        <f t="shared" si="37"/>
        <v>22.30327698932879</v>
      </c>
      <c r="J38" s="76">
        <f t="shared" si="37"/>
        <v>26.219300260909417</v>
      </c>
      <c r="K38" s="76">
        <f t="shared" si="37"/>
        <v>22.242512133439639</v>
      </c>
      <c r="L38" s="76">
        <f t="shared" si="37"/>
        <v>19.15565326903641</v>
      </c>
      <c r="M38" s="76">
        <f t="shared" si="37"/>
        <v>14.68537477064582</v>
      </c>
      <c r="N38" s="76">
        <f t="shared" si="37"/>
        <v>8.7602262474858694</v>
      </c>
      <c r="O38" s="76">
        <f t="shared" si="38"/>
        <v>-1.3025501789742933E-2</v>
      </c>
      <c r="P38" s="76">
        <f t="shared" si="38"/>
        <v>1.1616829932336259</v>
      </c>
      <c r="Q38" s="76">
        <f t="shared" si="38"/>
        <v>-1.5815737913116301E-2</v>
      </c>
      <c r="R38" s="76">
        <f t="shared" si="38"/>
        <v>-1.1569984706727432E-2</v>
      </c>
      <c r="S38" s="76">
        <f t="shared" si="38"/>
        <v>10.442832914814492</v>
      </c>
      <c r="T38" s="76">
        <f t="shared" si="38"/>
        <v>7.8606009933108956</v>
      </c>
      <c r="U38" s="76">
        <f t="shared" si="38"/>
        <v>6.1713161874226596</v>
      </c>
      <c r="V38" s="76">
        <f t="shared" si="38"/>
        <v>0.48874425043452518</v>
      </c>
      <c r="W38" s="76">
        <f t="shared" si="38"/>
        <v>0.92489940659785663</v>
      </c>
      <c r="X38" s="76">
        <f t="shared" si="38"/>
        <v>-4.8947179667492851</v>
      </c>
      <c r="Y38" s="76">
        <f t="shared" si="39"/>
        <v>0.93806728375100956</v>
      </c>
      <c r="Z38" s="76">
        <f t="shared" si="39"/>
        <v>9.7300167665923532</v>
      </c>
      <c r="AA38" s="76">
        <f t="shared" si="39"/>
        <v>13.727072926500195</v>
      </c>
      <c r="AB38" s="76">
        <f t="shared" si="39"/>
        <v>7.3392340013230584</v>
      </c>
      <c r="AC38" s="76">
        <f t="shared" si="39"/>
        <v>11.065006137122847</v>
      </c>
      <c r="AD38" s="76">
        <f t="shared" si="39"/>
        <v>5.1244056958089867</v>
      </c>
      <c r="AE38" s="76">
        <f t="shared" si="39"/>
        <v>0.20501328226634197</v>
      </c>
      <c r="AF38" s="76">
        <f t="shared" si="39"/>
        <v>12.262454229095443</v>
      </c>
      <c r="AG38" s="76">
        <f t="shared" si="39"/>
        <v>7.7549551691499685</v>
      </c>
      <c r="AH38" s="76">
        <f t="shared" si="39"/>
        <v>0.41198959353405673</v>
      </c>
      <c r="AI38" s="76">
        <f t="shared" si="40"/>
        <v>-0.15721860801153342</v>
      </c>
      <c r="AJ38" s="76">
        <f t="shared" si="40"/>
        <v>-2.4768571602908795</v>
      </c>
      <c r="AK38" s="76">
        <f t="shared" si="40"/>
        <v>-3.7223907091881614</v>
      </c>
      <c r="AL38" s="76">
        <f t="shared" si="40"/>
        <v>2.5059933644349108</v>
      </c>
      <c r="AM38" s="76">
        <f t="shared" si="40"/>
        <v>4.4903107927078523</v>
      </c>
      <c r="AN38" s="76">
        <f t="shared" si="40"/>
        <v>7.7288368599764734</v>
      </c>
      <c r="AO38" s="76">
        <f t="shared" si="40"/>
        <v>10.70567543412897</v>
      </c>
      <c r="AP38" s="76">
        <f t="shared" si="40"/>
        <v>9.1118191585132244</v>
      </c>
      <c r="AQ38" s="76">
        <f t="shared" si="40"/>
        <v>6.6172508995591794</v>
      </c>
      <c r="AR38" s="76">
        <f t="shared" si="40"/>
        <v>6.9426971031719242</v>
      </c>
      <c r="AS38" s="76">
        <f t="shared" si="40"/>
        <v>4.3286326597013369</v>
      </c>
      <c r="AT38" s="76">
        <f t="shared" si="40"/>
        <v>6.1514804773051823</v>
      </c>
      <c r="AU38" s="76">
        <f t="shared" si="40"/>
        <v>5.9248576193327684</v>
      </c>
      <c r="AV38" s="76">
        <f t="shared" si="40"/>
        <v>6.5331065563392521</v>
      </c>
      <c r="AW38" s="76">
        <f t="shared" si="40"/>
        <v>7.4326429863777133</v>
      </c>
      <c r="AX38" s="76">
        <f t="shared" si="40"/>
        <v>1.5223468724061329</v>
      </c>
      <c r="AY38" s="76">
        <f t="shared" si="41"/>
        <v>-5.4405907146679811</v>
      </c>
      <c r="AZ38" s="76">
        <f t="shared" si="40"/>
        <v>-3.4595081658395643</v>
      </c>
      <c r="BA38" s="76">
        <f t="shared" si="40"/>
        <v>-1.8367036780806534</v>
      </c>
      <c r="BB38" s="76">
        <f t="shared" si="40"/>
        <v>5.2641902358882664</v>
      </c>
      <c r="BC38" s="76">
        <f t="shared" si="40"/>
        <v>12.330253830703608</v>
      </c>
      <c r="BD38" s="76">
        <f t="shared" si="40"/>
        <v>1.9154573995844082</v>
      </c>
      <c r="BE38" s="76">
        <f t="shared" si="40"/>
        <v>4.7851263311064596</v>
      </c>
      <c r="BF38" s="76">
        <f t="shared" si="42"/>
        <v>3.4619523021840237</v>
      </c>
      <c r="BG38" s="76">
        <f t="shared" si="42"/>
        <v>6.1639255067076792</v>
      </c>
      <c r="BH38" s="76">
        <f t="shared" si="42"/>
        <v>13.394757957135361</v>
      </c>
      <c r="BI38" s="76">
        <f t="shared" si="42"/>
        <v>10.02732738874621</v>
      </c>
    </row>
    <row r="39" spans="1:61" ht="12" customHeight="1" x14ac:dyDescent="0.2">
      <c r="A39" s="85" t="s">
        <v>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</row>
    <row r="40" spans="1:61" ht="12" customHeight="1" x14ac:dyDescent="0.2">
      <c r="A40" s="117" t="s">
        <v>128</v>
      </c>
      <c r="B40" s="129"/>
      <c r="C40" s="129" t="e">
        <f>(C11/B11-1)*100</f>
        <v>#DIV/0!</v>
      </c>
      <c r="D40" s="129" t="e">
        <f>(D11/C11-1)*100</f>
        <v>#DIV/0!</v>
      </c>
      <c r="E40" s="129" t="e">
        <f t="shared" ref="E40:BE40" si="43">(E11/A11-1)*100</f>
        <v>#VALUE!</v>
      </c>
      <c r="F40" s="129" t="e">
        <f t="shared" si="43"/>
        <v>#DIV/0!</v>
      </c>
      <c r="G40" s="129" t="e">
        <f t="shared" si="43"/>
        <v>#DIV/0!</v>
      </c>
      <c r="H40" s="129">
        <f t="shared" si="43"/>
        <v>16.020380508825973</v>
      </c>
      <c r="I40" s="129">
        <f t="shared" si="43"/>
        <v>18.291447402896321</v>
      </c>
      <c r="J40" s="129">
        <f t="shared" si="43"/>
        <v>-13.338206403471276</v>
      </c>
      <c r="K40" s="129">
        <f t="shared" si="43"/>
        <v>-8.5669291919528661</v>
      </c>
      <c r="L40" s="129">
        <f t="shared" si="43"/>
        <v>0.96955020558355809</v>
      </c>
      <c r="M40" s="129">
        <f t="shared" si="43"/>
        <v>15.08385819620135</v>
      </c>
      <c r="N40" s="129">
        <f t="shared" si="43"/>
        <v>19.920591410142197</v>
      </c>
      <c r="O40" s="129">
        <f t="shared" si="43"/>
        <v>12.316360013902594</v>
      </c>
      <c r="P40" s="129">
        <f t="shared" si="43"/>
        <v>13.067277720091862</v>
      </c>
      <c r="Q40" s="129">
        <f t="shared" si="43"/>
        <v>13.190357374907302</v>
      </c>
      <c r="R40" s="129">
        <f t="shared" si="43"/>
        <v>16.013446787423025</v>
      </c>
      <c r="S40" s="129">
        <f t="shared" si="43"/>
        <v>18.950419969351493</v>
      </c>
      <c r="T40" s="129">
        <f t="shared" si="43"/>
        <v>7.8622583480994157</v>
      </c>
      <c r="U40" s="129">
        <f t="shared" si="43"/>
        <v>-3.332463795424645</v>
      </c>
      <c r="V40" s="129">
        <f t="shared" si="43"/>
        <v>-3.56628935351464</v>
      </c>
      <c r="W40" s="129">
        <f t="shared" si="43"/>
        <v>2.4099136644972763</v>
      </c>
      <c r="X40" s="129">
        <f t="shared" si="43"/>
        <v>3.5896740677413552</v>
      </c>
      <c r="Y40" s="129">
        <f t="shared" si="43"/>
        <v>5.9327191960697911</v>
      </c>
      <c r="Z40" s="129">
        <f t="shared" si="43"/>
        <v>13.001280180820697</v>
      </c>
      <c r="AA40" s="129">
        <f t="shared" si="43"/>
        <v>7.1171158677683755</v>
      </c>
      <c r="AB40" s="129">
        <f t="shared" si="43"/>
        <v>7.0266292209388181</v>
      </c>
      <c r="AC40" s="129">
        <f t="shared" si="43"/>
        <v>15.020665110465581</v>
      </c>
      <c r="AD40" s="129">
        <f t="shared" si="43"/>
        <v>4.576542328326938</v>
      </c>
      <c r="AE40" s="129">
        <f t="shared" si="43"/>
        <v>13.288156646799942</v>
      </c>
      <c r="AF40" s="129">
        <f t="shared" si="43"/>
        <v>7.6590255182891198</v>
      </c>
      <c r="AG40" s="129">
        <f t="shared" si="43"/>
        <v>4.9699334979319776</v>
      </c>
      <c r="AH40" s="129">
        <f t="shared" si="43"/>
        <v>-3.4420824236144565</v>
      </c>
      <c r="AI40" s="129">
        <f t="shared" si="43"/>
        <v>0.11748027977060982</v>
      </c>
      <c r="AJ40" s="129">
        <f t="shared" si="43"/>
        <v>10.603337436333572</v>
      </c>
      <c r="AK40" s="129">
        <f t="shared" si="43"/>
        <v>4.5977080867372733</v>
      </c>
      <c r="AL40" s="129">
        <f t="shared" si="43"/>
        <v>17.953684184285336</v>
      </c>
      <c r="AM40" s="129">
        <f t="shared" si="43"/>
        <v>10.806010295817403</v>
      </c>
      <c r="AN40" s="129">
        <f t="shared" si="43"/>
        <v>7.1528395270493039</v>
      </c>
      <c r="AO40" s="129">
        <f t="shared" si="43"/>
        <v>10.457799011250968</v>
      </c>
      <c r="AP40" s="129">
        <f t="shared" si="43"/>
        <v>-0.66326967663383751</v>
      </c>
      <c r="AQ40" s="129">
        <f t="shared" si="43"/>
        <v>1.3629355221306705</v>
      </c>
      <c r="AR40" s="129">
        <f t="shared" si="43"/>
        <v>-0.62841629121485054</v>
      </c>
      <c r="AS40" s="129">
        <f t="shared" si="43"/>
        <v>3.2396704521745479</v>
      </c>
      <c r="AT40" s="129">
        <f t="shared" si="43"/>
        <v>10.004345825095129</v>
      </c>
      <c r="AU40" s="129">
        <f t="shared" si="43"/>
        <v>5.0763768852249536</v>
      </c>
      <c r="AV40" s="129">
        <f t="shared" si="43"/>
        <v>11.106492863107276</v>
      </c>
      <c r="AW40" s="129">
        <f t="shared" si="43"/>
        <v>9.5987109363422363</v>
      </c>
      <c r="AX40" s="129">
        <f t="shared" si="43"/>
        <v>-0.69118135064298869</v>
      </c>
      <c r="AY40" s="129">
        <f t="shared" ref="AY40" si="44">(AY11/AU11-1)*100</f>
        <v>-25.108878749342345</v>
      </c>
      <c r="AZ40" s="129">
        <f t="shared" si="43"/>
        <v>-3.6843016231334347</v>
      </c>
      <c r="BA40" s="129">
        <f t="shared" si="43"/>
        <v>-4.8581118737905271</v>
      </c>
      <c r="BB40" s="129">
        <f t="shared" si="43"/>
        <v>-3.5112666241026269</v>
      </c>
      <c r="BC40" s="129">
        <f t="shared" si="43"/>
        <v>48.576291659328177</v>
      </c>
      <c r="BD40" s="129">
        <f t="shared" si="43"/>
        <v>-0.37636825888757164</v>
      </c>
      <c r="BE40" s="129">
        <f t="shared" si="43"/>
        <v>9.7935988125441131</v>
      </c>
      <c r="BF40" s="129">
        <f t="shared" ref="BF40:BI40" si="45">(BF11/BB11-1)*100</f>
        <v>20.933966062948727</v>
      </c>
      <c r="BG40" s="129">
        <f t="shared" si="45"/>
        <v>0.95602066108404493</v>
      </c>
      <c r="BH40" s="129">
        <f t="shared" si="45"/>
        <v>13.142180935816249</v>
      </c>
      <c r="BI40" s="129">
        <f t="shared" si="45"/>
        <v>-0.87410677005663739</v>
      </c>
    </row>
    <row r="41" spans="1:61" ht="12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</row>
    <row r="42" spans="1:61" ht="12" customHeight="1" x14ac:dyDescent="0.2">
      <c r="A42" s="113" t="s">
        <v>102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F42" s="125"/>
      <c r="AG42" s="125"/>
      <c r="AH42" s="125"/>
    </row>
    <row r="43" spans="1:61" ht="12" customHeight="1" x14ac:dyDescent="0.2">
      <c r="A43" s="85" t="s">
        <v>0</v>
      </c>
      <c r="B43" s="76"/>
      <c r="C43" s="76" t="e">
        <f t="shared" ref="C43:BE43" si="46">(C14/B14-1)*100</f>
        <v>#DIV/0!</v>
      </c>
      <c r="D43" s="76" t="e">
        <f t="shared" si="46"/>
        <v>#DIV/0!</v>
      </c>
      <c r="E43" s="76" t="e">
        <f t="shared" si="46"/>
        <v>#DIV/0!</v>
      </c>
      <c r="F43" s="76" t="e">
        <f t="shared" si="46"/>
        <v>#DIV/0!</v>
      </c>
      <c r="G43" s="76" t="e">
        <f t="shared" si="46"/>
        <v>#DIV/0!</v>
      </c>
      <c r="H43" s="76" t="e">
        <f t="shared" si="46"/>
        <v>#DIV/0!</v>
      </c>
      <c r="I43" s="76">
        <f t="shared" si="46"/>
        <v>3.060508534272155</v>
      </c>
      <c r="J43" s="76">
        <f t="shared" si="46"/>
        <v>5.5768028691162597</v>
      </c>
      <c r="K43" s="76">
        <f t="shared" si="46"/>
        <v>2.9242607852000502</v>
      </c>
      <c r="L43" s="76">
        <f t="shared" si="46"/>
        <v>-0.88824075886074771</v>
      </c>
      <c r="M43" s="76">
        <f t="shared" si="46"/>
        <v>4.1228364411589835</v>
      </c>
      <c r="N43" s="76">
        <f t="shared" si="46"/>
        <v>1.9305612987594589</v>
      </c>
      <c r="O43" s="76">
        <f t="shared" si="46"/>
        <v>-2.6839658390356735</v>
      </c>
      <c r="P43" s="76">
        <f t="shared" si="46"/>
        <v>2.5641291998534932</v>
      </c>
      <c r="Q43" s="76">
        <f t="shared" si="46"/>
        <v>-1.690718551557957</v>
      </c>
      <c r="R43" s="76">
        <f t="shared" si="46"/>
        <v>2.2739538963287398</v>
      </c>
      <c r="S43" s="76">
        <f t="shared" si="46"/>
        <v>1.2977230460597733</v>
      </c>
      <c r="T43" s="76">
        <f t="shared" si="46"/>
        <v>3.864137769109921</v>
      </c>
      <c r="U43" s="76">
        <f t="shared" si="46"/>
        <v>-4.1930491903109379</v>
      </c>
      <c r="V43" s="76">
        <f t="shared" si="46"/>
        <v>-0.20088339260276866</v>
      </c>
      <c r="W43" s="76">
        <f t="shared" si="46"/>
        <v>-1.575251505931563</v>
      </c>
      <c r="X43" s="76">
        <f t="shared" si="46"/>
        <v>4.4118181156107328</v>
      </c>
      <c r="Y43" s="76">
        <f t="shared" si="46"/>
        <v>-1.9161037151663618</v>
      </c>
      <c r="Z43" s="76">
        <f t="shared" si="46"/>
        <v>5.7309957002497303</v>
      </c>
      <c r="AA43" s="76">
        <f t="shared" si="46"/>
        <v>4.668963710889007</v>
      </c>
      <c r="AB43" s="76">
        <f t="shared" si="46"/>
        <v>-3.5567941668646186</v>
      </c>
      <c r="AC43" s="76">
        <f t="shared" si="46"/>
        <v>4.2429856671044597</v>
      </c>
      <c r="AD43" s="76">
        <f t="shared" si="46"/>
        <v>0.74303154149506501</v>
      </c>
      <c r="AE43" s="76">
        <f t="shared" si="46"/>
        <v>2.6293777997305368</v>
      </c>
      <c r="AF43" s="75">
        <f t="shared" si="46"/>
        <v>1.2709951892896143</v>
      </c>
      <c r="AG43" s="75">
        <f t="shared" si="46"/>
        <v>0.85285936544778895</v>
      </c>
      <c r="AH43" s="75">
        <f t="shared" si="46"/>
        <v>-3.4626229785018947</v>
      </c>
      <c r="AI43" s="75">
        <f t="shared" si="46"/>
        <v>1.3930322310133691</v>
      </c>
      <c r="AJ43" s="75">
        <f t="shared" si="46"/>
        <v>0.70887088515965146</v>
      </c>
      <c r="AK43" s="75">
        <f t="shared" si="46"/>
        <v>1.6823214756395144</v>
      </c>
      <c r="AL43" s="75">
        <f t="shared" si="46"/>
        <v>2.8595504301212715</v>
      </c>
      <c r="AM43" s="75">
        <f t="shared" si="46"/>
        <v>0.97453406735621417</v>
      </c>
      <c r="AN43" s="75">
        <f t="shared" si="46"/>
        <v>1.5485367840523123</v>
      </c>
      <c r="AO43" s="75">
        <f t="shared" si="46"/>
        <v>0.81011024839301449</v>
      </c>
      <c r="AP43" s="75">
        <f t="shared" si="46"/>
        <v>2.2897509759782331</v>
      </c>
      <c r="AQ43" s="75">
        <f t="shared" si="46"/>
        <v>0.88280060638636915</v>
      </c>
      <c r="AR43" s="75">
        <f t="shared" si="46"/>
        <v>1.8145158358508162</v>
      </c>
      <c r="AS43" s="75">
        <f t="shared" si="46"/>
        <v>0.48716163512281252</v>
      </c>
      <c r="AT43" s="75">
        <f t="shared" si="46"/>
        <v>4.4496520481460022</v>
      </c>
      <c r="AU43" s="75">
        <f t="shared" si="46"/>
        <v>-0.20102503360165391</v>
      </c>
      <c r="AV43" s="75">
        <f t="shared" si="46"/>
        <v>3.0365575400752132</v>
      </c>
      <c r="AW43" s="75">
        <f t="shared" si="46"/>
        <v>0.97167038687984153</v>
      </c>
      <c r="AX43" s="75">
        <f t="shared" si="46"/>
        <v>-2.8719560038794834</v>
      </c>
      <c r="AY43" s="75">
        <f t="shared" ref="AY43:AY46" si="47">(AY14/AX14-1)*100</f>
        <v>-6.3997621420447963</v>
      </c>
      <c r="AZ43" s="75">
        <f t="shared" si="46"/>
        <v>7.7173027576839415</v>
      </c>
      <c r="BA43" s="75">
        <f t="shared" si="46"/>
        <v>2.1861158278410509</v>
      </c>
      <c r="BB43" s="75">
        <f t="shared" si="46"/>
        <v>-0.37299523530653911</v>
      </c>
      <c r="BC43" s="75">
        <f t="shared" si="46"/>
        <v>2.5162196805224024</v>
      </c>
      <c r="BD43" s="75">
        <f t="shared" si="46"/>
        <v>-1.8626712332249107</v>
      </c>
      <c r="BE43" s="75">
        <f t="shared" si="46"/>
        <v>4.592282018622984</v>
      </c>
      <c r="BF43" s="75">
        <f t="shared" ref="BF43:BI46" si="48">(BF14/BE14-1)*100</f>
        <v>-0.14637093946802127</v>
      </c>
      <c r="BG43" s="75">
        <f t="shared" si="48"/>
        <v>3.7548357266346644</v>
      </c>
      <c r="BH43" s="75">
        <f t="shared" si="48"/>
        <v>1.5228967855251074</v>
      </c>
      <c r="BI43" s="75">
        <f t="shared" si="48"/>
        <v>-0.65632662846762946</v>
      </c>
    </row>
    <row r="44" spans="1:61" ht="12" customHeight="1" x14ac:dyDescent="0.2">
      <c r="A44" s="116" t="s">
        <v>125</v>
      </c>
      <c r="B44" s="76"/>
      <c r="C44" s="76" t="e">
        <f t="shared" ref="C44:BE44" si="49">(C15/B15-1)*100</f>
        <v>#DIV/0!</v>
      </c>
      <c r="D44" s="76" t="e">
        <f t="shared" si="49"/>
        <v>#DIV/0!</v>
      </c>
      <c r="E44" s="76" t="e">
        <f t="shared" si="49"/>
        <v>#DIV/0!</v>
      </c>
      <c r="F44" s="76" t="e">
        <f t="shared" si="49"/>
        <v>#DIV/0!</v>
      </c>
      <c r="G44" s="76" t="e">
        <f t="shared" si="49"/>
        <v>#DIV/0!</v>
      </c>
      <c r="H44" s="76" t="e">
        <f t="shared" si="49"/>
        <v>#DIV/0!</v>
      </c>
      <c r="I44" s="76">
        <f t="shared" si="49"/>
        <v>0.60066644912182277</v>
      </c>
      <c r="J44" s="76">
        <f t="shared" si="49"/>
        <v>0.80401954035984602</v>
      </c>
      <c r="K44" s="76">
        <f t="shared" si="49"/>
        <v>7.7841962715188062</v>
      </c>
      <c r="L44" s="76">
        <f t="shared" si="49"/>
        <v>-7.1200727291442112</v>
      </c>
      <c r="M44" s="76">
        <f t="shared" si="49"/>
        <v>2.3370021828729381</v>
      </c>
      <c r="N44" s="76">
        <f t="shared" si="49"/>
        <v>5.0904364039211281</v>
      </c>
      <c r="O44" s="76">
        <f t="shared" si="49"/>
        <v>0.80501133322472551</v>
      </c>
      <c r="P44" s="76">
        <f t="shared" si="49"/>
        <v>3.824519425918016</v>
      </c>
      <c r="Q44" s="76">
        <f t="shared" si="49"/>
        <v>-8.4572774278068312</v>
      </c>
      <c r="R44" s="76">
        <f t="shared" si="49"/>
        <v>-3.9066717468318468</v>
      </c>
      <c r="S44" s="76">
        <f t="shared" si="49"/>
        <v>2.3077854101329009</v>
      </c>
      <c r="T44" s="76">
        <f t="shared" si="49"/>
        <v>12.644120481594845</v>
      </c>
      <c r="U44" s="76">
        <f t="shared" si="49"/>
        <v>-11.106854188809844</v>
      </c>
      <c r="V44" s="76">
        <f t="shared" si="49"/>
        <v>0.81426287315369272</v>
      </c>
      <c r="W44" s="76">
        <f t="shared" si="49"/>
        <v>-5.9694119044005571</v>
      </c>
      <c r="X44" s="76">
        <f t="shared" si="49"/>
        <v>19.566031605187018</v>
      </c>
      <c r="Y44" s="76">
        <f t="shared" si="49"/>
        <v>-11.353571405960029</v>
      </c>
      <c r="Z44" s="76">
        <f t="shared" si="49"/>
        <v>1.4161739853735922</v>
      </c>
      <c r="AA44" s="76">
        <f t="shared" si="49"/>
        <v>4.4421445777921731</v>
      </c>
      <c r="AB44" s="76">
        <f t="shared" si="49"/>
        <v>1.0337868033839515</v>
      </c>
      <c r="AC44" s="76">
        <f t="shared" si="49"/>
        <v>4.1002125730130956</v>
      </c>
      <c r="AD44" s="76">
        <f t="shared" si="49"/>
        <v>-3.7750417715924467</v>
      </c>
      <c r="AE44" s="76">
        <f t="shared" si="49"/>
        <v>3.0874393372672948</v>
      </c>
      <c r="AF44" s="75">
        <f t="shared" si="49"/>
        <v>-1.2076840194869876</v>
      </c>
      <c r="AG44" s="75">
        <f t="shared" si="49"/>
        <v>2.6987237182415802</v>
      </c>
      <c r="AH44" s="75">
        <f t="shared" si="49"/>
        <v>3.9410518030180475</v>
      </c>
      <c r="AI44" s="75">
        <f t="shared" si="49"/>
        <v>-4.1313499130065656</v>
      </c>
      <c r="AJ44" s="75">
        <f t="shared" si="49"/>
        <v>-1.257698169426047</v>
      </c>
      <c r="AK44" s="75">
        <f t="shared" si="49"/>
        <v>4.7122925759925494</v>
      </c>
      <c r="AL44" s="75">
        <f t="shared" si="49"/>
        <v>2.8458694722630851</v>
      </c>
      <c r="AM44" s="75">
        <f t="shared" si="49"/>
        <v>-0.45752450733922423</v>
      </c>
      <c r="AN44" s="75">
        <f t="shared" si="49"/>
        <v>1.5313792871852083</v>
      </c>
      <c r="AO44" s="75">
        <f t="shared" si="49"/>
        <v>-1.8535553587749387</v>
      </c>
      <c r="AP44" s="75">
        <f t="shared" si="49"/>
        <v>5.2271114180511447</v>
      </c>
      <c r="AQ44" s="75">
        <f t="shared" si="49"/>
        <v>-2.6257746057269937</v>
      </c>
      <c r="AR44" s="75">
        <f t="shared" si="49"/>
        <v>1.5702241749572909</v>
      </c>
      <c r="AS44" s="75">
        <f t="shared" si="49"/>
        <v>-8.6110078475587493E-2</v>
      </c>
      <c r="AT44" s="75">
        <f t="shared" si="49"/>
        <v>10.016703530650517</v>
      </c>
      <c r="AU44" s="75">
        <f t="shared" si="49"/>
        <v>-3.2514450382930882</v>
      </c>
      <c r="AV44" s="75">
        <f t="shared" si="49"/>
        <v>-0.26998076488091716</v>
      </c>
      <c r="AW44" s="75">
        <f t="shared" si="49"/>
        <v>1.5454150683317236</v>
      </c>
      <c r="AX44" s="75">
        <f t="shared" si="49"/>
        <v>9.0535144696257674E-2</v>
      </c>
      <c r="AY44" s="75">
        <f t="shared" si="47"/>
        <v>4.1847288800319404</v>
      </c>
      <c r="AZ44" s="75">
        <f t="shared" si="49"/>
        <v>-0.6236822571023426</v>
      </c>
      <c r="BA44" s="75">
        <f t="shared" si="49"/>
        <v>4.0420962631508184</v>
      </c>
      <c r="BB44" s="75">
        <f t="shared" si="49"/>
        <v>-7.0702997587237304</v>
      </c>
      <c r="BC44" s="75">
        <f t="shared" si="49"/>
        <v>4.4387194069591462</v>
      </c>
      <c r="BD44" s="75">
        <f t="shared" si="49"/>
        <v>4.6182811548733493</v>
      </c>
      <c r="BE44" s="75">
        <f t="shared" si="49"/>
        <v>-2.8784701225462173</v>
      </c>
      <c r="BF44" s="75">
        <f t="shared" si="48"/>
        <v>-0.96309373501161089</v>
      </c>
      <c r="BG44" s="75">
        <f t="shared" si="48"/>
        <v>7.9074818541362335</v>
      </c>
      <c r="BH44" s="75">
        <f t="shared" si="48"/>
        <v>-3.3850546269086901</v>
      </c>
      <c r="BI44" s="75">
        <f t="shared" si="48"/>
        <v>2.2651523365711634</v>
      </c>
    </row>
    <row r="45" spans="1:61" ht="12" customHeight="1" x14ac:dyDescent="0.2">
      <c r="A45" s="116" t="s">
        <v>126</v>
      </c>
      <c r="B45" s="76"/>
      <c r="C45" s="76" t="e">
        <f t="shared" ref="C45:BE45" si="50">(C16/B16-1)*100</f>
        <v>#DIV/0!</v>
      </c>
      <c r="D45" s="76" t="e">
        <f t="shared" si="50"/>
        <v>#DIV/0!</v>
      </c>
      <c r="E45" s="76" t="e">
        <f t="shared" si="50"/>
        <v>#DIV/0!</v>
      </c>
      <c r="F45" s="76" t="e">
        <f t="shared" si="50"/>
        <v>#DIV/0!</v>
      </c>
      <c r="G45" s="76" t="e">
        <f t="shared" si="50"/>
        <v>#DIV/0!</v>
      </c>
      <c r="H45" s="76" t="e">
        <f t="shared" si="50"/>
        <v>#DIV/0!</v>
      </c>
      <c r="I45" s="76">
        <f t="shared" si="50"/>
        <v>0.48269722243390323</v>
      </c>
      <c r="J45" s="76">
        <f t="shared" si="50"/>
        <v>3.6013152211429089</v>
      </c>
      <c r="K45" s="76">
        <f t="shared" si="50"/>
        <v>1.211508630353042</v>
      </c>
      <c r="L45" s="76">
        <f t="shared" si="50"/>
        <v>2.6850497744757007</v>
      </c>
      <c r="M45" s="76">
        <f t="shared" si="50"/>
        <v>8.5313122978128764</v>
      </c>
      <c r="N45" s="76">
        <f t="shared" si="50"/>
        <v>-5.8321140010033083</v>
      </c>
      <c r="O45" s="76">
        <f t="shared" si="50"/>
        <v>2.454735743549441</v>
      </c>
      <c r="P45" s="76">
        <f t="shared" si="50"/>
        <v>5.5030032032155063E-2</v>
      </c>
      <c r="Q45" s="76">
        <f t="shared" si="50"/>
        <v>-0.32971122565412792</v>
      </c>
      <c r="R45" s="76">
        <f t="shared" si="50"/>
        <v>4.4424446827498132</v>
      </c>
      <c r="S45" s="76">
        <f t="shared" si="50"/>
        <v>0.23922846643340545</v>
      </c>
      <c r="T45" s="76">
        <f t="shared" si="50"/>
        <v>0.21293835462508071</v>
      </c>
      <c r="U45" s="76">
        <f t="shared" si="50"/>
        <v>-0.63232491455613715</v>
      </c>
      <c r="V45" s="76">
        <f t="shared" si="50"/>
        <v>-2.8764380408052848E-2</v>
      </c>
      <c r="W45" s="76">
        <f t="shared" si="50"/>
        <v>-5.1510956006656556</v>
      </c>
      <c r="X45" s="76">
        <f t="shared" si="50"/>
        <v>5.159832117781904</v>
      </c>
      <c r="Y45" s="76">
        <f t="shared" si="50"/>
        <v>-0.53741033459834275</v>
      </c>
      <c r="Z45" s="76">
        <f t="shared" si="50"/>
        <v>6.0339899429884936</v>
      </c>
      <c r="AA45" s="76">
        <f t="shared" si="50"/>
        <v>4.217584432123167</v>
      </c>
      <c r="AB45" s="76">
        <f t="shared" si="50"/>
        <v>-0.59706730269191155</v>
      </c>
      <c r="AC45" s="76">
        <f t="shared" si="50"/>
        <v>1.6030185045361023</v>
      </c>
      <c r="AD45" s="76">
        <f t="shared" si="50"/>
        <v>2.6618780488972149</v>
      </c>
      <c r="AE45" s="76">
        <f t="shared" si="50"/>
        <v>3.9077047794507935</v>
      </c>
      <c r="AF45" s="76">
        <f t="shared" si="50"/>
        <v>2.1070813191133242</v>
      </c>
      <c r="AG45" s="76">
        <f t="shared" si="50"/>
        <v>-1.1966998843749632</v>
      </c>
      <c r="AH45" s="76">
        <f t="shared" si="50"/>
        <v>-7.9761265472639735</v>
      </c>
      <c r="AI45" s="76">
        <f t="shared" si="50"/>
        <v>5.8777853072476516</v>
      </c>
      <c r="AJ45" s="76">
        <f t="shared" si="50"/>
        <v>3.1202449103346908</v>
      </c>
      <c r="AK45" s="76">
        <f t="shared" si="50"/>
        <v>3.761336860340414</v>
      </c>
      <c r="AL45" s="76">
        <f t="shared" si="50"/>
        <v>2.7191488933335783</v>
      </c>
      <c r="AM45" s="76">
        <f t="shared" si="50"/>
        <v>-1.5761947565655965</v>
      </c>
      <c r="AN45" s="76">
        <f t="shared" si="50"/>
        <v>0.26448806495413812</v>
      </c>
      <c r="AO45" s="76">
        <f t="shared" si="50"/>
        <v>0.94584087734470579</v>
      </c>
      <c r="AP45" s="76">
        <f t="shared" si="50"/>
        <v>3.8322901183486247</v>
      </c>
      <c r="AQ45" s="76">
        <f t="shared" si="50"/>
        <v>2.9470441685779836</v>
      </c>
      <c r="AR45" s="76">
        <f t="shared" si="50"/>
        <v>0.84395874692986261</v>
      </c>
      <c r="AS45" s="76">
        <f t="shared" si="50"/>
        <v>2.2457739037861524</v>
      </c>
      <c r="AT45" s="76">
        <f t="shared" si="50"/>
        <v>3.3191364697742198</v>
      </c>
      <c r="AU45" s="76">
        <f t="shared" si="50"/>
        <v>0.82671839767616273</v>
      </c>
      <c r="AV45" s="76">
        <f t="shared" si="50"/>
        <v>3.2646021081302878</v>
      </c>
      <c r="AW45" s="75">
        <f t="shared" si="50"/>
        <v>2.7635853352506512</v>
      </c>
      <c r="AX45" s="75">
        <f t="shared" si="50"/>
        <v>-3.5378326794818893</v>
      </c>
      <c r="AY45" s="76">
        <f t="shared" si="47"/>
        <v>-11.864479191463728</v>
      </c>
      <c r="AZ45" s="76">
        <f t="shared" si="50"/>
        <v>11.471720143883291</v>
      </c>
      <c r="BA45" s="76">
        <f t="shared" si="50"/>
        <v>3.5903547529982927</v>
      </c>
      <c r="BB45" s="76">
        <f t="shared" si="50"/>
        <v>0.80130168707535088</v>
      </c>
      <c r="BC45" s="76">
        <f t="shared" si="50"/>
        <v>0.9738575346214029</v>
      </c>
      <c r="BD45" s="76">
        <f t="shared" si="50"/>
        <v>-4.6284100826793795</v>
      </c>
      <c r="BE45" s="76">
        <f t="shared" si="50"/>
        <v>12.549146873292161</v>
      </c>
      <c r="BF45" s="76">
        <f t="shared" si="48"/>
        <v>-3.7542376825654644</v>
      </c>
      <c r="BG45" s="76">
        <f t="shared" si="48"/>
        <v>2.8707206096271198</v>
      </c>
      <c r="BH45" s="76">
        <f t="shared" si="48"/>
        <v>0.84358368817849527</v>
      </c>
      <c r="BI45" s="76">
        <f t="shared" si="48"/>
        <v>-3.6735963164856833</v>
      </c>
    </row>
    <row r="46" spans="1:61" ht="12" customHeight="1" x14ac:dyDescent="0.2">
      <c r="A46" s="116" t="s">
        <v>127</v>
      </c>
      <c r="B46" s="76"/>
      <c r="C46" s="76" t="e">
        <f t="shared" ref="C46:BE46" si="51">(C17/B17-1)*100</f>
        <v>#DIV/0!</v>
      </c>
      <c r="D46" s="76" t="e">
        <f t="shared" si="51"/>
        <v>#DIV/0!</v>
      </c>
      <c r="E46" s="76" t="e">
        <f t="shared" si="51"/>
        <v>#DIV/0!</v>
      </c>
      <c r="F46" s="76" t="e">
        <f t="shared" si="51"/>
        <v>#DIV/0!</v>
      </c>
      <c r="G46" s="76" t="e">
        <f t="shared" si="51"/>
        <v>#DIV/0!</v>
      </c>
      <c r="H46" s="76" t="e">
        <f t="shared" si="51"/>
        <v>#DIV/0!</v>
      </c>
      <c r="I46" s="76">
        <f t="shared" si="51"/>
        <v>7.8739764029796433</v>
      </c>
      <c r="J46" s="76">
        <f t="shared" si="51"/>
        <v>10.745474922835573</v>
      </c>
      <c r="K46" s="76">
        <f t="shared" si="51"/>
        <v>0.66640399201531864</v>
      </c>
      <c r="L46" s="76">
        <f t="shared" si="51"/>
        <v>0.44740449309783603</v>
      </c>
      <c r="M46" s="76">
        <f t="shared" si="51"/>
        <v>2.3790831988634631</v>
      </c>
      <c r="N46" s="76">
        <f t="shared" si="51"/>
        <v>4.6960662199816428</v>
      </c>
      <c r="O46" s="76">
        <f t="shared" si="51"/>
        <v>-7.5622464352768208</v>
      </c>
      <c r="P46" s="76">
        <f t="shared" si="51"/>
        <v>2.7173356759999212</v>
      </c>
      <c r="Q46" s="76">
        <f t="shared" si="51"/>
        <v>0.70343507731662758</v>
      </c>
      <c r="R46" s="76">
        <f t="shared" si="51"/>
        <v>4.3469581898178511</v>
      </c>
      <c r="S46" s="76">
        <f t="shared" si="51"/>
        <v>1.6931587466303855</v>
      </c>
      <c r="T46" s="76">
        <f t="shared" si="51"/>
        <v>1.9753721450630923</v>
      </c>
      <c r="U46" s="76">
        <f t="shared" si="51"/>
        <v>-1.9626853163234093</v>
      </c>
      <c r="V46" s="76">
        <f t="shared" si="51"/>
        <v>-1.4579180698805927</v>
      </c>
      <c r="W46" s="76">
        <f t="shared" si="51"/>
        <v>2.1432365980575296</v>
      </c>
      <c r="X46" s="76">
        <f t="shared" si="51"/>
        <v>-3.2002756370628993</v>
      </c>
      <c r="Y46" s="76">
        <f t="shared" si="51"/>
        <v>3.3943774577054997</v>
      </c>
      <c r="Z46" s="134">
        <v>8.5</v>
      </c>
      <c r="AA46" s="76">
        <f t="shared" si="51"/>
        <v>6.1825229949568516</v>
      </c>
      <c r="AB46" s="76">
        <f t="shared" si="51"/>
        <v>-8.1180647612412056</v>
      </c>
      <c r="AC46" s="76">
        <f t="shared" si="51"/>
        <v>5.8651754673128442</v>
      </c>
      <c r="AD46" s="76">
        <f t="shared" si="51"/>
        <v>1.7817679181304058</v>
      </c>
      <c r="AE46" s="76">
        <f t="shared" si="51"/>
        <v>1.4845002783627548</v>
      </c>
      <c r="AF46" s="76">
        <f t="shared" si="51"/>
        <v>2.8790417969104087</v>
      </c>
      <c r="AG46" s="76">
        <f t="shared" si="51"/>
        <v>0.9911948011861238</v>
      </c>
      <c r="AH46" s="76">
        <f t="shared" si="51"/>
        <v>-4.6220127970670539</v>
      </c>
      <c r="AI46" s="76">
        <f t="shared" si="51"/>
        <v>1.2380580828612153</v>
      </c>
      <c r="AJ46" s="76">
        <f t="shared" si="51"/>
        <v>-0.39621222785056753</v>
      </c>
      <c r="AK46" s="76">
        <f t="shared" si="51"/>
        <v>-0.19198435750719112</v>
      </c>
      <c r="AL46" s="76">
        <f t="shared" si="51"/>
        <v>1.9812059379311409</v>
      </c>
      <c r="AM46" s="76">
        <f t="shared" si="51"/>
        <v>3.4371733675026883</v>
      </c>
      <c r="AN46" s="76">
        <f t="shared" si="51"/>
        <v>2.2804317638453808</v>
      </c>
      <c r="AO46" s="76">
        <f t="shared" si="51"/>
        <v>2.4556883091394921</v>
      </c>
      <c r="AP46" s="76">
        <f t="shared" si="51"/>
        <v>0.48430487097372854</v>
      </c>
      <c r="AQ46" s="76">
        <f t="shared" si="51"/>
        <v>1.3282536464345185</v>
      </c>
      <c r="AR46" s="76">
        <f t="shared" si="51"/>
        <v>2.8809453558127807</v>
      </c>
      <c r="AS46" s="76">
        <f t="shared" si="51"/>
        <v>-0.55135497661455979</v>
      </c>
      <c r="AT46" s="76">
        <f t="shared" si="51"/>
        <v>2.1552567230268993</v>
      </c>
      <c r="AU46" s="76">
        <f t="shared" si="51"/>
        <v>1.1235234874899858</v>
      </c>
      <c r="AV46" s="76">
        <f t="shared" si="51"/>
        <v>4.365971549120351</v>
      </c>
      <c r="AW46" s="76">
        <f t="shared" si="51"/>
        <v>-0.43176798582458265</v>
      </c>
      <c r="AX46" s="76">
        <f t="shared" si="51"/>
        <v>-3.6825360937277174</v>
      </c>
      <c r="AY46" s="76">
        <f t="shared" si="47"/>
        <v>-5.6236602722215974</v>
      </c>
      <c r="AZ46" s="76">
        <f t="shared" si="51"/>
        <v>7.1501844860823116</v>
      </c>
      <c r="BA46" s="76">
        <f t="shared" si="51"/>
        <v>0.69893379471996919</v>
      </c>
      <c r="BB46" s="76">
        <f t="shared" si="51"/>
        <v>3.1012657820257639</v>
      </c>
      <c r="BC46" s="76">
        <f t="shared" si="51"/>
        <v>0.72914706977051935</v>
      </c>
      <c r="BD46" s="76">
        <f t="shared" si="51"/>
        <v>-2.2460415601577743</v>
      </c>
      <c r="BE46" s="76">
        <f t="shared" si="51"/>
        <v>3.2547459163729364</v>
      </c>
      <c r="BF46" s="76">
        <f t="shared" si="48"/>
        <v>1.5943600416569836</v>
      </c>
      <c r="BG46" s="76">
        <f t="shared" si="48"/>
        <v>3.4460627807815447</v>
      </c>
      <c r="BH46" s="76">
        <f t="shared" si="48"/>
        <v>4.7096592992138309</v>
      </c>
      <c r="BI46" s="76">
        <f t="shared" si="48"/>
        <v>5.0467725944747244E-2</v>
      </c>
    </row>
    <row r="47" spans="1:61" ht="12" customHeight="1" x14ac:dyDescent="0.2">
      <c r="A47" s="85" t="s">
        <v>18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</row>
    <row r="48" spans="1:61" ht="12" customHeight="1" x14ac:dyDescent="0.2">
      <c r="A48" s="117" t="s">
        <v>128</v>
      </c>
      <c r="B48" s="129"/>
      <c r="C48" s="129" t="e">
        <f t="shared" ref="C48:BE48" si="52">(C19/B19-1)*100</f>
        <v>#DIV/0!</v>
      </c>
      <c r="D48" s="129" t="e">
        <f t="shared" si="52"/>
        <v>#DIV/0!</v>
      </c>
      <c r="E48" s="129" t="e">
        <f t="shared" si="52"/>
        <v>#DIV/0!</v>
      </c>
      <c r="F48" s="129" t="e">
        <f t="shared" si="52"/>
        <v>#DIV/0!</v>
      </c>
      <c r="G48" s="129" t="e">
        <f t="shared" si="52"/>
        <v>#DIV/0!</v>
      </c>
      <c r="H48" s="129" t="e">
        <f t="shared" si="52"/>
        <v>#DIV/0!</v>
      </c>
      <c r="I48" s="129">
        <f t="shared" si="52"/>
        <v>-6.879611387028584</v>
      </c>
      <c r="J48" s="129">
        <f t="shared" si="52"/>
        <v>-1.556754801930571</v>
      </c>
      <c r="K48" s="129">
        <f t="shared" si="52"/>
        <v>5.7903205706486993</v>
      </c>
      <c r="L48" s="129">
        <f t="shared" si="52"/>
        <v>4.3731959200255188</v>
      </c>
      <c r="M48" s="129">
        <f t="shared" si="52"/>
        <v>6.5734459457766681</v>
      </c>
      <c r="N48" s="129">
        <f t="shared" si="52"/>
        <v>2.0764414545533683</v>
      </c>
      <c r="O48" s="129">
        <f t="shared" si="52"/>
        <v>-2.0719549164818885</v>
      </c>
      <c r="P48" s="129">
        <f t="shared" si="52"/>
        <v>6.5241799940422007</v>
      </c>
      <c r="Q48" s="129">
        <f t="shared" si="52"/>
        <v>6.8199066724182522</v>
      </c>
      <c r="R48" s="129">
        <f t="shared" si="52"/>
        <v>4.3871237134884167</v>
      </c>
      <c r="S48" s="129">
        <f t="shared" si="52"/>
        <v>-0.95937033116965109</v>
      </c>
      <c r="T48" s="129">
        <f t="shared" si="52"/>
        <v>-1.8368838094912632</v>
      </c>
      <c r="U48" s="129">
        <f t="shared" si="52"/>
        <v>-4.5878710451595524</v>
      </c>
      <c r="V48" s="129">
        <f t="shared" si="52"/>
        <v>4.2905803099228645</v>
      </c>
      <c r="W48" s="129">
        <f t="shared" si="52"/>
        <v>3.8351387818292837</v>
      </c>
      <c r="X48" s="129">
        <f t="shared" si="52"/>
        <v>0.55754654973627638</v>
      </c>
      <c r="Y48" s="129">
        <f t="shared" si="52"/>
        <v>-2.7364950847670211</v>
      </c>
      <c r="Z48" s="129">
        <f t="shared" si="52"/>
        <v>12.18071579405764</v>
      </c>
      <c r="AA48" s="129">
        <f t="shared" si="52"/>
        <v>-3.0410321212030467</v>
      </c>
      <c r="AB48" s="129">
        <f t="shared" si="52"/>
        <v>1.141831050980513</v>
      </c>
      <c r="AC48" s="129">
        <f t="shared" si="52"/>
        <v>4.2282607006645545</v>
      </c>
      <c r="AD48" s="129">
        <f t="shared" si="52"/>
        <v>3.1959215071950098</v>
      </c>
      <c r="AE48" s="129">
        <f t="shared" si="52"/>
        <v>3.8707859565307423</v>
      </c>
      <c r="AF48" s="129">
        <f t="shared" si="52"/>
        <v>-3.8768647230250641</v>
      </c>
      <c r="AG48" s="129">
        <f t="shared" si="52"/>
        <v>1.5919106328814214</v>
      </c>
      <c r="AH48" s="129">
        <f t="shared" si="52"/>
        <v>-4.2227173676975145</v>
      </c>
      <c r="AI48" s="129">
        <f t="shared" si="52"/>
        <v>7.0558531963920368</v>
      </c>
      <c r="AJ48" s="129">
        <f t="shared" si="52"/>
        <v>5.8246948393268383</v>
      </c>
      <c r="AK48" s="129">
        <f t="shared" si="52"/>
        <v>-4.0977905959548195</v>
      </c>
      <c r="AL48" s="129">
        <f t="shared" si="52"/>
        <v>9.0914083988986594</v>
      </c>
      <c r="AM48" s="129">
        <f t="shared" si="52"/>
        <v>0.37853312335383027</v>
      </c>
      <c r="AN48" s="129">
        <f t="shared" si="52"/>
        <v>1.7206972977566792</v>
      </c>
      <c r="AO48" s="129">
        <f t="shared" si="52"/>
        <v>-1.106142590200232</v>
      </c>
      <c r="AP48" s="129">
        <f t="shared" si="52"/>
        <v>-1.3157657068726514</v>
      </c>
      <c r="AQ48" s="129">
        <f t="shared" si="52"/>
        <v>2.324338572411655</v>
      </c>
      <c r="AR48" s="129">
        <f t="shared" si="52"/>
        <v>-0.56155965523519979</v>
      </c>
      <c r="AS48" s="129">
        <f t="shared" si="52"/>
        <v>2.5463456290890196</v>
      </c>
      <c r="AT48" s="129">
        <f t="shared" si="52"/>
        <v>5.3746234071744059</v>
      </c>
      <c r="AU48" s="129">
        <f t="shared" si="52"/>
        <v>-1.9486686006945697</v>
      </c>
      <c r="AV48" s="129">
        <f t="shared" si="52"/>
        <v>4.7534764627342296</v>
      </c>
      <c r="AW48" s="129">
        <f t="shared" si="52"/>
        <v>1.2866736773648579</v>
      </c>
      <c r="AX48" s="129">
        <f t="shared" si="52"/>
        <v>-4.7263361128588084</v>
      </c>
      <c r="AY48" s="129">
        <f t="shared" ref="AY48" si="53">(AY19/AX19-1)*100</f>
        <v>-25.86652952141192</v>
      </c>
      <c r="AZ48" s="129">
        <f t="shared" si="52"/>
        <v>34.698690802176088</v>
      </c>
      <c r="BA48" s="129">
        <f t="shared" si="52"/>
        <v>-0.16679762346766269</v>
      </c>
      <c r="BB48" s="129">
        <f t="shared" si="52"/>
        <v>-3.2861971735765105</v>
      </c>
      <c r="BC48" s="129">
        <f t="shared" si="52"/>
        <v>14.759604360854151</v>
      </c>
      <c r="BD48" s="129">
        <f t="shared" si="52"/>
        <v>-10.141268119548796</v>
      </c>
      <c r="BE48" s="129">
        <f t="shared" si="52"/>
        <v>10.239808716087007</v>
      </c>
      <c r="BF48" s="129">
        <f t="shared" ref="BF48:BI48" si="54">(BF19/BE19-1)*100</f>
        <v>6.1650791840697883</v>
      </c>
      <c r="BG48" s="129">
        <f t="shared" si="54"/>
        <v>-3.9893907438931953</v>
      </c>
      <c r="BH48" s="129">
        <f t="shared" si="54"/>
        <v>0.59211886045040796</v>
      </c>
      <c r="BI48" s="129">
        <f t="shared" si="54"/>
        <v>-3.3239376323293657</v>
      </c>
    </row>
    <row r="49" spans="1:61" ht="12" customHeight="1" x14ac:dyDescent="0.2">
      <c r="A49" s="133"/>
      <c r="B49" s="76"/>
      <c r="C49" s="76"/>
      <c r="D49" s="76"/>
      <c r="E49" s="76"/>
      <c r="F49" s="76"/>
      <c r="G49" s="76"/>
      <c r="H49" s="76"/>
      <c r="I49" s="128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</row>
    <row r="50" spans="1:61" ht="12" customHeight="1" x14ac:dyDescent="0.2">
      <c r="A50" s="113" t="s">
        <v>100</v>
      </c>
      <c r="B50" s="76"/>
      <c r="C50" s="76"/>
      <c r="D50" s="76"/>
      <c r="E50" s="76"/>
      <c r="F50" s="76"/>
      <c r="G50" s="76"/>
      <c r="H50" s="76"/>
      <c r="I50" s="12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</row>
    <row r="51" spans="1:61" ht="12" customHeight="1" x14ac:dyDescent="0.2">
      <c r="A51" s="85" t="s">
        <v>0</v>
      </c>
      <c r="B51" s="76"/>
      <c r="C51" s="76" t="e">
        <f t="shared" ref="C51:BE51" si="55">(C22/B22-1)*100</f>
        <v>#DIV/0!</v>
      </c>
      <c r="D51" s="76" t="e">
        <f t="shared" si="55"/>
        <v>#DIV/0!</v>
      </c>
      <c r="E51" s="76">
        <f t="shared" si="55"/>
        <v>2.7879624075677123</v>
      </c>
      <c r="F51" s="76">
        <f t="shared" si="55"/>
        <v>3.4275061152760466</v>
      </c>
      <c r="G51" s="76">
        <f t="shared" si="55"/>
        <v>51.713189616466515</v>
      </c>
      <c r="H51" s="76">
        <f t="shared" si="55"/>
        <v>32.087869532436166</v>
      </c>
      <c r="I51" s="76">
        <f t="shared" si="55"/>
        <v>3.2731096718906505</v>
      </c>
      <c r="J51" s="76">
        <f t="shared" si="55"/>
        <v>6.4005418815647364</v>
      </c>
      <c r="K51" s="76">
        <f t="shared" si="55"/>
        <v>1.5805354411534189</v>
      </c>
      <c r="L51" s="76">
        <f t="shared" si="55"/>
        <v>1.2520417877597723</v>
      </c>
      <c r="M51" s="76">
        <f t="shared" si="55"/>
        <v>0.98017898213633714</v>
      </c>
      <c r="N51" s="76">
        <f t="shared" si="55"/>
        <v>0.36652471525573382</v>
      </c>
      <c r="O51" s="76">
        <f t="shared" si="55"/>
        <v>0.7835102192011334</v>
      </c>
      <c r="P51" s="76">
        <f t="shared" si="55"/>
        <v>0.68710630571975351</v>
      </c>
      <c r="Q51" s="76">
        <f t="shared" si="55"/>
        <v>1.0710139277818165</v>
      </c>
      <c r="R51" s="76">
        <f t="shared" si="55"/>
        <v>1.6147306576473897</v>
      </c>
      <c r="S51" s="76">
        <f t="shared" si="55"/>
        <v>1.1061510965060029</v>
      </c>
      <c r="T51" s="76">
        <f t="shared" si="55"/>
        <v>0.15775807819078391</v>
      </c>
      <c r="U51" s="76">
        <f t="shared" si="55"/>
        <v>-0.58739528405635788</v>
      </c>
      <c r="V51" s="76">
        <f t="shared" si="55"/>
        <v>-0.79631063090668253</v>
      </c>
      <c r="W51" s="76">
        <f t="shared" si="55"/>
        <v>-0.55504870243322513</v>
      </c>
      <c r="X51" s="76">
        <f t="shared" si="55"/>
        <v>0.48480097869962879</v>
      </c>
      <c r="Y51" s="76">
        <f t="shared" si="55"/>
        <v>2.2919558209414603</v>
      </c>
      <c r="Z51" s="76">
        <f t="shared" si="55"/>
        <v>3.6857649066448062</v>
      </c>
      <c r="AA51" s="76">
        <f t="shared" si="55"/>
        <v>2.2260639413588912</v>
      </c>
      <c r="AB51" s="76">
        <f t="shared" si="55"/>
        <v>1.321891455291202</v>
      </c>
      <c r="AC51" s="76">
        <f t="shared" si="55"/>
        <v>1.422139301171188</v>
      </c>
      <c r="AD51" s="76">
        <f t="shared" si="55"/>
        <v>2.151644132281616</v>
      </c>
      <c r="AE51" s="76">
        <f t="shared" si="55"/>
        <v>2.0536915861933958</v>
      </c>
      <c r="AF51" s="76">
        <f t="shared" si="55"/>
        <v>1.6533864953692134</v>
      </c>
      <c r="AG51" s="76">
        <f t="shared" si="55"/>
        <v>7.7889333770619906E-2</v>
      </c>
      <c r="AH51" s="76">
        <f t="shared" si="55"/>
        <v>-1.4743437588065733</v>
      </c>
      <c r="AI51" s="76">
        <f t="shared" si="55"/>
        <v>-0.33272654295590787</v>
      </c>
      <c r="AJ51" s="76">
        <f t="shared" si="55"/>
        <v>1.070674231916291</v>
      </c>
      <c r="AK51" s="76">
        <f t="shared" si="55"/>
        <v>1.9822484513592808</v>
      </c>
      <c r="AL51" s="76">
        <f t="shared" si="55"/>
        <v>1.8873336481597836</v>
      </c>
      <c r="AM51" s="76">
        <f t="shared" si="55"/>
        <v>1.6254309448220372</v>
      </c>
      <c r="AN51" s="76">
        <f t="shared" si="55"/>
        <v>1.2235130746293787</v>
      </c>
      <c r="AO51" s="76">
        <f t="shared" si="55"/>
        <v>1.2568072703141864</v>
      </c>
      <c r="AP51" s="76">
        <f t="shared" si="55"/>
        <v>1.500756029197059</v>
      </c>
      <c r="AQ51" s="76">
        <f t="shared" si="55"/>
        <v>1.5258259812751529</v>
      </c>
      <c r="AR51" s="76">
        <f t="shared" si="55"/>
        <v>1.2819379493600902</v>
      </c>
      <c r="AS51" s="76">
        <f t="shared" si="55"/>
        <v>1.7201955960408855</v>
      </c>
      <c r="AT51" s="76">
        <f t="shared" si="55"/>
        <v>1.9331724051182331</v>
      </c>
      <c r="AU51" s="76">
        <f t="shared" si="55"/>
        <v>2.1070620799523931</v>
      </c>
      <c r="AV51" s="76">
        <f t="shared" si="55"/>
        <v>2.1483184188485938</v>
      </c>
      <c r="AW51" s="76">
        <f t="shared" si="55"/>
        <v>0.72466395722239341</v>
      </c>
      <c r="AX51" s="76">
        <f t="shared" si="55"/>
        <v>-1.220059390852446</v>
      </c>
      <c r="AY51" s="76">
        <f t="shared" ref="AY51:AY54" si="56">(AY22/AX22-1)*100</f>
        <v>-0.50455491419998388</v>
      </c>
      <c r="AZ51" s="76">
        <f t="shared" si="55"/>
        <v>0.60320821361199428</v>
      </c>
      <c r="BA51" s="76">
        <f t="shared" si="55"/>
        <v>1.2721439518489808</v>
      </c>
      <c r="BB51" s="76">
        <f t="shared" si="55"/>
        <v>1.3177227601142372</v>
      </c>
      <c r="BC51" s="76">
        <f t="shared" si="55"/>
        <v>0.26730744565213183</v>
      </c>
      <c r="BD51" s="76">
        <f t="shared" si="55"/>
        <v>0.41370077892315393</v>
      </c>
      <c r="BE51" s="76">
        <f t="shared" si="55"/>
        <v>1.3304116044222658</v>
      </c>
      <c r="BF51" s="76">
        <f t="shared" ref="BF51:BI54" si="57">(BF22/BE22-1)*100</f>
        <v>2.2416253658107621</v>
      </c>
      <c r="BG51" s="76">
        <f t="shared" si="57"/>
        <v>2.3186608419894394</v>
      </c>
      <c r="BH51" s="76">
        <f t="shared" si="57"/>
        <v>1.5594964412899426</v>
      </c>
      <c r="BI51" s="76">
        <f t="shared" si="57"/>
        <v>0.43919971975516781</v>
      </c>
    </row>
    <row r="52" spans="1:61" ht="12" customHeight="1" x14ac:dyDescent="0.2">
      <c r="A52" s="116" t="s">
        <v>125</v>
      </c>
      <c r="B52" s="76"/>
      <c r="C52" s="76" t="e">
        <f t="shared" ref="C52:BE52" si="58">(C23/B23-1)*100</f>
        <v>#DIV/0!</v>
      </c>
      <c r="D52" s="76" t="e">
        <f t="shared" si="58"/>
        <v>#DIV/0!</v>
      </c>
      <c r="E52" s="76">
        <f t="shared" si="58"/>
        <v>0.52880288037084888</v>
      </c>
      <c r="F52" s="76">
        <f t="shared" si="58"/>
        <v>1.7692733779458347</v>
      </c>
      <c r="G52" s="76">
        <f t="shared" si="58"/>
        <v>49.588022153261392</v>
      </c>
      <c r="H52" s="76">
        <f t="shared" si="58"/>
        <v>-4.7358898709160213</v>
      </c>
      <c r="I52" s="76">
        <f t="shared" si="58"/>
        <v>0.30464246756631841</v>
      </c>
      <c r="J52" s="76">
        <f t="shared" si="58"/>
        <v>2.3784260891824172</v>
      </c>
      <c r="K52" s="76">
        <f t="shared" si="58"/>
        <v>0.83494759755515791</v>
      </c>
      <c r="L52" s="76">
        <f t="shared" si="58"/>
        <v>-0.25146301317714448</v>
      </c>
      <c r="M52" s="76">
        <f t="shared" si="58"/>
        <v>0.98567561895170908</v>
      </c>
      <c r="N52" s="76">
        <f t="shared" si="58"/>
        <v>2.3274311165899952</v>
      </c>
      <c r="O52" s="76">
        <f t="shared" si="58"/>
        <v>2.1999914404985388</v>
      </c>
      <c r="P52" s="76">
        <f t="shared" si="58"/>
        <v>-0.23019488090789686</v>
      </c>
      <c r="Q52" s="76">
        <f t="shared" si="58"/>
        <v>-2.0096927780363649</v>
      </c>
      <c r="R52" s="76">
        <f t="shared" si="58"/>
        <v>-1.8388244348730653</v>
      </c>
      <c r="S52" s="76">
        <f t="shared" si="58"/>
        <v>-1.619742515230127</v>
      </c>
      <c r="T52" s="76">
        <f t="shared" si="58"/>
        <v>-0.11133432931528242</v>
      </c>
      <c r="U52" s="76">
        <f t="shared" si="58"/>
        <v>0.58680756894780028</v>
      </c>
      <c r="V52" s="76">
        <f t="shared" si="58"/>
        <v>-0.67439863515723619</v>
      </c>
      <c r="W52" s="76">
        <f t="shared" si="58"/>
        <v>-1.2090821111755745</v>
      </c>
      <c r="X52" s="76">
        <f t="shared" si="58"/>
        <v>1.3816885760077335</v>
      </c>
      <c r="Y52" s="76">
        <f t="shared" si="58"/>
        <v>1.251516436046729</v>
      </c>
      <c r="Z52" s="76">
        <f t="shared" si="58"/>
        <v>0.57503494434494318</v>
      </c>
      <c r="AA52" s="76">
        <f t="shared" si="58"/>
        <v>2.7943234702412445</v>
      </c>
      <c r="AB52" s="76">
        <f t="shared" si="58"/>
        <v>3.2093777833529513</v>
      </c>
      <c r="AC52" s="76">
        <f t="shared" si="58"/>
        <v>0.72301367082605594</v>
      </c>
      <c r="AD52" s="76">
        <f t="shared" si="58"/>
        <v>0.1390228210763178</v>
      </c>
      <c r="AE52" s="76">
        <f t="shared" si="58"/>
        <v>0.55129159438891406</v>
      </c>
      <c r="AF52" s="76">
        <f t="shared" si="58"/>
        <v>0.78348004995896225</v>
      </c>
      <c r="AG52" s="76">
        <f t="shared" si="58"/>
        <v>1.6975396927835007</v>
      </c>
      <c r="AH52" s="76">
        <f t="shared" si="58"/>
        <v>0.6306402380078957</v>
      </c>
      <c r="AI52" s="76">
        <f t="shared" si="58"/>
        <v>-0.85102410792201599</v>
      </c>
      <c r="AJ52" s="76">
        <f t="shared" si="58"/>
        <v>-0.29289019055454002</v>
      </c>
      <c r="AK52" s="76">
        <f t="shared" si="58"/>
        <v>2.9468798270001484</v>
      </c>
      <c r="AL52" s="76">
        <f t="shared" si="58"/>
        <v>2.0429684392599068</v>
      </c>
      <c r="AM52" s="76">
        <f t="shared" si="58"/>
        <v>1.1287889921887562</v>
      </c>
      <c r="AN52" s="76">
        <f t="shared" si="58"/>
        <v>0.35795207596034384</v>
      </c>
      <c r="AO52" s="76">
        <f t="shared" si="58"/>
        <v>0.29700239373493531</v>
      </c>
      <c r="AP52" s="76">
        <f t="shared" si="58"/>
        <v>0.97322900313718819</v>
      </c>
      <c r="AQ52" s="76">
        <f t="shared" si="58"/>
        <v>0.63551031299911021</v>
      </c>
      <c r="AR52" s="76">
        <f t="shared" si="58"/>
        <v>0.95205380963467867</v>
      </c>
      <c r="AS52" s="76">
        <f t="shared" si="58"/>
        <v>2.0166734404957198</v>
      </c>
      <c r="AT52" s="76">
        <f t="shared" si="58"/>
        <v>2.7054485815203533</v>
      </c>
      <c r="AU52" s="76">
        <f t="shared" si="58"/>
        <v>1.5341428876808338</v>
      </c>
      <c r="AV52" s="76">
        <f t="shared" si="58"/>
        <v>0.21374954950348357</v>
      </c>
      <c r="AW52" s="76">
        <f t="shared" si="58"/>
        <v>0.5292456465294082</v>
      </c>
      <c r="AX52" s="76">
        <f t="shared" si="58"/>
        <v>1.5777511901284846</v>
      </c>
      <c r="AY52" s="76">
        <f t="shared" si="56"/>
        <v>1.923625519975003</v>
      </c>
      <c r="AZ52" s="76">
        <f t="shared" si="58"/>
        <v>1.3211353741261922</v>
      </c>
      <c r="BA52" s="76">
        <f t="shared" si="58"/>
        <v>1.6106159648911378</v>
      </c>
      <c r="BB52" s="76">
        <f t="shared" si="58"/>
        <v>-0.76248501464643015</v>
      </c>
      <c r="BC52" s="76">
        <f t="shared" si="58"/>
        <v>0.42332242194262903</v>
      </c>
      <c r="BD52" s="76">
        <f t="shared" si="58"/>
        <v>0.46666610728571811</v>
      </c>
      <c r="BE52" s="76">
        <f t="shared" si="58"/>
        <v>0.74141602261257322</v>
      </c>
      <c r="BF52" s="76">
        <f t="shared" si="57"/>
        <v>1.3259232810938215</v>
      </c>
      <c r="BG52" s="76">
        <f t="shared" si="57"/>
        <v>2.5965312897094472</v>
      </c>
      <c r="BH52" s="76">
        <f t="shared" si="57"/>
        <v>1.2003185297537966</v>
      </c>
      <c r="BI52" s="76">
        <f t="shared" si="57"/>
        <v>-0.72906393658136448</v>
      </c>
    </row>
    <row r="53" spans="1:61" ht="12" customHeight="1" x14ac:dyDescent="0.2">
      <c r="A53" s="116" t="s">
        <v>126</v>
      </c>
      <c r="B53" s="76"/>
      <c r="C53" s="76" t="e">
        <f t="shared" ref="C53:BE53" si="59">(C24/B24-1)*100</f>
        <v>#DIV/0!</v>
      </c>
      <c r="D53" s="76" t="e">
        <f t="shared" si="59"/>
        <v>#DIV/0!</v>
      </c>
      <c r="E53" s="76">
        <f t="shared" si="59"/>
        <v>-6.1646332232060397</v>
      </c>
      <c r="F53" s="76">
        <f t="shared" si="59"/>
        <v>-7.3981454622579985</v>
      </c>
      <c r="G53" s="76">
        <f t="shared" si="59"/>
        <v>68.341569450777655</v>
      </c>
      <c r="H53" s="76">
        <f t="shared" si="59"/>
        <v>286.10101862045633</v>
      </c>
      <c r="I53" s="76">
        <f t="shared" si="59"/>
        <v>2.3920023245004085</v>
      </c>
      <c r="J53" s="76">
        <f t="shared" si="59"/>
        <v>2.1012010213144139</v>
      </c>
      <c r="K53" s="76">
        <f t="shared" si="59"/>
        <v>2.4392127913197781</v>
      </c>
      <c r="L53" s="76">
        <f t="shared" si="59"/>
        <v>2.5485289142314516</v>
      </c>
      <c r="M53" s="76">
        <f t="shared" si="59"/>
        <v>3.4392370807091455</v>
      </c>
      <c r="N53" s="76">
        <f t="shared" si="59"/>
        <v>1.6344105658877783</v>
      </c>
      <c r="O53" s="76">
        <f t="shared" si="59"/>
        <v>-0.23121046830889558</v>
      </c>
      <c r="P53" s="76">
        <f t="shared" si="59"/>
        <v>-0.7217389151185194</v>
      </c>
      <c r="Q53" s="76">
        <f t="shared" si="59"/>
        <v>0.96266331727266063</v>
      </c>
      <c r="R53" s="76">
        <f t="shared" si="59"/>
        <v>2.7679324941644268</v>
      </c>
      <c r="S53" s="76">
        <f t="shared" si="59"/>
        <v>1.2561166826627002</v>
      </c>
      <c r="T53" s="76">
        <f t="shared" si="59"/>
        <v>-0.15175340944023619</v>
      </c>
      <c r="U53" s="76">
        <f t="shared" si="59"/>
        <v>-0.8180248479226826</v>
      </c>
      <c r="V53" s="76">
        <f t="shared" si="59"/>
        <v>-1.1137989426937112</v>
      </c>
      <c r="W53" s="76">
        <f t="shared" si="59"/>
        <v>-0.9009863119724848</v>
      </c>
      <c r="X53" s="76">
        <f t="shared" si="59"/>
        <v>0.1504799021400105</v>
      </c>
      <c r="Y53" s="76">
        <f t="shared" si="59"/>
        <v>2.2039566878579775</v>
      </c>
      <c r="Z53" s="76">
        <f t="shared" si="59"/>
        <v>4.8239915060924732</v>
      </c>
      <c r="AA53" s="76">
        <f t="shared" si="59"/>
        <v>3.4931832939188112</v>
      </c>
      <c r="AB53" s="76">
        <f t="shared" si="59"/>
        <v>1.0415196064687882</v>
      </c>
      <c r="AC53" s="76">
        <f t="shared" si="59"/>
        <v>0.85567131115751316</v>
      </c>
      <c r="AD53" s="76">
        <f t="shared" si="59"/>
        <v>3.0023667581719815</v>
      </c>
      <c r="AE53" s="76">
        <f t="shared" si="59"/>
        <v>3.5644122618116336</v>
      </c>
      <c r="AF53" s="76">
        <f t="shared" si="59"/>
        <v>2.0601090646330977</v>
      </c>
      <c r="AG53" s="76">
        <f t="shared" si="59"/>
        <v>-1.6121256773244941</v>
      </c>
      <c r="AH53" s="76">
        <f t="shared" si="59"/>
        <v>-3.0958890465065614</v>
      </c>
      <c r="AI53" s="76">
        <f t="shared" si="59"/>
        <v>7.8741141183291674E-2</v>
      </c>
      <c r="AJ53" s="76">
        <f t="shared" si="59"/>
        <v>3.8950072272113223</v>
      </c>
      <c r="AK53" s="76">
        <f t="shared" si="59"/>
        <v>4.2467932766477645</v>
      </c>
      <c r="AL53" s="76">
        <f t="shared" si="59"/>
        <v>1.7695634875739108</v>
      </c>
      <c r="AM53" s="76">
        <f t="shared" si="59"/>
        <v>-0.32731845645084245</v>
      </c>
      <c r="AN53" s="76">
        <f t="shared" si="59"/>
        <v>-0.49553104654173064</v>
      </c>
      <c r="AO53" s="76">
        <f t="shared" si="59"/>
        <v>1.6213075240632424</v>
      </c>
      <c r="AP53" s="76">
        <f t="shared" si="59"/>
        <v>3.2221218361519366</v>
      </c>
      <c r="AQ53" s="76">
        <f t="shared" si="59"/>
        <v>2.7561342375996833</v>
      </c>
      <c r="AR53" s="76">
        <f t="shared" si="59"/>
        <v>1.4673848340947426</v>
      </c>
      <c r="AS53" s="76">
        <f t="shared" si="59"/>
        <v>2.2291354136666719</v>
      </c>
      <c r="AT53" s="76">
        <f t="shared" si="59"/>
        <v>2.3645187587482797</v>
      </c>
      <c r="AU53" s="76">
        <f t="shared" si="59"/>
        <v>2.0870180245007974</v>
      </c>
      <c r="AV53" s="76">
        <f t="shared" si="59"/>
        <v>2.9787324338925725</v>
      </c>
      <c r="AW53" s="76">
        <f t="shared" si="59"/>
        <v>1.4701260446840614</v>
      </c>
      <c r="AX53" s="76">
        <f t="shared" si="59"/>
        <v>-0.83516079474038607</v>
      </c>
      <c r="AY53" s="76">
        <f t="shared" si="56"/>
        <v>0.13113131479951523</v>
      </c>
      <c r="AZ53" s="76">
        <f t="shared" si="59"/>
        <v>0.74948898006566012</v>
      </c>
      <c r="BA53" s="76">
        <f t="shared" si="59"/>
        <v>-0.38662724284053152</v>
      </c>
      <c r="BB53" s="76">
        <f t="shared" si="59"/>
        <v>0.291084393745078</v>
      </c>
      <c r="BC53" s="76">
        <f t="shared" si="59"/>
        <v>0.30448078851414984</v>
      </c>
      <c r="BD53" s="76">
        <f t="shared" si="59"/>
        <v>0.57528499447887516</v>
      </c>
      <c r="BE53" s="76">
        <f t="shared" si="59"/>
        <v>1.6108123332172264</v>
      </c>
      <c r="BF53" s="76">
        <f t="shared" si="57"/>
        <v>2.3846869663943782</v>
      </c>
      <c r="BG53" s="76">
        <f t="shared" si="57"/>
        <v>2.13995852536919</v>
      </c>
      <c r="BH53" s="76">
        <f t="shared" si="57"/>
        <v>6.826434516660207E-3</v>
      </c>
      <c r="BI53" s="76">
        <f t="shared" si="57"/>
        <v>-1.9409916612642686</v>
      </c>
    </row>
    <row r="54" spans="1:61" ht="12" customHeight="1" x14ac:dyDescent="0.2">
      <c r="A54" s="116" t="s">
        <v>127</v>
      </c>
      <c r="B54" s="76"/>
      <c r="C54" s="76" t="e">
        <f t="shared" ref="C54:BE54" si="60">(C25/B25-1)*100</f>
        <v>#DIV/0!</v>
      </c>
      <c r="D54" s="76" t="e">
        <f t="shared" si="60"/>
        <v>#DIV/0!</v>
      </c>
      <c r="E54" s="76">
        <f t="shared" si="60"/>
        <v>6.8174659476749166</v>
      </c>
      <c r="F54" s="76">
        <f t="shared" si="60"/>
        <v>7.2822288976909233</v>
      </c>
      <c r="G54" s="76">
        <f t="shared" si="60"/>
        <v>58.534145511560645</v>
      </c>
      <c r="H54" s="76">
        <f t="shared" si="60"/>
        <v>14.165717784665155</v>
      </c>
      <c r="I54" s="76">
        <f t="shared" si="60"/>
        <v>6.534060075199033</v>
      </c>
      <c r="J54" s="76">
        <f t="shared" si="60"/>
        <v>12.511806169799566</v>
      </c>
      <c r="K54" s="76">
        <f t="shared" si="60"/>
        <v>1.3136487252092266</v>
      </c>
      <c r="L54" s="76">
        <f t="shared" si="60"/>
        <v>0.87143899217705378</v>
      </c>
      <c r="M54" s="76">
        <f t="shared" si="60"/>
        <v>-0.92591794433724006</v>
      </c>
      <c r="N54" s="76">
        <f t="shared" si="60"/>
        <v>-1.7090593453046421</v>
      </c>
      <c r="O54" s="76">
        <f t="shared" si="60"/>
        <v>0.56483102352824499</v>
      </c>
      <c r="P54" s="76">
        <f t="shared" si="60"/>
        <v>1.5789946315018399</v>
      </c>
      <c r="Q54" s="76">
        <f t="shared" si="60"/>
        <v>2.1925245200663523</v>
      </c>
      <c r="R54" s="76">
        <f t="shared" si="60"/>
        <v>2.7055299479095352</v>
      </c>
      <c r="S54" s="76">
        <f t="shared" si="60"/>
        <v>2.73814695852026</v>
      </c>
      <c r="T54" s="76">
        <f t="shared" si="60"/>
        <v>0.97066995544681234</v>
      </c>
      <c r="U54" s="76">
        <f t="shared" si="60"/>
        <v>-0.87894828730670227</v>
      </c>
      <c r="V54" s="76">
        <f t="shared" si="60"/>
        <v>-1.099684223315367</v>
      </c>
      <c r="W54" s="76">
        <f t="shared" si="60"/>
        <v>-0.60137170101031145</v>
      </c>
      <c r="X54" s="76">
        <f t="shared" si="60"/>
        <v>3.1169236962158564E-2</v>
      </c>
      <c r="Y54" s="76">
        <f t="shared" si="60"/>
        <v>2.8588349625415566</v>
      </c>
      <c r="Z54" s="76">
        <f t="shared" si="60"/>
        <v>4.9008043396325363</v>
      </c>
      <c r="AA54" s="76">
        <f t="shared" si="60"/>
        <v>1.4817166603535714</v>
      </c>
      <c r="AB54" s="76">
        <f t="shared" si="60"/>
        <v>0.52870992954969775</v>
      </c>
      <c r="AC54" s="76">
        <f t="shared" si="60"/>
        <v>1.8317129493697903</v>
      </c>
      <c r="AD54" s="76">
        <f t="shared" si="60"/>
        <v>2.42706137508506</v>
      </c>
      <c r="AE54" s="76">
        <f t="shared" si="60"/>
        <v>2.0776751279019345</v>
      </c>
      <c r="AF54" s="76">
        <f t="shared" si="60"/>
        <v>2.2110947598129815</v>
      </c>
      <c r="AG54" s="76">
        <f t="shared" si="60"/>
        <v>0.52243294951053176</v>
      </c>
      <c r="AH54" s="76">
        <f t="shared" si="60"/>
        <v>-1.885980462271597</v>
      </c>
      <c r="AI54" s="76">
        <f t="shared" si="60"/>
        <v>-0.91700369838529916</v>
      </c>
      <c r="AJ54" s="76">
        <f t="shared" si="60"/>
        <v>-0.37694739238498531</v>
      </c>
      <c r="AK54" s="76">
        <f t="shared" si="60"/>
        <v>4.0477212781619976E-2</v>
      </c>
      <c r="AL54" s="76">
        <f t="shared" si="60"/>
        <v>1.8416969637028657</v>
      </c>
      <c r="AM54" s="76">
        <f t="shared" si="60"/>
        <v>3.0178916210211515</v>
      </c>
      <c r="AN54" s="76">
        <f t="shared" si="60"/>
        <v>2.8177715979522899</v>
      </c>
      <c r="AO54" s="76">
        <f t="shared" si="60"/>
        <v>1.8674137711226946</v>
      </c>
      <c r="AP54" s="76">
        <f t="shared" si="60"/>
        <v>1.1026095324618845</v>
      </c>
      <c r="AQ54" s="76">
        <f t="shared" si="60"/>
        <v>1.4098379692254914</v>
      </c>
      <c r="AR54" s="76">
        <f t="shared" si="60"/>
        <v>1.4160975977896895</v>
      </c>
      <c r="AS54" s="76">
        <f t="shared" si="60"/>
        <v>1.0976227830005847</v>
      </c>
      <c r="AT54" s="76">
        <f t="shared" si="60"/>
        <v>1.1453861073507321</v>
      </c>
      <c r="AU54" s="76">
        <f t="shared" si="60"/>
        <v>2.5092598179916381</v>
      </c>
      <c r="AV54" s="76">
        <f t="shared" si="60"/>
        <v>2.613122696564818</v>
      </c>
      <c r="AW54" s="76">
        <f t="shared" si="60"/>
        <v>0.39569965036192478</v>
      </c>
      <c r="AX54" s="76">
        <f t="shared" si="60"/>
        <v>-2.8131202537417965</v>
      </c>
      <c r="AY54" s="76">
        <f t="shared" si="56"/>
        <v>-2.1392514842703769</v>
      </c>
      <c r="AZ54" s="76">
        <f t="shared" si="60"/>
        <v>0.2721856933141753</v>
      </c>
      <c r="BA54" s="76">
        <f t="shared" si="60"/>
        <v>2.6536095731680032</v>
      </c>
      <c r="BB54" s="76">
        <f t="shared" si="60"/>
        <v>3.2200538596936168</v>
      </c>
      <c r="BC54" s="76">
        <f t="shared" si="60"/>
        <v>-0.17404606725995864</v>
      </c>
      <c r="BD54" s="76">
        <f t="shared" si="60"/>
        <v>-0.17797339337257689</v>
      </c>
      <c r="BE54" s="76">
        <f t="shared" si="60"/>
        <v>0.92265810364962064</v>
      </c>
      <c r="BF54" s="76">
        <f t="shared" si="57"/>
        <v>2.4909008289280887</v>
      </c>
      <c r="BG54" s="76">
        <f t="shared" si="57"/>
        <v>2.7281891565770655</v>
      </c>
      <c r="BH54" s="76">
        <f t="shared" si="57"/>
        <v>3.2846693036556074</v>
      </c>
      <c r="BI54" s="76">
        <f t="shared" si="57"/>
        <v>2.756029686688044</v>
      </c>
    </row>
    <row r="55" spans="1:61" ht="12" customHeight="1" x14ac:dyDescent="0.2">
      <c r="A55" s="85" t="s">
        <v>18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</row>
    <row r="56" spans="1:61" ht="12" customHeight="1" thickBot="1" x14ac:dyDescent="0.25">
      <c r="A56" s="93" t="s">
        <v>128</v>
      </c>
      <c r="B56" s="135"/>
      <c r="C56" s="135" t="e">
        <f t="shared" ref="C56:BE56" si="61">(C27/B27-1)*100</f>
        <v>#DIV/0!</v>
      </c>
      <c r="D56" s="135" t="e">
        <f t="shared" si="61"/>
        <v>#DIV/0!</v>
      </c>
      <c r="E56" s="135">
        <f t="shared" si="61"/>
        <v>4.2659667020147785</v>
      </c>
      <c r="F56" s="135">
        <f t="shared" si="61"/>
        <v>2.6052444563617438</v>
      </c>
      <c r="G56" s="135">
        <f t="shared" si="61"/>
        <v>3.2388481546746117</v>
      </c>
      <c r="H56" s="135">
        <f t="shared" si="61"/>
        <v>53.436864369197281</v>
      </c>
      <c r="I56" s="135">
        <f t="shared" si="61"/>
        <v>-1.2659884702243884</v>
      </c>
      <c r="J56" s="135">
        <f t="shared" si="61"/>
        <v>-0.51605410674181451</v>
      </c>
      <c r="K56" s="135">
        <f t="shared" si="61"/>
        <v>3.7412144816825421</v>
      </c>
      <c r="L56" s="135">
        <f t="shared" si="61"/>
        <v>6.0612498689126548</v>
      </c>
      <c r="M56" s="135">
        <f t="shared" si="61"/>
        <v>5.2988593679601736</v>
      </c>
      <c r="N56" s="135">
        <f t="shared" si="61"/>
        <v>1.5917800189070519</v>
      </c>
      <c r="O56" s="135">
        <f t="shared" si="61"/>
        <v>0.35202359320176679</v>
      </c>
      <c r="P56" s="135">
        <f t="shared" si="61"/>
        <v>4.5735036072386714</v>
      </c>
      <c r="Q56" s="135">
        <f t="shared" si="61"/>
        <v>7.2393378586709245</v>
      </c>
      <c r="R56" s="135">
        <f t="shared" si="61"/>
        <v>3.7517642129118567</v>
      </c>
      <c r="S56" s="135">
        <f t="shared" si="61"/>
        <v>4.1988106267831782E-2</v>
      </c>
      <c r="T56" s="135">
        <f t="shared" si="61"/>
        <v>-3.2269603376946621</v>
      </c>
      <c r="U56" s="135">
        <f t="shared" si="61"/>
        <v>-2.1424516426515439</v>
      </c>
      <c r="V56" s="135">
        <f t="shared" si="61"/>
        <v>2.2275543513347928</v>
      </c>
      <c r="W56" s="135">
        <f t="shared" si="61"/>
        <v>3.6929981789232569</v>
      </c>
      <c r="X56" s="135">
        <f t="shared" si="61"/>
        <v>1.4862676666325569</v>
      </c>
      <c r="Y56" s="135">
        <f t="shared" si="61"/>
        <v>2.7016830486983112</v>
      </c>
      <c r="Z56" s="135">
        <f t="shared" si="61"/>
        <v>2.7261569539353214</v>
      </c>
      <c r="AA56" s="135">
        <f t="shared" si="61"/>
        <v>0.46515291123570002</v>
      </c>
      <c r="AB56" s="135">
        <f t="shared" si="61"/>
        <v>0.96196974865936369</v>
      </c>
      <c r="AC56" s="135">
        <f t="shared" si="61"/>
        <v>3.4459276492514457</v>
      </c>
      <c r="AD56" s="135">
        <f t="shared" si="61"/>
        <v>4.3959583783968359</v>
      </c>
      <c r="AE56" s="135">
        <f t="shared" si="61"/>
        <v>1.4758399050675219</v>
      </c>
      <c r="AF56" s="135">
        <f t="shared" si="61"/>
        <v>-0.60768510035972279</v>
      </c>
      <c r="AG56" s="135">
        <f t="shared" si="61"/>
        <v>-2.0101078489383917</v>
      </c>
      <c r="AH56" s="135">
        <f t="shared" si="61"/>
        <v>0.14994592664501205</v>
      </c>
      <c r="AI56" s="135">
        <f t="shared" si="61"/>
        <v>4.0201482863124971</v>
      </c>
      <c r="AJ56" s="135">
        <f t="shared" si="61"/>
        <v>4.940618711797784</v>
      </c>
      <c r="AK56" s="135">
        <f t="shared" si="61"/>
        <v>2.6213614588437517</v>
      </c>
      <c r="AL56" s="135">
        <f t="shared" si="61"/>
        <v>2.0819977216556707</v>
      </c>
      <c r="AM56" s="135">
        <f t="shared" si="61"/>
        <v>2.0510767478958636</v>
      </c>
      <c r="AN56" s="135">
        <f t="shared" si="61"/>
        <v>0.52691299197222818</v>
      </c>
      <c r="AO56" s="135">
        <f t="shared" si="61"/>
        <v>-0.70140673807913556</v>
      </c>
      <c r="AP56" s="135">
        <f t="shared" si="61"/>
        <v>-0.47528744380908039</v>
      </c>
      <c r="AQ56" s="135">
        <f t="shared" si="61"/>
        <v>0.62814046527928102</v>
      </c>
      <c r="AR56" s="135">
        <f t="shared" si="61"/>
        <v>0.79716401518137303</v>
      </c>
      <c r="AS56" s="135">
        <f t="shared" si="61"/>
        <v>2.85151569074511</v>
      </c>
      <c r="AT56" s="135">
        <f t="shared" si="61"/>
        <v>2.7919416780283646</v>
      </c>
      <c r="AU56" s="135">
        <f t="shared" si="61"/>
        <v>1.533137065376966</v>
      </c>
      <c r="AV56" s="135">
        <f t="shared" si="61"/>
        <v>2.4150083132614686</v>
      </c>
      <c r="AW56" s="135">
        <f t="shared" si="61"/>
        <v>0.58865600361619475</v>
      </c>
      <c r="AX56" s="135">
        <f t="shared" si="61"/>
        <v>-1.6209883809636838</v>
      </c>
      <c r="AY56" s="135">
        <f t="shared" ref="AY56" si="62">(AY27/AX27-1)*100</f>
        <v>-0.8173636239223514</v>
      </c>
      <c r="AZ56" s="135">
        <f t="shared" si="61"/>
        <v>-0.39642563468033076</v>
      </c>
      <c r="BA56" s="135">
        <f t="shared" si="61"/>
        <v>-1.9656230597226876</v>
      </c>
      <c r="BB56" s="135">
        <f t="shared" si="61"/>
        <v>0.54917146420387919</v>
      </c>
      <c r="BC56" s="135">
        <f t="shared" si="61"/>
        <v>2.5558025112046856</v>
      </c>
      <c r="BD56" s="135">
        <f t="shared" si="61"/>
        <v>3.5000255539952452</v>
      </c>
      <c r="BE56" s="135">
        <f t="shared" si="61"/>
        <v>4.8711681793255801</v>
      </c>
      <c r="BF56" s="135">
        <f t="shared" ref="BF56:BI56" si="63">(BF27/BE27-1)*100</f>
        <v>3.1944878181827896</v>
      </c>
      <c r="BG56" s="135">
        <f t="shared" si="63"/>
        <v>-0.4161593171421063</v>
      </c>
      <c r="BH56" s="135">
        <f t="shared" si="63"/>
        <v>-2.1472201800442625</v>
      </c>
      <c r="BI56" s="135">
        <f t="shared" si="63"/>
        <v>-1.5870261035385691</v>
      </c>
    </row>
    <row r="57" spans="1:61" ht="12" customHeight="1" x14ac:dyDescent="0.2">
      <c r="A57" s="124" t="s">
        <v>50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</sheetData>
  <mergeCells count="32">
    <mergeCell ref="T32:W32"/>
    <mergeCell ref="AR32:AU32"/>
    <mergeCell ref="AJ3:AM3"/>
    <mergeCell ref="AR3:AU3"/>
    <mergeCell ref="AJ32:AM32"/>
    <mergeCell ref="AF32:AI32"/>
    <mergeCell ref="AF3:AI3"/>
    <mergeCell ref="AB3:AE3"/>
    <mergeCell ref="AB32:AE32"/>
    <mergeCell ref="X32:AA32"/>
    <mergeCell ref="AO32:AQ32"/>
    <mergeCell ref="AO3:AQ3"/>
    <mergeCell ref="X3:AA3"/>
    <mergeCell ref="T3:W3"/>
    <mergeCell ref="B3:C3"/>
    <mergeCell ref="D3:G3"/>
    <mergeCell ref="P3:S3"/>
    <mergeCell ref="B32:C32"/>
    <mergeCell ref="D32:G32"/>
    <mergeCell ref="H32:K32"/>
    <mergeCell ref="P32:S32"/>
    <mergeCell ref="H3:K3"/>
    <mergeCell ref="L3:O3"/>
    <mergeCell ref="L32:O32"/>
    <mergeCell ref="BH32:BI32"/>
    <mergeCell ref="BH3:BI3"/>
    <mergeCell ref="BD3:BG3"/>
    <mergeCell ref="BD32:BG32"/>
    <mergeCell ref="AV32:AY32"/>
    <mergeCell ref="AV3:AY3"/>
    <mergeCell ref="AZ3:BC3"/>
    <mergeCell ref="AZ32:BC32"/>
  </mergeCells>
  <conditionalFormatting sqref="C35:AQ56">
    <cfRule type="cellIs" dxfId="55" priority="25" operator="lessThan">
      <formula>0</formula>
    </cfRule>
    <cfRule type="cellIs" dxfId="54" priority="26" operator="lessThan">
      <formula>-40.58231656</formula>
    </cfRule>
    <cfRule type="cellIs" dxfId="53" priority="27" operator="lessThan">
      <formula>0</formula>
    </cfRule>
  </conditionalFormatting>
  <conditionalFormatting sqref="AR35:AR56">
    <cfRule type="cellIs" dxfId="52" priority="22" operator="lessThan">
      <formula>0</formula>
    </cfRule>
    <cfRule type="cellIs" dxfId="51" priority="23" operator="lessThan">
      <formula>-40.58231656</formula>
    </cfRule>
    <cfRule type="cellIs" dxfId="50" priority="24" operator="lessThan">
      <formula>0</formula>
    </cfRule>
  </conditionalFormatting>
  <conditionalFormatting sqref="AS35:AU56">
    <cfRule type="cellIs" dxfId="49" priority="19" operator="lessThan">
      <formula>0</formula>
    </cfRule>
    <cfRule type="cellIs" dxfId="48" priority="20" operator="lessThan">
      <formula>-40.58231656</formula>
    </cfRule>
    <cfRule type="cellIs" dxfId="47" priority="21" operator="lessThan">
      <formula>0</formula>
    </cfRule>
  </conditionalFormatting>
  <conditionalFormatting sqref="AV35:AY56">
    <cfRule type="cellIs" dxfId="46" priority="7" operator="lessThan">
      <formula>0</formula>
    </cfRule>
    <cfRule type="cellIs" dxfId="45" priority="8" operator="lessThan">
      <formula>-40.58231656</formula>
    </cfRule>
    <cfRule type="cellIs" dxfId="44" priority="9" operator="lessThan">
      <formula>0</formula>
    </cfRule>
  </conditionalFormatting>
  <conditionalFormatting sqref="AZ35:BI56">
    <cfRule type="cellIs" dxfId="43" priority="1" operator="lessThan">
      <formula>0</formula>
    </cfRule>
    <cfRule type="cellIs" dxfId="42" priority="2" operator="lessThan">
      <formula>-40.58231656</formula>
    </cfRule>
    <cfRule type="cellIs" dxfId="41" priority="3" operator="lessThan">
      <formula>0</formula>
    </cfRule>
  </conditionalFormatting>
  <pageMargins left="0.51181102362204722" right="0" top="0.51181102362204722" bottom="0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AQ56"/>
  <sheetViews>
    <sheetView view="pageBreakPreview" zoomScaleSheetLayoutView="100" workbookViewId="0">
      <selection activeCell="Z24" sqref="Z24"/>
    </sheetView>
  </sheetViews>
  <sheetFormatPr defaultRowHeight="11.25" x14ac:dyDescent="0.2"/>
  <cols>
    <col min="1" max="1" width="28.42578125" style="36" customWidth="1"/>
    <col min="2" max="8" width="7.85546875" style="36" hidden="1" customWidth="1"/>
    <col min="9" max="23" width="6.28515625" style="36" hidden="1" customWidth="1"/>
    <col min="24" max="40" width="6.28515625" style="36" customWidth="1"/>
    <col min="41" max="41" width="7.140625" style="36" customWidth="1"/>
    <col min="42" max="43" width="6.28515625" style="36" customWidth="1"/>
    <col min="44" max="16384" width="9.140625" style="36"/>
  </cols>
  <sheetData>
    <row r="2" spans="1:43" ht="12" thickBot="1" x14ac:dyDescent="0.25">
      <c r="X2" s="38" t="s">
        <v>110</v>
      </c>
    </row>
    <row r="3" spans="1:43" s="37" customFormat="1" ht="15" customHeight="1" x14ac:dyDescent="0.2">
      <c r="B3" s="229" t="s">
        <v>67</v>
      </c>
      <c r="C3" s="229"/>
      <c r="D3" s="229" t="s">
        <v>66</v>
      </c>
      <c r="E3" s="229"/>
      <c r="F3" s="229"/>
      <c r="G3" s="229"/>
      <c r="H3" s="229" t="s">
        <v>60</v>
      </c>
      <c r="I3" s="229"/>
      <c r="J3" s="229"/>
      <c r="K3" s="229"/>
      <c r="L3" s="229" t="s">
        <v>61</v>
      </c>
      <c r="M3" s="229"/>
      <c r="N3" s="229"/>
      <c r="O3" s="229"/>
      <c r="P3" s="229" t="s">
        <v>62</v>
      </c>
      <c r="Q3" s="229"/>
      <c r="R3" s="229"/>
      <c r="S3" s="229"/>
      <c r="U3" s="229" t="s">
        <v>63</v>
      </c>
      <c r="V3" s="229"/>
      <c r="W3" s="229"/>
      <c r="X3" s="229" t="s">
        <v>64</v>
      </c>
      <c r="Y3" s="229"/>
      <c r="Z3" s="229"/>
      <c r="AA3" s="229"/>
      <c r="AB3" s="229" t="s">
        <v>65</v>
      </c>
      <c r="AC3" s="229"/>
      <c r="AD3" s="229"/>
      <c r="AE3" s="229"/>
      <c r="AF3" s="229" t="s">
        <v>77</v>
      </c>
      <c r="AG3" s="229"/>
      <c r="AH3" s="229"/>
      <c r="AI3" s="229"/>
      <c r="AJ3" s="229" t="s">
        <v>80</v>
      </c>
      <c r="AK3" s="229"/>
      <c r="AL3" s="229"/>
      <c r="AM3" s="229"/>
      <c r="AN3" s="229" t="s">
        <v>92</v>
      </c>
      <c r="AO3" s="229"/>
      <c r="AP3" s="229"/>
      <c r="AQ3" s="229"/>
    </row>
    <row r="4" spans="1:43" s="45" customFormat="1" x14ac:dyDescent="0.2">
      <c r="A4" s="22" t="s">
        <v>99</v>
      </c>
      <c r="B4" s="39" t="s">
        <v>48</v>
      </c>
      <c r="C4" s="39" t="s">
        <v>49</v>
      </c>
      <c r="D4" s="39" t="s">
        <v>46</v>
      </c>
      <c r="E4" s="39" t="s">
        <v>47</v>
      </c>
      <c r="F4" s="39" t="s">
        <v>48</v>
      </c>
      <c r="G4" s="39" t="s">
        <v>49</v>
      </c>
      <c r="H4" s="39" t="s">
        <v>46</v>
      </c>
      <c r="I4" s="39" t="s">
        <v>47</v>
      </c>
      <c r="J4" s="39" t="s">
        <v>48</v>
      </c>
      <c r="K4" s="39" t="s">
        <v>49</v>
      </c>
      <c r="L4" s="39" t="s">
        <v>46</v>
      </c>
      <c r="M4" s="39" t="s">
        <v>47</v>
      </c>
      <c r="N4" s="39" t="s">
        <v>48</v>
      </c>
      <c r="O4" s="39" t="s">
        <v>49</v>
      </c>
      <c r="P4" s="39" t="s">
        <v>46</v>
      </c>
      <c r="Q4" s="39" t="s">
        <v>47</v>
      </c>
      <c r="R4" s="39" t="s">
        <v>48</v>
      </c>
      <c r="S4" s="39" t="s">
        <v>49</v>
      </c>
      <c r="T4" s="39" t="s">
        <v>46</v>
      </c>
      <c r="U4" s="39" t="s">
        <v>47</v>
      </c>
      <c r="V4" s="39" t="s">
        <v>48</v>
      </c>
      <c r="W4" s="39" t="s">
        <v>49</v>
      </c>
      <c r="X4" s="39" t="s">
        <v>46</v>
      </c>
      <c r="Y4" s="39" t="s">
        <v>47</v>
      </c>
      <c r="Z4" s="39" t="s">
        <v>48</v>
      </c>
      <c r="AA4" s="39" t="s">
        <v>49</v>
      </c>
      <c r="AB4" s="39" t="s">
        <v>46</v>
      </c>
      <c r="AC4" s="39" t="s">
        <v>47</v>
      </c>
      <c r="AD4" s="39" t="s">
        <v>48</v>
      </c>
      <c r="AE4" s="39" t="s">
        <v>49</v>
      </c>
      <c r="AF4" s="39" t="s">
        <v>46</v>
      </c>
      <c r="AG4" s="39" t="s">
        <v>47</v>
      </c>
      <c r="AH4" s="39" t="s">
        <v>48</v>
      </c>
      <c r="AI4" s="39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53" t="s">
        <v>46</v>
      </c>
      <c r="AO4" s="53" t="s">
        <v>47</v>
      </c>
      <c r="AP4" s="53" t="s">
        <v>48</v>
      </c>
      <c r="AQ4" s="53" t="s">
        <v>49</v>
      </c>
    </row>
    <row r="5" spans="1:43" s="45" customFormat="1" ht="11.1" customHeight="1" x14ac:dyDescent="0.2">
      <c r="A5" s="40" t="s">
        <v>101</v>
      </c>
      <c r="AF5" s="54"/>
      <c r="AG5" s="54"/>
      <c r="AH5" s="54"/>
      <c r="AI5" s="54"/>
    </row>
    <row r="6" spans="1:43" s="45" customFormat="1" ht="11.1" customHeight="1" x14ac:dyDescent="0.2">
      <c r="A6" s="41" t="s">
        <v>0</v>
      </c>
      <c r="B6" s="50" t="e">
        <f>#REF!/Summary!B6*100</f>
        <v>#REF!</v>
      </c>
      <c r="C6" s="50" t="e">
        <f>#REF!/Summary!C6*100</f>
        <v>#REF!</v>
      </c>
      <c r="D6" s="50" t="e">
        <f>#REF!/Summary!D6*100</f>
        <v>#REF!</v>
      </c>
      <c r="E6" s="50" t="e">
        <f>#REF!/Summary!E6*100</f>
        <v>#REF!</v>
      </c>
      <c r="F6" s="50" t="e">
        <f>#REF!/Summary!F6*100</f>
        <v>#REF!</v>
      </c>
      <c r="G6" s="50" t="e">
        <f>#REF!/Summary!G6*100</f>
        <v>#REF!</v>
      </c>
      <c r="H6" s="50" t="e">
        <f>#REF!/Summary!H6*100</f>
        <v>#REF!</v>
      </c>
      <c r="I6" s="50" t="e">
        <f>#REF!/Summary!I6*100</f>
        <v>#REF!</v>
      </c>
      <c r="J6" s="50" t="e">
        <f>#REF!/Summary!J6*100</f>
        <v>#REF!</v>
      </c>
      <c r="K6" s="50" t="e">
        <f>#REF!/Summary!K6*100</f>
        <v>#REF!</v>
      </c>
      <c r="L6" s="50" t="e">
        <f>#REF!/Summary!L6*100</f>
        <v>#REF!</v>
      </c>
      <c r="M6" s="50" t="e">
        <f>#REF!/Summary!M6*100</f>
        <v>#REF!</v>
      </c>
      <c r="N6" s="50" t="e">
        <f>#REF!/Summary!N6*100</f>
        <v>#REF!</v>
      </c>
      <c r="O6" s="50" t="e">
        <f>#REF!/Summary!O6*100</f>
        <v>#REF!</v>
      </c>
      <c r="P6" s="50" t="e">
        <f>#REF!/Summary!P6*100</f>
        <v>#REF!</v>
      </c>
      <c r="Q6" s="50" t="e">
        <f>#REF!/Summary!Q6*100</f>
        <v>#REF!</v>
      </c>
      <c r="R6" s="50" t="e">
        <f>#REF!/Summary!R6*100</f>
        <v>#REF!</v>
      </c>
      <c r="S6" s="50" t="e">
        <f>#REF!/Summary!S6*100</f>
        <v>#REF!</v>
      </c>
      <c r="T6" s="50" t="e">
        <f>#REF!/Summary!T6*100</f>
        <v>#REF!</v>
      </c>
      <c r="U6" s="50" t="e">
        <f>#REF!/Summary!U6*100</f>
        <v>#REF!</v>
      </c>
      <c r="V6" s="50" t="e">
        <f>#REF!/Summary!V6*100</f>
        <v>#REF!</v>
      </c>
      <c r="W6" s="50" t="e">
        <f>#REF!/Summary!W6*100</f>
        <v>#REF!</v>
      </c>
      <c r="X6" s="50" t="e">
        <f>#REF!/Summary!X6*100</f>
        <v>#REF!</v>
      </c>
      <c r="Y6" s="50" t="e">
        <f>#REF!/Summary!Y6*100</f>
        <v>#REF!</v>
      </c>
      <c r="Z6" s="50" t="e">
        <f>#REF!/Summary!Z6*100</f>
        <v>#REF!</v>
      </c>
      <c r="AA6" s="50" t="e">
        <f>#REF!/Summary!AA6*100</f>
        <v>#REF!</v>
      </c>
      <c r="AB6" s="50" t="e">
        <f>#REF!/Summary!AB6*100</f>
        <v>#REF!</v>
      </c>
      <c r="AC6" s="50" t="e">
        <f>#REF!/Summary!AC6*100</f>
        <v>#REF!</v>
      </c>
      <c r="AD6" s="50" t="e">
        <f>#REF!/Summary!AD6*100</f>
        <v>#REF!</v>
      </c>
      <c r="AE6" s="50" t="e">
        <f>#REF!/Summary!AE6*100</f>
        <v>#REF!</v>
      </c>
      <c r="AF6" s="43" t="e">
        <f>#REF!/Summary!AF6*100</f>
        <v>#REF!</v>
      </c>
      <c r="AG6" s="43" t="e">
        <f>#REF!/Summary!AG6*100</f>
        <v>#REF!</v>
      </c>
      <c r="AH6" s="43" t="e">
        <f>#REF!/Summary!AH6*100</f>
        <v>#REF!</v>
      </c>
      <c r="AI6" s="43" t="e">
        <f>#REF!/Summary!AI6*100</f>
        <v>#REF!</v>
      </c>
      <c r="AJ6" s="43" t="e">
        <f>#REF!/Summary!AJ6*100</f>
        <v>#REF!</v>
      </c>
      <c r="AK6" s="43" t="e">
        <f>#REF!/Summary!AK6*100</f>
        <v>#REF!</v>
      </c>
      <c r="AL6" s="43" t="e">
        <f>#REF!/Summary!AL6*100</f>
        <v>#REF!</v>
      </c>
      <c r="AM6" s="43" t="e">
        <f>#REF!/Summary!AM6*100</f>
        <v>#REF!</v>
      </c>
      <c r="AN6" s="43" t="e">
        <f>#REF!/Summary!AN6*100</f>
        <v>#REF!</v>
      </c>
      <c r="AO6" s="43" t="e">
        <f>#REF!/Summary!AO6*100</f>
        <v>#REF!</v>
      </c>
      <c r="AP6" s="43" t="e">
        <f>#REF!/Summary!AP6*100</f>
        <v>#REF!</v>
      </c>
      <c r="AQ6" s="43" t="e">
        <f>#REF!/Summary!AQ6*100</f>
        <v>#REF!</v>
      </c>
    </row>
    <row r="7" spans="1:43" s="45" customFormat="1" ht="11.1" customHeight="1" x14ac:dyDescent="0.2">
      <c r="A7" s="42" t="s">
        <v>70</v>
      </c>
      <c r="B7" s="50" t="e">
        <f>#REF!/Summary!B7*100</f>
        <v>#REF!</v>
      </c>
      <c r="C7" s="50" t="e">
        <f>#REF!/Summary!C7*100</f>
        <v>#REF!</v>
      </c>
      <c r="D7" s="50" t="e">
        <f>#REF!/Summary!D7*100</f>
        <v>#REF!</v>
      </c>
      <c r="E7" s="50" t="e">
        <f>#REF!/Summary!E7*100</f>
        <v>#REF!</v>
      </c>
      <c r="F7" s="50" t="e">
        <f>#REF!/Summary!F7*100</f>
        <v>#REF!</v>
      </c>
      <c r="G7" s="50" t="e">
        <f>#REF!/Summary!G7*100</f>
        <v>#REF!</v>
      </c>
      <c r="H7" s="50" t="e">
        <f>#REF!/Summary!H7*100</f>
        <v>#REF!</v>
      </c>
      <c r="I7" s="50" t="e">
        <f>#REF!/Summary!I7*100</f>
        <v>#REF!</v>
      </c>
      <c r="J7" s="50" t="e">
        <f>#REF!/Summary!J7*100</f>
        <v>#REF!</v>
      </c>
      <c r="K7" s="50" t="e">
        <f>#REF!/Summary!K7*100</f>
        <v>#REF!</v>
      </c>
      <c r="L7" s="50" t="e">
        <f>#REF!/Summary!L7*100</f>
        <v>#REF!</v>
      </c>
      <c r="M7" s="50" t="e">
        <f>#REF!/Summary!M7*100</f>
        <v>#REF!</v>
      </c>
      <c r="N7" s="50" t="e">
        <f>#REF!/Summary!N7*100</f>
        <v>#REF!</v>
      </c>
      <c r="O7" s="50" t="e">
        <f>#REF!/Summary!O7*100</f>
        <v>#REF!</v>
      </c>
      <c r="P7" s="50" t="e">
        <f>#REF!/Summary!P7*100</f>
        <v>#REF!</v>
      </c>
      <c r="Q7" s="50" t="e">
        <f>#REF!/Summary!Q7*100</f>
        <v>#REF!</v>
      </c>
      <c r="R7" s="50" t="e">
        <f>#REF!/Summary!R7*100</f>
        <v>#REF!</v>
      </c>
      <c r="S7" s="50" t="e">
        <f>#REF!/Summary!S7*100</f>
        <v>#REF!</v>
      </c>
      <c r="T7" s="50" t="e">
        <f>#REF!/Summary!T7*100</f>
        <v>#REF!</v>
      </c>
      <c r="U7" s="50" t="e">
        <f>#REF!/Summary!U7*100</f>
        <v>#REF!</v>
      </c>
      <c r="V7" s="50" t="e">
        <f>#REF!/Summary!V7*100</f>
        <v>#REF!</v>
      </c>
      <c r="W7" s="50" t="e">
        <f>#REF!/Summary!W7*100</f>
        <v>#REF!</v>
      </c>
      <c r="X7" s="50" t="e">
        <f>#REF!/Summary!X7*100</f>
        <v>#REF!</v>
      </c>
      <c r="Y7" s="50" t="e">
        <f>#REF!/Summary!Y7*100</f>
        <v>#REF!</v>
      </c>
      <c r="Z7" s="50" t="e">
        <f>#REF!/Summary!Z7*100</f>
        <v>#REF!</v>
      </c>
      <c r="AA7" s="50" t="e">
        <f>#REF!/Summary!AA7*100</f>
        <v>#REF!</v>
      </c>
      <c r="AB7" s="50" t="e">
        <f>#REF!/Summary!AB7*100</f>
        <v>#REF!</v>
      </c>
      <c r="AC7" s="50" t="e">
        <f>#REF!/Summary!AC7*100</f>
        <v>#REF!</v>
      </c>
      <c r="AD7" s="50" t="e">
        <f>#REF!/Summary!AD7*100</f>
        <v>#REF!</v>
      </c>
      <c r="AE7" s="50" t="e">
        <f>#REF!/Summary!AE7*100</f>
        <v>#REF!</v>
      </c>
      <c r="AF7" s="43" t="e">
        <f>#REF!/Summary!AF7*100</f>
        <v>#REF!</v>
      </c>
      <c r="AG7" s="43" t="e">
        <f>#REF!/Summary!AG7*100</f>
        <v>#REF!</v>
      </c>
      <c r="AH7" s="43" t="e">
        <f>#REF!/Summary!AH7*100</f>
        <v>#REF!</v>
      </c>
      <c r="AI7" s="43" t="e">
        <f>#REF!/Summary!AI7*100</f>
        <v>#REF!</v>
      </c>
      <c r="AJ7" s="43" t="e">
        <f>#REF!/Summary!AJ7*100</f>
        <v>#REF!</v>
      </c>
      <c r="AK7" s="43" t="e">
        <f>#REF!/Summary!AK7*100</f>
        <v>#REF!</v>
      </c>
      <c r="AL7" s="43" t="e">
        <f>#REF!/Summary!AL7*100</f>
        <v>#REF!</v>
      </c>
      <c r="AM7" s="43" t="e">
        <f>#REF!/Summary!AM7*100</f>
        <v>#REF!</v>
      </c>
      <c r="AN7" s="43" t="e">
        <f>#REF!/Summary!AN7*100</f>
        <v>#REF!</v>
      </c>
      <c r="AO7" s="43" t="e">
        <f>#REF!/Summary!AO7*100</f>
        <v>#REF!</v>
      </c>
      <c r="AP7" s="43" t="e">
        <f>#REF!/Summary!AP7*100</f>
        <v>#REF!</v>
      </c>
      <c r="AQ7" s="43" t="e">
        <f>#REF!/Summary!AQ7*100</f>
        <v>#REF!</v>
      </c>
    </row>
    <row r="8" spans="1:43" s="45" customFormat="1" ht="11.1" customHeight="1" x14ac:dyDescent="0.2">
      <c r="A8" s="42" t="s">
        <v>7</v>
      </c>
      <c r="B8" s="50" t="e">
        <f>#REF!/Summary!B8*100</f>
        <v>#REF!</v>
      </c>
      <c r="C8" s="50" t="e">
        <f>#REF!/Summary!C8*100</f>
        <v>#REF!</v>
      </c>
      <c r="D8" s="50" t="e">
        <f>#REF!/Summary!D8*100</f>
        <v>#REF!</v>
      </c>
      <c r="E8" s="50" t="e">
        <f>#REF!/Summary!E8*100</f>
        <v>#REF!</v>
      </c>
      <c r="F8" s="50" t="e">
        <f>#REF!/Summary!F8*100</f>
        <v>#REF!</v>
      </c>
      <c r="G8" s="50" t="e">
        <f>#REF!/Summary!G8*100</f>
        <v>#REF!</v>
      </c>
      <c r="H8" s="50" t="e">
        <f>#REF!/Summary!H8*100</f>
        <v>#REF!</v>
      </c>
      <c r="I8" s="50" t="e">
        <f>#REF!/Summary!I8*100</f>
        <v>#REF!</v>
      </c>
      <c r="J8" s="50" t="e">
        <f>#REF!/Summary!J8*100</f>
        <v>#REF!</v>
      </c>
      <c r="K8" s="50" t="e">
        <f>#REF!/Summary!K8*100</f>
        <v>#REF!</v>
      </c>
      <c r="L8" s="50" t="e">
        <f>#REF!/Summary!L8*100</f>
        <v>#REF!</v>
      </c>
      <c r="M8" s="50" t="e">
        <f>#REF!/Summary!M8*100</f>
        <v>#REF!</v>
      </c>
      <c r="N8" s="50" t="e">
        <f>#REF!/Summary!N8*100</f>
        <v>#REF!</v>
      </c>
      <c r="O8" s="50" t="e">
        <f>#REF!/Summary!O8*100</f>
        <v>#REF!</v>
      </c>
      <c r="P8" s="50" t="e">
        <f>#REF!/Summary!P8*100</f>
        <v>#REF!</v>
      </c>
      <c r="Q8" s="50" t="e">
        <f>#REF!/Summary!Q8*100</f>
        <v>#REF!</v>
      </c>
      <c r="R8" s="50" t="e">
        <f>#REF!/Summary!R8*100</f>
        <v>#REF!</v>
      </c>
      <c r="S8" s="50" t="e">
        <f>#REF!/Summary!S8*100</f>
        <v>#REF!</v>
      </c>
      <c r="T8" s="50" t="e">
        <f>#REF!/Summary!T8*100</f>
        <v>#REF!</v>
      </c>
      <c r="U8" s="50" t="e">
        <f>#REF!/Summary!U8*100</f>
        <v>#REF!</v>
      </c>
      <c r="V8" s="50" t="e">
        <f>#REF!/Summary!V8*100</f>
        <v>#REF!</v>
      </c>
      <c r="W8" s="50" t="e">
        <f>#REF!/Summary!W8*100</f>
        <v>#REF!</v>
      </c>
      <c r="X8" s="50" t="e">
        <f>#REF!/Summary!X8*100</f>
        <v>#REF!</v>
      </c>
      <c r="Y8" s="50" t="e">
        <f>#REF!/Summary!Y8*100</f>
        <v>#REF!</v>
      </c>
      <c r="Z8" s="50" t="e">
        <f>#REF!/Summary!Z8*100</f>
        <v>#REF!</v>
      </c>
      <c r="AA8" s="50" t="e">
        <f>#REF!/Summary!AA8*100</f>
        <v>#REF!</v>
      </c>
      <c r="AB8" s="50" t="e">
        <f>#REF!/Summary!AB8*100</f>
        <v>#REF!</v>
      </c>
      <c r="AC8" s="50" t="e">
        <f>#REF!/Summary!AC8*100</f>
        <v>#REF!</v>
      </c>
      <c r="AD8" s="50" t="e">
        <f>#REF!/Summary!AD8*100</f>
        <v>#REF!</v>
      </c>
      <c r="AE8" s="50" t="e">
        <f>#REF!/Summary!AE8*100</f>
        <v>#REF!</v>
      </c>
      <c r="AF8" s="43" t="e">
        <f>#REF!/Summary!AF8*100</f>
        <v>#REF!</v>
      </c>
      <c r="AG8" s="43" t="e">
        <f>#REF!/Summary!AG8*100</f>
        <v>#REF!</v>
      </c>
      <c r="AH8" s="43" t="e">
        <f>#REF!/Summary!AH8*100</f>
        <v>#REF!</v>
      </c>
      <c r="AI8" s="43" t="e">
        <f>#REF!/Summary!AI8*100</f>
        <v>#REF!</v>
      </c>
      <c r="AJ8" s="43" t="e">
        <f>#REF!/Summary!AJ8*100</f>
        <v>#REF!</v>
      </c>
      <c r="AK8" s="43" t="e">
        <f>#REF!/Summary!AK8*100</f>
        <v>#REF!</v>
      </c>
      <c r="AL8" s="43" t="e">
        <f>#REF!/Summary!AL8*100</f>
        <v>#REF!</v>
      </c>
      <c r="AM8" s="43" t="e">
        <f>#REF!/Summary!AM8*100</f>
        <v>#REF!</v>
      </c>
      <c r="AN8" s="43" t="e">
        <f>#REF!/Summary!AN8*100</f>
        <v>#REF!</v>
      </c>
      <c r="AO8" s="43" t="e">
        <f>#REF!/Summary!AO8*100</f>
        <v>#REF!</v>
      </c>
      <c r="AP8" s="43" t="e">
        <f>#REF!/Summary!AP8*100</f>
        <v>#REF!</v>
      </c>
      <c r="AQ8" s="43" t="e">
        <f>#REF!/Summary!AQ8*100</f>
        <v>#REF!</v>
      </c>
    </row>
    <row r="9" spans="1:43" s="45" customFormat="1" ht="11.1" customHeight="1" x14ac:dyDescent="0.2">
      <c r="A9" s="42" t="s">
        <v>13</v>
      </c>
      <c r="B9" s="50" t="e">
        <f>#REF!/Summary!B9*100</f>
        <v>#REF!</v>
      </c>
      <c r="C9" s="50" t="e">
        <f>#REF!/Summary!C9*100</f>
        <v>#REF!</v>
      </c>
      <c r="D9" s="50" t="e">
        <f>#REF!/Summary!D9*100</f>
        <v>#REF!</v>
      </c>
      <c r="E9" s="50" t="e">
        <f>#REF!/Summary!E9*100</f>
        <v>#REF!</v>
      </c>
      <c r="F9" s="50" t="e">
        <f>#REF!/Summary!F9*100</f>
        <v>#REF!</v>
      </c>
      <c r="G9" s="50" t="e">
        <f>#REF!/Summary!G9*100</f>
        <v>#REF!</v>
      </c>
      <c r="H9" s="50" t="e">
        <f>#REF!/Summary!H9*100</f>
        <v>#REF!</v>
      </c>
      <c r="I9" s="50" t="e">
        <f>#REF!/Summary!I9*100</f>
        <v>#REF!</v>
      </c>
      <c r="J9" s="50" t="e">
        <f>#REF!/Summary!J9*100</f>
        <v>#REF!</v>
      </c>
      <c r="K9" s="50" t="e">
        <f>#REF!/Summary!K9*100</f>
        <v>#REF!</v>
      </c>
      <c r="L9" s="50" t="e">
        <f>#REF!/Summary!L9*100</f>
        <v>#REF!</v>
      </c>
      <c r="M9" s="50" t="e">
        <f>#REF!/Summary!M9*100</f>
        <v>#REF!</v>
      </c>
      <c r="N9" s="50" t="e">
        <f>#REF!/Summary!N9*100</f>
        <v>#REF!</v>
      </c>
      <c r="O9" s="50" t="e">
        <f>#REF!/Summary!O9*100</f>
        <v>#REF!</v>
      </c>
      <c r="P9" s="50" t="e">
        <f>#REF!/Summary!P9*100</f>
        <v>#REF!</v>
      </c>
      <c r="Q9" s="50" t="e">
        <f>#REF!/Summary!Q9*100</f>
        <v>#REF!</v>
      </c>
      <c r="R9" s="50" t="e">
        <f>#REF!/Summary!R9*100</f>
        <v>#REF!</v>
      </c>
      <c r="S9" s="50" t="e">
        <f>#REF!/Summary!S9*100</f>
        <v>#REF!</v>
      </c>
      <c r="T9" s="50" t="e">
        <f>#REF!/Summary!T9*100</f>
        <v>#REF!</v>
      </c>
      <c r="U9" s="50" t="e">
        <f>#REF!/Summary!U9*100</f>
        <v>#REF!</v>
      </c>
      <c r="V9" s="50" t="e">
        <f>#REF!/Summary!V9*100</f>
        <v>#REF!</v>
      </c>
      <c r="W9" s="50" t="e">
        <f>#REF!/Summary!W9*100</f>
        <v>#REF!</v>
      </c>
      <c r="X9" s="50" t="e">
        <f>#REF!/Summary!X9*100</f>
        <v>#REF!</v>
      </c>
      <c r="Y9" s="50" t="e">
        <f>#REF!/Summary!Y9*100</f>
        <v>#REF!</v>
      </c>
      <c r="Z9" s="50" t="e">
        <f>#REF!/Summary!Z9*100</f>
        <v>#REF!</v>
      </c>
      <c r="AA9" s="50" t="e">
        <f>#REF!/Summary!AA9*100</f>
        <v>#REF!</v>
      </c>
      <c r="AB9" s="50" t="e">
        <f>#REF!/Summary!AB9*100</f>
        <v>#REF!</v>
      </c>
      <c r="AC9" s="50" t="e">
        <f>#REF!/Summary!AC9*100</f>
        <v>#REF!</v>
      </c>
      <c r="AD9" s="50" t="e">
        <f>#REF!/Summary!AD9*100</f>
        <v>#REF!</v>
      </c>
      <c r="AE9" s="50" t="e">
        <f>#REF!/Summary!AE9*100</f>
        <v>#REF!</v>
      </c>
      <c r="AF9" s="43" t="e">
        <f>#REF!/Summary!AF9*100</f>
        <v>#REF!</v>
      </c>
      <c r="AG9" s="43" t="e">
        <f>#REF!/Summary!AG9*100</f>
        <v>#REF!</v>
      </c>
      <c r="AH9" s="43" t="e">
        <f>#REF!/Summary!AH9*100</f>
        <v>#REF!</v>
      </c>
      <c r="AI9" s="43" t="e">
        <f>#REF!/Summary!AI9*100</f>
        <v>#REF!</v>
      </c>
      <c r="AJ9" s="43" t="e">
        <f>#REF!/Summary!AJ9*100</f>
        <v>#REF!</v>
      </c>
      <c r="AK9" s="43" t="e">
        <f>#REF!/Summary!AK9*100</f>
        <v>#REF!</v>
      </c>
      <c r="AL9" s="43" t="e">
        <f>#REF!/Summary!AL9*100</f>
        <v>#REF!</v>
      </c>
      <c r="AM9" s="43" t="e">
        <f>#REF!/Summary!AM9*100</f>
        <v>#REF!</v>
      </c>
      <c r="AN9" s="43" t="e">
        <f>#REF!/Summary!AN9*100</f>
        <v>#REF!</v>
      </c>
      <c r="AO9" s="43" t="e">
        <f>#REF!/Summary!AO9*100</f>
        <v>#REF!</v>
      </c>
      <c r="AP9" s="43" t="e">
        <f>#REF!/Summary!AP9*100</f>
        <v>#REF!</v>
      </c>
      <c r="AQ9" s="43" t="e">
        <f>#REF!/Summary!AQ9*100</f>
        <v>#REF!</v>
      </c>
    </row>
    <row r="10" spans="1:43" s="45" customFormat="1" ht="11.1" customHeight="1" x14ac:dyDescent="0.2">
      <c r="A10" s="41" t="s">
        <v>18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45" customFormat="1" ht="11.1" customHeight="1" x14ac:dyDescent="0.2">
      <c r="A11" s="44" t="s">
        <v>19</v>
      </c>
      <c r="B11" s="50" t="e">
        <f>#REF!/Summary!B11*100</f>
        <v>#REF!</v>
      </c>
      <c r="C11" s="50" t="e">
        <f>#REF!/Summary!C11*100</f>
        <v>#REF!</v>
      </c>
      <c r="D11" s="50" t="e">
        <f>#REF!/Summary!D11*100</f>
        <v>#REF!</v>
      </c>
      <c r="E11" s="50" t="e">
        <f>#REF!/Summary!E11*100</f>
        <v>#REF!</v>
      </c>
      <c r="F11" s="50" t="e">
        <f>#REF!/Summary!F11*100</f>
        <v>#REF!</v>
      </c>
      <c r="G11" s="50" t="e">
        <f>#REF!/Summary!G11*100</f>
        <v>#REF!</v>
      </c>
      <c r="H11" s="50" t="e">
        <f>#REF!/Summary!H11*100</f>
        <v>#REF!</v>
      </c>
      <c r="I11" s="50" t="e">
        <f>#REF!/Summary!I11*100</f>
        <v>#REF!</v>
      </c>
      <c r="J11" s="50" t="e">
        <f>#REF!/Summary!J11*100</f>
        <v>#REF!</v>
      </c>
      <c r="K11" s="50" t="e">
        <f>#REF!/Summary!K11*100</f>
        <v>#REF!</v>
      </c>
      <c r="L11" s="50" t="e">
        <f>#REF!/Summary!L11*100</f>
        <v>#REF!</v>
      </c>
      <c r="M11" s="50" t="e">
        <f>#REF!/Summary!M11*100</f>
        <v>#REF!</v>
      </c>
      <c r="N11" s="50" t="e">
        <f>#REF!/Summary!N11*100</f>
        <v>#REF!</v>
      </c>
      <c r="O11" s="50" t="e">
        <f>#REF!/Summary!O11*100</f>
        <v>#REF!</v>
      </c>
      <c r="P11" s="50" t="e">
        <f>#REF!/Summary!P11*100</f>
        <v>#REF!</v>
      </c>
      <c r="Q11" s="50" t="e">
        <f>#REF!/Summary!Q11*100</f>
        <v>#REF!</v>
      </c>
      <c r="R11" s="50" t="e">
        <f>#REF!/Summary!R11*100</f>
        <v>#REF!</v>
      </c>
      <c r="S11" s="50" t="e">
        <f>#REF!/Summary!S11*100</f>
        <v>#REF!</v>
      </c>
      <c r="T11" s="50" t="e">
        <f>#REF!/Summary!T11*100</f>
        <v>#REF!</v>
      </c>
      <c r="U11" s="50" t="e">
        <f>#REF!/Summary!U11*100</f>
        <v>#REF!</v>
      </c>
      <c r="V11" s="50" t="e">
        <f>#REF!/Summary!V11*100</f>
        <v>#REF!</v>
      </c>
      <c r="W11" s="50" t="e">
        <f>#REF!/Summary!W11*100</f>
        <v>#REF!</v>
      </c>
      <c r="X11" s="50" t="e">
        <f>#REF!/Summary!X11*100</f>
        <v>#REF!</v>
      </c>
      <c r="Y11" s="50" t="e">
        <f>#REF!/Summary!Y11*100</f>
        <v>#REF!</v>
      </c>
      <c r="Z11" s="50" t="e">
        <f>#REF!/Summary!Z11*100</f>
        <v>#REF!</v>
      </c>
      <c r="AA11" s="50" t="e">
        <f>#REF!/Summary!AA11*100</f>
        <v>#REF!</v>
      </c>
      <c r="AB11" s="50" t="e">
        <f>#REF!/Summary!AB11*100</f>
        <v>#REF!</v>
      </c>
      <c r="AC11" s="50" t="e">
        <f>#REF!/Summary!AC11*100</f>
        <v>#REF!</v>
      </c>
      <c r="AD11" s="50" t="e">
        <f>#REF!/Summary!AD11*100</f>
        <v>#REF!</v>
      </c>
      <c r="AE11" s="50" t="e">
        <f>#REF!/Summary!AE11*100</f>
        <v>#REF!</v>
      </c>
      <c r="AF11" s="43" t="e">
        <f>#REF!/Summary!AF11*100</f>
        <v>#REF!</v>
      </c>
      <c r="AG11" s="43" t="e">
        <f>#REF!/Summary!AG11*100</f>
        <v>#REF!</v>
      </c>
      <c r="AH11" s="43" t="e">
        <f>#REF!/Summary!AH11*100</f>
        <v>#REF!</v>
      </c>
      <c r="AI11" s="43" t="e">
        <f>#REF!/Summary!AI11*100</f>
        <v>#REF!</v>
      </c>
      <c r="AJ11" s="43" t="e">
        <f>#REF!/Summary!AJ11*100</f>
        <v>#REF!</v>
      </c>
      <c r="AK11" s="43" t="e">
        <f>#REF!/Summary!AK11*100</f>
        <v>#REF!</v>
      </c>
      <c r="AL11" s="43" t="e">
        <f>#REF!/Summary!AL11*100</f>
        <v>#REF!</v>
      </c>
      <c r="AM11" s="43" t="e">
        <f>#REF!/Summary!AM11*100</f>
        <v>#REF!</v>
      </c>
      <c r="AN11" s="43" t="e">
        <f>#REF!/Summary!AN11*100</f>
        <v>#REF!</v>
      </c>
      <c r="AO11" s="43" t="e">
        <f>#REF!/Summary!AO11*100</f>
        <v>#REF!</v>
      </c>
      <c r="AP11" s="43" t="e">
        <f>#REF!/Summary!AP11*100</f>
        <v>#REF!</v>
      </c>
      <c r="AQ11" s="43" t="e">
        <f>#REF!/Summary!AQ11*100</f>
        <v>#REF!</v>
      </c>
    </row>
    <row r="12" spans="1:43" s="45" customForma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63"/>
      <c r="AP12" s="63"/>
      <c r="AQ12" s="63"/>
    </row>
    <row r="13" spans="1:43" s="45" customFormat="1" ht="11.1" customHeight="1" x14ac:dyDescent="0.2">
      <c r="A13" s="40" t="s">
        <v>102</v>
      </c>
    </row>
    <row r="14" spans="1:43" s="45" customFormat="1" ht="11.1" customHeight="1" x14ac:dyDescent="0.2">
      <c r="A14" s="41" t="s">
        <v>0</v>
      </c>
      <c r="B14" s="50" t="e">
        <f>#REF!/Summary!B14*100</f>
        <v>#REF!</v>
      </c>
      <c r="C14" s="50" t="e">
        <f>#REF!/Summary!C14*100</f>
        <v>#REF!</v>
      </c>
      <c r="D14" s="50" t="e">
        <f>#REF!/Summary!D14*100</f>
        <v>#REF!</v>
      </c>
      <c r="E14" s="50" t="e">
        <f>#REF!/Summary!E14*100</f>
        <v>#REF!</v>
      </c>
      <c r="F14" s="50" t="e">
        <f>#REF!/Summary!F14*100</f>
        <v>#REF!</v>
      </c>
      <c r="G14" s="50" t="e">
        <f>#REF!/Summary!G14*100</f>
        <v>#REF!</v>
      </c>
      <c r="H14" s="50" t="e">
        <f>#REF!/Summary!H14*100</f>
        <v>#REF!</v>
      </c>
      <c r="I14" s="50" t="e">
        <f>#REF!/Summary!I14*100</f>
        <v>#REF!</v>
      </c>
      <c r="J14" s="50" t="e">
        <f>#REF!/Summary!J14*100</f>
        <v>#REF!</v>
      </c>
      <c r="K14" s="50" t="e">
        <f>#REF!/Summary!K14*100</f>
        <v>#REF!</v>
      </c>
      <c r="L14" s="50" t="e">
        <f>#REF!/Summary!L14*100</f>
        <v>#REF!</v>
      </c>
      <c r="M14" s="50" t="e">
        <f>#REF!/Summary!M14*100</f>
        <v>#REF!</v>
      </c>
      <c r="N14" s="50" t="e">
        <f>#REF!/Summary!N14*100</f>
        <v>#REF!</v>
      </c>
      <c r="O14" s="50" t="e">
        <f>#REF!/Summary!O14*100</f>
        <v>#REF!</v>
      </c>
      <c r="P14" s="50" t="e">
        <f>#REF!/Summary!P14*100</f>
        <v>#REF!</v>
      </c>
      <c r="Q14" s="50" t="e">
        <f>#REF!/Summary!Q14*100</f>
        <v>#REF!</v>
      </c>
      <c r="R14" s="50" t="e">
        <f>#REF!/Summary!R14*100</f>
        <v>#REF!</v>
      </c>
      <c r="S14" s="50" t="e">
        <f>#REF!/Summary!S14*100</f>
        <v>#REF!</v>
      </c>
      <c r="T14" s="50" t="e">
        <f>#REF!/Summary!T14*100</f>
        <v>#REF!</v>
      </c>
      <c r="U14" s="50" t="e">
        <f>#REF!/Summary!U14*100</f>
        <v>#REF!</v>
      </c>
      <c r="V14" s="50" t="e">
        <f>#REF!/Summary!V14*100</f>
        <v>#REF!</v>
      </c>
      <c r="W14" s="50" t="e">
        <f>#REF!/Summary!W14*100</f>
        <v>#REF!</v>
      </c>
      <c r="X14" s="50" t="e">
        <f>#REF!/Summary!X14*100</f>
        <v>#REF!</v>
      </c>
      <c r="Y14" s="50" t="e">
        <f>#REF!/Summary!Y14*100</f>
        <v>#REF!</v>
      </c>
      <c r="Z14" s="50" t="e">
        <f>#REF!/Summary!Z14*100</f>
        <v>#REF!</v>
      </c>
      <c r="AA14" s="50" t="e">
        <f>#REF!/Summary!AA14*100</f>
        <v>#REF!</v>
      </c>
      <c r="AB14" s="50" t="e">
        <f>#REF!/Summary!AB14*100</f>
        <v>#REF!</v>
      </c>
      <c r="AC14" s="50" t="e">
        <f>#REF!/Summary!AC14*100</f>
        <v>#REF!</v>
      </c>
      <c r="AD14" s="50" t="e">
        <f>#REF!/Summary!AD14*100</f>
        <v>#REF!</v>
      </c>
      <c r="AE14" s="50" t="e">
        <f>#REF!/Summary!AE14*100</f>
        <v>#REF!</v>
      </c>
      <c r="AF14" s="43" t="e">
        <f>#REF!/Summary!AF14*100</f>
        <v>#REF!</v>
      </c>
      <c r="AG14" s="43" t="e">
        <f>#REF!/Summary!AG14*100</f>
        <v>#REF!</v>
      </c>
      <c r="AH14" s="43" t="e">
        <f>#REF!/Summary!AH14*100</f>
        <v>#REF!</v>
      </c>
      <c r="AI14" s="43" t="e">
        <f>#REF!/Summary!AI14*100</f>
        <v>#REF!</v>
      </c>
      <c r="AJ14" s="43" t="e">
        <f>#REF!/Summary!AJ14*100</f>
        <v>#REF!</v>
      </c>
      <c r="AK14" s="43" t="e">
        <f>#REF!/Summary!AK14*100</f>
        <v>#REF!</v>
      </c>
      <c r="AL14" s="43" t="e">
        <f>#REF!/Summary!AL14*100</f>
        <v>#REF!</v>
      </c>
      <c r="AM14" s="43" t="e">
        <f>#REF!/Summary!AM14*100</f>
        <v>#REF!</v>
      </c>
      <c r="AN14" s="43" t="e">
        <f>#REF!/Summary!AN14*100</f>
        <v>#REF!</v>
      </c>
      <c r="AO14" s="43" t="e">
        <f>#REF!/Summary!AO14*100</f>
        <v>#REF!</v>
      </c>
      <c r="AP14" s="43" t="e">
        <f>#REF!/Summary!AP14*100</f>
        <v>#REF!</v>
      </c>
      <c r="AQ14" s="43" t="e">
        <f>#REF!/Summary!AQ14*100</f>
        <v>#REF!</v>
      </c>
    </row>
    <row r="15" spans="1:43" s="45" customFormat="1" ht="11.1" customHeight="1" x14ac:dyDescent="0.2">
      <c r="A15" s="42" t="s">
        <v>70</v>
      </c>
      <c r="B15" s="50" t="e">
        <f>#REF!/Summary!B15*100</f>
        <v>#REF!</v>
      </c>
      <c r="C15" s="50" t="e">
        <f>#REF!/Summary!C15*100</f>
        <v>#REF!</v>
      </c>
      <c r="D15" s="50" t="e">
        <f>#REF!/Summary!D15*100</f>
        <v>#REF!</v>
      </c>
      <c r="E15" s="50" t="e">
        <f>#REF!/Summary!E15*100</f>
        <v>#REF!</v>
      </c>
      <c r="F15" s="50" t="e">
        <f>#REF!/Summary!F15*100</f>
        <v>#REF!</v>
      </c>
      <c r="G15" s="50" t="e">
        <f>#REF!/Summary!G15*100</f>
        <v>#REF!</v>
      </c>
      <c r="H15" s="50" t="e">
        <f>#REF!/Summary!H15*100</f>
        <v>#REF!</v>
      </c>
      <c r="I15" s="50" t="e">
        <f>#REF!/Summary!I15*100</f>
        <v>#REF!</v>
      </c>
      <c r="J15" s="50" t="e">
        <f>#REF!/Summary!J15*100</f>
        <v>#REF!</v>
      </c>
      <c r="K15" s="50" t="e">
        <f>#REF!/Summary!K15*100</f>
        <v>#REF!</v>
      </c>
      <c r="L15" s="50" t="e">
        <f>#REF!/Summary!L15*100</f>
        <v>#REF!</v>
      </c>
      <c r="M15" s="50" t="e">
        <f>#REF!/Summary!M15*100</f>
        <v>#REF!</v>
      </c>
      <c r="N15" s="50" t="e">
        <f>#REF!/Summary!N15*100</f>
        <v>#REF!</v>
      </c>
      <c r="O15" s="50" t="e">
        <f>#REF!/Summary!O15*100</f>
        <v>#REF!</v>
      </c>
      <c r="P15" s="50" t="e">
        <f>#REF!/Summary!P15*100</f>
        <v>#REF!</v>
      </c>
      <c r="Q15" s="50" t="e">
        <f>#REF!/Summary!Q15*100</f>
        <v>#REF!</v>
      </c>
      <c r="R15" s="50" t="e">
        <f>#REF!/Summary!R15*100</f>
        <v>#REF!</v>
      </c>
      <c r="S15" s="50" t="e">
        <f>#REF!/Summary!S15*100</f>
        <v>#REF!</v>
      </c>
      <c r="T15" s="50" t="e">
        <f>#REF!/Summary!T15*100</f>
        <v>#REF!</v>
      </c>
      <c r="U15" s="50" t="e">
        <f>#REF!/Summary!U15*100</f>
        <v>#REF!</v>
      </c>
      <c r="V15" s="50" t="e">
        <f>#REF!/Summary!V15*100</f>
        <v>#REF!</v>
      </c>
      <c r="W15" s="50" t="e">
        <f>#REF!/Summary!W15*100</f>
        <v>#REF!</v>
      </c>
      <c r="X15" s="50" t="e">
        <f>#REF!/Summary!X15*100</f>
        <v>#REF!</v>
      </c>
      <c r="Y15" s="50" t="e">
        <f>#REF!/Summary!Y15*100</f>
        <v>#REF!</v>
      </c>
      <c r="Z15" s="50" t="e">
        <f>#REF!/Summary!Z15*100</f>
        <v>#REF!</v>
      </c>
      <c r="AA15" s="50" t="e">
        <f>#REF!/Summary!AA15*100</f>
        <v>#REF!</v>
      </c>
      <c r="AB15" s="50" t="e">
        <f>#REF!/Summary!AB15*100</f>
        <v>#REF!</v>
      </c>
      <c r="AC15" s="50" t="e">
        <f>#REF!/Summary!AC15*100</f>
        <v>#REF!</v>
      </c>
      <c r="AD15" s="50" t="e">
        <f>#REF!/Summary!AD15*100</f>
        <v>#REF!</v>
      </c>
      <c r="AE15" s="50" t="e">
        <f>#REF!/Summary!AE15*100</f>
        <v>#REF!</v>
      </c>
      <c r="AF15" s="43" t="e">
        <f>#REF!/Summary!AF15*100</f>
        <v>#REF!</v>
      </c>
      <c r="AG15" s="43" t="e">
        <f>#REF!/Summary!AG15*100</f>
        <v>#REF!</v>
      </c>
      <c r="AH15" s="43" t="e">
        <f>#REF!/Summary!AH15*100</f>
        <v>#REF!</v>
      </c>
      <c r="AI15" s="43" t="e">
        <f>#REF!/Summary!AI15*100</f>
        <v>#REF!</v>
      </c>
      <c r="AJ15" s="43" t="e">
        <f>#REF!/Summary!AJ15*100</f>
        <v>#REF!</v>
      </c>
      <c r="AK15" s="43" t="e">
        <f>#REF!/Summary!AK15*100</f>
        <v>#REF!</v>
      </c>
      <c r="AL15" s="43" t="e">
        <f>#REF!/Summary!AL15*100</f>
        <v>#REF!</v>
      </c>
      <c r="AM15" s="43" t="e">
        <f>#REF!/Summary!AM15*100</f>
        <v>#REF!</v>
      </c>
      <c r="AN15" s="43" t="e">
        <f>#REF!/Summary!AN15*100</f>
        <v>#REF!</v>
      </c>
      <c r="AO15" s="43" t="e">
        <f>#REF!/Summary!AO15*100</f>
        <v>#REF!</v>
      </c>
      <c r="AP15" s="43" t="e">
        <f>#REF!/Summary!AP15*100</f>
        <v>#REF!</v>
      </c>
      <c r="AQ15" s="43" t="e">
        <f>#REF!/Summary!AQ15*100</f>
        <v>#REF!</v>
      </c>
    </row>
    <row r="16" spans="1:43" s="45" customFormat="1" ht="11.1" customHeight="1" x14ac:dyDescent="0.2">
      <c r="A16" s="42" t="s">
        <v>7</v>
      </c>
      <c r="B16" s="50" t="e">
        <f>#REF!/Summary!B16*100</f>
        <v>#REF!</v>
      </c>
      <c r="C16" s="50" t="e">
        <f>#REF!/Summary!C16*100</f>
        <v>#REF!</v>
      </c>
      <c r="D16" s="50" t="e">
        <f>#REF!/Summary!D16*100</f>
        <v>#REF!</v>
      </c>
      <c r="E16" s="50" t="e">
        <f>#REF!/Summary!E16*100</f>
        <v>#REF!</v>
      </c>
      <c r="F16" s="50" t="e">
        <f>#REF!/Summary!F16*100</f>
        <v>#REF!</v>
      </c>
      <c r="G16" s="50" t="e">
        <f>#REF!/Summary!G16*100</f>
        <v>#REF!</v>
      </c>
      <c r="H16" s="50" t="e">
        <f>#REF!/Summary!H16*100</f>
        <v>#REF!</v>
      </c>
      <c r="I16" s="50" t="e">
        <f>#REF!/Summary!I16*100</f>
        <v>#REF!</v>
      </c>
      <c r="J16" s="50" t="e">
        <f>#REF!/Summary!J16*100</f>
        <v>#REF!</v>
      </c>
      <c r="K16" s="50" t="e">
        <f>#REF!/Summary!K16*100</f>
        <v>#REF!</v>
      </c>
      <c r="L16" s="50" t="e">
        <f>#REF!/Summary!L16*100</f>
        <v>#REF!</v>
      </c>
      <c r="M16" s="50" t="e">
        <f>#REF!/Summary!M16*100</f>
        <v>#REF!</v>
      </c>
      <c r="N16" s="50" t="e">
        <f>#REF!/Summary!N16*100</f>
        <v>#REF!</v>
      </c>
      <c r="O16" s="50" t="e">
        <f>#REF!/Summary!O16*100</f>
        <v>#REF!</v>
      </c>
      <c r="P16" s="50" t="e">
        <f>#REF!/Summary!P16*100</f>
        <v>#REF!</v>
      </c>
      <c r="Q16" s="50" t="e">
        <f>#REF!/Summary!Q16*100</f>
        <v>#REF!</v>
      </c>
      <c r="R16" s="50" t="e">
        <f>#REF!/Summary!R16*100</f>
        <v>#REF!</v>
      </c>
      <c r="S16" s="50" t="e">
        <f>#REF!/Summary!S16*100</f>
        <v>#REF!</v>
      </c>
      <c r="T16" s="50" t="e">
        <f>#REF!/Summary!T16*100</f>
        <v>#REF!</v>
      </c>
      <c r="U16" s="50" t="e">
        <f>#REF!/Summary!U16*100</f>
        <v>#REF!</v>
      </c>
      <c r="V16" s="50" t="e">
        <f>#REF!/Summary!V16*100</f>
        <v>#REF!</v>
      </c>
      <c r="W16" s="50" t="e">
        <f>#REF!/Summary!W16*100</f>
        <v>#REF!</v>
      </c>
      <c r="X16" s="50" t="e">
        <f>#REF!/Summary!X16*100</f>
        <v>#REF!</v>
      </c>
      <c r="Y16" s="50" t="e">
        <f>#REF!/Summary!Y16*100</f>
        <v>#REF!</v>
      </c>
      <c r="Z16" s="50" t="e">
        <f>#REF!/Summary!Z16*100</f>
        <v>#REF!</v>
      </c>
      <c r="AA16" s="50" t="e">
        <f>#REF!/Summary!AA16*100</f>
        <v>#REF!</v>
      </c>
      <c r="AB16" s="50" t="e">
        <f>#REF!/Summary!AB16*100</f>
        <v>#REF!</v>
      </c>
      <c r="AC16" s="50" t="e">
        <f>#REF!/Summary!AC16*100</f>
        <v>#REF!</v>
      </c>
      <c r="AD16" s="50" t="e">
        <f>#REF!/Summary!AD16*100</f>
        <v>#REF!</v>
      </c>
      <c r="AE16" s="50" t="e">
        <f>#REF!/Summary!AE16*100</f>
        <v>#REF!</v>
      </c>
      <c r="AF16" s="43" t="e">
        <f>#REF!/Summary!AF16*100</f>
        <v>#REF!</v>
      </c>
      <c r="AG16" s="43" t="e">
        <f>#REF!/Summary!AG16*100</f>
        <v>#REF!</v>
      </c>
      <c r="AH16" s="43" t="e">
        <f>#REF!/Summary!AH16*100</f>
        <v>#REF!</v>
      </c>
      <c r="AI16" s="43" t="e">
        <f>#REF!/Summary!AI16*100</f>
        <v>#REF!</v>
      </c>
      <c r="AJ16" s="43" t="e">
        <f>#REF!/Summary!AJ16*100</f>
        <v>#REF!</v>
      </c>
      <c r="AK16" s="43" t="e">
        <f>#REF!/Summary!AK16*100</f>
        <v>#REF!</v>
      </c>
      <c r="AL16" s="43" t="e">
        <f>#REF!/Summary!AL16*100</f>
        <v>#REF!</v>
      </c>
      <c r="AM16" s="43" t="e">
        <f>#REF!/Summary!AM16*100</f>
        <v>#REF!</v>
      </c>
      <c r="AN16" s="43" t="e">
        <f>#REF!/Summary!AN16*100</f>
        <v>#REF!</v>
      </c>
      <c r="AO16" s="43" t="e">
        <f>#REF!/Summary!AO16*100</f>
        <v>#REF!</v>
      </c>
      <c r="AP16" s="43" t="e">
        <f>#REF!/Summary!AP16*100</f>
        <v>#REF!</v>
      </c>
      <c r="AQ16" s="43" t="e">
        <f>#REF!/Summary!AQ16*100</f>
        <v>#REF!</v>
      </c>
    </row>
    <row r="17" spans="1:43" s="45" customFormat="1" ht="11.1" customHeight="1" x14ac:dyDescent="0.2">
      <c r="A17" s="42" t="s">
        <v>13</v>
      </c>
      <c r="B17" s="50" t="e">
        <f>#REF!/Summary!B17*100</f>
        <v>#REF!</v>
      </c>
      <c r="C17" s="50" t="e">
        <f>#REF!/Summary!C17*100</f>
        <v>#REF!</v>
      </c>
      <c r="D17" s="50" t="e">
        <f>#REF!/Summary!D17*100</f>
        <v>#REF!</v>
      </c>
      <c r="E17" s="50" t="e">
        <f>#REF!/Summary!E17*100</f>
        <v>#REF!</v>
      </c>
      <c r="F17" s="50" t="e">
        <f>#REF!/Summary!F17*100</f>
        <v>#REF!</v>
      </c>
      <c r="G17" s="50" t="e">
        <f>#REF!/Summary!G17*100</f>
        <v>#REF!</v>
      </c>
      <c r="H17" s="50" t="e">
        <f>#REF!/Summary!H17*100</f>
        <v>#REF!</v>
      </c>
      <c r="I17" s="50" t="e">
        <f>#REF!/Summary!I17*100</f>
        <v>#REF!</v>
      </c>
      <c r="J17" s="50" t="e">
        <f>#REF!/Summary!J17*100</f>
        <v>#REF!</v>
      </c>
      <c r="K17" s="50" t="e">
        <f>#REF!/Summary!K17*100</f>
        <v>#REF!</v>
      </c>
      <c r="L17" s="50" t="e">
        <f>#REF!/Summary!L17*100</f>
        <v>#REF!</v>
      </c>
      <c r="M17" s="50" t="e">
        <f>#REF!/Summary!M17*100</f>
        <v>#REF!</v>
      </c>
      <c r="N17" s="50" t="e">
        <f>#REF!/Summary!N17*100</f>
        <v>#REF!</v>
      </c>
      <c r="O17" s="50" t="e">
        <f>#REF!/Summary!O17*100</f>
        <v>#REF!</v>
      </c>
      <c r="P17" s="50" t="e">
        <f>#REF!/Summary!P17*100</f>
        <v>#REF!</v>
      </c>
      <c r="Q17" s="50" t="e">
        <f>#REF!/Summary!Q17*100</f>
        <v>#REF!</v>
      </c>
      <c r="R17" s="50" t="e">
        <f>#REF!/Summary!R17*100</f>
        <v>#REF!</v>
      </c>
      <c r="S17" s="50" t="e">
        <f>#REF!/Summary!S17*100</f>
        <v>#REF!</v>
      </c>
      <c r="T17" s="50" t="e">
        <f>#REF!/Summary!T17*100</f>
        <v>#REF!</v>
      </c>
      <c r="U17" s="50" t="e">
        <f>#REF!/Summary!U17*100</f>
        <v>#REF!</v>
      </c>
      <c r="V17" s="50" t="e">
        <f>#REF!/Summary!V17*100</f>
        <v>#REF!</v>
      </c>
      <c r="W17" s="50" t="e">
        <f>#REF!/Summary!W17*100</f>
        <v>#REF!</v>
      </c>
      <c r="X17" s="50" t="e">
        <f>#REF!/Summary!X17*100</f>
        <v>#REF!</v>
      </c>
      <c r="Y17" s="50" t="e">
        <f>#REF!/Summary!Y17*100</f>
        <v>#REF!</v>
      </c>
      <c r="Z17" s="50" t="e">
        <f>#REF!/Summary!Z17*100</f>
        <v>#REF!</v>
      </c>
      <c r="AA17" s="50" t="e">
        <f>#REF!/Summary!AA17*100</f>
        <v>#REF!</v>
      </c>
      <c r="AB17" s="50" t="e">
        <f>#REF!/Summary!AB17*100</f>
        <v>#REF!</v>
      </c>
      <c r="AC17" s="50" t="e">
        <f>#REF!/Summary!AC17*100</f>
        <v>#REF!</v>
      </c>
      <c r="AD17" s="50" t="e">
        <f>#REF!/Summary!AD17*100</f>
        <v>#REF!</v>
      </c>
      <c r="AE17" s="50" t="e">
        <f>#REF!/Summary!AE17*100</f>
        <v>#REF!</v>
      </c>
      <c r="AF17" s="43" t="e">
        <f>#REF!/Summary!AF17*100</f>
        <v>#REF!</v>
      </c>
      <c r="AG17" s="43" t="e">
        <f>#REF!/Summary!AG17*100</f>
        <v>#REF!</v>
      </c>
      <c r="AH17" s="43" t="e">
        <f>#REF!/Summary!AH17*100</f>
        <v>#REF!</v>
      </c>
      <c r="AI17" s="43" t="e">
        <f>#REF!/Summary!AI17*100</f>
        <v>#REF!</v>
      </c>
      <c r="AJ17" s="43" t="e">
        <f>#REF!/Summary!AJ17*100</f>
        <v>#REF!</v>
      </c>
      <c r="AK17" s="43" t="e">
        <f>#REF!/Summary!AK17*100</f>
        <v>#REF!</v>
      </c>
      <c r="AL17" s="43" t="e">
        <f>#REF!/Summary!AL17*100</f>
        <v>#REF!</v>
      </c>
      <c r="AM17" s="43" t="e">
        <f>#REF!/Summary!AM17*100</f>
        <v>#REF!</v>
      </c>
      <c r="AN17" s="43" t="e">
        <f>#REF!/Summary!AN17*100</f>
        <v>#REF!</v>
      </c>
      <c r="AO17" s="43" t="e">
        <f>#REF!/Summary!AO17*100</f>
        <v>#REF!</v>
      </c>
      <c r="AP17" s="43" t="e">
        <f>#REF!/Summary!AP17*100</f>
        <v>#REF!</v>
      </c>
      <c r="AQ17" s="43" t="e">
        <f>#REF!/Summary!AQ17*100</f>
        <v>#REF!</v>
      </c>
    </row>
    <row r="18" spans="1:43" s="45" customFormat="1" ht="11.1" customHeight="1" x14ac:dyDescent="0.2">
      <c r="A18" s="41" t="s">
        <v>18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45" customFormat="1" ht="11.1" customHeight="1" x14ac:dyDescent="0.2">
      <c r="A19" s="44" t="s">
        <v>19</v>
      </c>
      <c r="B19" s="50" t="e">
        <f>#REF!/Summary!B19*100</f>
        <v>#REF!</v>
      </c>
      <c r="C19" s="50" t="e">
        <f>#REF!/Summary!C19*100</f>
        <v>#REF!</v>
      </c>
      <c r="D19" s="50" t="e">
        <f>#REF!/Summary!D19*100</f>
        <v>#REF!</v>
      </c>
      <c r="E19" s="50" t="e">
        <f>#REF!/Summary!E19*100</f>
        <v>#REF!</v>
      </c>
      <c r="F19" s="50" t="e">
        <f>#REF!/Summary!F19*100</f>
        <v>#REF!</v>
      </c>
      <c r="G19" s="50" t="e">
        <f>#REF!/Summary!G19*100</f>
        <v>#REF!</v>
      </c>
      <c r="H19" s="50" t="e">
        <f>#REF!/Summary!H19*100</f>
        <v>#REF!</v>
      </c>
      <c r="I19" s="50" t="e">
        <f>#REF!/Summary!I19*100</f>
        <v>#REF!</v>
      </c>
      <c r="J19" s="50" t="e">
        <f>#REF!/Summary!J19*100</f>
        <v>#REF!</v>
      </c>
      <c r="K19" s="50" t="e">
        <f>#REF!/Summary!K19*100</f>
        <v>#REF!</v>
      </c>
      <c r="L19" s="50" t="e">
        <f>#REF!/Summary!L19*100</f>
        <v>#REF!</v>
      </c>
      <c r="M19" s="50" t="e">
        <f>#REF!/Summary!M19*100</f>
        <v>#REF!</v>
      </c>
      <c r="N19" s="50" t="e">
        <f>#REF!/Summary!N19*100</f>
        <v>#REF!</v>
      </c>
      <c r="O19" s="50" t="e">
        <f>#REF!/Summary!O19*100</f>
        <v>#REF!</v>
      </c>
      <c r="P19" s="50" t="e">
        <f>#REF!/Summary!P19*100</f>
        <v>#REF!</v>
      </c>
      <c r="Q19" s="50" t="e">
        <f>#REF!/Summary!Q19*100</f>
        <v>#REF!</v>
      </c>
      <c r="R19" s="50" t="e">
        <f>#REF!/Summary!R19*100</f>
        <v>#REF!</v>
      </c>
      <c r="S19" s="50" t="e">
        <f>#REF!/Summary!S19*100</f>
        <v>#REF!</v>
      </c>
      <c r="T19" s="50" t="e">
        <f>#REF!/Summary!T19*100</f>
        <v>#REF!</v>
      </c>
      <c r="U19" s="50" t="e">
        <f>#REF!/Summary!U19*100</f>
        <v>#REF!</v>
      </c>
      <c r="V19" s="50" t="e">
        <f>#REF!/Summary!V19*100</f>
        <v>#REF!</v>
      </c>
      <c r="W19" s="50" t="e">
        <f>#REF!/Summary!W19*100</f>
        <v>#REF!</v>
      </c>
      <c r="X19" s="50" t="e">
        <f>#REF!/Summary!X19*100</f>
        <v>#REF!</v>
      </c>
      <c r="Y19" s="50" t="e">
        <f>#REF!/Summary!Y19*100</f>
        <v>#REF!</v>
      </c>
      <c r="Z19" s="50" t="e">
        <f>#REF!/Summary!Z19*100</f>
        <v>#REF!</v>
      </c>
      <c r="AA19" s="50" t="e">
        <f>#REF!/Summary!AA19*100</f>
        <v>#REF!</v>
      </c>
      <c r="AB19" s="50" t="e">
        <f>#REF!/Summary!AB19*100</f>
        <v>#REF!</v>
      </c>
      <c r="AC19" s="50" t="e">
        <f>#REF!/Summary!AC19*100</f>
        <v>#REF!</v>
      </c>
      <c r="AD19" s="50" t="e">
        <f>#REF!/Summary!AD19*100</f>
        <v>#REF!</v>
      </c>
      <c r="AE19" s="50" t="e">
        <f>#REF!/Summary!AE19*100</f>
        <v>#REF!</v>
      </c>
      <c r="AF19" s="43" t="e">
        <f>#REF!/Summary!AF19*100</f>
        <v>#REF!</v>
      </c>
      <c r="AG19" s="43" t="e">
        <f>#REF!/Summary!AG19*100</f>
        <v>#REF!</v>
      </c>
      <c r="AH19" s="43" t="e">
        <f>#REF!/Summary!AH19*100</f>
        <v>#REF!</v>
      </c>
      <c r="AI19" s="43" t="e">
        <f>#REF!/Summary!AI19*100</f>
        <v>#REF!</v>
      </c>
      <c r="AJ19" s="43" t="e">
        <f>#REF!/Summary!AJ19*100</f>
        <v>#REF!</v>
      </c>
      <c r="AK19" s="43" t="e">
        <f>#REF!/Summary!AK19*100</f>
        <v>#REF!</v>
      </c>
      <c r="AL19" s="43" t="e">
        <f>#REF!/Summary!AL19*100</f>
        <v>#REF!</v>
      </c>
      <c r="AM19" s="43" t="e">
        <f>#REF!/Summary!AM19*100</f>
        <v>#REF!</v>
      </c>
      <c r="AN19" s="43" t="e">
        <f>#REF!/Summary!AN19*100</f>
        <v>#REF!</v>
      </c>
      <c r="AO19" s="43" t="e">
        <f>#REF!/Summary!AO19*100</f>
        <v>#REF!</v>
      </c>
      <c r="AP19" s="43" t="e">
        <f>#REF!/Summary!AP19*100</f>
        <v>#REF!</v>
      </c>
      <c r="AQ19" s="43" t="e">
        <f>#REF!/Summary!AQ19*100</f>
        <v>#REF!</v>
      </c>
    </row>
    <row r="20" spans="1:43" s="45" customFormat="1" ht="11.1" customHeight="1" x14ac:dyDescent="0.2">
      <c r="AF20" s="54"/>
      <c r="AG20" s="54"/>
      <c r="AH20" s="54"/>
      <c r="AI20" s="54"/>
    </row>
    <row r="21" spans="1:43" s="45" customFormat="1" ht="11.1" customHeight="1" x14ac:dyDescent="0.2">
      <c r="A21" s="40" t="s">
        <v>100</v>
      </c>
      <c r="AF21" s="54"/>
      <c r="AG21" s="54"/>
      <c r="AH21" s="54"/>
      <c r="AI21" s="54"/>
    </row>
    <row r="22" spans="1:43" s="45" customFormat="1" ht="11.1" customHeight="1" x14ac:dyDescent="0.2">
      <c r="A22" s="41" t="s">
        <v>0</v>
      </c>
      <c r="B22" s="50" t="e">
        <f>#REF!/Summary!B22*100</f>
        <v>#REF!</v>
      </c>
      <c r="C22" s="50" t="e">
        <f>#REF!/Summary!C22*100</f>
        <v>#REF!</v>
      </c>
      <c r="D22" s="50" t="e">
        <f>#REF!/Summary!D22*100</f>
        <v>#REF!</v>
      </c>
      <c r="E22" s="50" t="e">
        <f>#REF!/Summary!E22*100</f>
        <v>#REF!</v>
      </c>
      <c r="F22" s="50" t="e">
        <f>#REF!/Summary!F22*100</f>
        <v>#REF!</v>
      </c>
      <c r="G22" s="50" t="e">
        <f>#REF!/Summary!G22*100</f>
        <v>#REF!</v>
      </c>
      <c r="H22" s="50" t="e">
        <f>#REF!/Summary!H22*100</f>
        <v>#REF!</v>
      </c>
      <c r="I22" s="50" t="e">
        <f>#REF!/Summary!I22*100</f>
        <v>#REF!</v>
      </c>
      <c r="J22" s="50" t="e">
        <f>#REF!/Summary!J22*100</f>
        <v>#REF!</v>
      </c>
      <c r="K22" s="50" t="e">
        <f>#REF!/Summary!K22*100</f>
        <v>#REF!</v>
      </c>
      <c r="L22" s="50" t="e">
        <f>#REF!/Summary!L22*100</f>
        <v>#REF!</v>
      </c>
      <c r="M22" s="50" t="e">
        <f>#REF!/Summary!M22*100</f>
        <v>#REF!</v>
      </c>
      <c r="N22" s="50" t="e">
        <f>#REF!/Summary!N22*100</f>
        <v>#REF!</v>
      </c>
      <c r="O22" s="50" t="e">
        <f>#REF!/Summary!O22*100</f>
        <v>#REF!</v>
      </c>
      <c r="P22" s="50" t="e">
        <f>#REF!/Summary!P22*100</f>
        <v>#REF!</v>
      </c>
      <c r="Q22" s="50" t="e">
        <f>#REF!/Summary!Q22*100</f>
        <v>#REF!</v>
      </c>
      <c r="R22" s="50" t="e">
        <f>#REF!/Summary!R22*100</f>
        <v>#REF!</v>
      </c>
      <c r="S22" s="50" t="e">
        <f>#REF!/Summary!S22*100</f>
        <v>#REF!</v>
      </c>
      <c r="T22" s="50" t="e">
        <f>#REF!/Summary!T22*100</f>
        <v>#REF!</v>
      </c>
      <c r="U22" s="50" t="e">
        <f>#REF!/Summary!U22*100</f>
        <v>#REF!</v>
      </c>
      <c r="V22" s="50" t="e">
        <f>#REF!/Summary!V22*100</f>
        <v>#REF!</v>
      </c>
      <c r="W22" s="50" t="e">
        <f>#REF!/Summary!W22*100</f>
        <v>#REF!</v>
      </c>
      <c r="X22" s="50" t="e">
        <f>#REF!/Summary!X22*100</f>
        <v>#REF!</v>
      </c>
      <c r="Y22" s="50" t="e">
        <f>#REF!/Summary!Y22*100</f>
        <v>#REF!</v>
      </c>
      <c r="Z22" s="50" t="e">
        <f>#REF!/Summary!Z22*100</f>
        <v>#REF!</v>
      </c>
      <c r="AA22" s="50" t="e">
        <f>#REF!/Summary!AA22*100</f>
        <v>#REF!</v>
      </c>
      <c r="AB22" s="50" t="e">
        <f>#REF!/Summary!AB22*100</f>
        <v>#REF!</v>
      </c>
      <c r="AC22" s="50" t="e">
        <f>#REF!/Summary!AC22*100</f>
        <v>#REF!</v>
      </c>
      <c r="AD22" s="50" t="e">
        <f>#REF!/Summary!AD22*100</f>
        <v>#REF!</v>
      </c>
      <c r="AE22" s="50" t="e">
        <f>#REF!/Summary!AE22*100</f>
        <v>#REF!</v>
      </c>
      <c r="AF22" s="43" t="e">
        <f>#REF!/Summary!AF22*100</f>
        <v>#REF!</v>
      </c>
      <c r="AG22" s="43" t="e">
        <f>#REF!/Summary!AG22*100</f>
        <v>#REF!</v>
      </c>
      <c r="AH22" s="43" t="e">
        <f>#REF!/Summary!AH22*100</f>
        <v>#REF!</v>
      </c>
      <c r="AI22" s="43" t="e">
        <f>#REF!/Summary!AI22*100</f>
        <v>#REF!</v>
      </c>
      <c r="AJ22" s="43" t="e">
        <f>#REF!/Summary!AJ22*100</f>
        <v>#REF!</v>
      </c>
      <c r="AK22" s="43" t="e">
        <f>#REF!/Summary!AK22*100</f>
        <v>#REF!</v>
      </c>
      <c r="AL22" s="43" t="e">
        <f>#REF!/Summary!AL22*100</f>
        <v>#REF!</v>
      </c>
      <c r="AM22" s="43" t="e">
        <f>#REF!/Summary!AM22*100</f>
        <v>#REF!</v>
      </c>
      <c r="AN22" s="43" t="e">
        <f>#REF!/Summary!AN22*100</f>
        <v>#REF!</v>
      </c>
      <c r="AO22" s="43" t="e">
        <f>#REF!/Summary!AO22*100</f>
        <v>#REF!</v>
      </c>
      <c r="AP22" s="43" t="e">
        <f>#REF!/Summary!AP22*100</f>
        <v>#REF!</v>
      </c>
      <c r="AQ22" s="43" t="e">
        <f>#REF!/Summary!AQ22*100</f>
        <v>#REF!</v>
      </c>
    </row>
    <row r="23" spans="1:43" s="45" customFormat="1" ht="11.1" customHeight="1" x14ac:dyDescent="0.2">
      <c r="A23" s="42" t="s">
        <v>70</v>
      </c>
      <c r="B23" s="50" t="e">
        <f>#REF!/Summary!B23*100</f>
        <v>#REF!</v>
      </c>
      <c r="C23" s="50" t="e">
        <f>#REF!/Summary!C23*100</f>
        <v>#REF!</v>
      </c>
      <c r="D23" s="50" t="e">
        <f>#REF!/Summary!D23*100</f>
        <v>#REF!</v>
      </c>
      <c r="E23" s="50" t="e">
        <f>#REF!/Summary!E23*100</f>
        <v>#REF!</v>
      </c>
      <c r="F23" s="50" t="e">
        <f>#REF!/Summary!F23*100</f>
        <v>#REF!</v>
      </c>
      <c r="G23" s="50" t="e">
        <f>#REF!/Summary!G23*100</f>
        <v>#REF!</v>
      </c>
      <c r="H23" s="50" t="e">
        <f>#REF!/Summary!H23*100</f>
        <v>#REF!</v>
      </c>
      <c r="I23" s="50" t="e">
        <f>#REF!/Summary!I23*100</f>
        <v>#REF!</v>
      </c>
      <c r="J23" s="50" t="e">
        <f>#REF!/Summary!J23*100</f>
        <v>#REF!</v>
      </c>
      <c r="K23" s="50" t="e">
        <f>#REF!/Summary!K23*100</f>
        <v>#REF!</v>
      </c>
      <c r="L23" s="50" t="e">
        <f>#REF!/Summary!L23*100</f>
        <v>#REF!</v>
      </c>
      <c r="M23" s="50" t="e">
        <f>#REF!/Summary!M23*100</f>
        <v>#REF!</v>
      </c>
      <c r="N23" s="50" t="e">
        <f>#REF!/Summary!N23*100</f>
        <v>#REF!</v>
      </c>
      <c r="O23" s="50" t="e">
        <f>#REF!/Summary!O23*100</f>
        <v>#REF!</v>
      </c>
      <c r="P23" s="50" t="e">
        <f>#REF!/Summary!P23*100</f>
        <v>#REF!</v>
      </c>
      <c r="Q23" s="50" t="e">
        <f>#REF!/Summary!Q23*100</f>
        <v>#REF!</v>
      </c>
      <c r="R23" s="50" t="e">
        <f>#REF!/Summary!R23*100</f>
        <v>#REF!</v>
      </c>
      <c r="S23" s="50" t="e">
        <f>#REF!/Summary!S23*100</f>
        <v>#REF!</v>
      </c>
      <c r="T23" s="50" t="e">
        <f>#REF!/Summary!T23*100</f>
        <v>#REF!</v>
      </c>
      <c r="U23" s="50" t="e">
        <f>#REF!/Summary!U23*100</f>
        <v>#REF!</v>
      </c>
      <c r="V23" s="50" t="e">
        <f>#REF!/Summary!V23*100</f>
        <v>#REF!</v>
      </c>
      <c r="W23" s="50" t="e">
        <f>#REF!/Summary!W23*100</f>
        <v>#REF!</v>
      </c>
      <c r="X23" s="50" t="e">
        <f>#REF!/Summary!X23*100</f>
        <v>#REF!</v>
      </c>
      <c r="Y23" s="50" t="e">
        <f>#REF!/Summary!Y23*100</f>
        <v>#REF!</v>
      </c>
      <c r="Z23" s="50" t="e">
        <f>#REF!/Summary!Z23*100</f>
        <v>#REF!</v>
      </c>
      <c r="AA23" s="50" t="e">
        <f>#REF!/Summary!AA23*100</f>
        <v>#REF!</v>
      </c>
      <c r="AB23" s="50" t="e">
        <f>#REF!/Summary!AB23*100</f>
        <v>#REF!</v>
      </c>
      <c r="AC23" s="50" t="e">
        <f>#REF!/Summary!AC23*100</f>
        <v>#REF!</v>
      </c>
      <c r="AD23" s="50" t="e">
        <f>#REF!/Summary!AD23*100</f>
        <v>#REF!</v>
      </c>
      <c r="AE23" s="50" t="e">
        <f>#REF!/Summary!AE23*100</f>
        <v>#REF!</v>
      </c>
      <c r="AF23" s="43" t="e">
        <f>#REF!/Summary!AF23*100</f>
        <v>#REF!</v>
      </c>
      <c r="AG23" s="43" t="e">
        <f>#REF!/Summary!AG23*100</f>
        <v>#REF!</v>
      </c>
      <c r="AH23" s="43" t="e">
        <f>#REF!/Summary!AH23*100</f>
        <v>#REF!</v>
      </c>
      <c r="AI23" s="43" t="e">
        <f>#REF!/Summary!AI23*100</f>
        <v>#REF!</v>
      </c>
      <c r="AJ23" s="43" t="e">
        <f>#REF!/Summary!AJ23*100</f>
        <v>#REF!</v>
      </c>
      <c r="AK23" s="43" t="e">
        <f>#REF!/Summary!AK23*100</f>
        <v>#REF!</v>
      </c>
      <c r="AL23" s="43" t="e">
        <f>#REF!/Summary!AL23*100</f>
        <v>#REF!</v>
      </c>
      <c r="AM23" s="43" t="e">
        <f>#REF!/Summary!AM23*100</f>
        <v>#REF!</v>
      </c>
      <c r="AN23" s="43" t="e">
        <f>#REF!/Summary!AN23*100</f>
        <v>#REF!</v>
      </c>
      <c r="AO23" s="43" t="e">
        <f>#REF!/Summary!AO23*100</f>
        <v>#REF!</v>
      </c>
      <c r="AP23" s="43" t="e">
        <f>#REF!/Summary!AP23*100</f>
        <v>#REF!</v>
      </c>
      <c r="AQ23" s="43" t="e">
        <f>#REF!/Summary!AQ23*100</f>
        <v>#REF!</v>
      </c>
    </row>
    <row r="24" spans="1:43" s="45" customFormat="1" ht="11.1" customHeight="1" x14ac:dyDescent="0.2">
      <c r="A24" s="42" t="s">
        <v>7</v>
      </c>
      <c r="B24" s="50" t="e">
        <f>#REF!/Summary!B24*100</f>
        <v>#REF!</v>
      </c>
      <c r="C24" s="50" t="e">
        <f>#REF!/Summary!C24*100</f>
        <v>#REF!</v>
      </c>
      <c r="D24" s="50" t="e">
        <f>#REF!/Summary!D24*100</f>
        <v>#REF!</v>
      </c>
      <c r="E24" s="50" t="e">
        <f>#REF!/Summary!E24*100</f>
        <v>#REF!</v>
      </c>
      <c r="F24" s="50" t="e">
        <f>#REF!/Summary!F24*100</f>
        <v>#REF!</v>
      </c>
      <c r="G24" s="50" t="e">
        <f>#REF!/Summary!G24*100</f>
        <v>#REF!</v>
      </c>
      <c r="H24" s="50" t="e">
        <f>#REF!/Summary!H24*100</f>
        <v>#REF!</v>
      </c>
      <c r="I24" s="50" t="e">
        <f>#REF!/Summary!I24*100</f>
        <v>#REF!</v>
      </c>
      <c r="J24" s="50" t="e">
        <f>#REF!/Summary!J24*100</f>
        <v>#REF!</v>
      </c>
      <c r="K24" s="50" t="e">
        <f>#REF!/Summary!K24*100</f>
        <v>#REF!</v>
      </c>
      <c r="L24" s="50" t="e">
        <f>#REF!/Summary!L24*100</f>
        <v>#REF!</v>
      </c>
      <c r="M24" s="50" t="e">
        <f>#REF!/Summary!M24*100</f>
        <v>#REF!</v>
      </c>
      <c r="N24" s="50" t="e">
        <f>#REF!/Summary!N24*100</f>
        <v>#REF!</v>
      </c>
      <c r="O24" s="50" t="e">
        <f>#REF!/Summary!O24*100</f>
        <v>#REF!</v>
      </c>
      <c r="P24" s="50" t="e">
        <f>#REF!/Summary!P24*100</f>
        <v>#REF!</v>
      </c>
      <c r="Q24" s="50" t="e">
        <f>#REF!/Summary!Q24*100</f>
        <v>#REF!</v>
      </c>
      <c r="R24" s="50" t="e">
        <f>#REF!/Summary!R24*100</f>
        <v>#REF!</v>
      </c>
      <c r="S24" s="50" t="e">
        <f>#REF!/Summary!S24*100</f>
        <v>#REF!</v>
      </c>
      <c r="T24" s="50" t="e">
        <f>#REF!/Summary!T24*100</f>
        <v>#REF!</v>
      </c>
      <c r="U24" s="50" t="e">
        <f>#REF!/Summary!U24*100</f>
        <v>#REF!</v>
      </c>
      <c r="V24" s="50" t="e">
        <f>#REF!/Summary!V24*100</f>
        <v>#REF!</v>
      </c>
      <c r="W24" s="50" t="e">
        <f>#REF!/Summary!W24*100</f>
        <v>#REF!</v>
      </c>
      <c r="X24" s="50" t="e">
        <f>#REF!/Summary!X24*100</f>
        <v>#REF!</v>
      </c>
      <c r="Y24" s="50" t="e">
        <f>#REF!/Summary!Y24*100</f>
        <v>#REF!</v>
      </c>
      <c r="Z24" s="50" t="e">
        <f>#REF!/Summary!Z24*100</f>
        <v>#REF!</v>
      </c>
      <c r="AA24" s="50" t="e">
        <f>#REF!/Summary!AA24*100</f>
        <v>#REF!</v>
      </c>
      <c r="AB24" s="50" t="e">
        <f>#REF!/Summary!AB24*100</f>
        <v>#REF!</v>
      </c>
      <c r="AC24" s="50" t="e">
        <f>#REF!/Summary!AC24*100</f>
        <v>#REF!</v>
      </c>
      <c r="AD24" s="50" t="e">
        <f>#REF!/Summary!AD24*100</f>
        <v>#REF!</v>
      </c>
      <c r="AE24" s="50" t="e">
        <f>#REF!/Summary!AE24*100</f>
        <v>#REF!</v>
      </c>
      <c r="AF24" s="43" t="e">
        <f>#REF!/Summary!AF24*100</f>
        <v>#REF!</v>
      </c>
      <c r="AG24" s="43" t="e">
        <f>#REF!/Summary!AG24*100</f>
        <v>#REF!</v>
      </c>
      <c r="AH24" s="43" t="e">
        <f>#REF!/Summary!AH24*100</f>
        <v>#REF!</v>
      </c>
      <c r="AI24" s="43" t="e">
        <f>#REF!/Summary!AI24*100</f>
        <v>#REF!</v>
      </c>
      <c r="AJ24" s="43" t="e">
        <f>#REF!/Summary!AJ24*100</f>
        <v>#REF!</v>
      </c>
      <c r="AK24" s="43" t="e">
        <f>#REF!/Summary!AK24*100</f>
        <v>#REF!</v>
      </c>
      <c r="AL24" s="43" t="e">
        <f>#REF!/Summary!AL24*100</f>
        <v>#REF!</v>
      </c>
      <c r="AM24" s="43" t="e">
        <f>#REF!/Summary!AM24*100</f>
        <v>#REF!</v>
      </c>
      <c r="AN24" s="43" t="e">
        <f>#REF!/Summary!AN24*100</f>
        <v>#REF!</v>
      </c>
      <c r="AO24" s="43" t="e">
        <f>#REF!/Summary!AO24*100</f>
        <v>#REF!</v>
      </c>
      <c r="AP24" s="43" t="e">
        <f>#REF!/Summary!AP24*100</f>
        <v>#REF!</v>
      </c>
      <c r="AQ24" s="43" t="e">
        <f>#REF!/Summary!AQ24*100</f>
        <v>#REF!</v>
      </c>
    </row>
    <row r="25" spans="1:43" s="45" customFormat="1" ht="11.1" customHeight="1" x14ac:dyDescent="0.2">
      <c r="A25" s="42" t="s">
        <v>13</v>
      </c>
      <c r="B25" s="50" t="e">
        <f>#REF!/Summary!B25*100</f>
        <v>#REF!</v>
      </c>
      <c r="C25" s="50" t="e">
        <f>#REF!/Summary!C25*100</f>
        <v>#REF!</v>
      </c>
      <c r="D25" s="50" t="e">
        <f>#REF!/Summary!D25*100</f>
        <v>#REF!</v>
      </c>
      <c r="E25" s="50" t="e">
        <f>#REF!/Summary!E25*100</f>
        <v>#REF!</v>
      </c>
      <c r="F25" s="50" t="e">
        <f>#REF!/Summary!F25*100</f>
        <v>#REF!</v>
      </c>
      <c r="G25" s="50" t="e">
        <f>#REF!/Summary!G25*100</f>
        <v>#REF!</v>
      </c>
      <c r="H25" s="50" t="e">
        <f>#REF!/Summary!H25*100</f>
        <v>#REF!</v>
      </c>
      <c r="I25" s="50" t="e">
        <f>#REF!/Summary!I25*100</f>
        <v>#REF!</v>
      </c>
      <c r="J25" s="50" t="e">
        <f>#REF!/Summary!J25*100</f>
        <v>#REF!</v>
      </c>
      <c r="K25" s="50" t="e">
        <f>#REF!/Summary!K25*100</f>
        <v>#REF!</v>
      </c>
      <c r="L25" s="50" t="e">
        <f>#REF!/Summary!L25*100</f>
        <v>#REF!</v>
      </c>
      <c r="M25" s="50" t="e">
        <f>#REF!/Summary!M25*100</f>
        <v>#REF!</v>
      </c>
      <c r="N25" s="50" t="e">
        <f>#REF!/Summary!N25*100</f>
        <v>#REF!</v>
      </c>
      <c r="O25" s="50" t="e">
        <f>#REF!/Summary!O25*100</f>
        <v>#REF!</v>
      </c>
      <c r="P25" s="50" t="e">
        <f>#REF!/Summary!P25*100</f>
        <v>#REF!</v>
      </c>
      <c r="Q25" s="50" t="e">
        <f>#REF!/Summary!Q25*100</f>
        <v>#REF!</v>
      </c>
      <c r="R25" s="50" t="e">
        <f>#REF!/Summary!R25*100</f>
        <v>#REF!</v>
      </c>
      <c r="S25" s="50" t="e">
        <f>#REF!/Summary!S25*100</f>
        <v>#REF!</v>
      </c>
      <c r="T25" s="50" t="e">
        <f>#REF!/Summary!T25*100</f>
        <v>#REF!</v>
      </c>
      <c r="U25" s="50" t="e">
        <f>#REF!/Summary!U25*100</f>
        <v>#REF!</v>
      </c>
      <c r="V25" s="50" t="e">
        <f>#REF!/Summary!V25*100</f>
        <v>#REF!</v>
      </c>
      <c r="W25" s="50" t="e">
        <f>#REF!/Summary!W25*100</f>
        <v>#REF!</v>
      </c>
      <c r="X25" s="50" t="e">
        <f>#REF!/Summary!X25*100</f>
        <v>#REF!</v>
      </c>
      <c r="Y25" s="50" t="e">
        <f>#REF!/Summary!Y25*100</f>
        <v>#REF!</v>
      </c>
      <c r="Z25" s="50" t="e">
        <f>#REF!/Summary!Z25*100</f>
        <v>#REF!</v>
      </c>
      <c r="AA25" s="50" t="e">
        <f>#REF!/Summary!AA25*100</f>
        <v>#REF!</v>
      </c>
      <c r="AB25" s="50" t="e">
        <f>#REF!/Summary!AB25*100</f>
        <v>#REF!</v>
      </c>
      <c r="AC25" s="50" t="e">
        <f>#REF!/Summary!AC25*100</f>
        <v>#REF!</v>
      </c>
      <c r="AD25" s="50" t="e">
        <f>#REF!/Summary!AD25*100</f>
        <v>#REF!</v>
      </c>
      <c r="AE25" s="50" t="e">
        <f>#REF!/Summary!AE25*100</f>
        <v>#REF!</v>
      </c>
      <c r="AF25" s="43" t="e">
        <f>#REF!/Summary!AF25*100</f>
        <v>#REF!</v>
      </c>
      <c r="AG25" s="43" t="e">
        <f>#REF!/Summary!AG25*100</f>
        <v>#REF!</v>
      </c>
      <c r="AH25" s="43" t="e">
        <f>#REF!/Summary!AH25*100</f>
        <v>#REF!</v>
      </c>
      <c r="AI25" s="43" t="e">
        <f>#REF!/Summary!AI25*100</f>
        <v>#REF!</v>
      </c>
      <c r="AJ25" s="43" t="e">
        <f>#REF!/Summary!AJ25*100</f>
        <v>#REF!</v>
      </c>
      <c r="AK25" s="43" t="e">
        <f>#REF!/Summary!AK25*100</f>
        <v>#REF!</v>
      </c>
      <c r="AL25" s="43" t="e">
        <f>#REF!/Summary!AL25*100</f>
        <v>#REF!</v>
      </c>
      <c r="AM25" s="43" t="e">
        <f>#REF!/Summary!AM25*100</f>
        <v>#REF!</v>
      </c>
      <c r="AN25" s="43" t="e">
        <f>#REF!/Summary!AN25*100</f>
        <v>#REF!</v>
      </c>
      <c r="AO25" s="43" t="e">
        <f>#REF!/Summary!AO25*100</f>
        <v>#REF!</v>
      </c>
      <c r="AP25" s="43" t="e">
        <f>#REF!/Summary!AP25*100</f>
        <v>#REF!</v>
      </c>
      <c r="AQ25" s="43" t="e">
        <f>#REF!/Summary!AQ25*100</f>
        <v>#REF!</v>
      </c>
    </row>
    <row r="26" spans="1:43" s="45" customFormat="1" ht="11.1" customHeight="1" x14ac:dyDescent="0.2">
      <c r="A26" s="41" t="s">
        <v>18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s="46" customFormat="1" ht="11.1" customHeight="1" thickBot="1" x14ac:dyDescent="0.25">
      <c r="A27" s="55" t="s">
        <v>19</v>
      </c>
      <c r="B27" s="51" t="e">
        <f>#REF!/Summary!B27*100</f>
        <v>#REF!</v>
      </c>
      <c r="C27" s="51" t="e">
        <f>#REF!/Summary!C27*100</f>
        <v>#REF!</v>
      </c>
      <c r="D27" s="51" t="e">
        <f>#REF!/Summary!D27*100</f>
        <v>#REF!</v>
      </c>
      <c r="E27" s="51" t="e">
        <f>#REF!/Summary!E27*100</f>
        <v>#REF!</v>
      </c>
      <c r="F27" s="51" t="e">
        <f>#REF!/Summary!F27*100</f>
        <v>#REF!</v>
      </c>
      <c r="G27" s="51" t="e">
        <f>#REF!/Summary!G27*100</f>
        <v>#REF!</v>
      </c>
      <c r="H27" s="51" t="e">
        <f>#REF!/Summary!H27*100</f>
        <v>#REF!</v>
      </c>
      <c r="I27" s="51" t="e">
        <f>#REF!/Summary!I27*100</f>
        <v>#REF!</v>
      </c>
      <c r="J27" s="51" t="e">
        <f>#REF!/Summary!J27*100</f>
        <v>#REF!</v>
      </c>
      <c r="K27" s="51" t="e">
        <f>#REF!/Summary!K27*100</f>
        <v>#REF!</v>
      </c>
      <c r="L27" s="51" t="e">
        <f>#REF!/Summary!L27*100</f>
        <v>#REF!</v>
      </c>
      <c r="M27" s="51" t="e">
        <f>#REF!/Summary!M27*100</f>
        <v>#REF!</v>
      </c>
      <c r="N27" s="51" t="e">
        <f>#REF!/Summary!N27*100</f>
        <v>#REF!</v>
      </c>
      <c r="O27" s="51" t="e">
        <f>#REF!/Summary!O27*100</f>
        <v>#REF!</v>
      </c>
      <c r="P27" s="51" t="e">
        <f>#REF!/Summary!P27*100</f>
        <v>#REF!</v>
      </c>
      <c r="Q27" s="51" t="e">
        <f>#REF!/Summary!Q27*100</f>
        <v>#REF!</v>
      </c>
      <c r="R27" s="51" t="e">
        <f>#REF!/Summary!R27*100</f>
        <v>#REF!</v>
      </c>
      <c r="S27" s="51" t="e">
        <f>#REF!/Summary!S27*100</f>
        <v>#REF!</v>
      </c>
      <c r="T27" s="51" t="e">
        <f>#REF!/Summary!T27*100</f>
        <v>#REF!</v>
      </c>
      <c r="U27" s="51" t="e">
        <f>#REF!/Summary!U27*100</f>
        <v>#REF!</v>
      </c>
      <c r="V27" s="51" t="e">
        <f>#REF!/Summary!V27*100</f>
        <v>#REF!</v>
      </c>
      <c r="W27" s="51" t="e">
        <f>#REF!/Summary!W27*100</f>
        <v>#REF!</v>
      </c>
      <c r="X27" s="51" t="e">
        <f>#REF!/Summary!X27*100</f>
        <v>#REF!</v>
      </c>
      <c r="Y27" s="51" t="e">
        <f>#REF!/Summary!Y27*100</f>
        <v>#REF!</v>
      </c>
      <c r="Z27" s="51" t="e">
        <f>#REF!/Summary!Z27*100</f>
        <v>#REF!</v>
      </c>
      <c r="AA27" s="51" t="e">
        <f>#REF!/Summary!AA27*100</f>
        <v>#REF!</v>
      </c>
      <c r="AB27" s="51" t="e">
        <f>#REF!/Summary!AB27*100</f>
        <v>#REF!</v>
      </c>
      <c r="AC27" s="51" t="e">
        <f>#REF!/Summary!AC27*100</f>
        <v>#REF!</v>
      </c>
      <c r="AD27" s="51" t="e">
        <f>#REF!/Summary!AD27*100</f>
        <v>#REF!</v>
      </c>
      <c r="AE27" s="51" t="e">
        <f>#REF!/Summary!AE27*100</f>
        <v>#REF!</v>
      </c>
      <c r="AF27" s="47" t="e">
        <f>#REF!/Summary!AF27*100</f>
        <v>#REF!</v>
      </c>
      <c r="AG27" s="47" t="e">
        <f>#REF!/Summary!AG27*100</f>
        <v>#REF!</v>
      </c>
      <c r="AH27" s="47" t="e">
        <f>#REF!/Summary!AH27*100</f>
        <v>#REF!</v>
      </c>
      <c r="AI27" s="47" t="e">
        <f>#REF!/Summary!AI27*100</f>
        <v>#REF!</v>
      </c>
      <c r="AJ27" s="47" t="e">
        <f>#REF!/Summary!AJ27*100</f>
        <v>#REF!</v>
      </c>
      <c r="AK27" s="47" t="e">
        <f>#REF!/Summary!AK27*100</f>
        <v>#REF!</v>
      </c>
      <c r="AL27" s="47" t="e">
        <f>#REF!/Summary!AL27*100</f>
        <v>#REF!</v>
      </c>
      <c r="AM27" s="47" t="e">
        <f>#REF!/Summary!AM27*100</f>
        <v>#REF!</v>
      </c>
      <c r="AN27" s="47" t="e">
        <f>#REF!/Summary!AN27*100</f>
        <v>#REF!</v>
      </c>
      <c r="AO27" s="47" t="e">
        <f>#REF!/Summary!AO27*100</f>
        <v>#REF!</v>
      </c>
      <c r="AP27" s="47" t="e">
        <f>#REF!/Summary!AP27*100</f>
        <v>#REF!</v>
      </c>
      <c r="AQ27" s="47" t="e">
        <f>#REF!/Summary!AQ27*100</f>
        <v>#REF!</v>
      </c>
    </row>
    <row r="28" spans="1:43" ht="11.1" customHeight="1" x14ac:dyDescent="0.2">
      <c r="A28" s="56" t="s">
        <v>69</v>
      </c>
      <c r="AF28" s="48"/>
      <c r="AG28" s="48"/>
      <c r="AH28" s="48"/>
    </row>
    <row r="29" spans="1:43" ht="11.1" customHeight="1" x14ac:dyDescent="0.2">
      <c r="AF29" s="48"/>
      <c r="AG29" s="48"/>
      <c r="AH29" s="48"/>
    </row>
    <row r="30" spans="1:43" ht="11.1" customHeight="1" thickBot="1" x14ac:dyDescent="0.25">
      <c r="L30" s="57"/>
      <c r="M30" s="57"/>
      <c r="N30" s="57"/>
      <c r="O30" s="57"/>
      <c r="P30" s="57"/>
      <c r="R30" s="57"/>
      <c r="S30" s="57"/>
      <c r="U30" s="57"/>
      <c r="X30" s="57" t="s">
        <v>111</v>
      </c>
      <c r="AF30" s="48"/>
      <c r="AG30" s="48"/>
      <c r="AH30" s="48"/>
    </row>
    <row r="31" spans="1:43" s="37" customFormat="1" ht="11.1" customHeight="1" x14ac:dyDescent="0.2">
      <c r="B31" s="229" t="s">
        <v>67</v>
      </c>
      <c r="C31" s="229"/>
      <c r="D31" s="229" t="s">
        <v>66</v>
      </c>
      <c r="E31" s="229"/>
      <c r="F31" s="229"/>
      <c r="G31" s="229"/>
      <c r="H31" s="229" t="s">
        <v>60</v>
      </c>
      <c r="I31" s="229"/>
      <c r="J31" s="229"/>
      <c r="K31" s="229"/>
      <c r="L31" s="229" t="s">
        <v>61</v>
      </c>
      <c r="M31" s="229"/>
      <c r="N31" s="229"/>
      <c r="O31" s="229"/>
      <c r="P31" s="229" t="s">
        <v>62</v>
      </c>
      <c r="Q31" s="229"/>
      <c r="R31" s="229"/>
      <c r="S31" s="229"/>
      <c r="U31" s="229" t="s">
        <v>63</v>
      </c>
      <c r="V31" s="229"/>
      <c r="W31" s="229"/>
      <c r="X31" s="229" t="s">
        <v>64</v>
      </c>
      <c r="Y31" s="229"/>
      <c r="Z31" s="229"/>
      <c r="AA31" s="229"/>
      <c r="AB31" s="229" t="s">
        <v>65</v>
      </c>
      <c r="AC31" s="229"/>
      <c r="AD31" s="229"/>
      <c r="AE31" s="229"/>
      <c r="AF31" s="229" t="s">
        <v>77</v>
      </c>
      <c r="AG31" s="229"/>
      <c r="AH31" s="229"/>
      <c r="AI31" s="229"/>
      <c r="AJ31" s="229" t="s">
        <v>80</v>
      </c>
      <c r="AK31" s="229"/>
      <c r="AL31" s="229"/>
      <c r="AN31" s="229" t="s">
        <v>92</v>
      </c>
      <c r="AO31" s="229"/>
      <c r="AP31" s="229"/>
      <c r="AQ31" s="229"/>
    </row>
    <row r="32" spans="1:43" s="45" customFormat="1" ht="11.1" customHeight="1" x14ac:dyDescent="0.2">
      <c r="A32" s="22" t="s">
        <v>99</v>
      </c>
      <c r="B32" s="39" t="s">
        <v>48</v>
      </c>
      <c r="C32" s="39" t="s">
        <v>49</v>
      </c>
      <c r="D32" s="39" t="s">
        <v>46</v>
      </c>
      <c r="E32" s="39" t="s">
        <v>47</v>
      </c>
      <c r="F32" s="39" t="s">
        <v>48</v>
      </c>
      <c r="G32" s="39" t="s">
        <v>49</v>
      </c>
      <c r="H32" s="39" t="s">
        <v>46</v>
      </c>
      <c r="I32" s="39" t="s">
        <v>47</v>
      </c>
      <c r="J32" s="39" t="s">
        <v>48</v>
      </c>
      <c r="K32" s="39" t="s">
        <v>49</v>
      </c>
      <c r="L32" s="39" t="s">
        <v>46</v>
      </c>
      <c r="M32" s="39" t="s">
        <v>47</v>
      </c>
      <c r="N32" s="39" t="s">
        <v>48</v>
      </c>
      <c r="O32" s="39" t="s">
        <v>49</v>
      </c>
      <c r="P32" s="39" t="s">
        <v>46</v>
      </c>
      <c r="Q32" s="39" t="s">
        <v>47</v>
      </c>
      <c r="R32" s="39" t="s">
        <v>48</v>
      </c>
      <c r="S32" s="39" t="s">
        <v>49</v>
      </c>
      <c r="T32" s="39" t="s">
        <v>46</v>
      </c>
      <c r="U32" s="39" t="s">
        <v>47</v>
      </c>
      <c r="V32" s="39" t="s">
        <v>48</v>
      </c>
      <c r="W32" s="39" t="s">
        <v>49</v>
      </c>
      <c r="X32" s="39" t="s">
        <v>46</v>
      </c>
      <c r="Y32" s="39" t="s">
        <v>47</v>
      </c>
      <c r="Z32" s="39" t="s">
        <v>48</v>
      </c>
      <c r="AA32" s="39" t="s">
        <v>49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46</v>
      </c>
      <c r="AG32" s="39" t="s">
        <v>47</v>
      </c>
      <c r="AH32" s="39" t="s">
        <v>48</v>
      </c>
      <c r="AI32" s="39" t="s">
        <v>49</v>
      </c>
      <c r="AJ32" s="39" t="s">
        <v>46</v>
      </c>
      <c r="AK32" s="39" t="s">
        <v>47</v>
      </c>
      <c r="AL32" s="39" t="s">
        <v>48</v>
      </c>
      <c r="AM32" s="39" t="s">
        <v>49</v>
      </c>
      <c r="AN32" s="53" t="s">
        <v>46</v>
      </c>
      <c r="AO32" s="53" t="s">
        <v>47</v>
      </c>
      <c r="AP32" s="53" t="s">
        <v>48</v>
      </c>
      <c r="AQ32" s="53" t="s">
        <v>49</v>
      </c>
    </row>
    <row r="33" spans="1:43" s="45" customFormat="1" ht="11.1" customHeight="1" x14ac:dyDescent="0.2">
      <c r="A33" s="40" t="s">
        <v>101</v>
      </c>
    </row>
    <row r="34" spans="1:43" s="40" customFormat="1" ht="11.1" customHeight="1" x14ac:dyDescent="0.2">
      <c r="A34" s="41" t="s">
        <v>0</v>
      </c>
      <c r="B34" s="49" t="e">
        <f>Summary!B6/Summary!B$6*100</f>
        <v>#DIV/0!</v>
      </c>
      <c r="C34" s="49" t="e">
        <f>Summary!C6/Summary!C$6*100</f>
        <v>#DIV/0!</v>
      </c>
      <c r="D34" s="49">
        <f>Summary!D6/Summary!D$6*100</f>
        <v>100</v>
      </c>
      <c r="E34" s="49">
        <f>Summary!E6/Summary!E$6*100</f>
        <v>100</v>
      </c>
      <c r="F34" s="49">
        <f>Summary!F6/Summary!F$6*100</f>
        <v>100</v>
      </c>
      <c r="G34" s="49">
        <f>Summary!G6/Summary!G$6*100</f>
        <v>100</v>
      </c>
      <c r="H34" s="49">
        <f>Summary!H6/Summary!H$6*100</f>
        <v>100</v>
      </c>
      <c r="I34" s="49">
        <f>Summary!I6/Summary!I$6*100</f>
        <v>100</v>
      </c>
      <c r="J34" s="49">
        <f>Summary!J6/Summary!J$6*100</f>
        <v>100</v>
      </c>
      <c r="K34" s="49">
        <f t="shared" ref="K34:AE34" si="0">SUM(K35:K39)</f>
        <v>99.999999999999986</v>
      </c>
      <c r="L34" s="49">
        <f t="shared" si="0"/>
        <v>100.00000000000001</v>
      </c>
      <c r="M34" s="49">
        <f t="shared" si="0"/>
        <v>100</v>
      </c>
      <c r="N34" s="49">
        <f t="shared" si="0"/>
        <v>100</v>
      </c>
      <c r="O34" s="49">
        <f t="shared" si="0"/>
        <v>100</v>
      </c>
      <c r="P34" s="49">
        <f t="shared" si="0"/>
        <v>99.999999999999986</v>
      </c>
      <c r="Q34" s="49">
        <f t="shared" si="0"/>
        <v>100</v>
      </c>
      <c r="R34" s="49">
        <f t="shared" si="0"/>
        <v>99.999999999999972</v>
      </c>
      <c r="S34" s="49">
        <f t="shared" si="0"/>
        <v>100</v>
      </c>
      <c r="T34" s="49">
        <f t="shared" si="0"/>
        <v>99.999999999999986</v>
      </c>
      <c r="U34" s="49">
        <f t="shared" si="0"/>
        <v>100</v>
      </c>
      <c r="V34" s="49">
        <f t="shared" si="0"/>
        <v>100.00000000000001</v>
      </c>
      <c r="W34" s="49">
        <f t="shared" si="0"/>
        <v>100</v>
      </c>
      <c r="X34" s="49">
        <f t="shared" si="0"/>
        <v>100</v>
      </c>
      <c r="Y34" s="49">
        <f t="shared" si="0"/>
        <v>100.00000000000001</v>
      </c>
      <c r="Z34" s="49">
        <f t="shared" si="0"/>
        <v>100</v>
      </c>
      <c r="AA34" s="49">
        <f t="shared" si="0"/>
        <v>100.00000000000003</v>
      </c>
      <c r="AB34" s="49">
        <f t="shared" si="0"/>
        <v>100</v>
      </c>
      <c r="AC34" s="49">
        <f t="shared" si="0"/>
        <v>100</v>
      </c>
      <c r="AD34" s="49">
        <f t="shared" si="0"/>
        <v>100</v>
      </c>
      <c r="AE34" s="49">
        <f t="shared" si="0"/>
        <v>100.00000000000001</v>
      </c>
      <c r="AF34" s="49">
        <f t="shared" ref="AF34:AK34" si="1">SUM(AF35:AF39)</f>
        <v>100</v>
      </c>
      <c r="AG34" s="49">
        <f t="shared" si="1"/>
        <v>100</v>
      </c>
      <c r="AH34" s="49">
        <f t="shared" si="1"/>
        <v>100</v>
      </c>
      <c r="AI34" s="49">
        <f t="shared" si="1"/>
        <v>100</v>
      </c>
      <c r="AJ34" s="49">
        <f t="shared" si="1"/>
        <v>100.00000000000001</v>
      </c>
      <c r="AK34" s="49">
        <f t="shared" si="1"/>
        <v>99.999999999999986</v>
      </c>
      <c r="AL34" s="49">
        <f t="shared" ref="AL34:AQ34" si="2">SUM(AL35:AL39)</f>
        <v>100</v>
      </c>
      <c r="AM34" s="49">
        <f t="shared" si="2"/>
        <v>99.999999999999986</v>
      </c>
      <c r="AN34" s="49">
        <f t="shared" si="2"/>
        <v>100</v>
      </c>
      <c r="AO34" s="49">
        <f t="shared" si="2"/>
        <v>99.999999999999986</v>
      </c>
      <c r="AP34" s="49">
        <f t="shared" si="2"/>
        <v>100</v>
      </c>
      <c r="AQ34" s="49">
        <f t="shared" si="2"/>
        <v>100</v>
      </c>
    </row>
    <row r="35" spans="1:43" s="45" customFormat="1" ht="11.1" customHeight="1" x14ac:dyDescent="0.2">
      <c r="A35" s="42" t="s">
        <v>70</v>
      </c>
      <c r="B35" s="50" t="e">
        <f>Summary!B7/Summary!B$6*100</f>
        <v>#DIV/0!</v>
      </c>
      <c r="C35" s="50" t="e">
        <f>Summary!C7/Summary!C$6*100</f>
        <v>#DIV/0!</v>
      </c>
      <c r="D35" s="50">
        <f>Summary!D7/Summary!D$6*100</f>
        <v>41.277577214849046</v>
      </c>
      <c r="E35" s="50">
        <f>Summary!E7/Summary!E$6*100</f>
        <v>35.150715228870908</v>
      </c>
      <c r="F35" s="50">
        <f>Summary!F7/Summary!F$6*100</f>
        <v>31.546702080267497</v>
      </c>
      <c r="G35" s="50">
        <f>Summary!G7/Summary!G$6*100</f>
        <v>34.348650100259171</v>
      </c>
      <c r="H35" s="50">
        <f>Summary!H7/Summary!H$6*100</f>
        <v>32.62260301103835</v>
      </c>
      <c r="I35" s="50">
        <f>Summary!I7/Summary!I$6*100</f>
        <v>26.604882775229456</v>
      </c>
      <c r="J35" s="50">
        <f>Summary!J7/Summary!J$6*100</f>
        <v>22.705368153865386</v>
      </c>
      <c r="K35" s="50">
        <f>Summary!K7/Summary!K$6*100</f>
        <v>26.384488981657565</v>
      </c>
      <c r="L35" s="50">
        <f>Summary!L7/Summary!L$6*100</f>
        <v>30.219336880001663</v>
      </c>
      <c r="M35" s="50">
        <f>Summary!M7/Summary!M$6*100</f>
        <v>24.548981128962165</v>
      </c>
      <c r="N35" s="50">
        <f>Summary!N7/Summary!N$6*100</f>
        <v>22.45365342876358</v>
      </c>
      <c r="O35" s="50">
        <f>Summary!O7/Summary!O$6*100</f>
        <v>25.658909365656363</v>
      </c>
      <c r="P35" s="50">
        <f>Summary!P7/Summary!P$6*100</f>
        <v>32.080783946512945</v>
      </c>
      <c r="Q35" s="50">
        <f>Summary!Q7/Summary!Q$6*100</f>
        <v>24.626892100357413</v>
      </c>
      <c r="R35" s="50">
        <f>Summary!R7/Summary!R$6*100</f>
        <v>20.572365707372679</v>
      </c>
      <c r="S35" s="50">
        <f>Summary!S7/Summary!S$6*100</f>
        <v>22.685000448704589</v>
      </c>
      <c r="T35" s="50">
        <f>Summary!T7/Summary!T$6*100</f>
        <v>31.75020071471344</v>
      </c>
      <c r="U35" s="50">
        <f>Summary!U7/Summary!U$6*100</f>
        <v>23.804360218956393</v>
      </c>
      <c r="V35" s="50">
        <f>Summary!V7/Summary!V$6*100</f>
        <v>21.299676069221746</v>
      </c>
      <c r="W35" s="50">
        <f>Summary!W7/Summary!W$6*100</f>
        <v>21.85710659247956</v>
      </c>
      <c r="X35" s="50">
        <f>Summary!X7/Summary!X$6*100</f>
        <v>32.498024747229017</v>
      </c>
      <c r="Y35" s="50">
        <f>Summary!Y7/Summary!Y$6*100</f>
        <v>23.76598701097268</v>
      </c>
      <c r="Z35" s="50">
        <f>Summary!Z7/Summary!Z$6*100</f>
        <v>19.856763260815988</v>
      </c>
      <c r="AA35" s="50">
        <f>Summary!AA7/Summary!AA$6*100</f>
        <v>21.576486185813256</v>
      </c>
      <c r="AB35" s="50">
        <f>Summary!AB7/Summary!AB$6*100</f>
        <v>29.498855378111205</v>
      </c>
      <c r="AC35" s="50">
        <f>Summary!AC7/Summary!AC$6*100</f>
        <v>23.550199548883967</v>
      </c>
      <c r="AD35" s="50">
        <f>Summary!AD7/Summary!AD$6*100</f>
        <v>19.833305402875578</v>
      </c>
      <c r="AE35" s="50">
        <f>Summary!AE7/Summary!AE$6*100</f>
        <v>21.727893034336933</v>
      </c>
      <c r="AF35" s="50">
        <f>Summary!AF7/Summary!AF$6*100</f>
        <v>27.640659223448949</v>
      </c>
      <c r="AG35" s="50">
        <f>Summary!AG7/Summary!AG$6*100</f>
        <v>22.35848481380928</v>
      </c>
      <c r="AH35" s="50">
        <f>Summary!AH7/Summary!AH$6*100</f>
        <v>21.572198556297366</v>
      </c>
      <c r="AI35" s="50">
        <f>Summary!AI7/Summary!AI$6*100</f>
        <v>22.073789780144178</v>
      </c>
      <c r="AJ35" s="50">
        <f>Summary!AJ7/Summary!AJ$6*100</f>
        <v>28.036310653744746</v>
      </c>
      <c r="AK35" s="50">
        <f>Summary!AK7/Summary!AK$6*100</f>
        <v>22.962561852360473</v>
      </c>
      <c r="AL35" s="50">
        <f>Summary!AL7/Summary!AL$6*100</f>
        <v>20.424877709202139</v>
      </c>
      <c r="AM35" s="50">
        <f>Summary!AM7/Summary!AM$6*100</f>
        <v>22.056037391866994</v>
      </c>
      <c r="AN35" s="50">
        <f>Summary!AN7/Summary!AN$6*100</f>
        <v>28.54563003464343</v>
      </c>
      <c r="AO35" s="50">
        <f>Summary!AO7/Summary!AO$6*100</f>
        <v>21.879571790720888</v>
      </c>
      <c r="AP35" s="50">
        <f>Summary!AP7/Summary!AP$6*100</f>
        <v>19.871215555342214</v>
      </c>
      <c r="AQ35" s="50">
        <f>Summary!AQ7/Summary!AQ$6*100</f>
        <v>21.314755456777426</v>
      </c>
    </row>
    <row r="36" spans="1:43" s="45" customFormat="1" ht="11.1" customHeight="1" x14ac:dyDescent="0.2">
      <c r="A36" s="42" t="s">
        <v>7</v>
      </c>
      <c r="B36" s="50" t="e">
        <f>Summary!B8/Summary!B$6*100</f>
        <v>#DIV/0!</v>
      </c>
      <c r="C36" s="50" t="e">
        <f>Summary!C8/Summary!C$6*100</f>
        <v>#DIV/0!</v>
      </c>
      <c r="D36" s="50">
        <f>Summary!D8/Summary!D$6*100</f>
        <v>9.1674759112045461</v>
      </c>
      <c r="E36" s="50">
        <f>Summary!E8/Summary!E$6*100</f>
        <v>10.301392313441173</v>
      </c>
      <c r="F36" s="50">
        <f>Summary!F8/Summary!F$6*100</f>
        <v>8.9509710481081566</v>
      </c>
      <c r="G36" s="50">
        <f>Summary!G8/Summary!G$6*100</f>
        <v>11.741920530695436</v>
      </c>
      <c r="H36" s="50">
        <f>Summary!H8/Summary!H$6*100</f>
        <v>22.969055564929292</v>
      </c>
      <c r="I36" s="50">
        <f>Summary!I8/Summary!I$6*100</f>
        <v>25.012343179553497</v>
      </c>
      <c r="J36" s="50">
        <f>Summary!J8/Summary!J$6*100</f>
        <v>26.081429621051917</v>
      </c>
      <c r="K36" s="50">
        <f>Summary!K8/Summary!K$6*100</f>
        <v>24.45140666314915</v>
      </c>
      <c r="L36" s="50">
        <f>Summary!L8/Summary!L$6*100</f>
        <v>22.584920397698337</v>
      </c>
      <c r="M36" s="50">
        <f>Summary!M8/Summary!M$6*100</f>
        <v>25.964974427266412</v>
      </c>
      <c r="N36" s="50">
        <f>Summary!N8/Summary!N$6*100</f>
        <v>25.580578255123122</v>
      </c>
      <c r="O36" s="50">
        <f>Summary!O8/Summary!O$6*100</f>
        <v>25.719724054222802</v>
      </c>
      <c r="P36" s="50">
        <f>Summary!P8/Summary!P$6*100</f>
        <v>22.237561243188612</v>
      </c>
      <c r="Q36" s="50">
        <f>Summary!Q8/Summary!Q$6*100</f>
        <v>25.188392772485653</v>
      </c>
      <c r="R36" s="50">
        <f>Summary!R8/Summary!R$6*100</f>
        <v>26.99188895598909</v>
      </c>
      <c r="S36" s="50">
        <f>Summary!S8/Summary!S$6*100</f>
        <v>25.71419068264894</v>
      </c>
      <c r="T36" s="50">
        <f>Summary!T8/Summary!T$6*100</f>
        <v>21.854659437271504</v>
      </c>
      <c r="U36" s="50">
        <f>Summary!U8/Summary!U$6*100</f>
        <v>25.341039420743851</v>
      </c>
      <c r="V36" s="50">
        <f>Summary!V8/Summary!V$6*100</f>
        <v>26.677388695538607</v>
      </c>
      <c r="W36" s="50">
        <f>Summary!W8/Summary!W$6*100</f>
        <v>24.796892569209174</v>
      </c>
      <c r="X36" s="50">
        <f>Summary!X8/Summary!X$6*100</f>
        <v>22.017349960199713</v>
      </c>
      <c r="Y36" s="50">
        <f>Summary!Y8/Summary!Y$6*100</f>
        <v>25.094242332212897</v>
      </c>
      <c r="Z36" s="50">
        <f>Summary!Z8/Summary!Z$6*100</f>
        <v>26.316615307935376</v>
      </c>
      <c r="AA36" s="50">
        <f>Summary!AA8/Summary!AA$6*100</f>
        <v>25.275339868062492</v>
      </c>
      <c r="AB36" s="50">
        <f>Summary!AB8/Summary!AB$6*100</f>
        <v>23.284274506631746</v>
      </c>
      <c r="AC36" s="50">
        <f>Summary!AC8/Summary!AC$6*100</f>
        <v>25.18565931559759</v>
      </c>
      <c r="AD36" s="50">
        <f>Summary!AD8/Summary!AD$6*100</f>
        <v>26.773887570477449</v>
      </c>
      <c r="AE36" s="50">
        <f>Summary!AE8/Summary!AE$6*100</f>
        <v>26.159149578002928</v>
      </c>
      <c r="AF36" s="50">
        <f>Summary!AF8/Summary!AF$6*100</f>
        <v>23.767396355597207</v>
      </c>
      <c r="AG36" s="50">
        <f>Summary!AG8/Summary!AG$6*100</f>
        <v>25.663405891101327</v>
      </c>
      <c r="AH36" s="50">
        <f>Summary!AH8/Summary!AH$6*100</f>
        <v>25.569519925244805</v>
      </c>
      <c r="AI36" s="50">
        <f>Summary!AI8/Summary!AI$6*100</f>
        <v>25.664683586762354</v>
      </c>
      <c r="AJ36" s="50">
        <f>Summary!AJ8/Summary!AJ$6*100</f>
        <v>23.684699767712818</v>
      </c>
      <c r="AK36" s="50">
        <f>Summary!AK8/Summary!AK$6*100</f>
        <v>26.706502204482469</v>
      </c>
      <c r="AL36" s="50">
        <f>Summary!AL8/Summary!AL$6*100</f>
        <v>27.841505876705209</v>
      </c>
      <c r="AM36" s="50">
        <f>Summary!AM8/Summary!AM$6*100</f>
        <v>26.088975394436925</v>
      </c>
      <c r="AN36" s="50">
        <f>Summary!AN8/Summary!AN$6*100</f>
        <v>23.186724964481005</v>
      </c>
      <c r="AO36" s="50">
        <f>Summary!AO8/Summary!AO$6*100</f>
        <v>25.807974519815879</v>
      </c>
      <c r="AP36" s="50">
        <f>Summary!AP8/Summary!AP$6*100</f>
        <v>27.256181177669227</v>
      </c>
      <c r="AQ36" s="50">
        <f>Summary!AQ8/Summary!AQ$6*100</f>
        <v>26.684276932419561</v>
      </c>
    </row>
    <row r="37" spans="1:43" s="45" customFormat="1" ht="11.1" customHeight="1" x14ac:dyDescent="0.2">
      <c r="A37" s="42" t="s">
        <v>13</v>
      </c>
      <c r="B37" s="50" t="e">
        <f>Summary!B9/Summary!B$6*100</f>
        <v>#DIV/0!</v>
      </c>
      <c r="C37" s="50" t="e">
        <f>Summary!C9/Summary!C$6*100</f>
        <v>#DIV/0!</v>
      </c>
      <c r="D37" s="50">
        <f>Summary!D9/Summary!D$6*100</f>
        <v>43.304955002999655</v>
      </c>
      <c r="E37" s="50">
        <f>Summary!E9/Summary!E$6*100</f>
        <v>47.997639277862056</v>
      </c>
      <c r="F37" s="50">
        <f>Summary!F9/Summary!F$6*100</f>
        <v>50.622491449604723</v>
      </c>
      <c r="G37" s="50">
        <f>Summary!G9/Summary!G$6*100</f>
        <v>46.465617958522408</v>
      </c>
      <c r="H37" s="50">
        <f>Summary!H9/Summary!H$6*100</f>
        <v>38.984087287122662</v>
      </c>
      <c r="I37" s="50">
        <f>Summary!I9/Summary!I$6*100</f>
        <v>42.741201378102403</v>
      </c>
      <c r="J37" s="50">
        <f>Summary!J9/Summary!J$6*100</f>
        <v>45.708200835758319</v>
      </c>
      <c r="K37" s="50">
        <f>Summary!K9/Summary!K$6*100</f>
        <v>43.903411434903482</v>
      </c>
      <c r="L37" s="50">
        <f>Summary!L9/Summary!L$6*100</f>
        <v>42.218065236623062</v>
      </c>
      <c r="M37" s="50">
        <f>Summary!M9/Summary!M$6*100</f>
        <v>43.698123104653973</v>
      </c>
      <c r="N37" s="50">
        <f>Summary!N9/Summary!N$6*100</f>
        <v>45.87387372530732</v>
      </c>
      <c r="O37" s="50">
        <f>Summary!O9/Summary!O$6*100</f>
        <v>42.853320092890748</v>
      </c>
      <c r="P37" s="50">
        <f>Summary!P9/Summary!P$6*100</f>
        <v>40.362665078578502</v>
      </c>
      <c r="Q37" s="50">
        <f>Summary!Q9/Summary!Q$6*100</f>
        <v>43.640891655273435</v>
      </c>
      <c r="R37" s="50">
        <f>Summary!R9/Summary!R$6*100</f>
        <v>45.435114553962599</v>
      </c>
      <c r="S37" s="50">
        <f>Summary!S9/Summary!S$6*100</f>
        <v>45.067460638724199</v>
      </c>
      <c r="T37" s="50">
        <f>Summary!T9/Summary!T$6*100</f>
        <v>40.993001422022111</v>
      </c>
      <c r="U37" s="50">
        <f>Summary!U9/Summary!U$6*100</f>
        <v>44.745704044160235</v>
      </c>
      <c r="V37" s="50">
        <f>Summary!V9/Summary!V$6*100</f>
        <v>45.321587977487333</v>
      </c>
      <c r="W37" s="50">
        <f>Summary!W9/Summary!W$6*100</f>
        <v>46.505049453744093</v>
      </c>
      <c r="X37" s="50">
        <f>Summary!X9/Summary!X$6*100</f>
        <v>39.775340285579482</v>
      </c>
      <c r="Y37" s="50">
        <f>Summary!Y9/Summary!Y$6*100</f>
        <v>44.730736414017066</v>
      </c>
      <c r="Z37" s="50">
        <f>Summary!Z9/Summary!Z$6*100</f>
        <v>46.713541104735555</v>
      </c>
      <c r="AA37" s="50">
        <f>Summary!AA9/Summary!AA$6*100</f>
        <v>46.680515902825448</v>
      </c>
      <c r="AB37" s="50">
        <f>Summary!AB9/Summary!AB$6*100</f>
        <v>41.305251042666292</v>
      </c>
      <c r="AC37" s="50">
        <f>Summary!AC9/Summary!AC$6*100</f>
        <v>44.64026852121232</v>
      </c>
      <c r="AD37" s="50">
        <f>Summary!AD9/Summary!AD$6*100</f>
        <v>46.368988670734318</v>
      </c>
      <c r="AE37" s="50">
        <f>Summary!AE9/Summary!AE$6*100</f>
        <v>45.055415530933587</v>
      </c>
      <c r="AF37" s="50">
        <f>Summary!AF9/Summary!AF$6*100</f>
        <v>42.727527358609976</v>
      </c>
      <c r="AG37" s="50">
        <f>Summary!AG9/Summary!AG$6*100</f>
        <v>45.413646119241783</v>
      </c>
      <c r="AH37" s="50">
        <f>Summary!AH9/Summary!AH$6*100</f>
        <v>46.137739793621876</v>
      </c>
      <c r="AI37" s="50">
        <f>Summary!AI9/Summary!AI$6*100</f>
        <v>45.167034938349381</v>
      </c>
      <c r="AJ37" s="50">
        <f>Summary!AJ9/Summary!AJ$6*100</f>
        <v>41.776111072260612</v>
      </c>
      <c r="AK37" s="50">
        <f>Summary!AK9/Summary!AK$6*100</f>
        <v>43.49974496954745</v>
      </c>
      <c r="AL37" s="50">
        <f>Summary!AL9/Summary!AL$6*100</f>
        <v>44.307123459909306</v>
      </c>
      <c r="AM37" s="50">
        <f>Summary!AM9/Summary!AM$6*100</f>
        <v>44.450957976488091</v>
      </c>
      <c r="AN37" s="50">
        <f>Summary!AN9/Summary!AN$6*100</f>
        <v>41.796395113644046</v>
      </c>
      <c r="AO37" s="50">
        <f>Summary!AO9/Summary!AO$6*100</f>
        <v>45.226064323667551</v>
      </c>
      <c r="AP37" s="50">
        <f>Summary!AP9/Summary!AP$6*100</f>
        <v>45.872552511664807</v>
      </c>
      <c r="AQ37" s="50">
        <f>Summary!AQ9/Summary!AQ$6*100</f>
        <v>44.891984201129823</v>
      </c>
    </row>
    <row r="38" spans="1:43" s="45" customFormat="1" ht="11.1" customHeight="1" x14ac:dyDescent="0.2">
      <c r="A38" s="41" t="s">
        <v>18</v>
      </c>
    </row>
    <row r="39" spans="1:43" s="45" customFormat="1" ht="11.1" customHeight="1" x14ac:dyDescent="0.2">
      <c r="A39" s="44" t="s">
        <v>19</v>
      </c>
      <c r="B39" s="50" t="e">
        <f>Summary!B11/Summary!B$6*100</f>
        <v>#DIV/0!</v>
      </c>
      <c r="C39" s="50" t="e">
        <f>Summary!C11/Summary!C$6*100</f>
        <v>#DIV/0!</v>
      </c>
      <c r="D39" s="50">
        <f>Summary!D11/Summary!D$6*100</f>
        <v>6.2499918709467535</v>
      </c>
      <c r="E39" s="50">
        <f>Summary!E11/Summary!E$6*100</f>
        <v>6.550253179825873</v>
      </c>
      <c r="F39" s="50">
        <f>Summary!F11/Summary!F$6*100</f>
        <v>8.8798354220196138</v>
      </c>
      <c r="G39" s="50">
        <f>Summary!G11/Summary!G$6*100</f>
        <v>7.4438114105229918</v>
      </c>
      <c r="H39" s="50">
        <f>Summary!H11/Summary!H$6*100</f>
        <v>5.4242541369097115</v>
      </c>
      <c r="I39" s="50">
        <f>Summary!I11/Summary!I$6*100</f>
        <v>5.6415726671146613</v>
      </c>
      <c r="J39" s="50">
        <f>Summary!J11/Summary!J$6*100</f>
        <v>5.5050013893243692</v>
      </c>
      <c r="K39" s="50">
        <f>Summary!K11/Summary!K$6*100</f>
        <v>5.2606929202898014</v>
      </c>
      <c r="L39" s="50">
        <f>Summary!L11/Summary!L$6*100</f>
        <v>4.9776774856769475</v>
      </c>
      <c r="M39" s="50">
        <f>Summary!M11/Summary!M$6*100</f>
        <v>5.7879213391174398</v>
      </c>
      <c r="N39" s="50">
        <f>Summary!N11/Summary!N$6*100</f>
        <v>6.0918945908059765</v>
      </c>
      <c r="O39" s="50">
        <f>Summary!O11/Summary!O$6*100</f>
        <v>5.7680464872300972</v>
      </c>
      <c r="P39" s="50">
        <f>Summary!P11/Summary!P$6*100</f>
        <v>5.3189897317199302</v>
      </c>
      <c r="Q39" s="50">
        <f>Summary!Q11/Summary!Q$6*100</f>
        <v>6.5438234718834973</v>
      </c>
      <c r="R39" s="50">
        <f>Summary!R11/Summary!R$6*100</f>
        <v>7.0006307826756213</v>
      </c>
      <c r="S39" s="50">
        <f>Summary!S11/Summary!S$6*100</f>
        <v>6.5333482299222743</v>
      </c>
      <c r="T39" s="50">
        <f>Summary!T11/Summary!T$6*100</f>
        <v>5.402138425992935</v>
      </c>
      <c r="U39" s="50">
        <f>Summary!U11/Summary!U$6*100</f>
        <v>6.1088963161395258</v>
      </c>
      <c r="V39" s="50">
        <f>Summary!V11/Summary!V$6*100</f>
        <v>6.701347257752313</v>
      </c>
      <c r="W39" s="50">
        <f>Summary!W11/Summary!W$6*100</f>
        <v>6.840951384567183</v>
      </c>
      <c r="X39" s="50">
        <f>Summary!X11/Summary!X$6*100</f>
        <v>5.7092850069917853</v>
      </c>
      <c r="Y39" s="50">
        <f>Summary!Y11/Summary!Y$6*100</f>
        <v>6.4090342427973708</v>
      </c>
      <c r="Z39" s="50">
        <f>Summary!Z11/Summary!Z$6*100</f>
        <v>7.1130803265130842</v>
      </c>
      <c r="AA39" s="50">
        <f>Summary!AA11/Summary!AA$6*100</f>
        <v>6.4676580432988189</v>
      </c>
      <c r="AB39" s="50">
        <f>Summary!AB11/Summary!AB$6*100</f>
        <v>5.9116190725907529</v>
      </c>
      <c r="AC39" s="50">
        <f>Summary!AC11/Summary!AC$6*100</f>
        <v>6.6238726143061157</v>
      </c>
      <c r="AD39" s="50">
        <f>Summary!AD11/Summary!AD$6*100</f>
        <v>7.0238183559126544</v>
      </c>
      <c r="AE39" s="50">
        <f>Summary!AE11/Summary!AE$6*100</f>
        <v>7.0575418567265595</v>
      </c>
      <c r="AF39" s="50">
        <f>Summary!AF11/Summary!AF$6*100</f>
        <v>5.8644170623438692</v>
      </c>
      <c r="AG39" s="50">
        <f>Summary!AG11/Summary!AG$6*100</f>
        <v>6.5644631758476093</v>
      </c>
      <c r="AH39" s="50">
        <f>Summary!AH11/Summary!AH$6*100</f>
        <v>6.7205417248359582</v>
      </c>
      <c r="AI39" s="50">
        <f>Summary!AI11/Summary!AI$6*100</f>
        <v>7.0944916947440806</v>
      </c>
      <c r="AJ39" s="50">
        <f>Summary!AJ11/Summary!AJ$6*100</f>
        <v>6.5028785062818413</v>
      </c>
      <c r="AK39" s="50">
        <f>Summary!AK11/Summary!AK$6*100</f>
        <v>6.8311909736096004</v>
      </c>
      <c r="AL39" s="50">
        <f>Summary!AL11/Summary!AL$6*100</f>
        <v>7.4264929541833444</v>
      </c>
      <c r="AM39" s="50">
        <f>Summary!AM11/Summary!AM$6*100</f>
        <v>7.4040292372079763</v>
      </c>
      <c r="AN39" s="50">
        <f>Summary!AN11/Summary!AN$6*100</f>
        <v>6.4712498872315187</v>
      </c>
      <c r="AO39" s="50">
        <f>Summary!AO11/Summary!AO$6*100</f>
        <v>7.0863893657956742</v>
      </c>
      <c r="AP39" s="50">
        <f>Summary!AP11/Summary!AP$6*100</f>
        <v>7.0000507553237554</v>
      </c>
      <c r="AQ39" s="50">
        <f>Summary!AQ11/Summary!AQ$6*100</f>
        <v>7.1089834096731845</v>
      </c>
    </row>
    <row r="40" spans="1:43" s="45" customFormat="1" ht="11.1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63"/>
      <c r="AP40" s="63"/>
      <c r="AQ40" s="63"/>
    </row>
    <row r="41" spans="1:43" s="45" customFormat="1" ht="11.1" customHeight="1" x14ac:dyDescent="0.2">
      <c r="A41" s="40" t="s">
        <v>102</v>
      </c>
      <c r="AF41" s="54"/>
      <c r="AG41" s="54"/>
      <c r="AH41" s="54"/>
    </row>
    <row r="42" spans="1:43" s="40" customFormat="1" ht="11.1" customHeight="1" x14ac:dyDescent="0.2">
      <c r="A42" s="41" t="s">
        <v>0</v>
      </c>
      <c r="B42" s="49" t="e">
        <f>Summary!B14/Summary!B$14*100</f>
        <v>#DIV/0!</v>
      </c>
      <c r="C42" s="49" t="e">
        <f>Summary!C14/Summary!C$14*100</f>
        <v>#DIV/0!</v>
      </c>
      <c r="D42" s="49" t="e">
        <f>Summary!D14/Summary!D$14*100</f>
        <v>#DIV/0!</v>
      </c>
      <c r="E42" s="49" t="e">
        <f>Summary!E14/Summary!E$14*100</f>
        <v>#DIV/0!</v>
      </c>
      <c r="F42" s="49" t="e">
        <f>Summary!F14/Summary!F$14*100</f>
        <v>#DIV/0!</v>
      </c>
      <c r="G42" s="49" t="e">
        <f>Summary!G14/Summary!G$14*100</f>
        <v>#DIV/0!</v>
      </c>
      <c r="H42" s="49">
        <f>Summary!H14/Summary!H$14*100</f>
        <v>100</v>
      </c>
      <c r="I42" s="49">
        <f>Summary!I14/Summary!I$14*100</f>
        <v>100</v>
      </c>
      <c r="J42" s="49">
        <f>Summary!J14/Summary!J$14*100</f>
        <v>100</v>
      </c>
      <c r="K42" s="49">
        <f t="shared" ref="K42:AE42" si="3">SUM(K43:K47)</f>
        <v>100</v>
      </c>
      <c r="L42" s="49">
        <f t="shared" si="3"/>
        <v>99.999999999999986</v>
      </c>
      <c r="M42" s="49">
        <f t="shared" si="3"/>
        <v>99.999999999999986</v>
      </c>
      <c r="N42" s="49">
        <f t="shared" si="3"/>
        <v>99.999999999999986</v>
      </c>
      <c r="O42" s="49">
        <f t="shared" si="3"/>
        <v>100.00000000000001</v>
      </c>
      <c r="P42" s="49">
        <f t="shared" si="3"/>
        <v>100</v>
      </c>
      <c r="Q42" s="49">
        <f t="shared" si="3"/>
        <v>100.00000000000001</v>
      </c>
      <c r="R42" s="49">
        <f t="shared" si="3"/>
        <v>99.999999999999986</v>
      </c>
      <c r="S42" s="49">
        <f t="shared" si="3"/>
        <v>100</v>
      </c>
      <c r="T42" s="49">
        <f t="shared" si="3"/>
        <v>100</v>
      </c>
      <c r="U42" s="49">
        <f t="shared" si="3"/>
        <v>100</v>
      </c>
      <c r="V42" s="49">
        <f t="shared" si="3"/>
        <v>100</v>
      </c>
      <c r="W42" s="49">
        <f t="shared" si="3"/>
        <v>100.00000000000001</v>
      </c>
      <c r="X42" s="49">
        <f t="shared" si="3"/>
        <v>100</v>
      </c>
      <c r="Y42" s="49">
        <f t="shared" si="3"/>
        <v>100</v>
      </c>
      <c r="Z42" s="49">
        <f t="shared" si="3"/>
        <v>108.5</v>
      </c>
      <c r="AA42" s="49">
        <f t="shared" si="3"/>
        <v>99.999999999999986</v>
      </c>
      <c r="AB42" s="49">
        <f t="shared" si="3"/>
        <v>100</v>
      </c>
      <c r="AC42" s="49">
        <f t="shared" si="3"/>
        <v>100</v>
      </c>
      <c r="AD42" s="49">
        <f t="shared" si="3"/>
        <v>100</v>
      </c>
      <c r="AE42" s="49">
        <f t="shared" si="3"/>
        <v>100.00000000000003</v>
      </c>
      <c r="AF42" s="58">
        <f t="shared" ref="AF42:AK42" si="4">SUM(AF43:AF47)</f>
        <v>100</v>
      </c>
      <c r="AG42" s="58">
        <f t="shared" si="4"/>
        <v>100</v>
      </c>
      <c r="AH42" s="58">
        <f t="shared" si="4"/>
        <v>100</v>
      </c>
      <c r="AI42" s="58">
        <f t="shared" si="4"/>
        <v>99.999999999999986</v>
      </c>
      <c r="AJ42" s="58">
        <f t="shared" si="4"/>
        <v>99.999999999999986</v>
      </c>
      <c r="AK42" s="58">
        <f t="shared" si="4"/>
        <v>100.00000000000001</v>
      </c>
      <c r="AL42" s="58">
        <f t="shared" ref="AL42:AQ42" si="5">SUM(AL43:AL47)</f>
        <v>99.999999999999972</v>
      </c>
      <c r="AM42" s="58">
        <f t="shared" si="5"/>
        <v>99.999999999999986</v>
      </c>
      <c r="AN42" s="58">
        <f t="shared" si="5"/>
        <v>100</v>
      </c>
      <c r="AO42" s="58">
        <f t="shared" si="5"/>
        <v>100</v>
      </c>
      <c r="AP42" s="58">
        <f t="shared" si="5"/>
        <v>100</v>
      </c>
      <c r="AQ42" s="58">
        <f t="shared" si="5"/>
        <v>100</v>
      </c>
    </row>
    <row r="43" spans="1:43" s="45" customFormat="1" ht="11.1" customHeight="1" x14ac:dyDescent="0.2">
      <c r="A43" s="42" t="s">
        <v>70</v>
      </c>
      <c r="B43" s="50" t="e">
        <f>Summary!B15/Summary!B$14*100</f>
        <v>#DIV/0!</v>
      </c>
      <c r="C43" s="50" t="e">
        <f>Summary!C15/Summary!C$14*100</f>
        <v>#DIV/0!</v>
      </c>
      <c r="D43" s="50" t="e">
        <f>Summary!D15/Summary!D$14*100</f>
        <v>#DIV/0!</v>
      </c>
      <c r="E43" s="50" t="e">
        <f>Summary!E15/Summary!E$14*100</f>
        <v>#DIV/0!</v>
      </c>
      <c r="F43" s="50" t="e">
        <f>Summary!F15/Summary!F$14*100</f>
        <v>#DIV/0!</v>
      </c>
      <c r="G43" s="50" t="e">
        <f>Summary!G15/Summary!G$14*100</f>
        <v>#DIV/0!</v>
      </c>
      <c r="H43" s="50">
        <f>Summary!H15/Summary!H$14*100</f>
        <v>28.105957655221697</v>
      </c>
      <c r="I43" s="50">
        <f>Summary!I15/Summary!I$14*100</f>
        <v>27.435126330332821</v>
      </c>
      <c r="J43" s="50">
        <f>Summary!J15/Summary!J$14*100</f>
        <v>26.194873642116185</v>
      </c>
      <c r="K43" s="50">
        <f>Summary!K15/Summary!K$14*100</f>
        <v>27.431757881087197</v>
      </c>
      <c r="L43" s="50">
        <f>Summary!L15/Summary!L$14*100</f>
        <v>25.706936254739993</v>
      </c>
      <c r="M43" s="50">
        <f>Summary!M15/Summary!M$14*100</f>
        <v>25.266030791458327</v>
      </c>
      <c r="N43" s="50">
        <f>Summary!N15/Summary!N$14*100</f>
        <v>26.049284613343733</v>
      </c>
      <c r="O43" s="50">
        <f>Summary!O15/Summary!O$14*100</f>
        <v>26.983204292184553</v>
      </c>
      <c r="P43" s="50">
        <f>Summary!P15/Summary!P$14*100</f>
        <v>27.314795533909059</v>
      </c>
      <c r="Q43" s="50">
        <f>Summary!Q15/Summary!Q$14*100</f>
        <v>25.434737319163307</v>
      </c>
      <c r="R43" s="50">
        <f>Summary!R15/Summary!R$14*100</f>
        <v>23.897663766094023</v>
      </c>
      <c r="S43" s="50">
        <f>Summary!S15/Summary!S$14*100</f>
        <v>24.135952742722154</v>
      </c>
      <c r="T43" s="50">
        <f>Summary!T15/Summary!T$14*100</f>
        <v>26.176245498066997</v>
      </c>
      <c r="U43" s="50">
        <f>Summary!U15/Summary!U$14*100</f>
        <v>24.287265048976579</v>
      </c>
      <c r="V43" s="50">
        <f>Summary!V15/Summary!V$14*100</f>
        <v>24.534312590658711</v>
      </c>
      <c r="W43" s="50">
        <f>Summary!W15/Summary!W$14*100</f>
        <v>23.438981320434245</v>
      </c>
      <c r="X43" s="50">
        <f>Summary!X15/Summary!X$14*100</f>
        <v>26.840888626700611</v>
      </c>
      <c r="Y43" s="50">
        <f>Summary!Y15/Summary!Y$14*100</f>
        <v>24.258303423610077</v>
      </c>
      <c r="Z43" s="50">
        <f>Summary!Z15/Summary!Z$14*100</f>
        <v>23.268335877338309</v>
      </c>
      <c r="AA43" s="50">
        <f>Summary!AA15/Summary!AA$14*100</f>
        <v>23.217913062540205</v>
      </c>
      <c r="AB43" s="50">
        <f>Summary!AB15/Summary!AB$14*100</f>
        <v>24.323057887964115</v>
      </c>
      <c r="AC43" s="50">
        <f>Summary!AC15/Summary!AC$14*100</f>
        <v>24.289744584337932</v>
      </c>
      <c r="AD43" s="50">
        <f>Summary!AD15/Summary!AD$14*100</f>
        <v>23.200410214416703</v>
      </c>
      <c r="AE43" s="50">
        <f>Summary!AE15/Summary!AE$14*100</f>
        <v>23.303959663922644</v>
      </c>
      <c r="AF43" s="43">
        <f>Summary!AF15/Summary!AF$14*100</f>
        <v>22.733578774575538</v>
      </c>
      <c r="AG43" s="43">
        <f>Summary!AG15/Summary!AG$14*100</f>
        <v>23.149661203328126</v>
      </c>
      <c r="AH43" s="43">
        <f>Summary!AH15/Summary!AH$14*100</f>
        <v>24.925062277397529</v>
      </c>
      <c r="AI43" s="43">
        <f>Summary!AI15/Summary!AI$14*100</f>
        <v>23.567024491624295</v>
      </c>
      <c r="AJ43" s="43">
        <f>Summary!AJ15/Summary!AJ$14*100</f>
        <v>23.106824901791327</v>
      </c>
      <c r="AK43" s="43">
        <f>Summary!AK15/Summary!AK$14*100</f>
        <v>23.795371452040172</v>
      </c>
      <c r="AL43" s="43">
        <f>Summary!AL15/Summary!AL$14*100</f>
        <v>23.792206520123848</v>
      </c>
      <c r="AM43" s="43">
        <f>Summary!AM15/Summary!AM$14*100</f>
        <v>23.454776556492224</v>
      </c>
      <c r="AN43" s="43">
        <f>Summary!AN15/Summary!AN$14*100</f>
        <v>23.450813670683811</v>
      </c>
      <c r="AO43" s="43">
        <f>Summary!AO15/Summary!AO$14*100</f>
        <v>22.831182111103207</v>
      </c>
      <c r="AP43" s="43">
        <f>Summary!AP15/Summary!AP$14*100</f>
        <v>23.486804111734198</v>
      </c>
      <c r="AQ43" s="43">
        <f>Summary!AQ15/Summary!AQ$14*100</f>
        <v>22.669963002815024</v>
      </c>
    </row>
    <row r="44" spans="1:43" s="45" customFormat="1" ht="11.1" customHeight="1" x14ac:dyDescent="0.2">
      <c r="A44" s="42" t="s">
        <v>7</v>
      </c>
      <c r="B44" s="50" t="e">
        <f>Summary!B16/Summary!B$14*100</f>
        <v>#DIV/0!</v>
      </c>
      <c r="C44" s="50" t="e">
        <f>Summary!C16/Summary!C$14*100</f>
        <v>#DIV/0!</v>
      </c>
      <c r="D44" s="50" t="e">
        <f>Summary!D16/Summary!D$14*100</f>
        <v>#DIV/0!</v>
      </c>
      <c r="E44" s="50" t="e">
        <f>Summary!E16/Summary!E$14*100</f>
        <v>#DIV/0!</v>
      </c>
      <c r="F44" s="50" t="e">
        <f>Summary!F16/Summary!F$14*100</f>
        <v>#DIV/0!</v>
      </c>
      <c r="G44" s="50" t="e">
        <f>Summary!G16/Summary!G$14*100</f>
        <v>#DIV/0!</v>
      </c>
      <c r="H44" s="50">
        <f>Summary!H16/Summary!H$14*100</f>
        <v>25.403813197374664</v>
      </c>
      <c r="I44" s="50">
        <f>Summary!I16/Summary!I$14*100</f>
        <v>24.768397770502006</v>
      </c>
      <c r="J44" s="50">
        <f>Summary!J16/Summary!J$14*100</f>
        <v>24.304946874793636</v>
      </c>
      <c r="K44" s="50">
        <f>Summary!K16/Summary!K$14*100</f>
        <v>23.900490726013302</v>
      </c>
      <c r="L44" s="50">
        <f>Summary!L16/Summary!L$14*100</f>
        <v>24.762178561112385</v>
      </c>
      <c r="M44" s="50">
        <f>Summary!M16/Summary!M$14*100</f>
        <v>25.810588977846532</v>
      </c>
      <c r="N44" s="50">
        <f>Summary!N16/Summary!N$14*100</f>
        <v>23.844944729666601</v>
      </c>
      <c r="O44" s="50">
        <f>Summary!O16/Summary!O$14*100</f>
        <v>25.104059491950476</v>
      </c>
      <c r="P44" s="50">
        <f>Summary!P16/Summary!P$14*100</f>
        <v>24.489921047334498</v>
      </c>
      <c r="Q44" s="50">
        <f>Summary!Q16/Summary!Q$14*100</f>
        <v>24.828962910576159</v>
      </c>
      <c r="R44" s="50">
        <f>Summary!R16/Summary!R$14*100</f>
        <v>25.355405619171854</v>
      </c>
      <c r="S44" s="50">
        <f>Summary!S16/Summary!S$14*100</f>
        <v>25.090458307375734</v>
      </c>
      <c r="T44" s="50">
        <f>Summary!T16/Summary!T$14*100</f>
        <v>24.208438115914696</v>
      </c>
      <c r="U44" s="50">
        <f>Summary!U16/Summary!U$14*100</f>
        <v>25.108159613665649</v>
      </c>
      <c r="V44" s="50">
        <f>Summary!V16/Summary!V$14*100</f>
        <v>25.151462518316919</v>
      </c>
      <c r="W44" s="50">
        <f>Summary!W16/Summary!W$14*100</f>
        <v>24.237691235218652</v>
      </c>
      <c r="X44" s="50">
        <f>Summary!X16/Summary!X$14*100</f>
        <v>24.41133185130456</v>
      </c>
      <c r="Y44" s="50">
        <f>Summary!Y16/Summary!Y$14*100</f>
        <v>24.754464036189503</v>
      </c>
      <c r="Z44" s="50">
        <f>Summary!Z16/Summary!Z$14*100</f>
        <v>24.825403121132137</v>
      </c>
      <c r="AA44" s="50">
        <f>Summary!AA16/Summary!AA$14*100</f>
        <v>24.718344904841398</v>
      </c>
      <c r="AB44" s="50">
        <f>Summary!AB16/Summary!AB$14*100</f>
        <v>25.47692140404369</v>
      </c>
      <c r="AC44" s="50">
        <f>Summary!AC16/Summary!AC$14*100</f>
        <v>24.831715057740482</v>
      </c>
      <c r="AD44" s="50">
        <f>Summary!AD16/Summary!AD$14*100</f>
        <v>25.304683251989481</v>
      </c>
      <c r="AE44" s="50">
        <f>Summary!AE16/Summary!AE$14*100</f>
        <v>25.619872333398668</v>
      </c>
      <c r="AF44" s="43">
        <f>Summary!AF16/Summary!AF$14*100</f>
        <v>25.831388176269286</v>
      </c>
      <c r="AG44" s="43">
        <f>Summary!AG16/Summary!AG$14*100</f>
        <v>25.306435677098278</v>
      </c>
      <c r="AH44" s="43">
        <f>Summary!AH16/Summary!AH$14*100</f>
        <v>24.123259882754962</v>
      </c>
      <c r="AI44" s="43">
        <f>Summary!AI16/Summary!AI$14*100</f>
        <v>25.190264800030661</v>
      </c>
      <c r="AJ44" s="43">
        <f>Summary!AJ16/Summary!AJ$14*100</f>
        <v>25.793420705684113</v>
      </c>
      <c r="AK44" s="43">
        <f>Summary!AK16/Summary!AK$14*100</f>
        <v>26.320797713731942</v>
      </c>
      <c r="AL44" s="43">
        <f>Summary!AL16/Summary!AL$14*100</f>
        <v>26.284870272546044</v>
      </c>
      <c r="AM44" s="43">
        <f>Summary!AM16/Summary!AM$14*100</f>
        <v>25.620885270223525</v>
      </c>
      <c r="AN44" s="43">
        <f>Summary!AN16/Summary!AN$14*100</f>
        <v>25.296917382991907</v>
      </c>
      <c r="AO44" s="43">
        <f>Summary!AO16/Summary!AO$14*100</f>
        <v>25.330977126587783</v>
      </c>
      <c r="AP44" s="43">
        <f>Summary!AP16/Summary!AP$14*100</f>
        <v>25.712970663178037</v>
      </c>
      <c r="AQ44" s="43">
        <f>Summary!AQ16/Summary!AQ$14*100</f>
        <v>26.239104293858855</v>
      </c>
    </row>
    <row r="45" spans="1:43" s="45" customFormat="1" ht="11.1" customHeight="1" x14ac:dyDescent="0.2">
      <c r="A45" s="42" t="s">
        <v>13</v>
      </c>
      <c r="B45" s="50" t="e">
        <f>Summary!B17/Summary!B$14*100</f>
        <v>#DIV/0!</v>
      </c>
      <c r="C45" s="50" t="e">
        <f>Summary!C17/Summary!C$14*100</f>
        <v>#DIV/0!</v>
      </c>
      <c r="D45" s="50" t="e">
        <f>Summary!D17/Summary!D$14*100</f>
        <v>#DIV/0!</v>
      </c>
      <c r="E45" s="50" t="e">
        <f>Summary!E17/Summary!E$14*100</f>
        <v>#DIV/0!</v>
      </c>
      <c r="F45" s="50" t="e">
        <f>Summary!F17/Summary!F$14*100</f>
        <v>#DIV/0!</v>
      </c>
      <c r="G45" s="50" t="e">
        <f>Summary!G17/Summary!G$14*100</f>
        <v>#DIV/0!</v>
      </c>
      <c r="H45" s="50">
        <f>Summary!H17/Summary!H$14*100</f>
        <v>40.447172301090525</v>
      </c>
      <c r="I45" s="50">
        <f>Summary!I17/Summary!I$14*100</f>
        <v>42.336268008265613</v>
      </c>
      <c r="J45" s="50">
        <f>Summary!J17/Summary!J$14*100</f>
        <v>44.408904035938924</v>
      </c>
      <c r="K45" s="50">
        <f>Summary!K17/Summary!K$14*100</f>
        <v>43.434702765116171</v>
      </c>
      <c r="L45" s="50">
        <f>Summary!L17/Summary!L$14*100</f>
        <v>44.020035473995989</v>
      </c>
      <c r="M45" s="50">
        <f>Summary!M17/Summary!M$14*100</f>
        <v>43.28282851529849</v>
      </c>
      <c r="N45" s="50">
        <f>Summary!N17/Summary!N$14*100</f>
        <v>44.457146342438044</v>
      </c>
      <c r="O45" s="50">
        <f>Summary!O17/Summary!O$14*100</f>
        <v>42.228588261167999</v>
      </c>
      <c r="P45" s="50">
        <f>Summary!P17/Summary!P$14*100</f>
        <v>42.291667753487637</v>
      </c>
      <c r="Q45" s="50">
        <f>Summary!Q17/Summary!Q$14*100</f>
        <v>43.321608653587411</v>
      </c>
      <c r="R45" s="50">
        <f>Summary!R17/Summary!R$14*100</f>
        <v>44.199700067074517</v>
      </c>
      <c r="S45" s="50">
        <f>Summary!S17/Summary!S$14*100</f>
        <v>44.372242339846899</v>
      </c>
      <c r="T45" s="50">
        <f>Summary!T17/Summary!T$14*100</f>
        <v>43.56533470268262</v>
      </c>
      <c r="U45" s="50">
        <f>Summary!U17/Summary!U$14*100</f>
        <v>44.579525717612739</v>
      </c>
      <c r="V45" s="50">
        <f>Summary!V17/Summary!V$14*100</f>
        <v>44.018017643908166</v>
      </c>
      <c r="W45" s="50">
        <f>Summary!W17/Summary!W$14*100</f>
        <v>45.681018845073737</v>
      </c>
      <c r="X45" s="50">
        <f>Summary!X17/Summary!X$14*100</f>
        <v>42.350665974660849</v>
      </c>
      <c r="Y45" s="50">
        <f>Summary!Y17/Summary!Y$14*100</f>
        <v>44.643625602446328</v>
      </c>
      <c r="Z45" s="50">
        <f>Summary!Z17/Summary!Z$14*100</f>
        <v>45.175686279516199</v>
      </c>
      <c r="AA45" s="50">
        <f>Summary!AA17/Summary!AA$14*100</f>
        <v>45.828946586662859</v>
      </c>
      <c r="AB45" s="50">
        <f>Summary!AB17/Summary!AB$14*100</f>
        <v>43.661471702027896</v>
      </c>
      <c r="AC45" s="50">
        <f>Summary!AC17/Summary!AC$14*100</f>
        <v>44.340914962443527</v>
      </c>
      <c r="AD45" s="50">
        <f>Summary!AD17/Summary!AD$14*100</f>
        <v>44.798103123649632</v>
      </c>
      <c r="AE45" s="50">
        <f>Summary!AE17/Summary!AE$14*100</f>
        <v>44.298359849688971</v>
      </c>
      <c r="AF45" s="50">
        <f>Summary!AF17/Summary!AF$14*100</f>
        <v>45.001757966260378</v>
      </c>
      <c r="AG45" s="50">
        <f>Summary!AG17/Summary!AG$14*100</f>
        <v>45.063484900294995</v>
      </c>
      <c r="AH45" s="50">
        <f>Summary!AH17/Summary!AH$14*100</f>
        <v>44.522283686895214</v>
      </c>
      <c r="AI45" s="50">
        <f>Summary!AI17/Summary!AI$14*100</f>
        <v>44.454233616428382</v>
      </c>
      <c r="AJ45" s="50">
        <f>Summary!AJ17/Summary!AJ$14*100</f>
        <v>43.966435248324899</v>
      </c>
      <c r="AK45" s="50">
        <f>Summary!AK17/Summary!AK$14*100</f>
        <v>43.15600384930984</v>
      </c>
      <c r="AL45" s="50">
        <f>Summary!AL17/Summary!AL$14*100</f>
        <v>42.787483491915026</v>
      </c>
      <c r="AM45" s="50">
        <f>Summary!AM17/Summary!AM$14*100</f>
        <v>43.831015302928584</v>
      </c>
      <c r="AN45" s="50">
        <f>Summary!AN17/Summary!AN$14*100</f>
        <v>44.146920396939592</v>
      </c>
      <c r="AO45" s="50">
        <f>Summary!AO17/Summary!AO$14*100</f>
        <v>44.867554502742323</v>
      </c>
      <c r="AP45" s="50">
        <f>Summary!AP17/Summary!AP$14*100</f>
        <v>44.075628129423876</v>
      </c>
      <c r="AQ45" s="50">
        <f>Summary!AQ17/Summary!AQ$14*100</f>
        <v>44.270246264767756</v>
      </c>
    </row>
    <row r="46" spans="1:43" s="45" customFormat="1" ht="11.1" customHeight="1" x14ac:dyDescent="0.2">
      <c r="A46" s="41" t="s">
        <v>18</v>
      </c>
      <c r="Z46" s="45">
        <v>8.5</v>
      </c>
    </row>
    <row r="47" spans="1:43" s="45" customFormat="1" ht="11.1" customHeight="1" x14ac:dyDescent="0.2">
      <c r="A47" s="44" t="s">
        <v>19</v>
      </c>
      <c r="B47" s="50" t="e">
        <f>Summary!B19/Summary!B$14*100</f>
        <v>#DIV/0!</v>
      </c>
      <c r="C47" s="50" t="e">
        <f>Summary!C19/Summary!C$14*100</f>
        <v>#DIV/0!</v>
      </c>
      <c r="D47" s="50" t="e">
        <f>Summary!D19/Summary!D$14*100</f>
        <v>#DIV/0!</v>
      </c>
      <c r="E47" s="50" t="e">
        <f>Summary!E19/Summary!E$14*100</f>
        <v>#DIV/0!</v>
      </c>
      <c r="F47" s="50" t="e">
        <f>Summary!F19/Summary!F$14*100</f>
        <v>#DIV/0!</v>
      </c>
      <c r="G47" s="50" t="e">
        <f>Summary!G19/Summary!G$14*100</f>
        <v>#DIV/0!</v>
      </c>
      <c r="H47" s="50">
        <f>Summary!H19/Summary!H$14*100</f>
        <v>6.0430568463131227</v>
      </c>
      <c r="I47" s="50">
        <f>Summary!I19/Summary!I$14*100</f>
        <v>5.4602078908995715</v>
      </c>
      <c r="J47" s="50">
        <f>Summary!J19/Summary!J$14*100</f>
        <v>5.0912754471512569</v>
      </c>
      <c r="K47" s="50">
        <f>Summary!K19/Summary!K$14*100</f>
        <v>5.2330486277833259</v>
      </c>
      <c r="L47" s="50">
        <f>Summary!L19/Summary!L$14*100</f>
        <v>5.5108497101516241</v>
      </c>
      <c r="M47" s="50">
        <f>Summary!M19/Summary!M$14*100</f>
        <v>5.6405517153966409</v>
      </c>
      <c r="N47" s="50">
        <f>Summary!N19/Summary!N$14*100</f>
        <v>5.6486243145516095</v>
      </c>
      <c r="O47" s="50">
        <f>Summary!O19/Summary!O$14*100</f>
        <v>5.6841479546969769</v>
      </c>
      <c r="P47" s="50">
        <f>Summary!P19/Summary!P$14*100</f>
        <v>5.903615665268795</v>
      </c>
      <c r="Q47" s="50">
        <f>Summary!Q19/Summary!Q$14*100</f>
        <v>6.4146911166731231</v>
      </c>
      <c r="R47" s="50">
        <f>Summary!R19/Summary!R$14*100</f>
        <v>6.5472305476595949</v>
      </c>
      <c r="S47" s="50">
        <f>Summary!S19/Summary!S$14*100</f>
        <v>6.4013466100552199</v>
      </c>
      <c r="T47" s="50">
        <f>Summary!T19/Summary!T$14*100</f>
        <v>6.049981683335691</v>
      </c>
      <c r="U47" s="50">
        <f>Summary!U19/Summary!U$14*100</f>
        <v>6.025049619745027</v>
      </c>
      <c r="V47" s="50">
        <f>Summary!V19/Summary!V$14*100</f>
        <v>6.2962072471161994</v>
      </c>
      <c r="W47" s="50">
        <f>Summary!W19/Summary!W$14*100</f>
        <v>6.6423085992733739</v>
      </c>
      <c r="X47" s="50">
        <f>Summary!X19/Summary!X$14*100</f>
        <v>6.397113547333988</v>
      </c>
      <c r="Y47" s="50">
        <f>Summary!Y19/Summary!Y$14*100</f>
        <v>6.3436069377540854</v>
      </c>
      <c r="Z47" s="50">
        <f>Summary!Z19/Summary!Z$14*100</f>
        <v>6.7305747220133521</v>
      </c>
      <c r="AA47" s="50">
        <f>Summary!AA19/Summary!AA$14*100</f>
        <v>6.2347954459555295</v>
      </c>
      <c r="AB47" s="50">
        <f>Summary!AB19/Summary!AB$14*100</f>
        <v>6.5385490059642919</v>
      </c>
      <c r="AC47" s="50">
        <f>Summary!AC19/Summary!AC$14*100</f>
        <v>6.5376253954780585</v>
      </c>
      <c r="AD47" s="50">
        <f>Summary!AD19/Summary!AD$14*100</f>
        <v>6.6968034099441827</v>
      </c>
      <c r="AE47" s="50">
        <f>Summary!AE19/Summary!AE$14*100</f>
        <v>6.777808152989734</v>
      </c>
      <c r="AF47" s="50">
        <f>Summary!AF19/Summary!AF$14*100</f>
        <v>6.4332750828947987</v>
      </c>
      <c r="AG47" s="50">
        <f>Summary!AG19/Summary!AG$14*100</f>
        <v>6.4804182192786097</v>
      </c>
      <c r="AH47" s="50">
        <f>Summary!AH19/Summary!AH$14*100</f>
        <v>6.4293941529522805</v>
      </c>
      <c r="AI47" s="50">
        <f>Summary!AI19/Summary!AI$14*100</f>
        <v>6.7884770919166488</v>
      </c>
      <c r="AJ47" s="50">
        <f>Summary!AJ19/Summary!AJ$14*100</f>
        <v>7.1333191441996524</v>
      </c>
      <c r="AK47" s="50">
        <f>Summary!AK19/Summary!AK$14*100</f>
        <v>6.7278269849180479</v>
      </c>
      <c r="AL47" s="50">
        <f>Summary!AL19/Summary!AL$14*100</f>
        <v>7.1354397154150639</v>
      </c>
      <c r="AM47" s="50">
        <f>Summary!AM19/Summary!AM$14*100</f>
        <v>7.0933228703556672</v>
      </c>
      <c r="AN47" s="50">
        <f>Summary!AN19/Summary!AN$14*100</f>
        <v>7.1053485493846837</v>
      </c>
      <c r="AO47" s="50">
        <f>Summary!AO19/Summary!AO$14*100</f>
        <v>6.970286259566687</v>
      </c>
      <c r="AP47" s="50">
        <f>Summary!AP19/Summary!AP$14*100</f>
        <v>6.7245970956638823</v>
      </c>
      <c r="AQ47" s="50">
        <f>Summary!AQ19/Summary!AQ$14*100</f>
        <v>6.820686438558365</v>
      </c>
    </row>
    <row r="48" spans="1:43" s="45" customFormat="1" ht="11.1" customHeight="1" x14ac:dyDescent="0.2"/>
    <row r="49" spans="1:43" s="45" customFormat="1" ht="11.1" customHeight="1" x14ac:dyDescent="0.2">
      <c r="A49" s="40" t="s">
        <v>100</v>
      </c>
    </row>
    <row r="50" spans="1:43" s="40" customFormat="1" ht="11.1" customHeight="1" x14ac:dyDescent="0.2">
      <c r="A50" s="41" t="s">
        <v>0</v>
      </c>
      <c r="B50" s="49" t="e">
        <f>Summary!B22/Summary!B$22*100</f>
        <v>#DIV/0!</v>
      </c>
      <c r="C50" s="49" t="e">
        <f>Summary!C22/Summary!C$22*100</f>
        <v>#DIV/0!</v>
      </c>
      <c r="D50" s="49">
        <f>Summary!D22/Summary!D$22*100</f>
        <v>100</v>
      </c>
      <c r="E50" s="49">
        <f>Summary!E22/Summary!E$22*100</f>
        <v>100</v>
      </c>
      <c r="F50" s="49">
        <f>Summary!F22/Summary!F$22*100</f>
        <v>100</v>
      </c>
      <c r="G50" s="49">
        <f>Summary!G22/Summary!G$22*100</f>
        <v>100</v>
      </c>
      <c r="H50" s="49">
        <f>Summary!H22/Summary!H$22*100</f>
        <v>100</v>
      </c>
      <c r="I50" s="49">
        <f>Summary!I22/Summary!I$22*100</f>
        <v>100</v>
      </c>
      <c r="J50" s="49">
        <f>Summary!J22/Summary!J$22*100</f>
        <v>100</v>
      </c>
      <c r="K50" s="49">
        <f t="shared" ref="K50:AE50" si="6">SUM(K51:K55)</f>
        <v>100</v>
      </c>
      <c r="L50" s="49">
        <f t="shared" si="6"/>
        <v>100</v>
      </c>
      <c r="M50" s="49">
        <f t="shared" si="6"/>
        <v>99.999999999999986</v>
      </c>
      <c r="N50" s="49">
        <f t="shared" si="6"/>
        <v>99.999999999999972</v>
      </c>
      <c r="O50" s="49">
        <f t="shared" si="6"/>
        <v>99.999999999999986</v>
      </c>
      <c r="P50" s="49">
        <f t="shared" si="6"/>
        <v>100.00000000000001</v>
      </c>
      <c r="Q50" s="49">
        <f t="shared" si="6"/>
        <v>100</v>
      </c>
      <c r="R50" s="49">
        <f t="shared" si="6"/>
        <v>100</v>
      </c>
      <c r="S50" s="49">
        <f t="shared" si="6"/>
        <v>100</v>
      </c>
      <c r="T50" s="49">
        <f t="shared" si="6"/>
        <v>100</v>
      </c>
      <c r="U50" s="49">
        <f t="shared" si="6"/>
        <v>100.00000000000001</v>
      </c>
      <c r="V50" s="49">
        <f t="shared" si="6"/>
        <v>100</v>
      </c>
      <c r="W50" s="49">
        <f t="shared" si="6"/>
        <v>100</v>
      </c>
      <c r="X50" s="49">
        <f t="shared" si="6"/>
        <v>100</v>
      </c>
      <c r="Y50" s="49">
        <f t="shared" si="6"/>
        <v>99.999999999999986</v>
      </c>
      <c r="Z50" s="49">
        <f t="shared" si="6"/>
        <v>100</v>
      </c>
      <c r="AA50" s="49">
        <f t="shared" si="6"/>
        <v>100.00000000000001</v>
      </c>
      <c r="AB50" s="49">
        <f t="shared" si="6"/>
        <v>99.999999999999986</v>
      </c>
      <c r="AC50" s="49">
        <f t="shared" si="6"/>
        <v>100.00000000000001</v>
      </c>
      <c r="AD50" s="49">
        <f t="shared" si="6"/>
        <v>99.999999999999986</v>
      </c>
      <c r="AE50" s="49">
        <f t="shared" si="6"/>
        <v>100</v>
      </c>
      <c r="AF50" s="49">
        <f t="shared" ref="AF50:AK50" si="7">SUM(AF51:AF55)</f>
        <v>100</v>
      </c>
      <c r="AG50" s="49">
        <f t="shared" si="7"/>
        <v>99.999999999999986</v>
      </c>
      <c r="AH50" s="49">
        <f t="shared" si="7"/>
        <v>100</v>
      </c>
      <c r="AI50" s="49">
        <f t="shared" si="7"/>
        <v>100</v>
      </c>
      <c r="AJ50" s="49">
        <f t="shared" si="7"/>
        <v>100</v>
      </c>
      <c r="AK50" s="49">
        <f t="shared" si="7"/>
        <v>100</v>
      </c>
      <c r="AL50" s="49">
        <f t="shared" ref="AL50:AQ50" si="8">SUM(AL51:AL55)</f>
        <v>100.00000000000001</v>
      </c>
      <c r="AM50" s="49">
        <f t="shared" si="8"/>
        <v>100</v>
      </c>
      <c r="AN50" s="49">
        <f t="shared" si="8"/>
        <v>100</v>
      </c>
      <c r="AO50" s="49">
        <f t="shared" si="8"/>
        <v>100</v>
      </c>
      <c r="AP50" s="49">
        <f t="shared" si="8"/>
        <v>100</v>
      </c>
      <c r="AQ50" s="49">
        <f t="shared" si="8"/>
        <v>100.00000000000001</v>
      </c>
    </row>
    <row r="51" spans="1:43" s="45" customFormat="1" ht="11.1" customHeight="1" x14ac:dyDescent="0.2">
      <c r="A51" s="42" t="s">
        <v>70</v>
      </c>
      <c r="B51" s="50" t="e">
        <f>Summary!B23/Summary!B$22*100</f>
        <v>#DIV/0!</v>
      </c>
      <c r="C51" s="50" t="e">
        <f>Summary!C23/Summary!C$22*100</f>
        <v>#DIV/0!</v>
      </c>
      <c r="D51" s="50">
        <f>Summary!D23/Summary!D$22*100</f>
        <v>41.537787007479885</v>
      </c>
      <c r="E51" s="50">
        <f>Summary!E23/Summary!E$22*100</f>
        <v>40.624834896565069</v>
      </c>
      <c r="F51" s="50">
        <f>Summary!F23/Summary!F$22*100</f>
        <v>39.973504958288927</v>
      </c>
      <c r="G51" s="50">
        <f>Summary!G23/Summary!G$22*100</f>
        <v>39.413564241582741</v>
      </c>
      <c r="H51" s="50">
        <f>Summary!H23/Summary!H$22*100</f>
        <v>28.425760350142081</v>
      </c>
      <c r="I51" s="50">
        <f>Summary!I23/Summary!I$22*100</f>
        <v>27.60869443990207</v>
      </c>
      <c r="J51" s="50">
        <f>Summary!J23/Summary!J$22*100</f>
        <v>26.565040301021902</v>
      </c>
      <c r="K51" s="50">
        <f>Summary!K23/Summary!K$22*100</f>
        <v>26.370056379868878</v>
      </c>
      <c r="L51" s="50">
        <f>Summary!L23/Summary!L$22*100</f>
        <v>25.978483966433334</v>
      </c>
      <c r="M51" s="50">
        <f>Summary!M23/Summary!M$22*100</f>
        <v>25.979898048808874</v>
      </c>
      <c r="N51" s="50">
        <f>Summary!N23/Summary!N$22*100</f>
        <v>26.487479122622592</v>
      </c>
      <c r="O51" s="50">
        <f>Summary!O23/Summary!O$22*100</f>
        <v>26.859752490508864</v>
      </c>
      <c r="P51" s="50">
        <f>Summary!P23/Summary!P$22*100</f>
        <v>26.615049035060874</v>
      </c>
      <c r="Q51" s="50">
        <f>Summary!Q23/Summary!Q$22*100</f>
        <v>25.803805960992399</v>
      </c>
      <c r="R51" s="50">
        <f>Summary!R23/Summary!R$22*100</f>
        <v>24.926818294871094</v>
      </c>
      <c r="S51" s="50">
        <f>Summary!S23/Summary!S$22*100</f>
        <v>24.254773577373733</v>
      </c>
      <c r="T51" s="50">
        <f>Summary!T23/Summary!T$22*100</f>
        <v>24.189608626193873</v>
      </c>
      <c r="U51" s="50">
        <f>Summary!U23/Summary!U$22*100</f>
        <v>24.475321967505973</v>
      </c>
      <c r="V51" s="50">
        <f>Summary!V23/Summary!V$22*100</f>
        <v>24.505399834232957</v>
      </c>
      <c r="W51" s="50">
        <f>Summary!W23/Summary!W$22*100</f>
        <v>24.344231771128182</v>
      </c>
      <c r="X51" s="50">
        <f>Summary!X23/Summary!X$22*100</f>
        <v>24.56151875710875</v>
      </c>
      <c r="Y51" s="50">
        <f>Summary!Y23/Summary!Y$22*100</f>
        <v>24.311696850169564</v>
      </c>
      <c r="Z51" s="50">
        <f>Summary!Z23/Summary!Z$22*100</f>
        <v>23.582309128583425</v>
      </c>
      <c r="AA51" s="50">
        <f>Summary!AA23/Summary!AA$22*100</f>
        <v>23.713399687670726</v>
      </c>
      <c r="AB51" s="50">
        <f>Summary!AB23/Summary!AB$22*100</f>
        <v>24.155147438916487</v>
      </c>
      <c r="AC51" s="50">
        <f>Summary!AC23/Summary!AC$22*100</f>
        <v>23.988640571720904</v>
      </c>
      <c r="AD51" s="50">
        <f>Summary!AD23/Summary!AD$22*100</f>
        <v>23.516009419754624</v>
      </c>
      <c r="AE51" s="50">
        <f>Summary!AE23/Summary!AE$22*100</f>
        <v>23.169814668635073</v>
      </c>
      <c r="AF51" s="50">
        <f>Summary!AF23/Summary!AF$22*100</f>
        <v>22.971537249514117</v>
      </c>
      <c r="AG51" s="50">
        <f>Summary!AG23/Summary!AG$22*100</f>
        <v>23.343306266636052</v>
      </c>
      <c r="AH51" s="50">
        <f>Summary!AH23/Summary!AH$22*100</f>
        <v>23.842032060491395</v>
      </c>
      <c r="AI51" s="50">
        <f>Summary!AI23/Summary!AI$22*100</f>
        <v>23.718046857202747</v>
      </c>
      <c r="AJ51" s="50">
        <f>Summary!AJ23/Summary!AJ$22*100</f>
        <v>23.398062003923069</v>
      </c>
      <c r="AK51" s="50">
        <f>Summary!AK23/Summary!AK$22*100</f>
        <v>23.619379979167949</v>
      </c>
      <c r="AL51" s="50">
        <f>Summary!AL23/Summary!AL$22*100</f>
        <v>23.655459019980484</v>
      </c>
      <c r="AM51" s="50">
        <f>Summary!AM23/Summary!AM$22*100</f>
        <v>23.539855147515741</v>
      </c>
      <c r="AN51" s="50">
        <f>Summary!AN23/Summary!AN$22*100</f>
        <v>23.338566139545964</v>
      </c>
      <c r="AO51" s="50">
        <f>Summary!AO23/Summary!AO$22*100</f>
        <v>23.117341807108701</v>
      </c>
      <c r="AP51" s="50">
        <f>Summary!AP23/Summary!AP$22*100</f>
        <v>22.997194696377768</v>
      </c>
      <c r="AQ51" s="50">
        <f>Summary!AQ23/Summary!AQ$22*100</f>
        <v>22.795524209418552</v>
      </c>
    </row>
    <row r="52" spans="1:43" s="45" customFormat="1" ht="11.1" customHeight="1" x14ac:dyDescent="0.2">
      <c r="A52" s="42" t="s">
        <v>7</v>
      </c>
      <c r="B52" s="50" t="e">
        <f>Summary!B24/Summary!B$22*100</f>
        <v>#DIV/0!</v>
      </c>
      <c r="C52" s="50" t="e">
        <f>Summary!C24/Summary!C$22*100</f>
        <v>#DIV/0!</v>
      </c>
      <c r="D52" s="50">
        <f>Summary!D24/Summary!D$22*100</f>
        <v>9.502430932744085</v>
      </c>
      <c r="E52" s="50">
        <f>Summary!E24/Summary!E$22*100</f>
        <v>8.6747910062622786</v>
      </c>
      <c r="F52" s="50">
        <f>Summary!F24/Summary!F$22*100</f>
        <v>7.7668094792103473</v>
      </c>
      <c r="G52" s="50">
        <f>Summary!G24/Summary!G$22*100</f>
        <v>8.6180832441844402</v>
      </c>
      <c r="H52" s="50">
        <f>Summary!H24/Summary!H$22*100</f>
        <v>25.191190765011111</v>
      </c>
      <c r="I52" s="50">
        <f>Summary!I24/Summary!I$22*100</f>
        <v>24.976264117183042</v>
      </c>
      <c r="J52" s="50">
        <f>Summary!J24/Summary!J$22*100</f>
        <v>23.967044888065434</v>
      </c>
      <c r="K52" s="50">
        <f>Summary!K24/Summary!K$22*100</f>
        <v>24.169642349345057</v>
      </c>
      <c r="L52" s="50">
        <f>Summary!L24/Summary!L$22*100</f>
        <v>24.479123813659971</v>
      </c>
      <c r="M52" s="50">
        <f>Summary!M24/Summary!M$22*100</f>
        <v>25.07523671687235</v>
      </c>
      <c r="N52" s="50">
        <f>Summary!N24/Summary!N$22*100</f>
        <v>25.392001075554376</v>
      </c>
      <c r="O52" s="50">
        <f>Summary!O24/Summary!O$22*100</f>
        <v>25.136346269201614</v>
      </c>
      <c r="P52" s="50">
        <f>Summary!P24/Summary!P$22*100</f>
        <v>24.784630715839956</v>
      </c>
      <c r="Q52" s="50">
        <f>Summary!Q24/Summary!Q$22*100</f>
        <v>24.758060982689521</v>
      </c>
      <c r="R52" s="50">
        <f>Summary!R24/Summary!R$22*100</f>
        <v>25.039034432198825</v>
      </c>
      <c r="S52" s="50">
        <f>Summary!S24/Summary!S$22*100</f>
        <v>25.07617355217025</v>
      </c>
      <c r="T52" s="50">
        <f>Summary!T24/Summary!T$22*100</f>
        <v>24.99868216329385</v>
      </c>
      <c r="U52" s="50">
        <f>Summary!U24/Summary!U$22*100</f>
        <v>24.94068715168514</v>
      </c>
      <c r="V52" s="50">
        <f>Summary!V24/Summary!V$22*100</f>
        <v>24.860867774916436</v>
      </c>
      <c r="W52" s="50">
        <f>Summary!W24/Summary!W$22*100</f>
        <v>24.774384659816995</v>
      </c>
      <c r="X52" s="50">
        <f>Summary!X24/Summary!X$22*100</f>
        <v>24.691958274235279</v>
      </c>
      <c r="Y52" s="50">
        <f>Summary!Y24/Summary!Y$22*100</f>
        <v>24.670716418951276</v>
      </c>
      <c r="Z52" s="50">
        <f>Summary!Z24/Summary!Z$22*100</f>
        <v>24.941543042844764</v>
      </c>
      <c r="AA52" s="50">
        <f>Summary!AA24/Summary!AA$22*100</f>
        <v>25.250700127190921</v>
      </c>
      <c r="AB52" s="50">
        <f>Summary!AB24/Summary!AB$22*100</f>
        <v>25.180827907307972</v>
      </c>
      <c r="AC52" s="50">
        <f>Summary!AC24/Summary!AC$22*100</f>
        <v>25.04018669159494</v>
      </c>
      <c r="AD52" s="50">
        <f>Summary!AD24/Summary!AD$22*100</f>
        <v>25.248722281560315</v>
      </c>
      <c r="AE52" s="50">
        <f>Summary!AE24/Summary!AE$22*100</f>
        <v>25.622484035700101</v>
      </c>
      <c r="AF52" s="50">
        <f>Summary!AF24/Summary!AF$22*100</f>
        <v>25.725001451963429</v>
      </c>
      <c r="AG52" s="50">
        <f>Summary!AG24/Summary!AG$22*100</f>
        <v>25.290583431123025</v>
      </c>
      <c r="AH52" s="50">
        <f>Summary!AH24/Summary!AH$22*100</f>
        <v>24.874348432540238</v>
      </c>
      <c r="AI52" s="50">
        <f>Summary!AI24/Summary!AI$22*100</f>
        <v>24.977040020149687</v>
      </c>
      <c r="AJ52" s="50">
        <f>Summary!AJ24/Summary!AJ$22*100</f>
        <v>25.675001904640975</v>
      </c>
      <c r="AK52" s="50">
        <f>Summary!AK24/Summary!AK$22*100</f>
        <v>26.24512262256335</v>
      </c>
      <c r="AL52" s="50">
        <f>Summary!AL24/Summary!AL$22*100</f>
        <v>26.214786248107529</v>
      </c>
      <c r="AM52" s="50">
        <f>Summary!AM24/Summary!AM$22*100</f>
        <v>25.711064810721624</v>
      </c>
      <c r="AN52" s="50">
        <f>Summary!AN24/Summary!AN$22*100</f>
        <v>25.274422636691025</v>
      </c>
      <c r="AO52" s="50">
        <f>Summary!AO24/Summary!AO$22*100</f>
        <v>25.365404504604765</v>
      </c>
      <c r="AP52" s="50">
        <f>Summary!AP24/Summary!AP$22*100</f>
        <v>25.795580019565918</v>
      </c>
      <c r="AQ52" s="50">
        <f>Summary!AQ24/Summary!AQ$22*100</f>
        <v>26.108175507147624</v>
      </c>
    </row>
    <row r="53" spans="1:43" s="45" customFormat="1" ht="11.1" customHeight="1" x14ac:dyDescent="0.2">
      <c r="A53" s="42" t="s">
        <v>13</v>
      </c>
      <c r="B53" s="50" t="e">
        <f>Summary!B25/Summary!B$22*100</f>
        <v>#DIV/0!</v>
      </c>
      <c r="C53" s="50" t="e">
        <f>Summary!C25/Summary!C$22*100</f>
        <v>#DIV/0!</v>
      </c>
      <c r="D53" s="50">
        <f>Summary!D25/Summary!D$22*100</f>
        <v>41.759424757239088</v>
      </c>
      <c r="E53" s="50">
        <f>Summary!E25/Summary!E$22*100</f>
        <v>43.396481723354668</v>
      </c>
      <c r="F53" s="50">
        <f>Summary!F25/Summary!F$22*100</f>
        <v>45.013860050056479</v>
      </c>
      <c r="G53" s="50">
        <f>Summary!G25/Summary!G$22*100</f>
        <v>47.037662692697964</v>
      </c>
      <c r="H53" s="50">
        <f>Summary!H25/Summary!H$22*100</f>
        <v>40.655425386402513</v>
      </c>
      <c r="I53" s="50">
        <f>Summary!I25/Summary!I$22*100</f>
        <v>41.939160583606011</v>
      </c>
      <c r="J53" s="50">
        <f>Summary!J25/Summary!J$22*100</f>
        <v>44.347995067159943</v>
      </c>
      <c r="K53" s="50">
        <f>Summary!K25/Summary!K$22*100</f>
        <v>44.231477756921514</v>
      </c>
      <c r="L53" s="50">
        <f>Summary!L25/Summary!L$22*100</f>
        <v>44.065213217562132</v>
      </c>
      <c r="M53" s="50">
        <f>Summary!M25/Summary!M$22*100</f>
        <v>43.233440405065373</v>
      </c>
      <c r="N53" s="50">
        <f>Summary!N25/Summary!N$22*100</f>
        <v>42.33937099255435</v>
      </c>
      <c r="O53" s="50">
        <f>Summary!O25/Summary!O$22*100</f>
        <v>42.24750338867937</v>
      </c>
      <c r="P53" s="50">
        <f>Summary!P25/Summary!P$22*100</f>
        <v>42.621732586918455</v>
      </c>
      <c r="Q53" s="50">
        <f>Summary!Q25/Summary!Q$22*100</f>
        <v>43.094674558114107</v>
      </c>
      <c r="R53" s="50">
        <f>Summary!R25/Summary!R$22*100</f>
        <v>43.557281112477199</v>
      </c>
      <c r="S53" s="50">
        <f>Summary!S25/Summary!S$22*100</f>
        <v>44.260357055584784</v>
      </c>
      <c r="T53" s="50">
        <f>Summary!T25/Summary!T$22*100</f>
        <v>44.619588039109679</v>
      </c>
      <c r="U53" s="50">
        <f>Summary!U25/Summary!U$22*100</f>
        <v>44.48872963404358</v>
      </c>
      <c r="V53" s="50">
        <f>Summary!V25/Summary!V$22*100</f>
        <v>44.352679192607241</v>
      </c>
      <c r="W53" s="50">
        <f>Summary!W25/Summary!W$22*100</f>
        <v>44.332019027678591</v>
      </c>
      <c r="X53" s="50">
        <f>Summary!X25/Summary!X$22*100</f>
        <v>44.131885168523837</v>
      </c>
      <c r="Y53" s="50">
        <f>Summary!Y25/Summary!Y$22*100</f>
        <v>44.37645420604737</v>
      </c>
      <c r="Z53" s="50">
        <f>Summary!Z25/Summary!Z$22*100</f>
        <v>44.896478741769009</v>
      </c>
      <c r="AA53" s="50">
        <f>Summary!AA25/Summary!AA$22*100</f>
        <v>44.569570215805228</v>
      </c>
      <c r="AB53" s="50">
        <f>Summary!AB25/Summary!AB$22*100</f>
        <v>44.22066477002587</v>
      </c>
      <c r="AC53" s="50">
        <f>Summary!AC25/Summary!AC$22*100</f>
        <v>44.39924135222401</v>
      </c>
      <c r="AD53" s="50">
        <f>Summary!AD25/Summary!AD$22*100</f>
        <v>44.518948839457003</v>
      </c>
      <c r="AE53" s="50">
        <f>Summary!AE25/Summary!AE$22*100</f>
        <v>44.529411195592445</v>
      </c>
      <c r="AF53" s="50">
        <f>Summary!AF25/Summary!AF$22*100</f>
        <v>44.773716097679767</v>
      </c>
      <c r="AG53" s="50">
        <f>Summary!AG25/Summary!AG$22*100</f>
        <v>44.9725998848647</v>
      </c>
      <c r="AH53" s="50">
        <f>Summary!AH25/Summary!AH$22*100</f>
        <v>44.784705954805112</v>
      </c>
      <c r="AI53" s="50">
        <f>Summary!AI25/Summary!AI$22*100</f>
        <v>44.52216560736305</v>
      </c>
      <c r="AJ53" s="50">
        <f>Summary!AJ25/Summary!AJ$22*100</f>
        <v>43.884480639060065</v>
      </c>
      <c r="AK53" s="50">
        <f>Summary!AK25/Summary!AK$22*100</f>
        <v>43.048907550421141</v>
      </c>
      <c r="AL53" s="50">
        <f>Summary!AL25/Summary!AL$22*100</f>
        <v>43.029625375299382</v>
      </c>
      <c r="AM53" s="50">
        <f>Summary!AM25/Summary!AM$22*100</f>
        <v>43.619212653696422</v>
      </c>
      <c r="AN53" s="50">
        <f>Summary!AN25/Summary!AN$22*100</f>
        <v>44.306210164862819</v>
      </c>
      <c r="AO53" s="50">
        <f>Summary!AO25/Summary!AO$22*100</f>
        <v>44.573388843335579</v>
      </c>
      <c r="AP53" s="50">
        <f>Summary!AP25/Summary!AP$22*100</f>
        <v>44.398545430243317</v>
      </c>
      <c r="AQ53" s="50">
        <f>Summary!AQ25/Summary!AQ$22*100</f>
        <v>44.347822385416272</v>
      </c>
    </row>
    <row r="54" spans="1:43" s="45" customFormat="1" ht="11.1" customHeight="1" x14ac:dyDescent="0.2">
      <c r="A54" s="41" t="s">
        <v>18</v>
      </c>
    </row>
    <row r="55" spans="1:43" s="46" customFormat="1" ht="11.1" customHeight="1" thickBot="1" x14ac:dyDescent="0.25">
      <c r="A55" s="55" t="s">
        <v>19</v>
      </c>
      <c r="B55" s="51" t="e">
        <f>Summary!B27/Summary!B$22*100</f>
        <v>#DIV/0!</v>
      </c>
      <c r="C55" s="51" t="e">
        <f>Summary!C27/Summary!C$22*100</f>
        <v>#DIV/0!</v>
      </c>
      <c r="D55" s="51">
        <f>Summary!D27/Summary!D$22*100</f>
        <v>7.2003573025369212</v>
      </c>
      <c r="E55" s="51">
        <f>Summary!E27/Summary!E$22*100</f>
        <v>7.303892373817984</v>
      </c>
      <c r="F55" s="51">
        <f>Summary!F27/Summary!F$22*100</f>
        <v>7.245825512444247</v>
      </c>
      <c r="G55" s="51">
        <f>Summary!G27/Summary!G$22*100</f>
        <v>4.9306898215348554</v>
      </c>
      <c r="H55" s="51">
        <f>Summary!H27/Summary!H$22*100</f>
        <v>5.7276234984442915</v>
      </c>
      <c r="I55" s="51">
        <f>Summary!I27/Summary!I$22*100</f>
        <v>5.4758808593088757</v>
      </c>
      <c r="J55" s="51">
        <f>Summary!J27/Summary!J$22*100</f>
        <v>5.1199197437527291</v>
      </c>
      <c r="K55" s="51">
        <f>Summary!K27/Summary!K$22*100</f>
        <v>5.2288235138645378</v>
      </c>
      <c r="L55" s="51">
        <f>Summary!L27/Summary!L$22*100</f>
        <v>5.4771790023445677</v>
      </c>
      <c r="M55" s="51">
        <f>Summary!M27/Summary!M$22*100</f>
        <v>5.7114248292533931</v>
      </c>
      <c r="N55" s="51">
        <f>Summary!N27/Summary!N$22*100</f>
        <v>5.7811488092686618</v>
      </c>
      <c r="O55" s="51">
        <f>Summary!O27/Summary!O$22*100</f>
        <v>5.7563978516101502</v>
      </c>
      <c r="P55" s="51">
        <f>Summary!P27/Summary!P$22*100</f>
        <v>5.9785876621807237</v>
      </c>
      <c r="Q55" s="51">
        <f>Summary!Q27/Summary!Q$22*100</f>
        <v>6.3434584982039768</v>
      </c>
      <c r="R55" s="51">
        <f>Summary!R27/Summary!R$22*100</f>
        <v>6.4768661604528877</v>
      </c>
      <c r="S55" s="51">
        <f>Summary!S27/Summary!S$22*100</f>
        <v>6.4086958148712307</v>
      </c>
      <c r="T55" s="51">
        <f>Summary!T27/Summary!T$22*100</f>
        <v>6.1921211714025892</v>
      </c>
      <c r="U55" s="51">
        <f>Summary!U27/Summary!U$22*100</f>
        <v>6.0952612467653147</v>
      </c>
      <c r="V55" s="51">
        <f>Summary!V27/Summary!V$22*100</f>
        <v>6.2810531982433746</v>
      </c>
      <c r="W55" s="51">
        <f>Summary!W27/Summary!W$22*100</f>
        <v>6.5493645413762334</v>
      </c>
      <c r="X55" s="51">
        <f>Summary!X27/Summary!X$22*100</f>
        <v>6.6146378001321295</v>
      </c>
      <c r="Y55" s="51">
        <f>Summary!Y27/Summary!Y$22*100</f>
        <v>6.6411325248317716</v>
      </c>
      <c r="Z55" s="51">
        <f>Summary!Z27/Summary!Z$22*100</f>
        <v>6.5796690868027987</v>
      </c>
      <c r="AA55" s="51">
        <f>Summary!AA27/Summary!AA$22*100</f>
        <v>6.4663299693331293</v>
      </c>
      <c r="AB55" s="51">
        <f>Summary!AB27/Summary!AB$22*100</f>
        <v>6.4433598837496593</v>
      </c>
      <c r="AC55" s="51">
        <f>Summary!AC27/Summary!AC$22*100</f>
        <v>6.5719313844601546</v>
      </c>
      <c r="AD55" s="51">
        <f>Summary!AD27/Summary!AD$22*100</f>
        <v>6.7163194592280524</v>
      </c>
      <c r="AE55" s="51">
        <f>Summary!AE27/Summary!AE$22*100</f>
        <v>6.6782901000723811</v>
      </c>
      <c r="AF55" s="51">
        <f>Summary!AF27/Summary!AF$22*100</f>
        <v>6.5297452008426902</v>
      </c>
      <c r="AG55" s="51">
        <f>Summary!AG27/Summary!AG$22*100</f>
        <v>6.3935104173762252</v>
      </c>
      <c r="AH55" s="51">
        <f>Summary!AH27/Summary!AH$22*100</f>
        <v>6.4989135521632573</v>
      </c>
      <c r="AI55" s="51">
        <f>Summary!AI27/Summary!AI$22*100</f>
        <v>6.7827475152845125</v>
      </c>
      <c r="AJ55" s="51">
        <f>Summary!AJ27/Summary!AJ$22*100</f>
        <v>7.0424554523758873</v>
      </c>
      <c r="AK55" s="51">
        <f>Summary!AK27/Summary!AK$22*100</f>
        <v>7.0865898478475655</v>
      </c>
      <c r="AL55" s="51">
        <f>Summary!AL27/Summary!AL$22*100</f>
        <v>7.100129356612614</v>
      </c>
      <c r="AM55" s="51">
        <f>Summary!AM27/Summary!AM$22*100</f>
        <v>7.12986738806622</v>
      </c>
      <c r="AN55" s="51">
        <f>Summary!AN27/Summary!AN$22*100</f>
        <v>7.0808010589001924</v>
      </c>
      <c r="AO55" s="51">
        <f>Summary!AO27/Summary!AO$22*100</f>
        <v>6.943864844950955</v>
      </c>
      <c r="AP55" s="51">
        <f>Summary!AP27/Summary!AP$22*100</f>
        <v>6.808679853813004</v>
      </c>
      <c r="AQ55" s="51">
        <f>Summary!AQ27/Summary!AQ$22*100</f>
        <v>6.7484778980175593</v>
      </c>
    </row>
    <row r="56" spans="1:43" x14ac:dyDescent="0.2">
      <c r="A56" s="56" t="s">
        <v>69</v>
      </c>
    </row>
  </sheetData>
  <mergeCells count="22"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BQ37"/>
  <sheetViews>
    <sheetView showGridLines="0" view="pageBreakPreview" zoomScaleSheetLayoutView="100" workbookViewId="0">
      <pane xSplit="1" ySplit="4" topLeftCell="BB5" activePane="bottomRight" state="frozen"/>
      <selection pane="topRight"/>
      <selection pane="bottomLeft"/>
      <selection pane="bottomRight" activeCell="BJ5" sqref="BJ5"/>
    </sheetView>
  </sheetViews>
  <sheetFormatPr defaultRowHeight="11.25" x14ac:dyDescent="0.2"/>
  <cols>
    <col min="1" max="1" width="28.85546875" style="98" customWidth="1"/>
    <col min="2" max="2" width="7.42578125" style="98" customWidth="1"/>
    <col min="3" max="6" width="8.42578125" style="98" customWidth="1"/>
    <col min="7" max="7" width="1.42578125" style="98" customWidth="1"/>
    <col min="8" max="8" width="1.140625" style="98" customWidth="1"/>
    <col min="9" max="10" width="7.5703125" style="98" customWidth="1"/>
    <col min="11" max="11" width="8" style="98" customWidth="1"/>
    <col min="12" max="12" width="7.5703125" style="98" customWidth="1"/>
    <col min="13" max="15" width="6.7109375" style="98" customWidth="1"/>
    <col min="16" max="19" width="6.85546875" style="98" customWidth="1"/>
    <col min="20" max="28" width="6.7109375" style="98" customWidth="1"/>
    <col min="29" max="29" width="0.5703125" style="98" customWidth="1"/>
    <col min="30" max="30" width="0.7109375" style="98" customWidth="1"/>
    <col min="31" max="31" width="9.140625" style="98" customWidth="1"/>
    <col min="32" max="48" width="7.28515625" style="98" customWidth="1"/>
    <col min="49" max="49" width="7.28515625" style="98" hidden="1" customWidth="1"/>
    <col min="50" max="50" width="7.42578125" style="98" hidden="1" customWidth="1"/>
    <col min="51" max="53" width="7.7109375" style="98" customWidth="1"/>
    <col min="54" max="54" width="7.7109375" style="155" customWidth="1"/>
    <col min="55" max="56" width="7.7109375" style="98" customWidth="1"/>
    <col min="57" max="58" width="7.7109375" style="155" customWidth="1"/>
    <col min="59" max="67" width="7.7109375" style="98" customWidth="1"/>
    <col min="68" max="68" width="7.5703125" style="98" bestFit="1" customWidth="1"/>
    <col min="69" max="16384" width="9.140625" style="98"/>
  </cols>
  <sheetData>
    <row r="1" spans="1:69" ht="15.75" customHeight="1" thickBot="1" x14ac:dyDescent="0.25">
      <c r="A1" s="32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L1" s="109"/>
      <c r="AM1" s="110"/>
      <c r="AN1" s="110"/>
      <c r="AO1" s="110"/>
      <c r="AP1" s="110"/>
      <c r="AQ1" s="137" t="s">
        <v>139</v>
      </c>
      <c r="AS1" s="110"/>
      <c r="AT1" s="109"/>
      <c r="AU1" s="109"/>
      <c r="AV1" s="109"/>
      <c r="AW1" s="109"/>
      <c r="AX1" s="109"/>
      <c r="AY1" s="109"/>
      <c r="AZ1" s="109"/>
      <c r="BA1" s="109"/>
      <c r="BC1" s="109"/>
      <c r="BD1" s="109"/>
    </row>
    <row r="2" spans="1:69" ht="12.75" hidden="1" customHeight="1" thickBot="1" x14ac:dyDescent="0.25">
      <c r="A2" s="109"/>
      <c r="B2" s="109"/>
      <c r="C2" s="109"/>
      <c r="D2" s="109"/>
      <c r="E2" s="109"/>
      <c r="F2" s="109"/>
      <c r="G2" s="109"/>
      <c r="H2" s="109"/>
      <c r="I2" s="109" t="s">
        <v>20</v>
      </c>
      <c r="J2" s="109" t="s">
        <v>21</v>
      </c>
      <c r="K2" s="109" t="s">
        <v>22</v>
      </c>
      <c r="L2" s="109" t="s">
        <v>23</v>
      </c>
      <c r="M2" s="109" t="s">
        <v>24</v>
      </c>
      <c r="N2" s="109" t="s">
        <v>25</v>
      </c>
      <c r="O2" s="109" t="s">
        <v>26</v>
      </c>
      <c r="P2" s="109" t="s">
        <v>27</v>
      </c>
      <c r="Q2" s="109" t="s">
        <v>28</v>
      </c>
      <c r="R2" s="109" t="s">
        <v>29</v>
      </c>
      <c r="S2" s="109" t="s">
        <v>30</v>
      </c>
      <c r="T2" s="109" t="s">
        <v>31</v>
      </c>
      <c r="U2" s="109" t="s">
        <v>32</v>
      </c>
      <c r="V2" s="109" t="s">
        <v>33</v>
      </c>
      <c r="W2" s="109" t="s">
        <v>34</v>
      </c>
      <c r="X2" s="109" t="s">
        <v>35</v>
      </c>
      <c r="Y2" s="109" t="s">
        <v>36</v>
      </c>
      <c r="Z2" s="109" t="s">
        <v>37</v>
      </c>
      <c r="AA2" s="109" t="s">
        <v>38</v>
      </c>
      <c r="AB2" s="109" t="s">
        <v>39</v>
      </c>
      <c r="AC2" s="109" t="s">
        <v>40</v>
      </c>
      <c r="AD2" s="109" t="s">
        <v>41</v>
      </c>
      <c r="AE2" s="109" t="s">
        <v>42</v>
      </c>
      <c r="AF2" s="109" t="s">
        <v>43</v>
      </c>
      <c r="AG2" s="109" t="s">
        <v>44</v>
      </c>
      <c r="AH2" s="109" t="s">
        <v>45</v>
      </c>
      <c r="AI2" s="109" t="s">
        <v>51</v>
      </c>
      <c r="AJ2" s="109" t="s">
        <v>73</v>
      </c>
      <c r="AK2" s="109" t="s">
        <v>74</v>
      </c>
      <c r="AL2" s="109" t="s">
        <v>75</v>
      </c>
      <c r="AM2" s="109" t="s">
        <v>78</v>
      </c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C2" s="109"/>
      <c r="BD2" s="109"/>
    </row>
    <row r="3" spans="1:69" s="99" customFormat="1" ht="12" customHeight="1" x14ac:dyDescent="0.2">
      <c r="A3" s="177" t="s">
        <v>123</v>
      </c>
      <c r="B3" s="178"/>
      <c r="C3" s="177"/>
      <c r="D3" s="177"/>
      <c r="E3" s="177"/>
      <c r="F3" s="179"/>
      <c r="G3" s="177"/>
      <c r="H3" s="177"/>
      <c r="I3" s="230" t="s">
        <v>67</v>
      </c>
      <c r="J3" s="230"/>
      <c r="K3" s="230" t="s">
        <v>66</v>
      </c>
      <c r="L3" s="230"/>
      <c r="M3" s="230"/>
      <c r="N3" s="230"/>
      <c r="O3" s="230" t="s">
        <v>60</v>
      </c>
      <c r="P3" s="230"/>
      <c r="Q3" s="230"/>
      <c r="R3" s="230"/>
      <c r="S3" s="230" t="s">
        <v>61</v>
      </c>
      <c r="T3" s="230"/>
      <c r="U3" s="230"/>
      <c r="V3" s="230"/>
      <c r="W3" s="230" t="s">
        <v>62</v>
      </c>
      <c r="X3" s="230"/>
      <c r="Y3" s="230"/>
      <c r="Z3" s="230"/>
      <c r="AA3" s="180" t="s">
        <v>63</v>
      </c>
      <c r="AB3" s="180"/>
      <c r="AC3" s="230" t="s">
        <v>63</v>
      </c>
      <c r="AD3" s="230"/>
      <c r="AE3" s="180" t="s">
        <v>64</v>
      </c>
      <c r="AF3" s="180" t="s">
        <v>64</v>
      </c>
      <c r="AG3" s="180"/>
      <c r="AH3" s="180" t="s">
        <v>64</v>
      </c>
      <c r="AI3" s="180" t="s">
        <v>65</v>
      </c>
      <c r="AJ3" s="180" t="s">
        <v>65</v>
      </c>
      <c r="AK3" s="180" t="s">
        <v>65</v>
      </c>
      <c r="AL3" s="180"/>
      <c r="AM3" s="230" t="s">
        <v>77</v>
      </c>
      <c r="AN3" s="230"/>
      <c r="AO3" s="230"/>
      <c r="AP3" s="230"/>
      <c r="AQ3" s="230" t="s">
        <v>80</v>
      </c>
      <c r="AR3" s="230"/>
      <c r="AS3" s="230"/>
      <c r="AT3" s="230"/>
      <c r="AU3" s="230" t="s">
        <v>92</v>
      </c>
      <c r="AV3" s="230"/>
      <c r="AW3" s="230"/>
      <c r="AX3" s="230"/>
      <c r="AY3" s="230" t="s">
        <v>134</v>
      </c>
      <c r="AZ3" s="230"/>
      <c r="BA3" s="230"/>
      <c r="BB3" s="230"/>
      <c r="BC3" s="230" t="s">
        <v>136</v>
      </c>
      <c r="BD3" s="230"/>
      <c r="BE3" s="230"/>
      <c r="BF3" s="230"/>
      <c r="BG3" s="230" t="s">
        <v>137</v>
      </c>
      <c r="BH3" s="230"/>
      <c r="BI3" s="230"/>
      <c r="BK3" s="231" t="s">
        <v>138</v>
      </c>
      <c r="BL3" s="231"/>
      <c r="BM3" s="231"/>
      <c r="BN3" s="231"/>
      <c r="BO3" s="99" t="s">
        <v>146</v>
      </c>
    </row>
    <row r="4" spans="1:69" s="181" customFormat="1" ht="12" customHeight="1" x14ac:dyDescent="0.2">
      <c r="A4" s="182" t="s">
        <v>124</v>
      </c>
      <c r="B4" s="183" t="s">
        <v>64</v>
      </c>
      <c r="C4" s="184" t="s">
        <v>65</v>
      </c>
      <c r="D4" s="184" t="s">
        <v>77</v>
      </c>
      <c r="E4" s="184" t="s">
        <v>80</v>
      </c>
      <c r="F4" s="185" t="s">
        <v>92</v>
      </c>
      <c r="G4" s="184"/>
      <c r="H4" s="186"/>
      <c r="I4" s="187" t="s">
        <v>48</v>
      </c>
      <c r="J4" s="187" t="s">
        <v>49</v>
      </c>
      <c r="K4" s="187" t="s">
        <v>46</v>
      </c>
      <c r="L4" s="187" t="s">
        <v>47</v>
      </c>
      <c r="M4" s="187" t="s">
        <v>48</v>
      </c>
      <c r="N4" s="187" t="s">
        <v>49</v>
      </c>
      <c r="O4" s="187" t="s">
        <v>46</v>
      </c>
      <c r="P4" s="187" t="s">
        <v>47</v>
      </c>
      <c r="Q4" s="187" t="s">
        <v>48</v>
      </c>
      <c r="R4" s="187" t="s">
        <v>49</v>
      </c>
      <c r="S4" s="187" t="s">
        <v>46</v>
      </c>
      <c r="T4" s="187" t="s">
        <v>47</v>
      </c>
      <c r="U4" s="187" t="s">
        <v>48</v>
      </c>
      <c r="V4" s="187" t="s">
        <v>49</v>
      </c>
      <c r="W4" s="187" t="s">
        <v>46</v>
      </c>
      <c r="X4" s="187" t="s">
        <v>47</v>
      </c>
      <c r="Y4" s="187" t="s">
        <v>48</v>
      </c>
      <c r="Z4" s="187" t="s">
        <v>49</v>
      </c>
      <c r="AA4" s="187" t="s">
        <v>46</v>
      </c>
      <c r="AB4" s="187" t="s">
        <v>47</v>
      </c>
      <c r="AC4" s="187" t="s">
        <v>48</v>
      </c>
      <c r="AD4" s="187" t="s">
        <v>49</v>
      </c>
      <c r="AE4" s="187" t="s">
        <v>46</v>
      </c>
      <c r="AF4" s="187" t="s">
        <v>47</v>
      </c>
      <c r="AG4" s="187" t="s">
        <v>48</v>
      </c>
      <c r="AH4" s="187" t="s">
        <v>49</v>
      </c>
      <c r="AI4" s="187" t="s">
        <v>46</v>
      </c>
      <c r="AJ4" s="187" t="s">
        <v>47</v>
      </c>
      <c r="AK4" s="187" t="s">
        <v>48</v>
      </c>
      <c r="AL4" s="187" t="s">
        <v>49</v>
      </c>
      <c r="AM4" s="187" t="s">
        <v>46</v>
      </c>
      <c r="AN4" s="187" t="s">
        <v>47</v>
      </c>
      <c r="AO4" s="187" t="s">
        <v>48</v>
      </c>
      <c r="AP4" s="187" t="s">
        <v>49</v>
      </c>
      <c r="AQ4" s="187" t="s">
        <v>46</v>
      </c>
      <c r="AR4" s="187" t="s">
        <v>47</v>
      </c>
      <c r="AS4" s="187" t="s">
        <v>48</v>
      </c>
      <c r="AT4" s="187" t="s">
        <v>49</v>
      </c>
      <c r="AU4" s="188" t="s">
        <v>46</v>
      </c>
      <c r="AV4" s="187" t="s">
        <v>47</v>
      </c>
      <c r="AW4" s="188" t="s">
        <v>48</v>
      </c>
      <c r="AX4" s="188" t="s">
        <v>49</v>
      </c>
      <c r="AY4" s="188" t="s">
        <v>46</v>
      </c>
      <c r="AZ4" s="188" t="s">
        <v>47</v>
      </c>
      <c r="BA4" s="188" t="s">
        <v>48</v>
      </c>
      <c r="BB4" s="188" t="s">
        <v>49</v>
      </c>
      <c r="BC4" s="188" t="s">
        <v>46</v>
      </c>
      <c r="BD4" s="188" t="s">
        <v>47</v>
      </c>
      <c r="BE4" s="188" t="s">
        <v>48</v>
      </c>
      <c r="BF4" s="188" t="s">
        <v>49</v>
      </c>
      <c r="BG4" s="188" t="s">
        <v>46</v>
      </c>
      <c r="BH4" s="188" t="s">
        <v>47</v>
      </c>
      <c r="BI4" s="188" t="s">
        <v>48</v>
      </c>
      <c r="BJ4" s="188" t="s">
        <v>49</v>
      </c>
      <c r="BK4" s="188" t="s">
        <v>46</v>
      </c>
      <c r="BL4" s="188" t="s">
        <v>47</v>
      </c>
      <c r="BM4" s="188" t="s">
        <v>48</v>
      </c>
      <c r="BN4" s="188" t="s">
        <v>49</v>
      </c>
      <c r="BO4" s="188" t="s">
        <v>46</v>
      </c>
      <c r="BP4" s="188" t="s">
        <v>47</v>
      </c>
    </row>
    <row r="5" spans="1:69" s="113" customFormat="1" ht="23.1" customHeight="1" x14ac:dyDescent="0.2">
      <c r="A5" s="80" t="s">
        <v>97</v>
      </c>
      <c r="B5" s="156">
        <f t="shared" ref="B5:F5" si="0">B6+B13+B19+B36</f>
        <v>95677.550598356233</v>
      </c>
      <c r="C5" s="83">
        <f t="shared" si="0"/>
        <v>101373.09902016303</v>
      </c>
      <c r="D5" s="83">
        <f t="shared" si="0"/>
        <v>105223.07960081879</v>
      </c>
      <c r="E5" s="83">
        <f>E6+E13+E19+E36</f>
        <v>108518.04092147315</v>
      </c>
      <c r="F5" s="157">
        <f t="shared" si="0"/>
        <v>115358.93550972588</v>
      </c>
      <c r="G5" s="83"/>
      <c r="H5" s="83">
        <f t="shared" ref="H5" si="1">H6+H13+H19+H36</f>
        <v>0</v>
      </c>
      <c r="I5" s="83"/>
      <c r="J5" s="83"/>
      <c r="K5" s="83">
        <v>15765.374774122083</v>
      </c>
      <c r="L5" s="83">
        <v>13926.655458257017</v>
      </c>
      <c r="M5" s="83">
        <v>14023.479135949256</v>
      </c>
      <c r="N5" s="83">
        <v>15999.390357682087</v>
      </c>
      <c r="O5" s="83">
        <v>21075.505901000433</v>
      </c>
      <c r="P5" s="83">
        <v>19127.494128811282</v>
      </c>
      <c r="Q5" s="83">
        <v>19603.378695362026</v>
      </c>
      <c r="R5" s="83">
        <v>20699.4664172435</v>
      </c>
      <c r="S5" s="83">
        <v>23188.983121900234</v>
      </c>
      <c r="T5" s="83">
        <v>21456.06404555327</v>
      </c>
      <c r="U5" s="83">
        <v>21243.679670316804</v>
      </c>
      <c r="V5" s="83">
        <v>21203.93042686853</v>
      </c>
      <c r="W5" s="83">
        <v>24536.705074150679</v>
      </c>
      <c r="X5" s="83">
        <v>21480.804028360584</v>
      </c>
      <c r="Y5" s="83">
        <v>21446.344644773981</v>
      </c>
      <c r="Z5" s="83">
        <v>22267.696597427301</v>
      </c>
      <c r="AA5" s="83">
        <v>26058.486941986706</v>
      </c>
      <c r="AB5" s="83">
        <v>22243.340180775085</v>
      </c>
      <c r="AC5" s="83">
        <v>21605.146180283027</v>
      </c>
      <c r="AD5" s="83">
        <v>21778.932961197039</v>
      </c>
      <c r="AE5" s="83">
        <v>25541.691019009118</v>
      </c>
      <c r="AF5" s="83">
        <v>22459.510480522433</v>
      </c>
      <c r="AG5" s="83">
        <v>23000.908103705966</v>
      </c>
      <c r="AH5" s="83">
        <v>24675.440995118723</v>
      </c>
      <c r="AI5" s="83">
        <v>26400.781110762418</v>
      </c>
      <c r="AJ5" s="83">
        <v>24995.209492693168</v>
      </c>
      <c r="AK5" s="83">
        <v>24359.238224606099</v>
      </c>
      <c r="AL5" s="83">
        <v>25617.870192101353</v>
      </c>
      <c r="AM5" s="83">
        <v>28651.595672052994</v>
      </c>
      <c r="AN5" s="83">
        <v>26474.907931543097</v>
      </c>
      <c r="AO5" s="83">
        <v>24582.190704384389</v>
      </c>
      <c r="AP5" s="83">
        <v>25514.385292838298</v>
      </c>
      <c r="AQ5" s="83">
        <v>28578.291007391992</v>
      </c>
      <c r="AR5" s="83">
        <v>26610.89104117548</v>
      </c>
      <c r="AS5" s="83">
        <v>26239.321585154536</v>
      </c>
      <c r="AT5" s="83">
        <v>27089.537287751125</v>
      </c>
      <c r="AU5" s="83">
        <v>30772.11935149967</v>
      </c>
      <c r="AV5" s="83">
        <v>28335.261005019463</v>
      </c>
      <c r="AW5" s="83">
        <v>27653.177904683711</v>
      </c>
      <c r="AX5" s="83">
        <v>28598.377248523044</v>
      </c>
      <c r="AY5" s="83">
        <v>32485.711981438362</v>
      </c>
      <c r="AZ5" s="83">
        <v>29958.477242886282</v>
      </c>
      <c r="BA5" s="83">
        <v>29774.013805352781</v>
      </c>
      <c r="BB5" s="83">
        <v>30568.40021105951</v>
      </c>
      <c r="BC5" s="83">
        <v>34947.970928267387</v>
      </c>
      <c r="BD5" s="83">
        <v>32466.170095402882</v>
      </c>
      <c r="BE5" s="83">
        <v>30129.16958711754</v>
      </c>
      <c r="BF5" s="83">
        <v>28867.101536230421</v>
      </c>
      <c r="BG5" s="83">
        <v>34788.598557420963</v>
      </c>
      <c r="BH5" s="83">
        <v>32485.710179554881</v>
      </c>
      <c r="BI5" s="83">
        <v>30982.274927391536</v>
      </c>
      <c r="BJ5" s="83">
        <v>32624.434267243589</v>
      </c>
      <c r="BK5" s="83">
        <v>35644.210158950431</v>
      </c>
      <c r="BL5" s="83">
        <v>34076.609124179071</v>
      </c>
      <c r="BM5" s="83">
        <v>32514.711368477445</v>
      </c>
      <c r="BN5" s="83">
        <v>34731.629617668361</v>
      </c>
      <c r="BO5" s="83">
        <v>38928.701026180373</v>
      </c>
      <c r="BP5" s="83">
        <v>35589.39352767275</v>
      </c>
      <c r="BQ5" s="221"/>
    </row>
    <row r="6" spans="1:69" s="176" customFormat="1" ht="23.1" customHeight="1" x14ac:dyDescent="0.2">
      <c r="A6" s="195" t="s">
        <v>96</v>
      </c>
      <c r="B6" s="196">
        <f>SUM(AE6:AH6)</f>
        <v>23529.598399338389</v>
      </c>
      <c r="C6" s="197">
        <f>SUM(AI6:AL6)</f>
        <v>24071.815495661536</v>
      </c>
      <c r="D6" s="197">
        <f t="shared" ref="D6:D33" si="2">SUM(AM6:AP6)</f>
        <v>24773.788952611292</v>
      </c>
      <c r="E6" s="197">
        <f>SUM(AQ6:AT6)</f>
        <v>25457.068580120023</v>
      </c>
      <c r="F6" s="198">
        <f t="shared" ref="F6:F33" si="3">SUM(AU6:AX6)</f>
        <v>26574.425882050713</v>
      </c>
      <c r="G6" s="199"/>
      <c r="H6" s="195"/>
      <c r="I6" s="199"/>
      <c r="J6" s="199"/>
      <c r="K6" s="199">
        <v>6507.5647455985754</v>
      </c>
      <c r="L6" s="199">
        <v>4895.3190010379303</v>
      </c>
      <c r="M6" s="199">
        <v>4423.9451843063825</v>
      </c>
      <c r="N6" s="199">
        <v>5495.5746121348238</v>
      </c>
      <c r="O6" s="199">
        <v>6875.3786226513321</v>
      </c>
      <c r="P6" s="199">
        <v>5088.8473908091382</v>
      </c>
      <c r="Q6" s="199">
        <v>4451.0193033783607</v>
      </c>
      <c r="R6" s="199">
        <v>5461.44843611952</v>
      </c>
      <c r="S6" s="199">
        <v>7007.5569286537584</v>
      </c>
      <c r="T6" s="199">
        <v>5267.2451135609081</v>
      </c>
      <c r="U6" s="199">
        <v>4769.9822086896411</v>
      </c>
      <c r="V6" s="199">
        <v>5440.6972901870286</v>
      </c>
      <c r="W6" s="199">
        <v>7871.5673424313591</v>
      </c>
      <c r="X6" s="199">
        <v>5290.0544303535899</v>
      </c>
      <c r="Y6" s="199">
        <v>4412.0204511864395</v>
      </c>
      <c r="Z6" s="199">
        <v>5051.4270730425596</v>
      </c>
      <c r="AA6" s="199">
        <v>8273.6219072981712</v>
      </c>
      <c r="AB6" s="199">
        <v>5294.8848213595675</v>
      </c>
      <c r="AC6" s="199">
        <v>4601.82615068212</v>
      </c>
      <c r="AD6" s="199">
        <v>4760.2445920335022</v>
      </c>
      <c r="AE6" s="199">
        <v>8300.5450682183546</v>
      </c>
      <c r="AF6" s="199">
        <v>5337.7243435290093</v>
      </c>
      <c r="AG6" s="199">
        <v>4567.2358699907336</v>
      </c>
      <c r="AH6" s="199">
        <v>5324.0931176002923</v>
      </c>
      <c r="AI6" s="199">
        <v>7787.9282385555071</v>
      </c>
      <c r="AJ6" s="199">
        <v>5886.421713190829</v>
      </c>
      <c r="AK6" s="199">
        <v>4831.2421109001343</v>
      </c>
      <c r="AL6" s="199">
        <v>5566.2234330150677</v>
      </c>
      <c r="AM6" s="199">
        <v>7919.4899217926159</v>
      </c>
      <c r="AN6" s="199">
        <v>5919.3882693440528</v>
      </c>
      <c r="AO6" s="199">
        <v>5302.9189882374749</v>
      </c>
      <c r="AP6" s="199">
        <v>5631.9917732371496</v>
      </c>
      <c r="AQ6" s="199">
        <v>8012.2984463636167</v>
      </c>
      <c r="AR6" s="199">
        <v>6110.5423147941719</v>
      </c>
      <c r="AS6" s="199">
        <v>5359.3493454920936</v>
      </c>
      <c r="AT6" s="199">
        <v>5974.8784734701403</v>
      </c>
      <c r="AU6" s="199">
        <v>8784.0953438980141</v>
      </c>
      <c r="AV6" s="199">
        <v>6199.6337736813748</v>
      </c>
      <c r="AW6" s="199">
        <v>5495.0225893419656</v>
      </c>
      <c r="AX6" s="199">
        <v>6095.6741751293594</v>
      </c>
      <c r="AY6" s="199">
        <v>8973.2985617300692</v>
      </c>
      <c r="AZ6" s="199">
        <v>6448.2550788737572</v>
      </c>
      <c r="BA6" s="199">
        <v>5935.5044153008657</v>
      </c>
      <c r="BB6" s="199">
        <v>6629.9993522275345</v>
      </c>
      <c r="BC6" s="199">
        <v>9522.8995092232417</v>
      </c>
      <c r="BD6" s="199">
        <v>6941.9970211674581</v>
      </c>
      <c r="BE6" s="199">
        <v>5857.7520360388162</v>
      </c>
      <c r="BF6" s="199">
        <v>7014.1711581847867</v>
      </c>
      <c r="BG6" s="199">
        <v>10157.611005585772</v>
      </c>
      <c r="BH6" s="199">
        <v>7479.8877061743979</v>
      </c>
      <c r="BI6" s="199">
        <v>5878.450816047829</v>
      </c>
      <c r="BJ6" s="199">
        <v>7088.249616929329</v>
      </c>
      <c r="BK6" s="199">
        <v>10696.016912403347</v>
      </c>
      <c r="BL6" s="199">
        <v>7400.466775368438</v>
      </c>
      <c r="BM6" s="199">
        <v>6120.5096586888722</v>
      </c>
      <c r="BN6" s="199">
        <v>7720.2102228242438</v>
      </c>
      <c r="BO6" s="199">
        <v>10722.120733916972</v>
      </c>
      <c r="BP6" s="199">
        <v>7795.6821570567627</v>
      </c>
      <c r="BQ6" s="221"/>
    </row>
    <row r="7" spans="1:69" s="121" customFormat="1" ht="23.1" customHeight="1" x14ac:dyDescent="0.2">
      <c r="A7" s="158" t="s">
        <v>1</v>
      </c>
      <c r="B7" s="81">
        <f>SUM(AE7:AH7)</f>
        <v>2077.9997570294822</v>
      </c>
      <c r="C7" s="78">
        <f>SUM(AI7:AL7)</f>
        <v>2161.0304048665212</v>
      </c>
      <c r="D7" s="78">
        <f t="shared" si="2"/>
        <v>2332.5941801736849</v>
      </c>
      <c r="E7" s="78">
        <f>SUM(AQ7:AT7)</f>
        <v>2551.9496999338248</v>
      </c>
      <c r="F7" s="79">
        <f t="shared" si="3"/>
        <v>2702.9483189906491</v>
      </c>
      <c r="G7" s="82"/>
      <c r="H7" s="158"/>
      <c r="I7" s="82"/>
      <c r="J7" s="82"/>
      <c r="K7" s="82">
        <v>399.61794554076675</v>
      </c>
      <c r="L7" s="82">
        <v>634.82527221938392</v>
      </c>
      <c r="M7" s="82">
        <v>662.45052448203955</v>
      </c>
      <c r="N7" s="82">
        <v>513.92009666400475</v>
      </c>
      <c r="O7" s="82">
        <v>405.66078916220658</v>
      </c>
      <c r="P7" s="82">
        <v>538.91430080644147</v>
      </c>
      <c r="Q7" s="82">
        <v>452.23424744381578</v>
      </c>
      <c r="R7" s="82">
        <v>512.11823504378151</v>
      </c>
      <c r="S7" s="82">
        <v>376.18327715445548</v>
      </c>
      <c r="T7" s="82">
        <v>493.31842344768495</v>
      </c>
      <c r="U7" s="82">
        <v>613.89027357840791</v>
      </c>
      <c r="V7" s="82">
        <v>424.10419714764453</v>
      </c>
      <c r="W7" s="82">
        <v>502.56925220932158</v>
      </c>
      <c r="X7" s="82">
        <v>572.96077480556062</v>
      </c>
      <c r="Y7" s="82">
        <v>573.37138543222227</v>
      </c>
      <c r="Z7" s="82">
        <v>437.64170223765512</v>
      </c>
      <c r="AA7" s="82">
        <v>455.4858506436214</v>
      </c>
      <c r="AB7" s="82">
        <v>553.15131035340551</v>
      </c>
      <c r="AC7" s="82">
        <v>634.25095546423893</v>
      </c>
      <c r="AD7" s="82">
        <v>442.07719067602767</v>
      </c>
      <c r="AE7" s="82">
        <v>509.03765599869246</v>
      </c>
      <c r="AF7" s="82">
        <v>591.99046963359103</v>
      </c>
      <c r="AG7" s="82">
        <v>581.34250716304723</v>
      </c>
      <c r="AH7" s="82">
        <v>395.6291242341515</v>
      </c>
      <c r="AI7" s="82">
        <v>502.58672594835667</v>
      </c>
      <c r="AJ7" s="82">
        <v>538.13560649469321</v>
      </c>
      <c r="AK7" s="82">
        <v>660.55556332376796</v>
      </c>
      <c r="AL7" s="82">
        <v>459.7525090997031</v>
      </c>
      <c r="AM7" s="82">
        <v>599.81978272656806</v>
      </c>
      <c r="AN7" s="82">
        <v>607.2422303863957</v>
      </c>
      <c r="AO7" s="82">
        <v>675.47029759246504</v>
      </c>
      <c r="AP7" s="82">
        <v>450.06186946825602</v>
      </c>
      <c r="AQ7" s="82">
        <v>503.81461785033565</v>
      </c>
      <c r="AR7" s="82">
        <v>751.48811998693668</v>
      </c>
      <c r="AS7" s="82">
        <v>756.66226583732589</v>
      </c>
      <c r="AT7" s="82">
        <v>539.98469625922633</v>
      </c>
      <c r="AU7" s="82">
        <v>711.41496283461845</v>
      </c>
      <c r="AV7" s="82">
        <v>720.98385473791643</v>
      </c>
      <c r="AW7" s="82">
        <v>772.22658931185777</v>
      </c>
      <c r="AX7" s="82">
        <v>498.32291210625618</v>
      </c>
      <c r="AY7" s="82">
        <v>708.59507585559857</v>
      </c>
      <c r="AZ7" s="82">
        <v>768.6755458734167</v>
      </c>
      <c r="BA7" s="82">
        <v>790.38170736484119</v>
      </c>
      <c r="BB7" s="82">
        <v>563.23395321518694</v>
      </c>
      <c r="BC7" s="82">
        <v>724.4371177776394</v>
      </c>
      <c r="BD7" s="82">
        <v>835.71308469994585</v>
      </c>
      <c r="BE7" s="82">
        <v>928.59225869574095</v>
      </c>
      <c r="BF7" s="82">
        <v>563.41193952235153</v>
      </c>
      <c r="BG7" s="82">
        <v>789.89624993682685</v>
      </c>
      <c r="BH7" s="82">
        <v>940.81076388229053</v>
      </c>
      <c r="BI7" s="82">
        <v>1031.6904806394673</v>
      </c>
      <c r="BJ7" s="82">
        <v>670.62931517495997</v>
      </c>
      <c r="BK7" s="82">
        <v>924.74937967600783</v>
      </c>
      <c r="BL7" s="82">
        <v>1020.629587213902</v>
      </c>
      <c r="BM7" s="82">
        <v>1022.2305268955715</v>
      </c>
      <c r="BN7" s="82">
        <v>715.79014127081325</v>
      </c>
      <c r="BO7" s="82">
        <v>1012.4412102535057</v>
      </c>
      <c r="BP7" s="82">
        <v>849.98600473704448</v>
      </c>
      <c r="BQ7" s="221"/>
    </row>
    <row r="8" spans="1:69" s="121" customFormat="1" ht="23.1" customHeight="1" x14ac:dyDescent="0.2">
      <c r="A8" s="158" t="s">
        <v>2</v>
      </c>
      <c r="B8" s="81">
        <f t="shared" ref="B8:B12" si="4">SUM(AE8:AH8)</f>
        <v>12658.661236694017</v>
      </c>
      <c r="C8" s="78">
        <f t="shared" ref="C8:C17" si="5">SUM(AI8:AL8)</f>
        <v>12936.630697844939</v>
      </c>
      <c r="D8" s="78">
        <f t="shared" si="2"/>
        <v>13100.438751022164</v>
      </c>
      <c r="E8" s="78">
        <f>SUM(AQ8:AT8)</f>
        <v>13394.945015345618</v>
      </c>
      <c r="F8" s="79">
        <f t="shared" si="3"/>
        <v>14540.25189049952</v>
      </c>
      <c r="G8" s="82"/>
      <c r="H8" s="158"/>
      <c r="I8" s="82"/>
      <c r="J8" s="82"/>
      <c r="K8" s="82">
        <v>4281.5105786387139</v>
      </c>
      <c r="L8" s="82">
        <v>2451.0264650928784</v>
      </c>
      <c r="M8" s="82">
        <v>2018.2065574815244</v>
      </c>
      <c r="N8" s="82">
        <v>2897.7667063365434</v>
      </c>
      <c r="O8" s="82">
        <v>4593.2382068754769</v>
      </c>
      <c r="P8" s="82">
        <v>2657.038321688206</v>
      </c>
      <c r="Q8" s="82">
        <v>2072.3408534299588</v>
      </c>
      <c r="R8" s="82">
        <v>2919.8031030466459</v>
      </c>
      <c r="S8" s="82">
        <v>4627.9620649982535</v>
      </c>
      <c r="T8" s="82">
        <v>2687.1305370265472</v>
      </c>
      <c r="U8" s="82">
        <v>2145.4963633015846</v>
      </c>
      <c r="V8" s="82">
        <v>3045.133899626228</v>
      </c>
      <c r="W8" s="82">
        <v>5002.0199733495465</v>
      </c>
      <c r="X8" s="82">
        <v>2877.353384956391</v>
      </c>
      <c r="Y8" s="82">
        <v>1847.6599002009766</v>
      </c>
      <c r="Z8" s="82">
        <v>2609.0779312528293</v>
      </c>
      <c r="AA8" s="82">
        <v>5742.9720458478232</v>
      </c>
      <c r="AB8" s="82">
        <v>2416.9646446469628</v>
      </c>
      <c r="AC8" s="82">
        <v>1728.4366495309901</v>
      </c>
      <c r="AD8" s="82">
        <v>2411.7826841019746</v>
      </c>
      <c r="AE8" s="82">
        <v>5602.7521682289862</v>
      </c>
      <c r="AF8" s="82">
        <v>2407.5872774868035</v>
      </c>
      <c r="AG8" s="82">
        <v>1852.7057875743985</v>
      </c>
      <c r="AH8" s="82">
        <v>2795.6160034038294</v>
      </c>
      <c r="AI8" s="82">
        <v>5040.2218454552285</v>
      </c>
      <c r="AJ8" s="82">
        <v>3084.1226106789445</v>
      </c>
      <c r="AK8" s="82">
        <v>1960.0499337466986</v>
      </c>
      <c r="AL8" s="82">
        <v>2852.2363079640672</v>
      </c>
      <c r="AM8" s="82">
        <v>5070.166369743476</v>
      </c>
      <c r="AN8" s="82">
        <v>3063.834497348179</v>
      </c>
      <c r="AO8" s="82">
        <v>2087.3215389805073</v>
      </c>
      <c r="AP8" s="82">
        <v>2879.1163449500027</v>
      </c>
      <c r="AQ8" s="82">
        <v>5158.1426692367058</v>
      </c>
      <c r="AR8" s="82">
        <v>2956.5760236531005</v>
      </c>
      <c r="AS8" s="82">
        <v>2216.3899347411684</v>
      </c>
      <c r="AT8" s="82">
        <v>3063.8363877146435</v>
      </c>
      <c r="AU8" s="82">
        <v>5764.8657544380148</v>
      </c>
      <c r="AV8" s="82">
        <v>3189.1496326641259</v>
      </c>
      <c r="AW8" s="82">
        <v>2406.4201298546072</v>
      </c>
      <c r="AX8" s="82">
        <v>3179.8163735427725</v>
      </c>
      <c r="AY8" s="82">
        <v>5804.5773964430327</v>
      </c>
      <c r="AZ8" s="82">
        <v>3119.9704832830048</v>
      </c>
      <c r="BA8" s="82">
        <v>2491.8903485461897</v>
      </c>
      <c r="BB8" s="82">
        <v>3357.5788932153409</v>
      </c>
      <c r="BC8" s="82">
        <v>6094.3683136952459</v>
      </c>
      <c r="BD8" s="82">
        <v>3388.4424772173993</v>
      </c>
      <c r="BE8" s="82">
        <v>2208.9971320534173</v>
      </c>
      <c r="BF8" s="82">
        <v>3763.0042244113433</v>
      </c>
      <c r="BG8" s="82">
        <v>6700.9664586517774</v>
      </c>
      <c r="BH8" s="82">
        <v>3726.5063932011958</v>
      </c>
      <c r="BI8" s="82">
        <v>2037.6815152340321</v>
      </c>
      <c r="BJ8" s="82">
        <v>3625.4521441234269</v>
      </c>
      <c r="BK8" s="82">
        <v>6959.6584640157034</v>
      </c>
      <c r="BL8" s="82">
        <v>3580.716987705031</v>
      </c>
      <c r="BM8" s="82">
        <v>2122.1909233317469</v>
      </c>
      <c r="BN8" s="82">
        <v>3993.0740259377394</v>
      </c>
      <c r="BO8" s="82">
        <v>6947.9559578283361</v>
      </c>
      <c r="BP8" s="82">
        <v>3917.730762532135</v>
      </c>
      <c r="BQ8" s="221"/>
    </row>
    <row r="9" spans="1:69" s="121" customFormat="1" ht="23.1" customHeight="1" x14ac:dyDescent="0.2">
      <c r="A9" s="158" t="s">
        <v>3</v>
      </c>
      <c r="B9" s="81">
        <f t="shared" si="4"/>
        <v>2922.9115609364267</v>
      </c>
      <c r="C9" s="78">
        <f t="shared" si="5"/>
        <v>3008.6417975036102</v>
      </c>
      <c r="D9" s="78">
        <f t="shared" si="2"/>
        <v>3092.2451336200884</v>
      </c>
      <c r="E9" s="78">
        <f>SUM(AQ9:AT9)</f>
        <v>3309.090249570806</v>
      </c>
      <c r="F9" s="79">
        <f t="shared" si="3"/>
        <v>3544.9509420641216</v>
      </c>
      <c r="G9" s="82"/>
      <c r="H9" s="158"/>
      <c r="I9" s="82"/>
      <c r="J9" s="82"/>
      <c r="K9" s="82">
        <v>645.89351169765962</v>
      </c>
      <c r="L9" s="82">
        <v>642.39660879016583</v>
      </c>
      <c r="M9" s="82">
        <v>648.87909210569933</v>
      </c>
      <c r="N9" s="82">
        <v>652.65570672058504</v>
      </c>
      <c r="O9" s="82">
        <v>651.96766958433625</v>
      </c>
      <c r="P9" s="82">
        <v>659.33729881803617</v>
      </c>
      <c r="Q9" s="82">
        <v>669.80162391695183</v>
      </c>
      <c r="R9" s="82">
        <v>669.83864485466052</v>
      </c>
      <c r="S9" s="82">
        <v>674.11804970345156</v>
      </c>
      <c r="T9" s="82">
        <v>674.75889421998056</v>
      </c>
      <c r="U9" s="82">
        <v>679.819689680039</v>
      </c>
      <c r="V9" s="82">
        <v>683.75146897360833</v>
      </c>
      <c r="W9" s="82">
        <v>690.13314934897858</v>
      </c>
      <c r="X9" s="82">
        <v>691.44572464692646</v>
      </c>
      <c r="Y9" s="82">
        <v>696.56042546031142</v>
      </c>
      <c r="Z9" s="82">
        <v>697.61970410608058</v>
      </c>
      <c r="AA9" s="82">
        <v>694.12829960942167</v>
      </c>
      <c r="AB9" s="82">
        <v>687.96787493002478</v>
      </c>
      <c r="AC9" s="82">
        <v>732.72822109608853</v>
      </c>
      <c r="AD9" s="82">
        <v>729.8809428628947</v>
      </c>
      <c r="AE9" s="82">
        <v>730.74574472064091</v>
      </c>
      <c r="AF9" s="82">
        <v>732.46068696825034</v>
      </c>
      <c r="AG9" s="82">
        <v>729.28205618585275</v>
      </c>
      <c r="AH9" s="82">
        <v>730.42307306168232</v>
      </c>
      <c r="AI9" s="82">
        <v>744.36088117816473</v>
      </c>
      <c r="AJ9" s="82">
        <v>748.7153955291584</v>
      </c>
      <c r="AK9" s="82">
        <v>757.49263166101935</v>
      </c>
      <c r="AL9" s="82">
        <v>758.07288913526793</v>
      </c>
      <c r="AM9" s="82">
        <v>761.15521792838149</v>
      </c>
      <c r="AN9" s="82">
        <v>764.50229524356507</v>
      </c>
      <c r="AO9" s="82">
        <v>774.90150597288698</v>
      </c>
      <c r="AP9" s="82">
        <v>791.68611447525473</v>
      </c>
      <c r="AQ9" s="82">
        <v>803.9476526352779</v>
      </c>
      <c r="AR9" s="82">
        <v>820.59312382335713</v>
      </c>
      <c r="AS9" s="82">
        <v>836.92932238963363</v>
      </c>
      <c r="AT9" s="82">
        <v>847.62015072253757</v>
      </c>
      <c r="AU9" s="82">
        <v>869.77267443606604</v>
      </c>
      <c r="AV9" s="82">
        <v>875.22177826402446</v>
      </c>
      <c r="AW9" s="82">
        <v>895.75736173193798</v>
      </c>
      <c r="AX9" s="82">
        <v>904.19912763209311</v>
      </c>
      <c r="AY9" s="82">
        <v>927.06675299827714</v>
      </c>
      <c r="AZ9" s="82">
        <v>942.41241822055497</v>
      </c>
      <c r="BA9" s="82">
        <v>958.71982211236104</v>
      </c>
      <c r="BB9" s="82">
        <v>977.13398590562178</v>
      </c>
      <c r="BC9" s="82">
        <v>999.63556050742648</v>
      </c>
      <c r="BD9" s="82">
        <v>1016.5780753797575</v>
      </c>
      <c r="BE9" s="82">
        <v>1037.6773542429651</v>
      </c>
      <c r="BF9" s="82">
        <v>1051.9303863293364</v>
      </c>
      <c r="BG9" s="82">
        <v>1075.0479373237995</v>
      </c>
      <c r="BH9" s="82">
        <v>1093.544734839948</v>
      </c>
      <c r="BI9" s="82">
        <v>1117.6470665490237</v>
      </c>
      <c r="BJ9" s="82">
        <v>1139.4572911706243</v>
      </c>
      <c r="BK9" s="82">
        <v>1165.1054946229929</v>
      </c>
      <c r="BL9" s="82">
        <v>1183.8754772227956</v>
      </c>
      <c r="BM9" s="82">
        <v>1209.2089371316306</v>
      </c>
      <c r="BN9" s="82">
        <v>1235.081588096052</v>
      </c>
      <c r="BO9" s="82">
        <v>1265.8313949517728</v>
      </c>
      <c r="BP9" s="82">
        <v>1288.5884489132152</v>
      </c>
      <c r="BQ9" s="221"/>
    </row>
    <row r="10" spans="1:69" s="121" customFormat="1" ht="23.1" customHeight="1" x14ac:dyDescent="0.2">
      <c r="A10" s="158" t="s">
        <v>4</v>
      </c>
      <c r="B10" s="81">
        <f t="shared" si="4"/>
        <v>14.143560754125284</v>
      </c>
      <c r="C10" s="78">
        <f t="shared" si="5"/>
        <v>16.636147743415954</v>
      </c>
      <c r="D10" s="78">
        <f t="shared" si="2"/>
        <v>15.869987647253343</v>
      </c>
      <c r="E10" s="78">
        <f t="shared" ref="E10:E33" si="6">SUM(AQ10:AT10)</f>
        <v>16.472439774547063</v>
      </c>
      <c r="F10" s="79">
        <f t="shared" si="3"/>
        <v>16.412131233388113</v>
      </c>
      <c r="G10" s="82"/>
      <c r="H10" s="158"/>
      <c r="I10" s="82"/>
      <c r="J10" s="82"/>
      <c r="K10" s="82">
        <v>5.2684780626728083</v>
      </c>
      <c r="L10" s="82">
        <v>2.8887269440615579</v>
      </c>
      <c r="M10" s="82">
        <v>1.7852486901931555</v>
      </c>
      <c r="N10" s="82">
        <v>3.8214564894362097</v>
      </c>
      <c r="O10" s="82">
        <v>5.2484117309782592</v>
      </c>
      <c r="P10" s="82">
        <v>2.9083792865985552</v>
      </c>
      <c r="Q10" s="82">
        <v>2.013080285077165</v>
      </c>
      <c r="R10" s="82">
        <v>4.3528051381765103</v>
      </c>
      <c r="S10" s="82">
        <v>5.8403246610269779</v>
      </c>
      <c r="T10" s="82">
        <v>3.0815591097096693</v>
      </c>
      <c r="U10" s="82">
        <v>1.9768488576088317</v>
      </c>
      <c r="V10" s="82">
        <v>4.0868899788889559</v>
      </c>
      <c r="W10" s="82">
        <v>5.0292518883359838</v>
      </c>
      <c r="X10" s="82">
        <v>2.5970924943964722</v>
      </c>
      <c r="Y10" s="82">
        <v>1.6809126955128884</v>
      </c>
      <c r="Z10" s="82">
        <v>3.7542688102619626</v>
      </c>
      <c r="AA10" s="82">
        <v>5.2874581505263203</v>
      </c>
      <c r="AB10" s="82">
        <v>2.8691069793526984</v>
      </c>
      <c r="AC10" s="82">
        <v>1.8424317575961677</v>
      </c>
      <c r="AD10" s="82">
        <v>4.0808897104398785</v>
      </c>
      <c r="AE10" s="82">
        <v>5.2307907239433655</v>
      </c>
      <c r="AF10" s="82">
        <v>2.7920338673466283</v>
      </c>
      <c r="AG10" s="82">
        <v>1.8026610369497749</v>
      </c>
      <c r="AH10" s="82">
        <v>4.3180751258855157</v>
      </c>
      <c r="AI10" s="82">
        <v>6.2327061730983155</v>
      </c>
      <c r="AJ10" s="82">
        <v>3.3809557127233147</v>
      </c>
      <c r="AK10" s="82">
        <v>2.1372779885661917</v>
      </c>
      <c r="AL10" s="82">
        <v>4.8852078690281333</v>
      </c>
      <c r="AM10" s="82">
        <v>6.1750062046762446</v>
      </c>
      <c r="AN10" s="82">
        <v>3.1636889211619597</v>
      </c>
      <c r="AO10" s="82">
        <v>1.9526425880930074</v>
      </c>
      <c r="AP10" s="82">
        <v>4.578649933322132</v>
      </c>
      <c r="AQ10" s="82">
        <v>6.2838082082087556</v>
      </c>
      <c r="AR10" s="82">
        <v>3.3250621089205232</v>
      </c>
      <c r="AS10" s="82">
        <v>2.0494719692313765</v>
      </c>
      <c r="AT10" s="82">
        <v>4.8140974881864054</v>
      </c>
      <c r="AU10" s="82">
        <v>6.2953124226234358</v>
      </c>
      <c r="AV10" s="82">
        <v>3.2754952174110721</v>
      </c>
      <c r="AW10" s="82">
        <v>2.0080555379635201</v>
      </c>
      <c r="AX10" s="82">
        <v>4.8332680553900849</v>
      </c>
      <c r="AY10" s="82">
        <v>6.6094149112521237</v>
      </c>
      <c r="AZ10" s="82">
        <v>3.5887539631452232</v>
      </c>
      <c r="BA10" s="82">
        <v>2.1827927205577637</v>
      </c>
      <c r="BB10" s="82">
        <v>5.4777818368691316</v>
      </c>
      <c r="BC10" s="82">
        <v>7.7789647909610036</v>
      </c>
      <c r="BD10" s="82">
        <v>4.3851553254248659</v>
      </c>
      <c r="BE10" s="82">
        <v>2.1547754044308016</v>
      </c>
      <c r="BF10" s="82">
        <v>4.686494170783801</v>
      </c>
      <c r="BG10" s="82">
        <v>7.2399234459241066</v>
      </c>
      <c r="BH10" s="82">
        <v>3.9834874944636018</v>
      </c>
      <c r="BI10" s="82">
        <v>2.7367675863828116</v>
      </c>
      <c r="BJ10" s="82">
        <v>5.4351852601619921</v>
      </c>
      <c r="BK10" s="82">
        <v>7.7176327806124094</v>
      </c>
      <c r="BL10" s="82">
        <v>4.0644866622836888</v>
      </c>
      <c r="BM10" s="82">
        <v>2.846098611295599</v>
      </c>
      <c r="BN10" s="82">
        <v>5.6289215475958905</v>
      </c>
      <c r="BO10" s="82">
        <v>8.1175464261870687</v>
      </c>
      <c r="BP10" s="82">
        <v>4.3268009645993333</v>
      </c>
      <c r="BQ10" s="221"/>
    </row>
    <row r="11" spans="1:69" s="121" customFormat="1" ht="23.1" customHeight="1" x14ac:dyDescent="0.2">
      <c r="A11" s="158" t="s">
        <v>5</v>
      </c>
      <c r="B11" s="81">
        <f t="shared" si="4"/>
        <v>3631.3935614835982</v>
      </c>
      <c r="C11" s="78">
        <f t="shared" si="5"/>
        <v>3691.6987394223684</v>
      </c>
      <c r="D11" s="78">
        <f t="shared" si="2"/>
        <v>3867.0382278074499</v>
      </c>
      <c r="E11" s="78">
        <f>SUM(AQ11:AT11)</f>
        <v>4002.574473023778</v>
      </c>
      <c r="F11" s="79">
        <f t="shared" si="3"/>
        <v>4137.4814277649875</v>
      </c>
      <c r="G11" s="82"/>
      <c r="H11" s="158"/>
      <c r="I11" s="82"/>
      <c r="J11" s="82"/>
      <c r="K11" s="82">
        <v>631.38653181938366</v>
      </c>
      <c r="L11" s="82">
        <v>576.26097917093</v>
      </c>
      <c r="M11" s="82">
        <v>580.9491252663272</v>
      </c>
      <c r="N11" s="82">
        <v>878.10567524325188</v>
      </c>
      <c r="O11" s="82">
        <v>669.29960033191821</v>
      </c>
      <c r="P11" s="82">
        <v>652.56628806353228</v>
      </c>
      <c r="Q11" s="82">
        <v>696.29512925261201</v>
      </c>
      <c r="R11" s="82">
        <v>795.52986683749896</v>
      </c>
      <c r="S11" s="82">
        <v>787.43584578995126</v>
      </c>
      <c r="T11" s="82">
        <v>831.6456574819299</v>
      </c>
      <c r="U11" s="82">
        <v>762.18925258952947</v>
      </c>
      <c r="V11" s="82">
        <v>732.96762516176238</v>
      </c>
      <c r="W11" s="82">
        <v>1132.2043151766416</v>
      </c>
      <c r="X11" s="82">
        <v>573.45763351010646</v>
      </c>
      <c r="Y11" s="82">
        <v>700.34201577079807</v>
      </c>
      <c r="Z11" s="82">
        <v>749.36255629748564</v>
      </c>
      <c r="AA11" s="82">
        <v>803.07261717273877</v>
      </c>
      <c r="AB11" s="82">
        <v>1025.0054046952728</v>
      </c>
      <c r="AC11" s="82">
        <v>913.51195659208395</v>
      </c>
      <c r="AD11" s="82">
        <v>766.19951650614644</v>
      </c>
      <c r="AE11" s="82">
        <v>893.25772041129858</v>
      </c>
      <c r="AF11" s="82">
        <v>1027.2583991668184</v>
      </c>
      <c r="AG11" s="82">
        <v>837.41629315678722</v>
      </c>
      <c r="AH11" s="82">
        <v>873.4611487486942</v>
      </c>
      <c r="AI11" s="82">
        <v>948.52464919189515</v>
      </c>
      <c r="AJ11" s="82">
        <v>918.52825859517804</v>
      </c>
      <c r="AK11" s="82">
        <v>898.18314147786054</v>
      </c>
      <c r="AL11" s="82">
        <v>926.46269015743417</v>
      </c>
      <c r="AM11" s="82">
        <v>895.31922370835537</v>
      </c>
      <c r="AN11" s="82">
        <v>883.2233089235641</v>
      </c>
      <c r="AO11" s="82">
        <v>1159.6556237912123</v>
      </c>
      <c r="AP11" s="82">
        <v>928.84007138431787</v>
      </c>
      <c r="AQ11" s="82">
        <v>977.92709592565973</v>
      </c>
      <c r="AR11" s="82">
        <v>992.65084419985362</v>
      </c>
      <c r="AS11" s="82">
        <v>1004.7217373994935</v>
      </c>
      <c r="AT11" s="82">
        <v>1027.2747954987713</v>
      </c>
      <c r="AU11" s="82">
        <v>1007.394667684393</v>
      </c>
      <c r="AV11" s="82">
        <v>1003.761815680773</v>
      </c>
      <c r="AW11" s="82">
        <v>1044.0645189436414</v>
      </c>
      <c r="AX11" s="82">
        <v>1082.2604254561802</v>
      </c>
      <c r="AY11" s="82">
        <v>1044.0493317416485</v>
      </c>
      <c r="AZ11" s="82">
        <v>1056.5766452511652</v>
      </c>
      <c r="BA11" s="82">
        <v>1070.8292083987201</v>
      </c>
      <c r="BB11" s="82">
        <v>1115.0886701570025</v>
      </c>
      <c r="BC11" s="82">
        <v>1086.6796518701394</v>
      </c>
      <c r="BD11" s="82">
        <v>1108.2846308132871</v>
      </c>
      <c r="BE11" s="82">
        <v>1120.3649131590764</v>
      </c>
      <c r="BF11" s="82">
        <v>1110.8925367223917</v>
      </c>
      <c r="BG11" s="82">
        <v>1055.8560810342458</v>
      </c>
      <c r="BH11" s="82">
        <v>1148.3126199677731</v>
      </c>
      <c r="BI11" s="82">
        <v>1181.6759059815261</v>
      </c>
      <c r="BJ11" s="82">
        <v>1170.8882299010152</v>
      </c>
      <c r="BK11" s="82">
        <v>1110.5181204820344</v>
      </c>
      <c r="BL11" s="82">
        <v>1120.0341793471696</v>
      </c>
      <c r="BM11" s="82">
        <v>1234.0720657761503</v>
      </c>
      <c r="BN11" s="82">
        <v>1236.0392117968206</v>
      </c>
      <c r="BO11" s="82">
        <v>1154.1289300780059</v>
      </c>
      <c r="BP11" s="82">
        <v>1133.6797994570372</v>
      </c>
      <c r="BQ11" s="221"/>
    </row>
    <row r="12" spans="1:69" s="121" customFormat="1" ht="23.1" customHeight="1" x14ac:dyDescent="0.2">
      <c r="A12" s="158" t="s">
        <v>6</v>
      </c>
      <c r="B12" s="81">
        <f t="shared" si="4"/>
        <v>2224.4887224407398</v>
      </c>
      <c r="C12" s="78">
        <f t="shared" si="5"/>
        <v>2257.1777082806839</v>
      </c>
      <c r="D12" s="78">
        <f t="shared" si="2"/>
        <v>2365.6026723406512</v>
      </c>
      <c r="E12" s="78">
        <f>SUM(AQ12:AT12)</f>
        <v>2182.036702471446</v>
      </c>
      <c r="F12" s="79">
        <f t="shared" si="3"/>
        <v>1632.3811714980482</v>
      </c>
      <c r="G12" s="82"/>
      <c r="H12" s="158"/>
      <c r="I12" s="82"/>
      <c r="J12" s="82"/>
      <c r="K12" s="82">
        <v>543.88769983937834</v>
      </c>
      <c r="L12" s="82">
        <v>587.9209488205106</v>
      </c>
      <c r="M12" s="82">
        <v>511.67463628059869</v>
      </c>
      <c r="N12" s="82">
        <v>549.3049706810034</v>
      </c>
      <c r="O12" s="82">
        <v>549.96394496641449</v>
      </c>
      <c r="P12" s="82">
        <v>578.08280214632362</v>
      </c>
      <c r="Q12" s="82">
        <v>558.33436904994528</v>
      </c>
      <c r="R12" s="82">
        <v>559.80578119875656</v>
      </c>
      <c r="S12" s="82">
        <v>536.01736634661916</v>
      </c>
      <c r="T12" s="82">
        <v>577.31004227505593</v>
      </c>
      <c r="U12" s="82">
        <v>566.60978068247073</v>
      </c>
      <c r="V12" s="82">
        <v>550.65320929889651</v>
      </c>
      <c r="W12" s="82">
        <v>539.61140045853449</v>
      </c>
      <c r="X12" s="82">
        <v>572.23981994020914</v>
      </c>
      <c r="Y12" s="82">
        <v>592.40581162661863</v>
      </c>
      <c r="Z12" s="82">
        <v>553.97091033824699</v>
      </c>
      <c r="AA12" s="82">
        <v>572.67563587404072</v>
      </c>
      <c r="AB12" s="82">
        <v>608.92647975454815</v>
      </c>
      <c r="AC12" s="82">
        <v>591.05593624112271</v>
      </c>
      <c r="AD12" s="82">
        <v>406.22336817601877</v>
      </c>
      <c r="AE12" s="82">
        <v>559.52098813479188</v>
      </c>
      <c r="AF12" s="82">
        <v>575.63547640620004</v>
      </c>
      <c r="AG12" s="82">
        <v>564.68656487369833</v>
      </c>
      <c r="AH12" s="82">
        <v>524.64569302604957</v>
      </c>
      <c r="AI12" s="82">
        <v>546.00143060876371</v>
      </c>
      <c r="AJ12" s="82">
        <v>593.53888618013116</v>
      </c>
      <c r="AK12" s="82">
        <v>552.82356270222226</v>
      </c>
      <c r="AL12" s="82">
        <v>564.81382878956674</v>
      </c>
      <c r="AM12" s="82">
        <v>586.85432148115751</v>
      </c>
      <c r="AN12" s="82">
        <v>597.42224852118704</v>
      </c>
      <c r="AO12" s="82">
        <v>603.61737931230948</v>
      </c>
      <c r="AP12" s="82">
        <v>577.70872302599696</v>
      </c>
      <c r="AQ12" s="82">
        <v>562.18260250742765</v>
      </c>
      <c r="AR12" s="82">
        <v>585.90914102200247</v>
      </c>
      <c r="AS12" s="82">
        <v>542.59661315524079</v>
      </c>
      <c r="AT12" s="82">
        <v>491.34834578677504</v>
      </c>
      <c r="AU12" s="82">
        <v>424.35197208229965</v>
      </c>
      <c r="AV12" s="82">
        <v>407.2411971171237</v>
      </c>
      <c r="AW12" s="82">
        <v>374.54593396195776</v>
      </c>
      <c r="AX12" s="82">
        <v>426.24206833666705</v>
      </c>
      <c r="AY12" s="82">
        <v>482.40058978025945</v>
      </c>
      <c r="AZ12" s="82">
        <v>557.03123228247034</v>
      </c>
      <c r="BA12" s="82">
        <v>621.50053615819627</v>
      </c>
      <c r="BB12" s="82">
        <v>611.4860678975125</v>
      </c>
      <c r="BC12" s="82">
        <v>609.99990058183062</v>
      </c>
      <c r="BD12" s="82">
        <v>588.59359773164454</v>
      </c>
      <c r="BE12" s="82">
        <v>559.96560248318667</v>
      </c>
      <c r="BF12" s="82">
        <v>520.24557702858067</v>
      </c>
      <c r="BG12" s="82">
        <v>528.60435519319662</v>
      </c>
      <c r="BH12" s="82">
        <v>566.72970678872741</v>
      </c>
      <c r="BI12" s="82">
        <v>507.01908005739767</v>
      </c>
      <c r="BJ12" s="82">
        <v>476.38745129913946</v>
      </c>
      <c r="BK12" s="82">
        <v>528.26782082599709</v>
      </c>
      <c r="BL12" s="82">
        <v>491.1460572172561</v>
      </c>
      <c r="BM12" s="82">
        <v>529.96110694247591</v>
      </c>
      <c r="BN12" s="82">
        <v>534.59633417522286</v>
      </c>
      <c r="BO12" s="82">
        <v>333.64569437916515</v>
      </c>
      <c r="BP12" s="82">
        <v>601.37034045273185</v>
      </c>
      <c r="BQ12" s="221"/>
    </row>
    <row r="13" spans="1:69" s="176" customFormat="1" ht="23.1" customHeight="1" x14ac:dyDescent="0.2">
      <c r="A13" s="195" t="s">
        <v>93</v>
      </c>
      <c r="B13" s="196">
        <f>SUM(AE13:AH13)</f>
        <v>23549.509562462699</v>
      </c>
      <c r="C13" s="197">
        <f>SUM(AI13:AL13)</f>
        <v>25665.770691305737</v>
      </c>
      <c r="D13" s="197">
        <f t="shared" si="2"/>
        <v>26437.835792080878</v>
      </c>
      <c r="E13" s="197">
        <f t="shared" si="6"/>
        <v>28248.32560499461</v>
      </c>
      <c r="F13" s="198">
        <f t="shared" si="3"/>
        <v>29616.274074330559</v>
      </c>
      <c r="G13" s="199"/>
      <c r="H13" s="195"/>
      <c r="I13" s="199"/>
      <c r="J13" s="199"/>
      <c r="K13" s="199">
        <v>1445.2869347287601</v>
      </c>
      <c r="L13" s="199">
        <v>1434.6394148963241</v>
      </c>
      <c r="M13" s="199">
        <v>1255.2375573963059</v>
      </c>
      <c r="N13" s="199">
        <v>1878.6357011947789</v>
      </c>
      <c r="O13" s="199">
        <v>4840.8446609907414</v>
      </c>
      <c r="P13" s="199">
        <v>4784.234473147224</v>
      </c>
      <c r="Q13" s="199">
        <v>5112.8414177791319</v>
      </c>
      <c r="R13" s="199">
        <v>5061.3107107821979</v>
      </c>
      <c r="S13" s="199">
        <v>5237.2133791168708</v>
      </c>
      <c r="T13" s="199">
        <v>5571.0615425258102</v>
      </c>
      <c r="U13" s="199">
        <v>5434.2561023330718</v>
      </c>
      <c r="V13" s="199">
        <v>5453.5923944399738</v>
      </c>
      <c r="W13" s="199">
        <v>5456.3648179248248</v>
      </c>
      <c r="X13" s="199">
        <v>5410.6692893513846</v>
      </c>
      <c r="Y13" s="199">
        <v>5788.7735316361059</v>
      </c>
      <c r="Z13" s="199">
        <v>5725.9579636961862</v>
      </c>
      <c r="AA13" s="199">
        <v>5694.9935756770601</v>
      </c>
      <c r="AB13" s="199">
        <v>5636.6936037003707</v>
      </c>
      <c r="AC13" s="199">
        <v>5763.6888247534152</v>
      </c>
      <c r="AD13" s="199">
        <v>5400.4986091081155</v>
      </c>
      <c r="AE13" s="199">
        <v>5623.6034974081376</v>
      </c>
      <c r="AF13" s="199">
        <v>5636.0439866110519</v>
      </c>
      <c r="AG13" s="199">
        <v>6053.0605029840326</v>
      </c>
      <c r="AH13" s="199">
        <v>6236.801575459479</v>
      </c>
      <c r="AI13" s="199">
        <v>6147.2303457249036</v>
      </c>
      <c r="AJ13" s="199">
        <v>6295.2083080496104</v>
      </c>
      <c r="AK13" s="199">
        <v>6521.9150552808042</v>
      </c>
      <c r="AL13" s="199">
        <v>6701.4169822504191</v>
      </c>
      <c r="AM13" s="199">
        <v>6809.7383055799701</v>
      </c>
      <c r="AN13" s="199">
        <v>6794.3630817672838</v>
      </c>
      <c r="AO13" s="199">
        <v>6285.5481502192424</v>
      </c>
      <c r="AP13" s="199">
        <v>6548.1862545143795</v>
      </c>
      <c r="AQ13" s="199">
        <v>6768.6824238440649</v>
      </c>
      <c r="AR13" s="199">
        <v>7106.8382025439578</v>
      </c>
      <c r="AS13" s="199">
        <v>7305.4222611383784</v>
      </c>
      <c r="AT13" s="199">
        <v>7067.3827174682074</v>
      </c>
      <c r="AU13" s="199">
        <v>7135.0466797740637</v>
      </c>
      <c r="AV13" s="199">
        <v>7312.7569402987483</v>
      </c>
      <c r="AW13" s="199">
        <v>7537.200271083786</v>
      </c>
      <c r="AX13" s="199">
        <v>7631.2701831739587</v>
      </c>
      <c r="AY13" s="199">
        <v>7779.0055306124741</v>
      </c>
      <c r="AZ13" s="199">
        <v>8067.590051584727</v>
      </c>
      <c r="BA13" s="199">
        <v>8243.5678302498272</v>
      </c>
      <c r="BB13" s="199">
        <v>8203.1068145170102</v>
      </c>
      <c r="BC13" s="199">
        <v>8573.2838323681826</v>
      </c>
      <c r="BD13" s="199">
        <v>8888.8427085499407</v>
      </c>
      <c r="BE13" s="199">
        <v>8486.2016291432574</v>
      </c>
      <c r="BF13" s="199">
        <v>7393.8949268789675</v>
      </c>
      <c r="BG13" s="199">
        <v>8367.1312532037682</v>
      </c>
      <c r="BH13" s="199">
        <v>8744.6795875898588</v>
      </c>
      <c r="BI13" s="199">
        <v>8673.2168992831394</v>
      </c>
      <c r="BJ13" s="199">
        <v>8714.4244498539392</v>
      </c>
      <c r="BK13" s="199">
        <v>8421.3414514542419</v>
      </c>
      <c r="BL13" s="199">
        <v>9528.6199127602413</v>
      </c>
      <c r="BM13" s="199">
        <v>9038.271487648497</v>
      </c>
      <c r="BN13" s="199">
        <v>9276.5716493700675</v>
      </c>
      <c r="BO13" s="199">
        <v>9471.3251466102411</v>
      </c>
      <c r="BP13" s="199">
        <v>9185.4747148818842</v>
      </c>
      <c r="BQ13" s="221"/>
    </row>
    <row r="14" spans="1:69" s="121" customFormat="1" ht="23.1" customHeight="1" x14ac:dyDescent="0.2">
      <c r="A14" s="158" t="s">
        <v>8</v>
      </c>
      <c r="B14" s="81">
        <f>SUM(AE14:AH14)</f>
        <v>759.0561306517402</v>
      </c>
      <c r="C14" s="78">
        <f t="shared" si="5"/>
        <v>896.13160653808859</v>
      </c>
      <c r="D14" s="78">
        <f t="shared" si="2"/>
        <v>1007.4674750905983</v>
      </c>
      <c r="E14" s="78">
        <f t="shared" si="6"/>
        <v>1337.1173402572667</v>
      </c>
      <c r="F14" s="79">
        <f t="shared" si="3"/>
        <v>1283.8453272131833</v>
      </c>
      <c r="G14" s="82"/>
      <c r="H14" s="158"/>
      <c r="I14" s="82"/>
      <c r="J14" s="82"/>
      <c r="K14" s="82">
        <v>193.40922458874869</v>
      </c>
      <c r="L14" s="82">
        <v>102.35463572705186</v>
      </c>
      <c r="M14" s="82">
        <v>95.169265712343574</v>
      </c>
      <c r="N14" s="82">
        <v>97.100520630815993</v>
      </c>
      <c r="O14" s="82">
        <v>95.041572935928102</v>
      </c>
      <c r="P14" s="82">
        <v>102.08737018367448</v>
      </c>
      <c r="Q14" s="82">
        <v>155.11509230459725</v>
      </c>
      <c r="R14" s="82">
        <v>176.08187047286816</v>
      </c>
      <c r="S14" s="82">
        <v>206.44952917488118</v>
      </c>
      <c r="T14" s="82">
        <v>156.79891681102796</v>
      </c>
      <c r="U14" s="82">
        <v>192.49137716045985</v>
      </c>
      <c r="V14" s="82">
        <v>127.41897190056821</v>
      </c>
      <c r="W14" s="82">
        <v>95.621488173594969</v>
      </c>
      <c r="X14" s="82">
        <v>65.537946034127543</v>
      </c>
      <c r="Y14" s="82">
        <v>203.14778847448108</v>
      </c>
      <c r="Z14" s="82">
        <v>280.92010130758763</v>
      </c>
      <c r="AA14" s="82">
        <v>243.47569026393597</v>
      </c>
      <c r="AB14" s="82">
        <v>112.38366423156474</v>
      </c>
      <c r="AC14" s="82">
        <v>190.20348233851962</v>
      </c>
      <c r="AD14" s="82">
        <v>172.34051954760051</v>
      </c>
      <c r="AE14" s="82">
        <v>165.67143747129168</v>
      </c>
      <c r="AF14" s="82">
        <v>85.86494948903615</v>
      </c>
      <c r="AG14" s="82">
        <v>275.35268997127309</v>
      </c>
      <c r="AH14" s="82">
        <v>232.16705372013934</v>
      </c>
      <c r="AI14" s="82">
        <v>177.26157385040619</v>
      </c>
      <c r="AJ14" s="82">
        <v>160.69224448514166</v>
      </c>
      <c r="AK14" s="82">
        <v>281.06071104498568</v>
      </c>
      <c r="AL14" s="82">
        <v>277.117077157555</v>
      </c>
      <c r="AM14" s="82">
        <v>285.86271773486322</v>
      </c>
      <c r="AN14" s="82">
        <v>217.5153001707113</v>
      </c>
      <c r="AO14" s="82">
        <v>262.91141887944099</v>
      </c>
      <c r="AP14" s="82">
        <v>241.1780383055827</v>
      </c>
      <c r="AQ14" s="82">
        <v>282.95029514914967</v>
      </c>
      <c r="AR14" s="82">
        <v>276.59701061625879</v>
      </c>
      <c r="AS14" s="82">
        <v>375.75626564990955</v>
      </c>
      <c r="AT14" s="82">
        <v>401.81376884194856</v>
      </c>
      <c r="AU14" s="82">
        <v>319.76767123943955</v>
      </c>
      <c r="AV14" s="82">
        <v>224.76971656175482</v>
      </c>
      <c r="AW14" s="82">
        <v>339.81463615242671</v>
      </c>
      <c r="AX14" s="82">
        <v>399.49330325956214</v>
      </c>
      <c r="AY14" s="82">
        <v>397.37691535384801</v>
      </c>
      <c r="AZ14" s="82">
        <v>270.93206727319961</v>
      </c>
      <c r="BA14" s="82">
        <v>456.77967949902836</v>
      </c>
      <c r="BB14" s="82">
        <v>382.85925417454831</v>
      </c>
      <c r="BC14" s="82">
        <v>455.03847094158357</v>
      </c>
      <c r="BD14" s="82">
        <v>474.31842951644961</v>
      </c>
      <c r="BE14" s="82">
        <v>511.04291277982361</v>
      </c>
      <c r="BF14" s="82">
        <v>316.72297023655574</v>
      </c>
      <c r="BG14" s="82">
        <v>643.92562144918838</v>
      </c>
      <c r="BH14" s="82">
        <v>467.73849841799256</v>
      </c>
      <c r="BI14" s="82">
        <v>394.95554288306579</v>
      </c>
      <c r="BJ14" s="82">
        <v>372.20186109059074</v>
      </c>
      <c r="BK14" s="82">
        <v>284.60376308815165</v>
      </c>
      <c r="BL14" s="82">
        <v>712.13109820968725</v>
      </c>
      <c r="BM14" s="82">
        <v>551.54643160919397</v>
      </c>
      <c r="BN14" s="82">
        <v>669.57469164017971</v>
      </c>
      <c r="BO14" s="82">
        <v>498.12729470208706</v>
      </c>
      <c r="BP14" s="82">
        <v>314.87336749669322</v>
      </c>
      <c r="BQ14" s="221"/>
    </row>
    <row r="15" spans="1:69" s="121" customFormat="1" ht="23.1" customHeight="1" x14ac:dyDescent="0.2">
      <c r="A15" s="159" t="s">
        <v>9</v>
      </c>
      <c r="B15" s="81">
        <f t="shared" ref="B15:B18" si="7">SUM(AE15:AH15)</f>
        <v>14483.496516224248</v>
      </c>
      <c r="C15" s="78">
        <f t="shared" si="5"/>
        <v>16168.422843358316</v>
      </c>
      <c r="D15" s="78">
        <f t="shared" si="2"/>
        <v>16264.634668582492</v>
      </c>
      <c r="E15" s="78">
        <f t="shared" si="6"/>
        <v>16845.251246718217</v>
      </c>
      <c r="F15" s="79">
        <f t="shared" si="3"/>
        <v>17624.287445329574</v>
      </c>
      <c r="G15" s="82"/>
      <c r="H15" s="159"/>
      <c r="I15" s="82"/>
      <c r="J15" s="82"/>
      <c r="K15" s="82">
        <v>0</v>
      </c>
      <c r="L15" s="82">
        <v>0</v>
      </c>
      <c r="M15" s="82">
        <v>0</v>
      </c>
      <c r="N15" s="82">
        <v>0</v>
      </c>
      <c r="O15" s="82">
        <v>3125.5831019433867</v>
      </c>
      <c r="P15" s="82">
        <v>3105.8274000844599</v>
      </c>
      <c r="Q15" s="82">
        <v>3506.9504683484847</v>
      </c>
      <c r="R15" s="82">
        <v>3393.2909974921281</v>
      </c>
      <c r="S15" s="82">
        <v>3460.5396550198207</v>
      </c>
      <c r="T15" s="82">
        <v>3733.4910953271933</v>
      </c>
      <c r="U15" s="82">
        <v>3455.0293817989582</v>
      </c>
      <c r="V15" s="82">
        <v>3506.0596495684654</v>
      </c>
      <c r="W15" s="82">
        <v>3585.5646843185627</v>
      </c>
      <c r="X15" s="82">
        <v>3587.0629822092251</v>
      </c>
      <c r="Y15" s="82">
        <v>3810.7383131457436</v>
      </c>
      <c r="Z15" s="82">
        <v>3553.7705368097236</v>
      </c>
      <c r="AA15" s="82">
        <v>3512.1174745305393</v>
      </c>
      <c r="AB15" s="82">
        <v>3509.038848716732</v>
      </c>
      <c r="AC15" s="82">
        <v>3619.074962104286</v>
      </c>
      <c r="AD15" s="82">
        <v>3537.0063157109516</v>
      </c>
      <c r="AE15" s="82">
        <v>3396.2651192714657</v>
      </c>
      <c r="AF15" s="82">
        <v>3470.263813112108</v>
      </c>
      <c r="AG15" s="82">
        <v>3765.4050702290415</v>
      </c>
      <c r="AH15" s="82">
        <v>3851.5625136116323</v>
      </c>
      <c r="AI15" s="82">
        <v>3875.8934464227532</v>
      </c>
      <c r="AJ15" s="82">
        <v>3979.5533823614073</v>
      </c>
      <c r="AK15" s="82">
        <v>4149.5068845142578</v>
      </c>
      <c r="AL15" s="82">
        <v>4163.469130059897</v>
      </c>
      <c r="AM15" s="82">
        <v>4288.147768131058</v>
      </c>
      <c r="AN15" s="82">
        <v>4245.942895222126</v>
      </c>
      <c r="AO15" s="82">
        <v>3702.1073647637304</v>
      </c>
      <c r="AP15" s="82">
        <v>4028.4366404655757</v>
      </c>
      <c r="AQ15" s="82">
        <v>4040.681749915047</v>
      </c>
      <c r="AR15" s="82">
        <v>4238.564922247504</v>
      </c>
      <c r="AS15" s="82">
        <v>4435.549725663891</v>
      </c>
      <c r="AT15" s="82">
        <v>4130.4548488917735</v>
      </c>
      <c r="AU15" s="82">
        <v>4261.5720763871204</v>
      </c>
      <c r="AV15" s="82">
        <v>4439.940845138779</v>
      </c>
      <c r="AW15" s="82">
        <v>4503.4173110142656</v>
      </c>
      <c r="AX15" s="82">
        <v>4419.3572127894058</v>
      </c>
      <c r="AY15" s="82">
        <v>4561.1466970863858</v>
      </c>
      <c r="AZ15" s="82">
        <v>4852.4472889438966</v>
      </c>
      <c r="BA15" s="82">
        <v>4835.1524120920913</v>
      </c>
      <c r="BB15" s="82">
        <v>4732.8263268723731</v>
      </c>
      <c r="BC15" s="82">
        <v>5099.0599453157429</v>
      </c>
      <c r="BD15" s="82">
        <v>5280.1424536471495</v>
      </c>
      <c r="BE15" s="82">
        <v>4784.1038848864655</v>
      </c>
      <c r="BF15" s="82">
        <v>4056.5982120482413</v>
      </c>
      <c r="BG15" s="82">
        <v>4898.4666172635461</v>
      </c>
      <c r="BH15" s="82">
        <v>4992.0133803299923</v>
      </c>
      <c r="BI15" s="82">
        <v>4894.5416691015962</v>
      </c>
      <c r="BJ15" s="82">
        <v>4858.715165128131</v>
      </c>
      <c r="BK15" s="82">
        <v>4658.2425982295035</v>
      </c>
      <c r="BL15" s="82">
        <v>5393.8154880324528</v>
      </c>
      <c r="BM15" s="82">
        <v>5145.3634716328215</v>
      </c>
      <c r="BN15" s="82">
        <v>5199.817662073081</v>
      </c>
      <c r="BO15" s="82">
        <v>5402.2840720099366</v>
      </c>
      <c r="BP15" s="82">
        <v>5334.9202083067175</v>
      </c>
      <c r="BQ15" s="221"/>
    </row>
    <row r="16" spans="1:69" s="121" customFormat="1" ht="23.1" customHeight="1" x14ac:dyDescent="0.2">
      <c r="A16" s="159" t="s">
        <v>10</v>
      </c>
      <c r="B16" s="81">
        <f t="shared" si="7"/>
        <v>1143.3695451920421</v>
      </c>
      <c r="C16" s="78">
        <f t="shared" si="5"/>
        <v>1208.4053259929069</v>
      </c>
      <c r="D16" s="78">
        <f t="shared" si="2"/>
        <v>1256.508975013503</v>
      </c>
      <c r="E16" s="78">
        <f t="shared" si="6"/>
        <v>1379.4763589060399</v>
      </c>
      <c r="F16" s="79">
        <f t="shared" si="3"/>
        <v>1453.7345079876502</v>
      </c>
      <c r="G16" s="82"/>
      <c r="H16" s="159"/>
      <c r="I16" s="82"/>
      <c r="J16" s="82"/>
      <c r="K16" s="82">
        <v>172.10637051078842</v>
      </c>
      <c r="L16" s="82">
        <v>180.18251407132945</v>
      </c>
      <c r="M16" s="82">
        <v>194.8515751860626</v>
      </c>
      <c r="N16" s="82">
        <v>202.82568988418299</v>
      </c>
      <c r="O16" s="82">
        <v>210.87609626064176</v>
      </c>
      <c r="P16" s="82">
        <v>208.77959235948666</v>
      </c>
      <c r="Q16" s="82">
        <v>218.74755352311837</v>
      </c>
      <c r="R16" s="82">
        <v>228.07937058556377</v>
      </c>
      <c r="S16" s="82">
        <v>233.25516374273661</v>
      </c>
      <c r="T16" s="82">
        <v>235.72609960557796</v>
      </c>
      <c r="U16" s="82">
        <v>240.92252695024001</v>
      </c>
      <c r="V16" s="82">
        <v>241.06409264768169</v>
      </c>
      <c r="W16" s="82">
        <v>236.54840635061353</v>
      </c>
      <c r="X16" s="82">
        <v>228.78174511375911</v>
      </c>
      <c r="Y16" s="82">
        <v>277.22972581058104</v>
      </c>
      <c r="Z16" s="82">
        <v>278.37691256480377</v>
      </c>
      <c r="AA16" s="82">
        <v>283.53181426897828</v>
      </c>
      <c r="AB16" s="82">
        <v>284.19245967190744</v>
      </c>
      <c r="AC16" s="82">
        <v>273.8816788697564</v>
      </c>
      <c r="AD16" s="82">
        <v>280.82047300833261</v>
      </c>
      <c r="AE16" s="82">
        <v>282.7111346759645</v>
      </c>
      <c r="AF16" s="82">
        <v>280.38023524969577</v>
      </c>
      <c r="AG16" s="82">
        <v>283.91371609366911</v>
      </c>
      <c r="AH16" s="82">
        <v>296.36445917271271</v>
      </c>
      <c r="AI16" s="82">
        <v>304.37344703394763</v>
      </c>
      <c r="AJ16" s="82">
        <v>297.93749161349115</v>
      </c>
      <c r="AK16" s="82">
        <v>303.93105997867207</v>
      </c>
      <c r="AL16" s="82">
        <v>302.1633273667959</v>
      </c>
      <c r="AM16" s="82">
        <v>311.38507705770195</v>
      </c>
      <c r="AN16" s="82">
        <v>309.22597721488421</v>
      </c>
      <c r="AO16" s="82">
        <v>314.3277871146401</v>
      </c>
      <c r="AP16" s="82">
        <v>321.57013362627669</v>
      </c>
      <c r="AQ16" s="82">
        <v>330.50659694150073</v>
      </c>
      <c r="AR16" s="82">
        <v>338.3912771461076</v>
      </c>
      <c r="AS16" s="82">
        <v>360.04777912061104</v>
      </c>
      <c r="AT16" s="82">
        <v>350.53070569782045</v>
      </c>
      <c r="AU16" s="82">
        <v>365.88279910363502</v>
      </c>
      <c r="AV16" s="82">
        <v>364.6557682237505</v>
      </c>
      <c r="AW16" s="82">
        <v>366.75773681035298</v>
      </c>
      <c r="AX16" s="82">
        <v>356.43820384991182</v>
      </c>
      <c r="AY16" s="82">
        <v>365.68069695021126</v>
      </c>
      <c r="AZ16" s="82">
        <v>363.8974560785839</v>
      </c>
      <c r="BA16" s="82">
        <v>374.53536518936073</v>
      </c>
      <c r="BB16" s="82">
        <v>385.64605331802045</v>
      </c>
      <c r="BC16" s="82">
        <v>410.83854350535916</v>
      </c>
      <c r="BD16" s="82">
        <v>421.03578905244404</v>
      </c>
      <c r="BE16" s="82">
        <v>438.24110249347086</v>
      </c>
      <c r="BF16" s="82">
        <v>382.12251561295614</v>
      </c>
      <c r="BG16" s="82">
        <v>446.13183798214919</v>
      </c>
      <c r="BH16" s="82">
        <v>457.99152210391446</v>
      </c>
      <c r="BI16" s="82">
        <v>470.89452472104625</v>
      </c>
      <c r="BJ16" s="82">
        <v>469.39966532424603</v>
      </c>
      <c r="BK16" s="82">
        <v>472.7695621388109</v>
      </c>
      <c r="BL16" s="82">
        <v>476.64618456677539</v>
      </c>
      <c r="BM16" s="82">
        <v>481.22789687195768</v>
      </c>
      <c r="BN16" s="82">
        <v>473.32758018211183</v>
      </c>
      <c r="BO16" s="82">
        <v>485.19863965893563</v>
      </c>
      <c r="BP16" s="82">
        <v>493.64436901214458</v>
      </c>
      <c r="BQ16" s="221"/>
    </row>
    <row r="17" spans="1:69" s="121" customFormat="1" ht="23.1" customHeight="1" x14ac:dyDescent="0.2">
      <c r="A17" s="159" t="s">
        <v>11</v>
      </c>
      <c r="B17" s="81">
        <f t="shared" si="7"/>
        <v>2165.0560840386147</v>
      </c>
      <c r="C17" s="78">
        <f t="shared" si="5"/>
        <v>2297.1505445984094</v>
      </c>
      <c r="D17" s="78">
        <f t="shared" si="2"/>
        <v>2441.7072304355447</v>
      </c>
      <c r="E17" s="78">
        <f t="shared" si="6"/>
        <v>2577.9667422549828</v>
      </c>
      <c r="F17" s="79">
        <f t="shared" si="3"/>
        <v>2681.6101103956744</v>
      </c>
      <c r="G17" s="82"/>
      <c r="H17" s="159"/>
      <c r="I17" s="82"/>
      <c r="J17" s="82"/>
      <c r="K17" s="82">
        <v>393.12477803452975</v>
      </c>
      <c r="L17" s="82">
        <v>397.78810556732117</v>
      </c>
      <c r="M17" s="82">
        <v>404.79354286530412</v>
      </c>
      <c r="N17" s="82">
        <v>409.46995474223104</v>
      </c>
      <c r="O17" s="82">
        <v>415.64402314782558</v>
      </c>
      <c r="P17" s="82">
        <v>420.68376492879065</v>
      </c>
      <c r="Q17" s="82">
        <v>428.06657350622652</v>
      </c>
      <c r="R17" s="82">
        <v>436.68541659236223</v>
      </c>
      <c r="S17" s="82">
        <v>440.7849711755033</v>
      </c>
      <c r="T17" s="82">
        <v>446.64132340020478</v>
      </c>
      <c r="U17" s="82">
        <v>454.23847454516351</v>
      </c>
      <c r="V17" s="82">
        <v>463.26888676708978</v>
      </c>
      <c r="W17" s="82">
        <v>469.47556612923148</v>
      </c>
      <c r="X17" s="82">
        <v>474.08469887475371</v>
      </c>
      <c r="Y17" s="82">
        <v>481.88563540786737</v>
      </c>
      <c r="Z17" s="82">
        <v>490.22524719128472</v>
      </c>
      <c r="AA17" s="82">
        <v>502.88429641537545</v>
      </c>
      <c r="AB17" s="82">
        <v>502.62487642963049</v>
      </c>
      <c r="AC17" s="82">
        <v>512.01348371415565</v>
      </c>
      <c r="AD17" s="82">
        <v>518.46336185239591</v>
      </c>
      <c r="AE17" s="82">
        <v>530.27576249366439</v>
      </c>
      <c r="AF17" s="82">
        <v>536.11089186163747</v>
      </c>
      <c r="AG17" s="82">
        <v>545.56870209626811</v>
      </c>
      <c r="AH17" s="82">
        <v>553.10072758704484</v>
      </c>
      <c r="AI17" s="82">
        <v>561.56596770410852</v>
      </c>
      <c r="AJ17" s="82">
        <v>567.97939410185484</v>
      </c>
      <c r="AK17" s="82">
        <v>580.23721088395041</v>
      </c>
      <c r="AL17" s="82">
        <v>587.36797190849563</v>
      </c>
      <c r="AM17" s="82">
        <v>599.25408698521744</v>
      </c>
      <c r="AN17" s="82">
        <v>604.59776648758407</v>
      </c>
      <c r="AO17" s="82">
        <v>616.09813058924419</v>
      </c>
      <c r="AP17" s="82">
        <v>621.75724637349902</v>
      </c>
      <c r="AQ17" s="82">
        <v>633.10405257992431</v>
      </c>
      <c r="AR17" s="82">
        <v>640.73558963221581</v>
      </c>
      <c r="AS17" s="82">
        <v>648.32156778218427</v>
      </c>
      <c r="AT17" s="82">
        <v>655.80553226065877</v>
      </c>
      <c r="AU17" s="82">
        <v>661.9614598160947</v>
      </c>
      <c r="AV17" s="82">
        <v>666.4033835747133</v>
      </c>
      <c r="AW17" s="82">
        <v>673.05654166955378</v>
      </c>
      <c r="AX17" s="82">
        <v>680.1887253353126</v>
      </c>
      <c r="AY17" s="82">
        <v>691.5531411355023</v>
      </c>
      <c r="AZ17" s="82">
        <v>698.10034007208185</v>
      </c>
      <c r="BA17" s="82">
        <v>705.55573854997124</v>
      </c>
      <c r="BB17" s="82">
        <v>713.25435716787854</v>
      </c>
      <c r="BC17" s="82">
        <v>721.43005899405546</v>
      </c>
      <c r="BD17" s="82">
        <v>725.36622565776497</v>
      </c>
      <c r="BE17" s="82">
        <v>735.24291396067747</v>
      </c>
      <c r="BF17" s="82">
        <v>741.52496267059132</v>
      </c>
      <c r="BG17" s="82">
        <v>754.23449743785068</v>
      </c>
      <c r="BH17" s="82">
        <v>760.31486035410012</v>
      </c>
      <c r="BI17" s="82">
        <v>768.93504054707876</v>
      </c>
      <c r="BJ17" s="82">
        <v>779.42992632603045</v>
      </c>
      <c r="BK17" s="82">
        <v>798.2096040709514</v>
      </c>
      <c r="BL17" s="82">
        <v>808.00240709341256</v>
      </c>
      <c r="BM17" s="82">
        <v>819.59873934113853</v>
      </c>
      <c r="BN17" s="82">
        <v>829.48848036756203</v>
      </c>
      <c r="BO17" s="82">
        <v>838.48032246927346</v>
      </c>
      <c r="BP17" s="82">
        <v>841.73894128137385</v>
      </c>
      <c r="BQ17" s="221"/>
    </row>
    <row r="18" spans="1:69" s="121" customFormat="1" ht="23.1" customHeight="1" x14ac:dyDescent="0.2">
      <c r="A18" s="158" t="s">
        <v>12</v>
      </c>
      <c r="B18" s="81">
        <f t="shared" si="7"/>
        <v>4998.5312863560557</v>
      </c>
      <c r="C18" s="78">
        <f>SUM(AI18:AL18)</f>
        <v>5095.6603708180173</v>
      </c>
      <c r="D18" s="78">
        <f t="shared" si="2"/>
        <v>5467.5174429587387</v>
      </c>
      <c r="E18" s="78">
        <f t="shared" si="6"/>
        <v>6108.5139168581027</v>
      </c>
      <c r="F18" s="79">
        <f t="shared" si="3"/>
        <v>6572.7966834044792</v>
      </c>
      <c r="G18" s="82"/>
      <c r="H18" s="158"/>
      <c r="I18" s="82"/>
      <c r="J18" s="82"/>
      <c r="K18" s="82">
        <v>686.64656159469337</v>
      </c>
      <c r="L18" s="82">
        <v>754.31415953062162</v>
      </c>
      <c r="M18" s="82">
        <v>560.42317363259542</v>
      </c>
      <c r="N18" s="82">
        <v>1169.2395359375489</v>
      </c>
      <c r="O18" s="82">
        <v>993.69986670295941</v>
      </c>
      <c r="P18" s="82">
        <v>946.85634559081268</v>
      </c>
      <c r="Q18" s="82">
        <v>803.96173009670599</v>
      </c>
      <c r="R18" s="82">
        <v>827.1730556392763</v>
      </c>
      <c r="S18" s="82">
        <v>896.18406000392883</v>
      </c>
      <c r="T18" s="82">
        <v>998.40410738180606</v>
      </c>
      <c r="U18" s="82">
        <v>1091.5743418782506</v>
      </c>
      <c r="V18" s="82">
        <v>1115.7807935561684</v>
      </c>
      <c r="W18" s="82">
        <v>1069.1546729528216</v>
      </c>
      <c r="X18" s="82">
        <v>1055.2019171195195</v>
      </c>
      <c r="Y18" s="82">
        <v>1015.7720687974335</v>
      </c>
      <c r="Z18" s="82">
        <v>1122.665165822787</v>
      </c>
      <c r="AA18" s="82">
        <v>1152.9843001982306</v>
      </c>
      <c r="AB18" s="82">
        <v>1228.4537546505367</v>
      </c>
      <c r="AC18" s="82">
        <v>1168.5152177266978</v>
      </c>
      <c r="AD18" s="82">
        <v>891.86793898883445</v>
      </c>
      <c r="AE18" s="82">
        <v>1248.6800434957518</v>
      </c>
      <c r="AF18" s="82">
        <v>1263.4240968985741</v>
      </c>
      <c r="AG18" s="82">
        <v>1182.8203245937809</v>
      </c>
      <c r="AH18" s="82">
        <v>1303.6068213679494</v>
      </c>
      <c r="AI18" s="82">
        <v>1228.1359107136882</v>
      </c>
      <c r="AJ18" s="82">
        <v>1289.0457954877152</v>
      </c>
      <c r="AK18" s="82">
        <v>1207.1791888589378</v>
      </c>
      <c r="AL18" s="82">
        <v>1371.2994757576757</v>
      </c>
      <c r="AM18" s="82">
        <v>1325.0886556711293</v>
      </c>
      <c r="AN18" s="82">
        <v>1417.0811426719772</v>
      </c>
      <c r="AO18" s="82">
        <v>1390.1034488721859</v>
      </c>
      <c r="AP18" s="82">
        <v>1335.2441957434457</v>
      </c>
      <c r="AQ18" s="82">
        <v>1481.4397292584429</v>
      </c>
      <c r="AR18" s="82">
        <v>1612.5494029018716</v>
      </c>
      <c r="AS18" s="82">
        <v>1485.7469229217822</v>
      </c>
      <c r="AT18" s="82">
        <v>1528.7778617760059</v>
      </c>
      <c r="AU18" s="82">
        <v>1525.8626732277746</v>
      </c>
      <c r="AV18" s="82">
        <v>1616.9872267997509</v>
      </c>
      <c r="AW18" s="82">
        <v>1654.1540454371868</v>
      </c>
      <c r="AX18" s="82">
        <v>1775.7927379397672</v>
      </c>
      <c r="AY18" s="82">
        <v>1763.2480800865269</v>
      </c>
      <c r="AZ18" s="82">
        <v>1882.2128992169655</v>
      </c>
      <c r="BA18" s="82">
        <v>1871.5446349193746</v>
      </c>
      <c r="BB18" s="82">
        <v>1988.5208229841883</v>
      </c>
      <c r="BC18" s="82">
        <v>1886.9168136114404</v>
      </c>
      <c r="BD18" s="82">
        <v>1987.9798106761334</v>
      </c>
      <c r="BE18" s="82">
        <v>2017.5708150228199</v>
      </c>
      <c r="BF18" s="82">
        <v>1896.9262663106233</v>
      </c>
      <c r="BG18" s="82">
        <v>1624.3726790710341</v>
      </c>
      <c r="BH18" s="82">
        <v>2066.6213263838595</v>
      </c>
      <c r="BI18" s="82">
        <v>2143.8901220303524</v>
      </c>
      <c r="BJ18" s="82">
        <v>2234.6778319849413</v>
      </c>
      <c r="BK18" s="82">
        <v>2207.5159239268241</v>
      </c>
      <c r="BL18" s="82">
        <v>2138.0247348579132</v>
      </c>
      <c r="BM18" s="82">
        <v>2040.5349481933845</v>
      </c>
      <c r="BN18" s="82">
        <v>2104.3632351071328</v>
      </c>
      <c r="BO18" s="82">
        <v>2247.2348177700082</v>
      </c>
      <c r="BP18" s="82">
        <v>2200.2978287849546</v>
      </c>
      <c r="BQ18" s="221"/>
    </row>
    <row r="19" spans="1:69" s="176" customFormat="1" ht="23.1" customHeight="1" x14ac:dyDescent="0.2">
      <c r="A19" s="195" t="s">
        <v>94</v>
      </c>
      <c r="B19" s="196">
        <f>SUM(AE19:AH19)</f>
        <v>42468.760769729044</v>
      </c>
      <c r="C19" s="197">
        <f>SUM(AI19:AL19)</f>
        <v>44900.207827874241</v>
      </c>
      <c r="D19" s="197">
        <f t="shared" si="2"/>
        <v>47131.097880162939</v>
      </c>
      <c r="E19" s="197">
        <f t="shared" si="6"/>
        <v>47182.015776417808</v>
      </c>
      <c r="F19" s="198">
        <f t="shared" si="3"/>
        <v>51200.157509060708</v>
      </c>
      <c r="G19" s="199"/>
      <c r="H19" s="195"/>
      <c r="I19" s="199"/>
      <c r="J19" s="199"/>
      <c r="K19" s="199">
        <v>6827.1884519878267</v>
      </c>
      <c r="L19" s="199">
        <v>6684.4658503248902</v>
      </c>
      <c r="M19" s="199">
        <v>7099.0345265330143</v>
      </c>
      <c r="N19" s="199">
        <v>7434.2155992932303</v>
      </c>
      <c r="O19" s="199">
        <v>8216.0936166486954</v>
      </c>
      <c r="P19" s="199">
        <v>8175.3207841799431</v>
      </c>
      <c r="Q19" s="199">
        <v>8960.3517046703346</v>
      </c>
      <c r="R19" s="199">
        <v>9087.7719059920892</v>
      </c>
      <c r="S19" s="199">
        <v>9789.9400221133528</v>
      </c>
      <c r="T19" s="199">
        <v>9375.8972800392676</v>
      </c>
      <c r="U19" s="199">
        <v>9745.2987865699124</v>
      </c>
      <c r="V19" s="199">
        <v>9086.5881780998261</v>
      </c>
      <c r="W19" s="199">
        <v>9903.6680903980159</v>
      </c>
      <c r="X19" s="199">
        <v>9374.4144126984538</v>
      </c>
      <c r="Y19" s="199">
        <v>9744.1712569906813</v>
      </c>
      <c r="Z19" s="199">
        <v>10035.485399196077</v>
      </c>
      <c r="AA19" s="199">
        <v>10682.155922686057</v>
      </c>
      <c r="AB19" s="199">
        <v>9952.9391668253957</v>
      </c>
      <c r="AC19" s="199">
        <v>9791.7953337617164</v>
      </c>
      <c r="AD19" s="199">
        <v>10128.303544102457</v>
      </c>
      <c r="AE19" s="199">
        <v>10159.29451750217</v>
      </c>
      <c r="AF19" s="199">
        <v>10046.304432921026</v>
      </c>
      <c r="AG19" s="199">
        <v>10744.538661487139</v>
      </c>
      <c r="AH19" s="199">
        <v>11518.623157818705</v>
      </c>
      <c r="AI19" s="199">
        <v>10904.908915025238</v>
      </c>
      <c r="AJ19" s="199">
        <v>11157.928634977781</v>
      </c>
      <c r="AK19" s="199">
        <v>11295.132412644785</v>
      </c>
      <c r="AL19" s="199">
        <v>11542.23786522644</v>
      </c>
      <c r="AM19" s="199">
        <v>12242.118379454756</v>
      </c>
      <c r="AN19" s="199">
        <v>12023.220998426055</v>
      </c>
      <c r="AO19" s="199">
        <v>11341.667182760775</v>
      </c>
      <c r="AP19" s="199">
        <v>11524.091319521351</v>
      </c>
      <c r="AQ19" s="199">
        <v>11938.898593801945</v>
      </c>
      <c r="AR19" s="199">
        <v>11575.669737035483</v>
      </c>
      <c r="AS19" s="199">
        <v>11625.888609777052</v>
      </c>
      <c r="AT19" s="199">
        <v>12041.558835803326</v>
      </c>
      <c r="AU19" s="199">
        <v>12861.636588994923</v>
      </c>
      <c r="AV19" s="199">
        <v>12814.923368409192</v>
      </c>
      <c r="AW19" s="199">
        <v>12685.218555470125</v>
      </c>
      <c r="AX19" s="199">
        <v>12838.37899618647</v>
      </c>
      <c r="AY19" s="199">
        <v>13754.581059879574</v>
      </c>
      <c r="AZ19" s="199">
        <v>13369.634326649852</v>
      </c>
      <c r="BA19" s="199">
        <v>13465.547298413363</v>
      </c>
      <c r="BB19" s="199">
        <v>13599.034672340842</v>
      </c>
      <c r="BC19" s="199">
        <v>14653.182496899562</v>
      </c>
      <c r="BD19" s="199">
        <v>14363.351514733939</v>
      </c>
      <c r="BE19" s="199">
        <v>13670.539636563126</v>
      </c>
      <c r="BF19" s="199">
        <v>12859.166854672987</v>
      </c>
      <c r="BG19" s="199">
        <v>14146.254451863948</v>
      </c>
      <c r="BH19" s="199">
        <v>14099.539309167167</v>
      </c>
      <c r="BI19" s="199">
        <v>14390.182849304316</v>
      </c>
      <c r="BJ19" s="199">
        <v>14444.734768367871</v>
      </c>
      <c r="BK19" s="199">
        <v>14417.219929526214</v>
      </c>
      <c r="BL19" s="199">
        <v>14774.22007721483</v>
      </c>
      <c r="BM19" s="199">
        <v>14888.364115744296</v>
      </c>
      <c r="BN19" s="199">
        <v>15335.097459131572</v>
      </c>
      <c r="BO19" s="199">
        <v>16348.371643234132</v>
      </c>
      <c r="BP19" s="199">
        <v>16255.679493491034</v>
      </c>
      <c r="BQ19" s="221"/>
    </row>
    <row r="20" spans="1:69" s="121" customFormat="1" ht="23.1" customHeight="1" x14ac:dyDescent="0.2">
      <c r="A20" s="160" t="s">
        <v>52</v>
      </c>
      <c r="B20" s="81">
        <f>SUM(AE20:AH20)</f>
        <v>9327.5564595501619</v>
      </c>
      <c r="C20" s="78">
        <f>SUM(AI20:AL20)</f>
        <v>9622.0291398000172</v>
      </c>
      <c r="D20" s="78">
        <f t="shared" si="2"/>
        <v>9956.7978612613933</v>
      </c>
      <c r="E20" s="78">
        <f t="shared" si="6"/>
        <v>9832.0031240354128</v>
      </c>
      <c r="F20" s="79">
        <f t="shared" si="3"/>
        <v>10566.826588794358</v>
      </c>
      <c r="G20" s="82"/>
      <c r="H20" s="161"/>
      <c r="I20" s="82"/>
      <c r="J20" s="82"/>
      <c r="K20" s="82">
        <v>1946.8468572984846</v>
      </c>
      <c r="L20" s="82">
        <v>1763.9557316334174</v>
      </c>
      <c r="M20" s="82">
        <v>2195.2727182690687</v>
      </c>
      <c r="N20" s="82">
        <v>2348.966388210617</v>
      </c>
      <c r="O20" s="82">
        <v>2341.4412374384387</v>
      </c>
      <c r="P20" s="82">
        <v>1947.0611439615016</v>
      </c>
      <c r="Q20" s="82">
        <v>1994.1257930264155</v>
      </c>
      <c r="R20" s="82">
        <v>2100.4145910935827</v>
      </c>
      <c r="S20" s="82">
        <v>2164.6411680204992</v>
      </c>
      <c r="T20" s="82">
        <v>2127.2986477763743</v>
      </c>
      <c r="U20" s="82">
        <v>2827.3242187820115</v>
      </c>
      <c r="V20" s="82">
        <v>2058.848299585663</v>
      </c>
      <c r="W20" s="82">
        <v>2545.8682236373261</v>
      </c>
      <c r="X20" s="82">
        <v>2079.1460841139678</v>
      </c>
      <c r="Y20" s="82">
        <v>2232.4704279404227</v>
      </c>
      <c r="Z20" s="82">
        <v>2391.5045843120129</v>
      </c>
      <c r="AA20" s="82">
        <v>2730.4085244663788</v>
      </c>
      <c r="AB20" s="82">
        <v>2210.3100346537376</v>
      </c>
      <c r="AC20" s="82">
        <v>2197.2154460151178</v>
      </c>
      <c r="AD20" s="82">
        <v>2365.0221950641931</v>
      </c>
      <c r="AE20" s="82">
        <v>2474.3967064863637</v>
      </c>
      <c r="AF20" s="82">
        <v>2163.986213291646</v>
      </c>
      <c r="AG20" s="82">
        <v>2249.9730902411397</v>
      </c>
      <c r="AH20" s="82">
        <v>2439.2004495310121</v>
      </c>
      <c r="AI20" s="82">
        <v>2524.261626022359</v>
      </c>
      <c r="AJ20" s="82">
        <v>2343.3891046795493</v>
      </c>
      <c r="AK20" s="82">
        <v>2313.5572608050916</v>
      </c>
      <c r="AL20" s="82">
        <v>2440.8211482930169</v>
      </c>
      <c r="AM20" s="82">
        <v>2811.3413151719146</v>
      </c>
      <c r="AN20" s="82">
        <v>2568.1884957514008</v>
      </c>
      <c r="AO20" s="82">
        <v>2203.9028013186362</v>
      </c>
      <c r="AP20" s="82">
        <v>2373.3652490194422</v>
      </c>
      <c r="AQ20" s="82">
        <v>2581.8126225344013</v>
      </c>
      <c r="AR20" s="82">
        <v>2378.6138496136036</v>
      </c>
      <c r="AS20" s="82">
        <v>2381.2113275765978</v>
      </c>
      <c r="AT20" s="82">
        <v>2490.3653243108101</v>
      </c>
      <c r="AU20" s="82">
        <v>2728.6770156702105</v>
      </c>
      <c r="AV20" s="82">
        <v>2653.9990124370629</v>
      </c>
      <c r="AW20" s="82">
        <v>2561.1459739452653</v>
      </c>
      <c r="AX20" s="82">
        <v>2623.0045867418194</v>
      </c>
      <c r="AY20" s="82">
        <v>2935.1452147589598</v>
      </c>
      <c r="AZ20" s="82">
        <v>2739.6123381782941</v>
      </c>
      <c r="BA20" s="82">
        <v>2717.6494844614267</v>
      </c>
      <c r="BB20" s="82">
        <v>2696.7188640851041</v>
      </c>
      <c r="BC20" s="82">
        <v>3061.8360565329122</v>
      </c>
      <c r="BD20" s="82">
        <v>2878.22811752899</v>
      </c>
      <c r="BE20" s="82">
        <v>2631.5560398720336</v>
      </c>
      <c r="BF20" s="82">
        <v>2373.6426274388377</v>
      </c>
      <c r="BG20" s="82">
        <v>2983.8220930214438</v>
      </c>
      <c r="BH20" s="82">
        <v>2676.7561953158333</v>
      </c>
      <c r="BI20" s="82">
        <v>2555.0984110853742</v>
      </c>
      <c r="BJ20" s="82">
        <v>2663.4214401972904</v>
      </c>
      <c r="BK20" s="82">
        <v>2796.0589064852315</v>
      </c>
      <c r="BL20" s="82">
        <v>2772.7046544837763</v>
      </c>
      <c r="BM20" s="82">
        <v>2763.4858122729256</v>
      </c>
      <c r="BN20" s="82">
        <v>2909.5487193519602</v>
      </c>
      <c r="BO20" s="82">
        <v>3116.4869321852393</v>
      </c>
      <c r="BP20" s="82">
        <v>2978.4262626660184</v>
      </c>
      <c r="BQ20" s="221"/>
    </row>
    <row r="21" spans="1:69" s="121" customFormat="1" ht="23.1" customHeight="1" x14ac:dyDescent="0.2">
      <c r="A21" s="160" t="s">
        <v>53</v>
      </c>
      <c r="B21" s="81">
        <f t="shared" ref="B21:B33" si="8">SUM(AE21:AH21)</f>
        <v>3069.7729537902733</v>
      </c>
      <c r="C21" s="78">
        <f t="shared" ref="C21:C33" si="9">SUM(AI21:AL21)</f>
        <v>3271.2385179745093</v>
      </c>
      <c r="D21" s="78">
        <f t="shared" si="2"/>
        <v>3537.9852189657136</v>
      </c>
      <c r="E21" s="78">
        <f t="shared" si="6"/>
        <v>3620.670291536926</v>
      </c>
      <c r="F21" s="79">
        <f t="shared" si="3"/>
        <v>4028.1686987949147</v>
      </c>
      <c r="G21" s="82"/>
      <c r="H21" s="161"/>
      <c r="I21" s="82"/>
      <c r="J21" s="82"/>
      <c r="K21" s="82">
        <v>539.02175110206827</v>
      </c>
      <c r="L21" s="82">
        <v>506.10620715934323</v>
      </c>
      <c r="M21" s="82">
        <v>540.33520119315028</v>
      </c>
      <c r="N21" s="82">
        <v>567.98663866861398</v>
      </c>
      <c r="O21" s="82">
        <v>593.63280648689852</v>
      </c>
      <c r="P21" s="82">
        <v>566.91420460404311</v>
      </c>
      <c r="Q21" s="82">
        <v>574.05677714634737</v>
      </c>
      <c r="R21" s="82">
        <v>604.00073283827851</v>
      </c>
      <c r="S21" s="82">
        <v>611.56676768981663</v>
      </c>
      <c r="T21" s="82">
        <v>607.75665437857344</v>
      </c>
      <c r="U21" s="82">
        <v>702.50687554290562</v>
      </c>
      <c r="V21" s="82">
        <v>639.24189804961259</v>
      </c>
      <c r="W21" s="82">
        <v>729.5392918420697</v>
      </c>
      <c r="X21" s="82">
        <v>662.56961355457588</v>
      </c>
      <c r="Y21" s="82">
        <v>680.65210267828127</v>
      </c>
      <c r="Z21" s="82">
        <v>687.28422141543467</v>
      </c>
      <c r="AA21" s="82">
        <v>751.16006407795578</v>
      </c>
      <c r="AB21" s="82">
        <v>702.6560043957611</v>
      </c>
      <c r="AC21" s="82">
        <v>708.07667179994451</v>
      </c>
      <c r="AD21" s="82">
        <v>732.69816264704627</v>
      </c>
      <c r="AE21" s="82">
        <v>767.58485218118869</v>
      </c>
      <c r="AF21" s="82">
        <v>745.33067383302057</v>
      </c>
      <c r="AG21" s="82">
        <v>773.18987607140764</v>
      </c>
      <c r="AH21" s="82">
        <v>783.6675517046566</v>
      </c>
      <c r="AI21" s="82">
        <v>813.84684335059319</v>
      </c>
      <c r="AJ21" s="82">
        <v>789.00654034145418</v>
      </c>
      <c r="AK21" s="82">
        <v>819.99725784783323</v>
      </c>
      <c r="AL21" s="82">
        <v>848.38787643462865</v>
      </c>
      <c r="AM21" s="82">
        <v>896.4095057318392</v>
      </c>
      <c r="AN21" s="82">
        <v>911.73312294748587</v>
      </c>
      <c r="AO21" s="82">
        <v>856.88427563080688</v>
      </c>
      <c r="AP21" s="82">
        <v>872.95831465558149</v>
      </c>
      <c r="AQ21" s="82">
        <v>901.03439284197941</v>
      </c>
      <c r="AR21" s="82">
        <v>873.67496127688435</v>
      </c>
      <c r="AS21" s="82">
        <v>904.15056485919035</v>
      </c>
      <c r="AT21" s="82">
        <v>941.81037255887145</v>
      </c>
      <c r="AU21" s="82">
        <v>1000.418354420273</v>
      </c>
      <c r="AV21" s="82">
        <v>978.418015588716</v>
      </c>
      <c r="AW21" s="82">
        <v>1015.7359429330456</v>
      </c>
      <c r="AX21" s="82">
        <v>1033.5963858528798</v>
      </c>
      <c r="AY21" s="82">
        <v>1031.5459711105389</v>
      </c>
      <c r="AZ21" s="82">
        <v>982.56479627591159</v>
      </c>
      <c r="BA21" s="82">
        <v>1020.3806123086507</v>
      </c>
      <c r="BB21" s="82">
        <v>1027.9081153216075</v>
      </c>
      <c r="BC21" s="82">
        <v>1072.7181503666634</v>
      </c>
      <c r="BD21" s="82">
        <v>1000.125514590565</v>
      </c>
      <c r="BE21" s="82">
        <v>996.90438978831548</v>
      </c>
      <c r="BF21" s="82">
        <v>923.28398592475162</v>
      </c>
      <c r="BG21" s="82">
        <v>998.32955150259181</v>
      </c>
      <c r="BH21" s="82">
        <v>976.37221311010444</v>
      </c>
      <c r="BI21" s="82">
        <v>1010.8317517056922</v>
      </c>
      <c r="BJ21" s="82">
        <v>994.30260576185879</v>
      </c>
      <c r="BK21" s="82">
        <v>897.05806029638654</v>
      </c>
      <c r="BL21" s="82">
        <v>942.02266814560221</v>
      </c>
      <c r="BM21" s="82">
        <v>1039.3720716139662</v>
      </c>
      <c r="BN21" s="82">
        <v>945.26836948745836</v>
      </c>
      <c r="BO21" s="82">
        <v>902.68540707388513</v>
      </c>
      <c r="BP21" s="82">
        <v>1012.0078404588647</v>
      </c>
      <c r="BQ21" s="221"/>
    </row>
    <row r="22" spans="1:69" s="121" customFormat="1" ht="23.1" customHeight="1" x14ac:dyDescent="0.2">
      <c r="A22" s="160" t="s">
        <v>55</v>
      </c>
      <c r="B22" s="81">
        <f t="shared" si="8"/>
        <v>2549.9058737891246</v>
      </c>
      <c r="C22" s="78">
        <f t="shared" si="9"/>
        <v>2538.2668868183514</v>
      </c>
      <c r="D22" s="78">
        <f t="shared" si="2"/>
        <v>2683.4876437694215</v>
      </c>
      <c r="E22" s="78">
        <f t="shared" si="6"/>
        <v>3211.5260104580757</v>
      </c>
      <c r="F22" s="79">
        <f t="shared" si="3"/>
        <v>3554.1252233361674</v>
      </c>
      <c r="G22" s="82"/>
      <c r="H22" s="161"/>
      <c r="I22" s="82"/>
      <c r="J22" s="82"/>
      <c r="K22" s="82">
        <v>478.99909389671478</v>
      </c>
      <c r="L22" s="82">
        <v>401.96084493092167</v>
      </c>
      <c r="M22" s="82">
        <v>381.88207601400194</v>
      </c>
      <c r="N22" s="82">
        <v>390.49008946150047</v>
      </c>
      <c r="O22" s="82">
        <v>470.47935294168479</v>
      </c>
      <c r="P22" s="82">
        <v>487.85081596615635</v>
      </c>
      <c r="Q22" s="82">
        <v>469.46787090369315</v>
      </c>
      <c r="R22" s="82">
        <v>483.04050993469173</v>
      </c>
      <c r="S22" s="82">
        <v>485.68016956237051</v>
      </c>
      <c r="T22" s="82">
        <v>481.14830987806761</v>
      </c>
      <c r="U22" s="82">
        <v>534.3318455640715</v>
      </c>
      <c r="V22" s="82">
        <v>540.11840621494787</v>
      </c>
      <c r="W22" s="82">
        <v>591.79866354773685</v>
      </c>
      <c r="X22" s="82">
        <v>541.97238107878331</v>
      </c>
      <c r="Y22" s="82">
        <v>545.27924706317287</v>
      </c>
      <c r="Z22" s="82">
        <v>551.59165166996991</v>
      </c>
      <c r="AA22" s="82">
        <v>644.82683326439292</v>
      </c>
      <c r="AB22" s="82">
        <v>530.13424182284791</v>
      </c>
      <c r="AC22" s="82">
        <v>586.29672164874057</v>
      </c>
      <c r="AD22" s="82">
        <v>583.20800428692939</v>
      </c>
      <c r="AE22" s="82">
        <v>646.94220173013446</v>
      </c>
      <c r="AF22" s="82">
        <v>579.26214595726185</v>
      </c>
      <c r="AG22" s="82">
        <v>689.92366393308987</v>
      </c>
      <c r="AH22" s="82">
        <v>633.77786216863819</v>
      </c>
      <c r="AI22" s="82">
        <v>681.70284439100033</v>
      </c>
      <c r="AJ22" s="82">
        <v>596.51361596883248</v>
      </c>
      <c r="AK22" s="82">
        <v>639.67691133671019</v>
      </c>
      <c r="AL22" s="82">
        <v>620.37351512180851</v>
      </c>
      <c r="AM22" s="82">
        <v>672.41987895267471</v>
      </c>
      <c r="AN22" s="82">
        <v>635.64912919829521</v>
      </c>
      <c r="AO22" s="82">
        <v>721.1247325113452</v>
      </c>
      <c r="AP22" s="82">
        <v>654.29390310710653</v>
      </c>
      <c r="AQ22" s="82">
        <v>797.29062326784936</v>
      </c>
      <c r="AR22" s="82">
        <v>775.55331486128159</v>
      </c>
      <c r="AS22" s="82">
        <v>794.87143581179043</v>
      </c>
      <c r="AT22" s="82">
        <v>843.81063651715453</v>
      </c>
      <c r="AU22" s="82">
        <v>947.21357310794963</v>
      </c>
      <c r="AV22" s="82">
        <v>867.38606158993946</v>
      </c>
      <c r="AW22" s="82">
        <v>863.67192149152265</v>
      </c>
      <c r="AX22" s="82">
        <v>875.85366714675536</v>
      </c>
      <c r="AY22" s="82">
        <v>947.36447920212754</v>
      </c>
      <c r="AZ22" s="82">
        <v>864.27067033326091</v>
      </c>
      <c r="BA22" s="82">
        <v>855.91444056039632</v>
      </c>
      <c r="BB22" s="82">
        <v>903.4098947429078</v>
      </c>
      <c r="BC22" s="82">
        <v>995.69757600197374</v>
      </c>
      <c r="BD22" s="82">
        <v>944.03284904386385</v>
      </c>
      <c r="BE22" s="82">
        <v>832.51710862201639</v>
      </c>
      <c r="BF22" s="82">
        <v>492.96487415902959</v>
      </c>
      <c r="BG22" s="82">
        <v>751.34200374518127</v>
      </c>
      <c r="BH22" s="82">
        <v>768.53868675855801</v>
      </c>
      <c r="BI22" s="82">
        <v>854.78570512975909</v>
      </c>
      <c r="BJ22" s="82">
        <v>872.36810277215739</v>
      </c>
      <c r="BK22" s="82">
        <v>758.19772829030001</v>
      </c>
      <c r="BL22" s="82">
        <v>883.44807132634833</v>
      </c>
      <c r="BM22" s="82">
        <v>688.7548544426287</v>
      </c>
      <c r="BN22" s="82">
        <v>836.00488150128717</v>
      </c>
      <c r="BO22" s="82">
        <v>782.78473100735914</v>
      </c>
      <c r="BP22" s="82">
        <v>914.55623124116175</v>
      </c>
      <c r="BQ22" s="221"/>
    </row>
    <row r="23" spans="1:69" s="121" customFormat="1" ht="23.1" customHeight="1" x14ac:dyDescent="0.2">
      <c r="A23" s="160" t="s">
        <v>54</v>
      </c>
      <c r="B23" s="81">
        <f t="shared" si="8"/>
        <v>1597.0843402153685</v>
      </c>
      <c r="C23" s="78">
        <f t="shared" si="9"/>
        <v>1568.9957844172156</v>
      </c>
      <c r="D23" s="78">
        <f t="shared" si="2"/>
        <v>1789.7579445466358</v>
      </c>
      <c r="E23" s="78">
        <f t="shared" si="6"/>
        <v>2129.8576734872463</v>
      </c>
      <c r="F23" s="79">
        <f t="shared" si="3"/>
        <v>2351.6703640705105</v>
      </c>
      <c r="G23" s="82"/>
      <c r="H23" s="161"/>
      <c r="I23" s="82"/>
      <c r="J23" s="82"/>
      <c r="K23" s="82">
        <v>0</v>
      </c>
      <c r="L23" s="82">
        <v>0</v>
      </c>
      <c r="M23" s="82">
        <v>0</v>
      </c>
      <c r="N23" s="82">
        <v>0</v>
      </c>
      <c r="O23" s="82">
        <v>159.70003620585629</v>
      </c>
      <c r="P23" s="82">
        <v>229.53860731094014</v>
      </c>
      <c r="Q23" s="82">
        <v>219.26840256978241</v>
      </c>
      <c r="R23" s="82">
        <v>215.13574650289493</v>
      </c>
      <c r="S23" s="82">
        <v>245.10806461227133</v>
      </c>
      <c r="T23" s="82">
        <v>249.88124716643685</v>
      </c>
      <c r="U23" s="82">
        <v>237.50361490477465</v>
      </c>
      <c r="V23" s="82">
        <v>265.53705885344868</v>
      </c>
      <c r="W23" s="82">
        <v>272.76869012463362</v>
      </c>
      <c r="X23" s="82">
        <v>303.47470327884906</v>
      </c>
      <c r="Y23" s="82">
        <v>310.67301187232442</v>
      </c>
      <c r="Z23" s="82">
        <v>295.50409307646476</v>
      </c>
      <c r="AA23" s="82">
        <v>323.74613407297556</v>
      </c>
      <c r="AB23" s="82">
        <v>349.98048542297613</v>
      </c>
      <c r="AC23" s="82">
        <v>362.46596356046217</v>
      </c>
      <c r="AD23" s="82">
        <v>358.63897624335789</v>
      </c>
      <c r="AE23" s="82">
        <v>407.66100125353063</v>
      </c>
      <c r="AF23" s="82">
        <v>416.7440001239674</v>
      </c>
      <c r="AG23" s="82">
        <v>383.60920525033379</v>
      </c>
      <c r="AH23" s="82">
        <v>389.07013358753665</v>
      </c>
      <c r="AI23" s="82">
        <v>381.46179451435256</v>
      </c>
      <c r="AJ23" s="82">
        <v>405.92171955210199</v>
      </c>
      <c r="AK23" s="82">
        <v>392.69788486828674</v>
      </c>
      <c r="AL23" s="82">
        <v>388.91438548247424</v>
      </c>
      <c r="AM23" s="82">
        <v>431.55684359397208</v>
      </c>
      <c r="AN23" s="82">
        <v>458.01984554024534</v>
      </c>
      <c r="AO23" s="82">
        <v>403.64501656419986</v>
      </c>
      <c r="AP23" s="82">
        <v>496.5362388482186</v>
      </c>
      <c r="AQ23" s="82">
        <v>494.88699311813195</v>
      </c>
      <c r="AR23" s="82">
        <v>543.27679121136021</v>
      </c>
      <c r="AS23" s="82">
        <v>548.40919342731138</v>
      </c>
      <c r="AT23" s="82">
        <v>543.28469573044265</v>
      </c>
      <c r="AU23" s="82">
        <v>566.72062028943401</v>
      </c>
      <c r="AV23" s="82">
        <v>601.73619249920341</v>
      </c>
      <c r="AW23" s="82">
        <v>604.24418676853054</v>
      </c>
      <c r="AX23" s="82">
        <v>578.9693645133425</v>
      </c>
      <c r="AY23" s="82">
        <v>552.48545041685168</v>
      </c>
      <c r="AZ23" s="82">
        <v>545.6322620709459</v>
      </c>
      <c r="BA23" s="82">
        <v>536.09594903497555</v>
      </c>
      <c r="BB23" s="82">
        <v>556.71589731345705</v>
      </c>
      <c r="BC23" s="82">
        <v>664.41793568155583</v>
      </c>
      <c r="BD23" s="82">
        <v>710.10535443931303</v>
      </c>
      <c r="BE23" s="82">
        <v>644.75463518716106</v>
      </c>
      <c r="BF23" s="82">
        <v>602.13242335842051</v>
      </c>
      <c r="BG23" s="82">
        <v>674.42654860021435</v>
      </c>
      <c r="BH23" s="82">
        <v>721.70220972692152</v>
      </c>
      <c r="BI23" s="82">
        <v>752.0417734553472</v>
      </c>
      <c r="BJ23" s="82">
        <v>781.54586895345665</v>
      </c>
      <c r="BK23" s="82">
        <v>755.08399727156666</v>
      </c>
      <c r="BL23" s="82">
        <v>774.10254735057515</v>
      </c>
      <c r="BM23" s="82">
        <v>787.29540619619684</v>
      </c>
      <c r="BN23" s="82">
        <v>829.1133282049027</v>
      </c>
      <c r="BO23" s="82">
        <v>892.30534334356093</v>
      </c>
      <c r="BP23" s="82">
        <v>965.59929175400919</v>
      </c>
      <c r="BQ23" s="221"/>
    </row>
    <row r="24" spans="1:69" s="121" customFormat="1" ht="23.1" customHeight="1" x14ac:dyDescent="0.2">
      <c r="A24" s="160" t="s">
        <v>72</v>
      </c>
      <c r="B24" s="81">
        <f t="shared" si="8"/>
        <v>2464.5391699061456</v>
      </c>
      <c r="C24" s="78">
        <f t="shared" si="9"/>
        <v>2733.0300945380295</v>
      </c>
      <c r="D24" s="78">
        <f t="shared" si="2"/>
        <v>2995.5919274159651</v>
      </c>
      <c r="E24" s="78">
        <f t="shared" si="6"/>
        <v>2871.4518549559457</v>
      </c>
      <c r="F24" s="79">
        <f t="shared" si="3"/>
        <v>2937.8978654369976</v>
      </c>
      <c r="G24" s="82"/>
      <c r="H24" s="161"/>
      <c r="I24" s="82"/>
      <c r="J24" s="82"/>
      <c r="K24" s="82">
        <v>376.3313099794421</v>
      </c>
      <c r="L24" s="82">
        <v>460.24954793767421</v>
      </c>
      <c r="M24" s="82">
        <v>430.0655942628415</v>
      </c>
      <c r="N24" s="82">
        <v>406.47036631746141</v>
      </c>
      <c r="O24" s="82">
        <v>352.92504413489979</v>
      </c>
      <c r="P24" s="82">
        <v>443.95373534066613</v>
      </c>
      <c r="Q24" s="82">
        <v>435.84338378513348</v>
      </c>
      <c r="R24" s="82">
        <v>455.07840693539305</v>
      </c>
      <c r="S24" s="82">
        <v>566.13115340368188</v>
      </c>
      <c r="T24" s="82">
        <v>472.3502710006187</v>
      </c>
      <c r="U24" s="82">
        <v>410.49046666963164</v>
      </c>
      <c r="V24" s="82">
        <v>504.25410492069477</v>
      </c>
      <c r="W24" s="82">
        <v>502.16590018300377</v>
      </c>
      <c r="X24" s="82">
        <v>471.30107780395656</v>
      </c>
      <c r="Y24" s="82">
        <v>483.2395087010616</v>
      </c>
      <c r="Z24" s="82">
        <v>478.20441859870226</v>
      </c>
      <c r="AA24" s="82">
        <v>532.8256622424384</v>
      </c>
      <c r="AB24" s="82">
        <v>513.8343665622956</v>
      </c>
      <c r="AC24" s="82">
        <v>515.68799961757907</v>
      </c>
      <c r="AD24" s="82">
        <v>529.19180636160752</v>
      </c>
      <c r="AE24" s="82">
        <v>575.06398757215356</v>
      </c>
      <c r="AF24" s="82">
        <v>580.53455449093281</v>
      </c>
      <c r="AG24" s="82">
        <v>643.59232689698899</v>
      </c>
      <c r="AH24" s="82">
        <v>665.34830094607014</v>
      </c>
      <c r="AI24" s="82">
        <v>651.549772543377</v>
      </c>
      <c r="AJ24" s="82">
        <v>726.05971180648021</v>
      </c>
      <c r="AK24" s="82">
        <v>677.74145053052587</v>
      </c>
      <c r="AL24" s="82">
        <v>677.67915965764655</v>
      </c>
      <c r="AM24" s="82">
        <v>783.79602931901604</v>
      </c>
      <c r="AN24" s="82">
        <v>741.37441680201766</v>
      </c>
      <c r="AO24" s="82">
        <v>751.86488779604349</v>
      </c>
      <c r="AP24" s="82">
        <v>718.55659349888754</v>
      </c>
      <c r="AQ24" s="82">
        <v>720.29094909251705</v>
      </c>
      <c r="AR24" s="82">
        <v>676.27361663876775</v>
      </c>
      <c r="AS24" s="82">
        <v>742.16263203329152</v>
      </c>
      <c r="AT24" s="82">
        <v>732.72465719136926</v>
      </c>
      <c r="AU24" s="82">
        <v>748.13044353263683</v>
      </c>
      <c r="AV24" s="82">
        <v>737.21201767222146</v>
      </c>
      <c r="AW24" s="82">
        <v>708.91707873954817</v>
      </c>
      <c r="AX24" s="82">
        <v>743.63832549259098</v>
      </c>
      <c r="AY24" s="82">
        <v>778.09177427773841</v>
      </c>
      <c r="AZ24" s="82">
        <v>782.84559969808288</v>
      </c>
      <c r="BA24" s="82">
        <v>842.73333560136109</v>
      </c>
      <c r="BB24" s="82">
        <v>858.98444702467339</v>
      </c>
      <c r="BC24" s="82">
        <v>933.57520507213087</v>
      </c>
      <c r="BD24" s="82">
        <v>927.08914505242376</v>
      </c>
      <c r="BE24" s="82">
        <v>922.08462521290244</v>
      </c>
      <c r="BF24" s="82">
        <v>793.28491529267126</v>
      </c>
      <c r="BG24" s="82">
        <v>952.95380257682189</v>
      </c>
      <c r="BH24" s="82">
        <v>910.63100816564406</v>
      </c>
      <c r="BI24" s="82">
        <v>1016.2348978305611</v>
      </c>
      <c r="BJ24" s="82">
        <v>982.77427507266793</v>
      </c>
      <c r="BK24" s="82">
        <v>954.10411476427521</v>
      </c>
      <c r="BL24" s="82">
        <v>942.8406299110527</v>
      </c>
      <c r="BM24" s="82">
        <v>1080.5176670089531</v>
      </c>
      <c r="BN24" s="82">
        <v>1059.1540530076772</v>
      </c>
      <c r="BO24" s="82">
        <v>990.22256097933553</v>
      </c>
      <c r="BP24" s="82">
        <v>1048.3465789585625</v>
      </c>
      <c r="BQ24" s="221"/>
    </row>
    <row r="25" spans="1:69" s="121" customFormat="1" ht="23.1" customHeight="1" x14ac:dyDescent="0.2">
      <c r="A25" s="160" t="s">
        <v>14</v>
      </c>
      <c r="B25" s="81">
        <f t="shared" si="8"/>
        <v>5673.5557650979972</v>
      </c>
      <c r="C25" s="78">
        <f t="shared" si="9"/>
        <v>6042.7401840685034</v>
      </c>
      <c r="D25" s="78">
        <f t="shared" si="2"/>
        <v>6410.4139662885609</v>
      </c>
      <c r="E25" s="78">
        <f t="shared" si="6"/>
        <v>6515.1968770665462</v>
      </c>
      <c r="F25" s="79">
        <f t="shared" si="3"/>
        <v>7271.0576388333429</v>
      </c>
      <c r="G25" s="82"/>
      <c r="H25" s="161"/>
      <c r="I25" s="82"/>
      <c r="J25" s="82"/>
      <c r="K25" s="82">
        <v>1139.9744332992341</v>
      </c>
      <c r="L25" s="82">
        <v>1159.7778333898038</v>
      </c>
      <c r="M25" s="82">
        <v>1095.8838962975922</v>
      </c>
      <c r="N25" s="82">
        <v>1128.8916659077636</v>
      </c>
      <c r="O25" s="82">
        <v>1119.826317134665</v>
      </c>
      <c r="P25" s="82">
        <v>1181.1905676453496</v>
      </c>
      <c r="Q25" s="82">
        <v>1189.2739250464501</v>
      </c>
      <c r="R25" s="82">
        <v>1249.0647493160686</v>
      </c>
      <c r="S25" s="82">
        <v>1266.0133507813489</v>
      </c>
      <c r="T25" s="82">
        <v>1187.7739912637408</v>
      </c>
      <c r="U25" s="82">
        <v>1234.130782684698</v>
      </c>
      <c r="V25" s="82">
        <v>1191.5283654105726</v>
      </c>
      <c r="W25" s="82">
        <v>1213.8939688689259</v>
      </c>
      <c r="X25" s="82">
        <v>1233.2101181081564</v>
      </c>
      <c r="Y25" s="82">
        <v>1265.9410229452228</v>
      </c>
      <c r="Z25" s="82">
        <v>1382.3520290482113</v>
      </c>
      <c r="AA25" s="82">
        <v>1342.1634186594169</v>
      </c>
      <c r="AB25" s="82">
        <v>1306.466038770762</v>
      </c>
      <c r="AC25" s="82">
        <v>1339.4979430229648</v>
      </c>
      <c r="AD25" s="82">
        <v>1350.2260700671909</v>
      </c>
      <c r="AE25" s="82">
        <v>1391.5664316297762</v>
      </c>
      <c r="AF25" s="82">
        <v>1416.0683774831371</v>
      </c>
      <c r="AG25" s="82">
        <v>1427.3919491759175</v>
      </c>
      <c r="AH25" s="82">
        <v>1438.5290068091674</v>
      </c>
      <c r="AI25" s="82">
        <v>1472.2474940007023</v>
      </c>
      <c r="AJ25" s="82">
        <v>1490.4950323240216</v>
      </c>
      <c r="AK25" s="82">
        <v>1506.9448929998603</v>
      </c>
      <c r="AL25" s="82">
        <v>1573.0527647439192</v>
      </c>
      <c r="AM25" s="82">
        <v>1621.3465969761589</v>
      </c>
      <c r="AN25" s="82">
        <v>1588.7568070516957</v>
      </c>
      <c r="AO25" s="82">
        <v>1597.4163978453246</v>
      </c>
      <c r="AP25" s="82">
        <v>1602.8941644153822</v>
      </c>
      <c r="AQ25" s="82">
        <v>1593.3953135048994</v>
      </c>
      <c r="AR25" s="82">
        <v>1600.4033839876085</v>
      </c>
      <c r="AS25" s="82">
        <v>1632.1109441594101</v>
      </c>
      <c r="AT25" s="82">
        <v>1689.2872354146289</v>
      </c>
      <c r="AU25" s="82">
        <v>1743.1895308361181</v>
      </c>
      <c r="AV25" s="82">
        <v>1817.4294710194508</v>
      </c>
      <c r="AW25" s="82">
        <v>1834.7846357304875</v>
      </c>
      <c r="AX25" s="82">
        <v>1875.6540012472867</v>
      </c>
      <c r="AY25" s="82">
        <v>1987.4449645778784</v>
      </c>
      <c r="AZ25" s="82">
        <v>2007.0433693778548</v>
      </c>
      <c r="BA25" s="82">
        <v>2028.123118401224</v>
      </c>
      <c r="BB25" s="82">
        <v>1986.0449173331481</v>
      </c>
      <c r="BC25" s="82">
        <v>2078.8515654704865</v>
      </c>
      <c r="BD25" s="82">
        <v>2033.6108151267206</v>
      </c>
      <c r="BE25" s="82">
        <v>2151.2355328950157</v>
      </c>
      <c r="BF25" s="82">
        <v>2156.0567890820485</v>
      </c>
      <c r="BG25" s="82">
        <v>2152.5602668588995</v>
      </c>
      <c r="BH25" s="82">
        <v>2158.6648266385532</v>
      </c>
      <c r="BI25" s="82">
        <v>2184.732395211629</v>
      </c>
      <c r="BJ25" s="82">
        <v>2251.1735836539947</v>
      </c>
      <c r="BK25" s="82">
        <v>2319.5186424255976</v>
      </c>
      <c r="BL25" s="82">
        <v>2388.5027622735161</v>
      </c>
      <c r="BM25" s="82">
        <v>2410.2250248943024</v>
      </c>
      <c r="BN25" s="82">
        <v>2452.8618241611757</v>
      </c>
      <c r="BO25" s="82">
        <v>2475.8853657619293</v>
      </c>
      <c r="BP25" s="82">
        <v>2487.0178992283672</v>
      </c>
      <c r="BQ25" s="221"/>
    </row>
    <row r="26" spans="1:69" s="121" customFormat="1" ht="23.1" customHeight="1" x14ac:dyDescent="0.2">
      <c r="A26" s="160" t="s">
        <v>56</v>
      </c>
      <c r="B26" s="81">
        <f t="shared" si="8"/>
        <v>3038.6198343691831</v>
      </c>
      <c r="C26" s="78">
        <f t="shared" si="9"/>
        <v>2868.4269079205492</v>
      </c>
      <c r="D26" s="78">
        <f t="shared" si="2"/>
        <v>2859.1440532422912</v>
      </c>
      <c r="E26" s="78">
        <f t="shared" si="6"/>
        <v>2330.3748499869939</v>
      </c>
      <c r="F26" s="79">
        <f t="shared" si="3"/>
        <v>2505.0454778941958</v>
      </c>
      <c r="G26" s="82"/>
      <c r="H26" s="161"/>
      <c r="I26" s="82"/>
      <c r="J26" s="82"/>
      <c r="K26" s="82">
        <v>0</v>
      </c>
      <c r="L26" s="82">
        <v>0</v>
      </c>
      <c r="M26" s="82">
        <v>0</v>
      </c>
      <c r="N26" s="82">
        <v>0</v>
      </c>
      <c r="O26" s="82">
        <v>308.29852810103677</v>
      </c>
      <c r="P26" s="82">
        <v>357.31016067889993</v>
      </c>
      <c r="Q26" s="82">
        <v>1055.4494804365495</v>
      </c>
      <c r="R26" s="82">
        <v>980.14229310040491</v>
      </c>
      <c r="S26" s="82">
        <v>1154.9770286652808</v>
      </c>
      <c r="T26" s="82">
        <v>918.0239277188075</v>
      </c>
      <c r="U26" s="82">
        <v>540.87400601639399</v>
      </c>
      <c r="V26" s="82">
        <v>627.21751641527828</v>
      </c>
      <c r="W26" s="82">
        <v>653.71275006696692</v>
      </c>
      <c r="X26" s="82">
        <v>687.55378512103368</v>
      </c>
      <c r="Y26" s="82">
        <v>859.47061724606783</v>
      </c>
      <c r="Z26" s="82">
        <v>798.35803523782033</v>
      </c>
      <c r="AA26" s="82">
        <v>835.80537888137451</v>
      </c>
      <c r="AB26" s="82">
        <v>822.7806532578071</v>
      </c>
      <c r="AC26" s="82">
        <v>598.42838772990535</v>
      </c>
      <c r="AD26" s="82">
        <v>756.12804806003635</v>
      </c>
      <c r="AE26" s="82">
        <v>635.31555315851847</v>
      </c>
      <c r="AF26" s="82">
        <v>783.90596341252933</v>
      </c>
      <c r="AG26" s="82">
        <v>809.23854551236741</v>
      </c>
      <c r="AH26" s="82">
        <v>810.15977228576799</v>
      </c>
      <c r="AI26" s="82">
        <v>753.71956756486043</v>
      </c>
      <c r="AJ26" s="82">
        <v>751.12161322152815</v>
      </c>
      <c r="AK26" s="82">
        <v>695.09485039053152</v>
      </c>
      <c r="AL26" s="82">
        <v>668.49087674362897</v>
      </c>
      <c r="AM26" s="82">
        <v>732.7783765910109</v>
      </c>
      <c r="AN26" s="82">
        <v>829.90474888616234</v>
      </c>
      <c r="AO26" s="82">
        <v>648.05654569651085</v>
      </c>
      <c r="AP26" s="82">
        <v>648.40438206860676</v>
      </c>
      <c r="AQ26" s="82">
        <v>689.76472998599559</v>
      </c>
      <c r="AR26" s="82">
        <v>627.41689603016459</v>
      </c>
      <c r="AS26" s="82">
        <v>486.69247108445057</v>
      </c>
      <c r="AT26" s="82">
        <v>526.50075288638311</v>
      </c>
      <c r="AU26" s="82">
        <v>660.67061415620481</v>
      </c>
      <c r="AV26" s="82">
        <v>653.00403931925223</v>
      </c>
      <c r="AW26" s="82">
        <v>568.2982301183506</v>
      </c>
      <c r="AX26" s="82">
        <v>623.07259430038812</v>
      </c>
      <c r="AY26" s="82">
        <v>681.04040758320218</v>
      </c>
      <c r="AZ26" s="82">
        <v>622.12114344805843</v>
      </c>
      <c r="BA26" s="82">
        <v>625.55924832596668</v>
      </c>
      <c r="BB26" s="82">
        <v>737.85051988073826</v>
      </c>
      <c r="BC26" s="82">
        <v>883.17818412465806</v>
      </c>
      <c r="BD26" s="82">
        <v>792.75070678915858</v>
      </c>
      <c r="BE26" s="82">
        <v>465.6075820309174</v>
      </c>
      <c r="BF26" s="82">
        <v>600.5809148147863</v>
      </c>
      <c r="BG26" s="82">
        <v>617.88288330138823</v>
      </c>
      <c r="BH26" s="82">
        <v>736.35698445136416</v>
      </c>
      <c r="BI26" s="82">
        <v>733.50766871677422</v>
      </c>
      <c r="BJ26" s="82">
        <v>713.22756461646713</v>
      </c>
      <c r="BK26" s="82">
        <v>780.50198773658974</v>
      </c>
      <c r="BL26" s="82">
        <v>766.15119935699829</v>
      </c>
      <c r="BM26" s="82">
        <v>656.53728171436546</v>
      </c>
      <c r="BN26" s="82">
        <v>685.44649602716493</v>
      </c>
      <c r="BO26" s="82">
        <v>1243.5529294790595</v>
      </c>
      <c r="BP26" s="82">
        <v>992.25120522210284</v>
      </c>
      <c r="BQ26" s="221"/>
    </row>
    <row r="27" spans="1:69" s="121" customFormat="1" ht="23.1" customHeight="1" x14ac:dyDescent="0.2">
      <c r="A27" s="160" t="s">
        <v>57</v>
      </c>
      <c r="B27" s="81">
        <f t="shared" si="8"/>
        <v>1798.6790164187951</v>
      </c>
      <c r="C27" s="78">
        <f t="shared" si="9"/>
        <v>2257.2776253174466</v>
      </c>
      <c r="D27" s="78">
        <f t="shared" si="2"/>
        <v>1944.406527021401</v>
      </c>
      <c r="E27" s="78">
        <f t="shared" si="6"/>
        <v>1901.0439727441899</v>
      </c>
      <c r="F27" s="79">
        <f t="shared" si="3"/>
        <v>1999.39505574077</v>
      </c>
      <c r="G27" s="82"/>
      <c r="H27" s="161"/>
      <c r="I27" s="82"/>
      <c r="J27" s="82"/>
      <c r="K27" s="82">
        <v>0</v>
      </c>
      <c r="L27" s="82">
        <v>0</v>
      </c>
      <c r="M27" s="82">
        <v>0</v>
      </c>
      <c r="N27" s="82">
        <v>0</v>
      </c>
      <c r="O27" s="82">
        <v>340.55285011135942</v>
      </c>
      <c r="P27" s="82">
        <v>347.89021660718925</v>
      </c>
      <c r="Q27" s="82">
        <v>380.37936840906991</v>
      </c>
      <c r="R27" s="82">
        <v>409.57883566829503</v>
      </c>
      <c r="S27" s="82">
        <v>448.69144840446739</v>
      </c>
      <c r="T27" s="82">
        <v>507.59838852363583</v>
      </c>
      <c r="U27" s="82">
        <v>483.73061531788034</v>
      </c>
      <c r="V27" s="82">
        <v>507.62219094245779</v>
      </c>
      <c r="W27" s="82">
        <v>506.65568502483268</v>
      </c>
      <c r="X27" s="82">
        <v>491.33541577435466</v>
      </c>
      <c r="Y27" s="82">
        <v>446.85252271329705</v>
      </c>
      <c r="Z27" s="82">
        <v>433.21226558311997</v>
      </c>
      <c r="AA27" s="82">
        <v>438.15362271206482</v>
      </c>
      <c r="AB27" s="82">
        <v>420.76029977842052</v>
      </c>
      <c r="AC27" s="82">
        <v>410.44916855055521</v>
      </c>
      <c r="AD27" s="82">
        <v>395.52720078676089</v>
      </c>
      <c r="AE27" s="82">
        <v>414.54782515621753</v>
      </c>
      <c r="AF27" s="82">
        <v>430.75269622947025</v>
      </c>
      <c r="AG27" s="82">
        <v>455.2857917802782</v>
      </c>
      <c r="AH27" s="82">
        <v>498.09270325282898</v>
      </c>
      <c r="AI27" s="82">
        <v>535.69272088386003</v>
      </c>
      <c r="AJ27" s="82">
        <v>580.48830605025057</v>
      </c>
      <c r="AK27" s="82">
        <v>582.81057676384341</v>
      </c>
      <c r="AL27" s="82">
        <v>558.28602161949277</v>
      </c>
      <c r="AM27" s="82">
        <v>529.39486771068016</v>
      </c>
      <c r="AN27" s="82">
        <v>518.63974801712698</v>
      </c>
      <c r="AO27" s="82">
        <v>439.3006845906234</v>
      </c>
      <c r="AP27" s="82">
        <v>457.07122670297036</v>
      </c>
      <c r="AQ27" s="82">
        <v>470.80647317192825</v>
      </c>
      <c r="AR27" s="82">
        <v>473.02165149100978</v>
      </c>
      <c r="AS27" s="82">
        <v>474.55754771304265</v>
      </c>
      <c r="AT27" s="82">
        <v>482.65830036820921</v>
      </c>
      <c r="AU27" s="82">
        <v>489.98683348411521</v>
      </c>
      <c r="AV27" s="82">
        <v>484.49963465695959</v>
      </c>
      <c r="AW27" s="82">
        <v>495.97810661866964</v>
      </c>
      <c r="AX27" s="82">
        <v>528.93048098102554</v>
      </c>
      <c r="AY27" s="82">
        <v>559.47700995897333</v>
      </c>
      <c r="AZ27" s="82">
        <v>570.85493798444315</v>
      </c>
      <c r="BA27" s="82">
        <v>589.24476041389198</v>
      </c>
      <c r="BB27" s="82">
        <v>624.60852493374205</v>
      </c>
      <c r="BC27" s="82">
        <v>645.49791094707814</v>
      </c>
      <c r="BD27" s="82">
        <v>658.48872291105283</v>
      </c>
      <c r="BE27" s="82">
        <v>599.60235634359788</v>
      </c>
      <c r="BF27" s="82">
        <v>615.62665816861283</v>
      </c>
      <c r="BG27" s="82">
        <v>637.39353141453319</v>
      </c>
      <c r="BH27" s="82">
        <v>644.87357342019732</v>
      </c>
      <c r="BI27" s="82">
        <v>647.45557087525367</v>
      </c>
      <c r="BJ27" s="82">
        <v>647.39993159003575</v>
      </c>
      <c r="BK27" s="82">
        <v>657.16965298157277</v>
      </c>
      <c r="BL27" s="82">
        <v>666.32761227729884</v>
      </c>
      <c r="BM27" s="82">
        <v>664.48469948992442</v>
      </c>
      <c r="BN27" s="82">
        <v>680.47291923889554</v>
      </c>
      <c r="BO27" s="82">
        <v>750.76559029625594</v>
      </c>
      <c r="BP27" s="82">
        <v>730.4024024105247</v>
      </c>
      <c r="BQ27" s="221"/>
    </row>
    <row r="28" spans="1:69" s="121" customFormat="1" ht="23.1" customHeight="1" x14ac:dyDescent="0.2">
      <c r="A28" s="160" t="s">
        <v>15</v>
      </c>
      <c r="B28" s="81">
        <f t="shared" si="8"/>
        <v>1676.7255392028385</v>
      </c>
      <c r="C28" s="78">
        <f t="shared" si="9"/>
        <v>2081.6692537414337</v>
      </c>
      <c r="D28" s="78">
        <f t="shared" si="2"/>
        <v>2256.7655448425858</v>
      </c>
      <c r="E28" s="78">
        <f t="shared" si="6"/>
        <v>2677.6396265921239</v>
      </c>
      <c r="F28" s="79">
        <f t="shared" si="3"/>
        <v>2933.2526326437169</v>
      </c>
      <c r="G28" s="82"/>
      <c r="H28" s="161"/>
      <c r="I28" s="82"/>
      <c r="J28" s="82"/>
      <c r="K28" s="82">
        <v>260.74061807545218</v>
      </c>
      <c r="L28" s="82">
        <v>298.02037255552818</v>
      </c>
      <c r="M28" s="82">
        <v>340.50196915210199</v>
      </c>
      <c r="N28" s="82">
        <v>418.50938861282771</v>
      </c>
      <c r="O28" s="82">
        <v>320.60620652099504</v>
      </c>
      <c r="P28" s="82">
        <v>353.77473761685144</v>
      </c>
      <c r="Q28" s="82">
        <v>394.0537342538932</v>
      </c>
      <c r="R28" s="82">
        <v>410.5216118527884</v>
      </c>
      <c r="S28" s="82">
        <v>455.76640060693694</v>
      </c>
      <c r="T28" s="82">
        <v>444.21513196742256</v>
      </c>
      <c r="U28" s="82">
        <v>425.56335357331091</v>
      </c>
      <c r="V28" s="82">
        <v>408.15567250907492</v>
      </c>
      <c r="W28" s="82">
        <v>408.87124831691017</v>
      </c>
      <c r="X28" s="82">
        <v>425.38902564865123</v>
      </c>
      <c r="Y28" s="82">
        <v>404.67037900417307</v>
      </c>
      <c r="Z28" s="82">
        <v>425.62932871478552</v>
      </c>
      <c r="AA28" s="82">
        <v>422.21830298316456</v>
      </c>
      <c r="AB28" s="82">
        <v>416.71154009185767</v>
      </c>
      <c r="AC28" s="82">
        <v>419.69734611225442</v>
      </c>
      <c r="AD28" s="82">
        <v>408.07236060650678</v>
      </c>
      <c r="AE28" s="82">
        <v>379.03351049839966</v>
      </c>
      <c r="AF28" s="82">
        <v>397.18112761537577</v>
      </c>
      <c r="AG28" s="82">
        <v>439.46622587201313</v>
      </c>
      <c r="AH28" s="82">
        <v>461.04467521704981</v>
      </c>
      <c r="AI28" s="82">
        <v>483.4039981597424</v>
      </c>
      <c r="AJ28" s="82">
        <v>545.00006197407322</v>
      </c>
      <c r="AK28" s="82">
        <v>531.38165503491882</v>
      </c>
      <c r="AL28" s="82">
        <v>521.88353857269954</v>
      </c>
      <c r="AM28" s="82">
        <v>527.36802469658971</v>
      </c>
      <c r="AN28" s="82">
        <v>558.31320259548329</v>
      </c>
      <c r="AO28" s="82">
        <v>552.43457769025576</v>
      </c>
      <c r="AP28" s="82">
        <v>618.64973986025689</v>
      </c>
      <c r="AQ28" s="82">
        <v>622.11468325995315</v>
      </c>
      <c r="AR28" s="82">
        <v>656.09001563530205</v>
      </c>
      <c r="AS28" s="82">
        <v>671.4649153803465</v>
      </c>
      <c r="AT28" s="82">
        <v>727.97001231652223</v>
      </c>
      <c r="AU28" s="82">
        <v>749.75181797277526</v>
      </c>
      <c r="AV28" s="82">
        <v>757.32501270486375</v>
      </c>
      <c r="AW28" s="82">
        <v>726.60083544661131</v>
      </c>
      <c r="AX28" s="82">
        <v>699.57496651946678</v>
      </c>
      <c r="AY28" s="82">
        <v>756.26920958158485</v>
      </c>
      <c r="AZ28" s="82">
        <v>744.20534649211402</v>
      </c>
      <c r="BA28" s="82">
        <v>766.21359994409443</v>
      </c>
      <c r="BB28" s="82">
        <v>790.76526744967441</v>
      </c>
      <c r="BC28" s="82">
        <v>863.4281562490952</v>
      </c>
      <c r="BD28" s="82">
        <v>904.46065891470369</v>
      </c>
      <c r="BE28" s="82">
        <v>892.59010316450531</v>
      </c>
      <c r="BF28" s="82">
        <v>892.67944171950955</v>
      </c>
      <c r="BG28" s="82">
        <v>972.4627596868753</v>
      </c>
      <c r="BH28" s="82">
        <v>1008.8111723202386</v>
      </c>
      <c r="BI28" s="82">
        <v>1091.6918262573113</v>
      </c>
      <c r="BJ28" s="82">
        <v>926.16416843126956</v>
      </c>
      <c r="BK28" s="82">
        <v>1013.5808982827773</v>
      </c>
      <c r="BL28" s="82">
        <v>1040.08800651306</v>
      </c>
      <c r="BM28" s="82">
        <v>1045.0067184484553</v>
      </c>
      <c r="BN28" s="82">
        <v>1041.6060284719979</v>
      </c>
      <c r="BO28" s="82">
        <v>1162.6384382619317</v>
      </c>
      <c r="BP28" s="82">
        <v>1168.5984244424239</v>
      </c>
      <c r="BQ28" s="221"/>
    </row>
    <row r="29" spans="1:69" s="121" customFormat="1" ht="23.1" customHeight="1" x14ac:dyDescent="0.2">
      <c r="A29" s="160" t="s">
        <v>16</v>
      </c>
      <c r="B29" s="81">
        <f t="shared" si="8"/>
        <v>4695.6681028660196</v>
      </c>
      <c r="C29" s="78">
        <f t="shared" si="9"/>
        <v>4939.3647112690387</v>
      </c>
      <c r="D29" s="78">
        <f t="shared" si="2"/>
        <v>5326.9374594009796</v>
      </c>
      <c r="E29" s="78">
        <f t="shared" si="6"/>
        <v>4776.5035393913759</v>
      </c>
      <c r="F29" s="79">
        <f t="shared" si="3"/>
        <v>5107.3603900902008</v>
      </c>
      <c r="G29" s="82"/>
      <c r="H29" s="161"/>
      <c r="I29" s="82"/>
      <c r="J29" s="82"/>
      <c r="K29" s="82">
        <v>864.92563361835528</v>
      </c>
      <c r="L29" s="82">
        <v>842.66232447185598</v>
      </c>
      <c r="M29" s="82">
        <v>839.92953537066842</v>
      </c>
      <c r="N29" s="82">
        <v>859.92021548411537</v>
      </c>
      <c r="O29" s="82">
        <v>861.99417911820058</v>
      </c>
      <c r="P29" s="82">
        <v>911.92822878992695</v>
      </c>
      <c r="Q29" s="82">
        <v>902.67898891385892</v>
      </c>
      <c r="R29" s="82">
        <v>820.48761457119701</v>
      </c>
      <c r="S29" s="82">
        <v>996.56685932616688</v>
      </c>
      <c r="T29" s="82">
        <v>953.77294020569354</v>
      </c>
      <c r="U29" s="82">
        <v>956.50858489678455</v>
      </c>
      <c r="V29" s="82">
        <v>959.4013879828367</v>
      </c>
      <c r="W29" s="82">
        <v>1017.983795998897</v>
      </c>
      <c r="X29" s="82">
        <v>1006.8754788422945</v>
      </c>
      <c r="Y29" s="82">
        <v>1043.3882633465603</v>
      </c>
      <c r="Z29" s="82">
        <v>1090.2160597061873</v>
      </c>
      <c r="AA29" s="82">
        <v>1143.867577204712</v>
      </c>
      <c r="AB29" s="82">
        <v>1155.8848322799372</v>
      </c>
      <c r="AC29" s="82">
        <v>1133.4272876112041</v>
      </c>
      <c r="AD29" s="82">
        <v>1063.5925529194426</v>
      </c>
      <c r="AE29" s="82">
        <v>962.42977568520178</v>
      </c>
      <c r="AF29" s="82">
        <v>985.14095189488012</v>
      </c>
      <c r="AG29" s="82">
        <v>1191.4044973286273</v>
      </c>
      <c r="AH29" s="82">
        <v>1556.6928779573104</v>
      </c>
      <c r="AI29" s="82">
        <v>1007.8909185071246</v>
      </c>
      <c r="AJ29" s="82">
        <v>1207.8111341266172</v>
      </c>
      <c r="AK29" s="82">
        <v>1339.8896159785106</v>
      </c>
      <c r="AL29" s="82">
        <v>1383.7730426567862</v>
      </c>
      <c r="AM29" s="82">
        <v>1402.116718296302</v>
      </c>
      <c r="AN29" s="82">
        <v>1347.923207361556</v>
      </c>
      <c r="AO29" s="82">
        <v>1322.5646151096485</v>
      </c>
      <c r="AP29" s="82">
        <v>1254.3329186334734</v>
      </c>
      <c r="AQ29" s="82">
        <v>1262.7752459761152</v>
      </c>
      <c r="AR29" s="82">
        <v>1177.1909868894345</v>
      </c>
      <c r="AS29" s="82">
        <v>1161.0944279501712</v>
      </c>
      <c r="AT29" s="82">
        <v>1175.4428785756556</v>
      </c>
      <c r="AU29" s="82">
        <v>1271.7774884488722</v>
      </c>
      <c r="AV29" s="82">
        <v>1265.1486594709377</v>
      </c>
      <c r="AW29" s="82">
        <v>1295.446885760163</v>
      </c>
      <c r="AX29" s="82">
        <v>1274.9873564102284</v>
      </c>
      <c r="AY29" s="82">
        <v>1411.1730155719931</v>
      </c>
      <c r="AZ29" s="82">
        <v>1428.5258344456117</v>
      </c>
      <c r="BA29" s="82">
        <v>1406.4387552592182</v>
      </c>
      <c r="BB29" s="82">
        <v>1326.5010903717605</v>
      </c>
      <c r="BC29" s="82">
        <v>1298.9645846761105</v>
      </c>
      <c r="BD29" s="82">
        <v>1347.7325269745736</v>
      </c>
      <c r="BE29" s="82">
        <v>1420.5443302055021</v>
      </c>
      <c r="BF29" s="82">
        <v>1391.3573034707777</v>
      </c>
      <c r="BG29" s="82">
        <v>1143.0843212671259</v>
      </c>
      <c r="BH29" s="82">
        <v>1244.5000290276125</v>
      </c>
      <c r="BI29" s="82">
        <v>1396.1129864574943</v>
      </c>
      <c r="BJ29" s="82">
        <v>1446.466255719967</v>
      </c>
      <c r="BK29" s="82">
        <v>1287.2278742228411</v>
      </c>
      <c r="BL29" s="82">
        <v>1188.9049197093079</v>
      </c>
      <c r="BM29" s="82">
        <v>1455.7808133772958</v>
      </c>
      <c r="BN29" s="82">
        <v>1374.521680239061</v>
      </c>
      <c r="BO29" s="82">
        <v>1579.5398190949825</v>
      </c>
      <c r="BP29" s="82">
        <v>1320.0720720367117</v>
      </c>
      <c r="BQ29" s="221"/>
    </row>
    <row r="30" spans="1:69" s="121" customFormat="1" ht="23.1" customHeight="1" x14ac:dyDescent="0.2">
      <c r="A30" s="160" t="s">
        <v>58</v>
      </c>
      <c r="B30" s="81">
        <f t="shared" si="8"/>
        <v>3036.1088270025207</v>
      </c>
      <c r="C30" s="78">
        <f t="shared" si="9"/>
        <v>3201.1326492798844</v>
      </c>
      <c r="D30" s="78">
        <f t="shared" si="2"/>
        <v>3309.2272202871277</v>
      </c>
      <c r="E30" s="78">
        <f t="shared" si="6"/>
        <v>3309.7641964234235</v>
      </c>
      <c r="F30" s="79">
        <f t="shared" si="3"/>
        <v>3867.3283080746469</v>
      </c>
      <c r="G30" s="82"/>
      <c r="H30" s="161"/>
      <c r="I30" s="82"/>
      <c r="J30" s="82"/>
      <c r="K30" s="82">
        <v>585.84580340214495</v>
      </c>
      <c r="L30" s="82">
        <v>612.33563781237069</v>
      </c>
      <c r="M30" s="82">
        <v>582.05992627328271</v>
      </c>
      <c r="N30" s="82">
        <v>620.24447747005138</v>
      </c>
      <c r="O30" s="82">
        <v>633.15990089160618</v>
      </c>
      <c r="P30" s="82">
        <v>637.23303905142336</v>
      </c>
      <c r="Q30" s="82">
        <v>625.20798886517321</v>
      </c>
      <c r="R30" s="82">
        <v>636.29808307602536</v>
      </c>
      <c r="S30" s="82">
        <v>658.94229455943753</v>
      </c>
      <c r="T30" s="82">
        <v>675.81545255578806</v>
      </c>
      <c r="U30" s="82">
        <v>665.41302544275652</v>
      </c>
      <c r="V30" s="82">
        <v>646.0321889739879</v>
      </c>
      <c r="W30" s="82">
        <v>697.84130826745081</v>
      </c>
      <c r="X30" s="82">
        <v>692.60616588246285</v>
      </c>
      <c r="Y30" s="82">
        <v>680.35569766937419</v>
      </c>
      <c r="Z30" s="82">
        <v>701.51146419211204</v>
      </c>
      <c r="AA30" s="82">
        <v>714.77166422149241</v>
      </c>
      <c r="AB30" s="82">
        <v>713.54119035267695</v>
      </c>
      <c r="AC30" s="82">
        <v>706.55773859309807</v>
      </c>
      <c r="AD30" s="82">
        <v>750.1956867994827</v>
      </c>
      <c r="AE30" s="82">
        <v>659.33884820369406</v>
      </c>
      <c r="AF30" s="82">
        <v>661.07747988359972</v>
      </c>
      <c r="AG30" s="82">
        <v>760.58245339176358</v>
      </c>
      <c r="AH30" s="82">
        <v>955.11004552346321</v>
      </c>
      <c r="AI30" s="82">
        <v>682.6703042622147</v>
      </c>
      <c r="AJ30" s="82">
        <v>786.78890865991252</v>
      </c>
      <c r="AK30" s="82">
        <v>843.4026314718808</v>
      </c>
      <c r="AL30" s="82">
        <v>888.27080488587626</v>
      </c>
      <c r="AM30" s="82">
        <v>832.6164878072683</v>
      </c>
      <c r="AN30" s="82">
        <v>835.02407117598239</v>
      </c>
      <c r="AO30" s="82">
        <v>822.00052324212459</v>
      </c>
      <c r="AP30" s="82">
        <v>819.58613806175242</v>
      </c>
      <c r="AQ30" s="82">
        <v>795.60624275057648</v>
      </c>
      <c r="AR30" s="82">
        <v>797.56902147328503</v>
      </c>
      <c r="AS30" s="82">
        <v>828.82280249048324</v>
      </c>
      <c r="AT30" s="82">
        <v>887.76612970907865</v>
      </c>
      <c r="AU30" s="82">
        <v>951.54599006424064</v>
      </c>
      <c r="AV30" s="82">
        <v>978.44530745751263</v>
      </c>
      <c r="AW30" s="82">
        <v>982.58181918860646</v>
      </c>
      <c r="AX30" s="82">
        <v>954.75519136428761</v>
      </c>
      <c r="AY30" s="82">
        <v>1047.0606583258407</v>
      </c>
      <c r="AZ30" s="82">
        <v>1010.0516633786</v>
      </c>
      <c r="BA30" s="82">
        <v>999.87369169678448</v>
      </c>
      <c r="BB30" s="82">
        <v>1016.3974148716557</v>
      </c>
      <c r="BC30" s="82">
        <v>1063.6114512073802</v>
      </c>
      <c r="BD30" s="82">
        <v>1076.0621219146176</v>
      </c>
      <c r="BE30" s="82">
        <v>1027.4250388211235</v>
      </c>
      <c r="BF30" s="82">
        <v>947.08669022788604</v>
      </c>
      <c r="BG30" s="82">
        <v>1172.7181816424945</v>
      </c>
      <c r="BH30" s="82">
        <v>1151.7550421656072</v>
      </c>
      <c r="BI30" s="82">
        <v>1039.2051620632303</v>
      </c>
      <c r="BJ30" s="82">
        <v>1040.7159006458151</v>
      </c>
      <c r="BK30" s="82">
        <v>1051.0734510850657</v>
      </c>
      <c r="BL30" s="82">
        <v>1267.5116251885952</v>
      </c>
      <c r="BM30" s="82">
        <v>1154.6841805021281</v>
      </c>
      <c r="BN30" s="82">
        <v>1352.3192214063722</v>
      </c>
      <c r="BO30" s="82">
        <v>1260.2434028378698</v>
      </c>
      <c r="BP30" s="82">
        <v>1426.8277497364541</v>
      </c>
      <c r="BQ30" s="221"/>
    </row>
    <row r="31" spans="1:69" s="121" customFormat="1" ht="23.1" customHeight="1" x14ac:dyDescent="0.2">
      <c r="A31" s="160" t="s">
        <v>71</v>
      </c>
      <c r="B31" s="81">
        <f t="shared" si="8"/>
        <v>101.08026705062656</v>
      </c>
      <c r="C31" s="78">
        <f t="shared" si="9"/>
        <v>106.46466000293168</v>
      </c>
      <c r="D31" s="78">
        <f t="shared" si="2"/>
        <v>101.09994344440523</v>
      </c>
      <c r="E31" s="78">
        <f t="shared" si="6"/>
        <v>131.09622216954992</v>
      </c>
      <c r="F31" s="79">
        <f t="shared" si="3"/>
        <v>217.23685816457177</v>
      </c>
      <c r="G31" s="82"/>
      <c r="H31" s="161"/>
      <c r="I31" s="82"/>
      <c r="J31" s="82"/>
      <c r="K31" s="82">
        <v>0</v>
      </c>
      <c r="L31" s="82">
        <v>0</v>
      </c>
      <c r="M31" s="82">
        <v>0</v>
      </c>
      <c r="N31" s="82">
        <v>0</v>
      </c>
      <c r="O31" s="82">
        <v>20.508964120136646</v>
      </c>
      <c r="P31" s="82">
        <v>17.905135983101385</v>
      </c>
      <c r="Q31" s="82">
        <v>22.999942761233555</v>
      </c>
      <c r="R31" s="82">
        <v>24.380392850682995</v>
      </c>
      <c r="S31" s="82">
        <v>30.092143564703065</v>
      </c>
      <c r="T31" s="82">
        <v>39.814550238482028</v>
      </c>
      <c r="U31" s="82">
        <v>9.157142270777344</v>
      </c>
      <c r="V31" s="82">
        <v>11.259504201315499</v>
      </c>
      <c r="W31" s="82">
        <v>15.398214356679317</v>
      </c>
      <c r="X31" s="82">
        <v>25.707401976046999</v>
      </c>
      <c r="Y31" s="82">
        <v>32.108340212640492</v>
      </c>
      <c r="Z31" s="82">
        <v>24.380017255160588</v>
      </c>
      <c r="AA31" s="82">
        <v>25.662012804740232</v>
      </c>
      <c r="AB31" s="82">
        <v>25.655771392463176</v>
      </c>
      <c r="AC31" s="82">
        <v>20.43411946920293</v>
      </c>
      <c r="AD31" s="82">
        <v>23.136485199501351</v>
      </c>
      <c r="AE31" s="82">
        <v>20.078643124342292</v>
      </c>
      <c r="AF31" s="82">
        <v>25.99357927929794</v>
      </c>
      <c r="AG31" s="82">
        <v>28.492079731120739</v>
      </c>
      <c r="AH31" s="82">
        <v>26.515964915865592</v>
      </c>
      <c r="AI31" s="82">
        <v>26.381268208453005</v>
      </c>
      <c r="AJ31" s="82">
        <v>25.513293660996808</v>
      </c>
      <c r="AK31" s="82">
        <v>26.757456296678995</v>
      </c>
      <c r="AL31" s="82">
        <v>27.812641836802875</v>
      </c>
      <c r="AM31" s="82">
        <v>25.640268025102969</v>
      </c>
      <c r="AN31" s="82">
        <v>27.78275727516532</v>
      </c>
      <c r="AO31" s="82">
        <v>27.218034018378486</v>
      </c>
      <c r="AP31" s="82">
        <v>20.458884125758452</v>
      </c>
      <c r="AQ31" s="82">
        <v>23.53483395887212</v>
      </c>
      <c r="AR31" s="82">
        <v>25.143334992093742</v>
      </c>
      <c r="AS31" s="82">
        <v>34.487455381565603</v>
      </c>
      <c r="AT31" s="82">
        <v>47.930597837018453</v>
      </c>
      <c r="AU31" s="82">
        <v>42.588593798834921</v>
      </c>
      <c r="AV31" s="82">
        <v>54.690951707543647</v>
      </c>
      <c r="AW31" s="82">
        <v>61.211921978319396</v>
      </c>
      <c r="AX31" s="82">
        <v>58.745390679873786</v>
      </c>
      <c r="AY31" s="82">
        <v>69.961958564484476</v>
      </c>
      <c r="AZ31" s="82">
        <v>64.275233230060891</v>
      </c>
      <c r="BA31" s="82">
        <v>69.864578788257333</v>
      </c>
      <c r="BB31" s="82">
        <v>61.110919055817561</v>
      </c>
      <c r="BC31" s="82">
        <v>68.548221703231832</v>
      </c>
      <c r="BD31" s="82">
        <v>65.142108237971001</v>
      </c>
      <c r="BE31" s="82">
        <v>64.619053184844176</v>
      </c>
      <c r="BF31" s="82">
        <v>45.397234911248788</v>
      </c>
      <c r="BG31" s="82">
        <v>51.428349841779536</v>
      </c>
      <c r="BH31" s="82">
        <v>51.150558392971405</v>
      </c>
      <c r="BI31" s="82">
        <v>51.857456244365004</v>
      </c>
      <c r="BJ31" s="82">
        <v>55.953166239000033</v>
      </c>
      <c r="BK31" s="82">
        <v>62.349851836610675</v>
      </c>
      <c r="BL31" s="82">
        <v>47.625080798488852</v>
      </c>
      <c r="BM31" s="82">
        <v>45.750252115500984</v>
      </c>
      <c r="BN31" s="82">
        <v>50.087957618935604</v>
      </c>
      <c r="BO31" s="82">
        <v>52.877870975851131</v>
      </c>
      <c r="BP31" s="82">
        <v>64.400590996374333</v>
      </c>
      <c r="BQ31" s="221"/>
    </row>
    <row r="32" spans="1:69" s="121" customFormat="1" ht="23.1" customHeight="1" x14ac:dyDescent="0.2">
      <c r="A32" s="160" t="s">
        <v>17</v>
      </c>
      <c r="B32" s="81">
        <f t="shared" si="8"/>
        <v>2623.8733008001545</v>
      </c>
      <c r="C32" s="78">
        <f t="shared" si="9"/>
        <v>2831.010867327544</v>
      </c>
      <c r="D32" s="78">
        <f t="shared" si="2"/>
        <v>3092.7399190672568</v>
      </c>
      <c r="E32" s="78">
        <f t="shared" si="6"/>
        <v>2983.5372571787234</v>
      </c>
      <c r="F32" s="79">
        <f t="shared" si="3"/>
        <v>2944.3707489841022</v>
      </c>
      <c r="G32" s="82"/>
      <c r="H32" s="161"/>
      <c r="I32" s="82"/>
      <c r="J32" s="82"/>
      <c r="K32" s="82">
        <v>457.69545484700683</v>
      </c>
      <c r="L32" s="82">
        <v>460.88844557312825</v>
      </c>
      <c r="M32" s="82">
        <v>512.77702462140428</v>
      </c>
      <c r="N32" s="82">
        <v>510.47177826866005</v>
      </c>
      <c r="O32" s="82">
        <v>508.60051039134549</v>
      </c>
      <c r="P32" s="82">
        <v>506.51862118757356</v>
      </c>
      <c r="Q32" s="82">
        <v>509.68048421504329</v>
      </c>
      <c r="R32" s="82">
        <v>510.42851261972754</v>
      </c>
      <c r="S32" s="82">
        <v>515.49509384300006</v>
      </c>
      <c r="T32" s="82">
        <v>519.16683066685948</v>
      </c>
      <c r="U32" s="82">
        <v>525.55224974085115</v>
      </c>
      <c r="V32" s="82">
        <v>534.31276598807733</v>
      </c>
      <c r="W32" s="82">
        <v>553.3249253734059</v>
      </c>
      <c r="X32" s="82">
        <v>558.58839933349088</v>
      </c>
      <c r="Y32" s="82">
        <v>563.51865758944848</v>
      </c>
      <c r="Z32" s="82">
        <v>579.2901714868666</v>
      </c>
      <c r="AA32" s="82">
        <v>579.14923936792195</v>
      </c>
      <c r="AB32" s="82">
        <v>585.74153362774211</v>
      </c>
      <c r="AC32" s="82">
        <v>593.87969286991813</v>
      </c>
      <c r="AD32" s="82">
        <v>611.66804342510011</v>
      </c>
      <c r="AE32" s="82">
        <v>622.87379451095569</v>
      </c>
      <c r="AF32" s="82">
        <v>655.43597344444197</v>
      </c>
      <c r="AG32" s="82">
        <v>684.09329287414687</v>
      </c>
      <c r="AH32" s="82">
        <v>661.47023997061024</v>
      </c>
      <c r="AI32" s="82">
        <v>685.36016336144223</v>
      </c>
      <c r="AJ32" s="82">
        <v>701.20622482214458</v>
      </c>
      <c r="AK32" s="82">
        <v>713.58758585660257</v>
      </c>
      <c r="AL32" s="82">
        <v>730.85689328735464</v>
      </c>
      <c r="AM32" s="82">
        <v>760.61280868039489</v>
      </c>
      <c r="AN32" s="82">
        <v>785.97054304438029</v>
      </c>
      <c r="AO32" s="82">
        <v>777.96076202986615</v>
      </c>
      <c r="AP32" s="82">
        <v>768.19580531261568</v>
      </c>
      <c r="AQ32" s="82">
        <v>765.15111531687728</v>
      </c>
      <c r="AR32" s="82">
        <v>749.38537477493583</v>
      </c>
      <c r="AS32" s="82">
        <v>742.20559389379582</v>
      </c>
      <c r="AT32" s="82">
        <v>726.79517319311469</v>
      </c>
      <c r="AU32" s="82">
        <v>734.20915625944974</v>
      </c>
      <c r="AV32" s="82">
        <v>737.31321294653162</v>
      </c>
      <c r="AW32" s="82">
        <v>736.71770624451915</v>
      </c>
      <c r="AX32" s="82">
        <v>736.13067353360157</v>
      </c>
      <c r="AY32" s="82">
        <v>764.45050234824407</v>
      </c>
      <c r="AZ32" s="82">
        <v>772.94935156237875</v>
      </c>
      <c r="BA32" s="82">
        <v>771.16236394968053</v>
      </c>
      <c r="BB32" s="82">
        <v>774.10759935735598</v>
      </c>
      <c r="BC32" s="82">
        <v>783.3155734265722</v>
      </c>
      <c r="BD32" s="82">
        <v>784.34819040511331</v>
      </c>
      <c r="BE32" s="82">
        <v>778.29554988630571</v>
      </c>
      <c r="BF32" s="82">
        <v>780.63965314147765</v>
      </c>
      <c r="BG32" s="82">
        <v>791.77882629515989</v>
      </c>
      <c r="BH32" s="82">
        <v>801.70446670743979</v>
      </c>
      <c r="BI32" s="82">
        <v>807.18343423946601</v>
      </c>
      <c r="BJ32" s="82">
        <v>818.04352536754732</v>
      </c>
      <c r="BK32" s="82">
        <v>832.42583332366121</v>
      </c>
      <c r="BL32" s="82">
        <v>839.42461312053729</v>
      </c>
      <c r="BM32" s="82">
        <v>840.14102310298972</v>
      </c>
      <c r="BN32" s="82">
        <v>860.5948009260394</v>
      </c>
      <c r="BO32" s="82">
        <v>878.57004398776405</v>
      </c>
      <c r="BP32" s="82">
        <v>885.63617648466607</v>
      </c>
      <c r="BQ32" s="221"/>
    </row>
    <row r="33" spans="1:69" s="121" customFormat="1" ht="23.1" customHeight="1" x14ac:dyDescent="0.2">
      <c r="A33" s="160" t="s">
        <v>59</v>
      </c>
      <c r="B33" s="81">
        <f t="shared" si="8"/>
        <v>815.5913196698358</v>
      </c>
      <c r="C33" s="78">
        <f t="shared" si="9"/>
        <v>838.56054539878824</v>
      </c>
      <c r="D33" s="78">
        <f t="shared" si="2"/>
        <v>866.74265060919765</v>
      </c>
      <c r="E33" s="78">
        <f t="shared" si="6"/>
        <v>891.35028039126792</v>
      </c>
      <c r="F33" s="79">
        <f t="shared" si="3"/>
        <v>916.42165820221089</v>
      </c>
      <c r="G33" s="82"/>
      <c r="H33" s="161"/>
      <c r="I33" s="82"/>
      <c r="J33" s="82"/>
      <c r="K33" s="82">
        <v>176.8074964689232</v>
      </c>
      <c r="L33" s="82">
        <v>178.50890486084603</v>
      </c>
      <c r="M33" s="82">
        <v>180.32658507890253</v>
      </c>
      <c r="N33" s="82">
        <v>182.2645908916196</v>
      </c>
      <c r="O33" s="82">
        <v>184.36768305156977</v>
      </c>
      <c r="P33" s="82">
        <v>186.25156943631998</v>
      </c>
      <c r="Q33" s="82">
        <v>187.86556433769357</v>
      </c>
      <c r="R33" s="82">
        <v>189.19982563205804</v>
      </c>
      <c r="S33" s="82">
        <v>190.26807907337266</v>
      </c>
      <c r="T33" s="82">
        <v>191.28093669876685</v>
      </c>
      <c r="U33" s="82">
        <v>192.21200516306504</v>
      </c>
      <c r="V33" s="82">
        <v>193.05881805185734</v>
      </c>
      <c r="W33" s="82">
        <v>193.84542478917729</v>
      </c>
      <c r="X33" s="82">
        <v>194.68476218183071</v>
      </c>
      <c r="Y33" s="82">
        <v>195.55145800863409</v>
      </c>
      <c r="Z33" s="82">
        <v>196.44705889923091</v>
      </c>
      <c r="AA33" s="82">
        <v>197.39748772702782</v>
      </c>
      <c r="AB33" s="82">
        <v>198.4821744161101</v>
      </c>
      <c r="AC33" s="82">
        <v>199.6808471607705</v>
      </c>
      <c r="AD33" s="82">
        <v>200.99795163530084</v>
      </c>
      <c r="AE33" s="82">
        <v>202.46138631169813</v>
      </c>
      <c r="AF33" s="82">
        <v>204.89069598146489</v>
      </c>
      <c r="AG33" s="82">
        <v>208.29566342794411</v>
      </c>
      <c r="AH33" s="82">
        <v>199.94357394872873</v>
      </c>
      <c r="AI33" s="82">
        <v>204.71959925515924</v>
      </c>
      <c r="AJ33" s="82">
        <v>208.61336778981831</v>
      </c>
      <c r="AK33" s="82">
        <v>211.59238246351003</v>
      </c>
      <c r="AL33" s="82">
        <v>213.63519589030068</v>
      </c>
      <c r="AM33" s="82">
        <v>214.7206579018295</v>
      </c>
      <c r="AN33" s="82">
        <v>215.94090277905812</v>
      </c>
      <c r="AO33" s="82">
        <v>217.29332871701183</v>
      </c>
      <c r="AP33" s="82">
        <v>218.78776121129812</v>
      </c>
      <c r="AQ33" s="82">
        <v>220.43437502184602</v>
      </c>
      <c r="AR33" s="82">
        <v>222.05653815974989</v>
      </c>
      <c r="AS33" s="82">
        <v>223.647298015605</v>
      </c>
      <c r="AT33" s="82">
        <v>225.21206919406694</v>
      </c>
      <c r="AU33" s="82">
        <v>226.75655695380794</v>
      </c>
      <c r="AV33" s="82">
        <v>228.3157793389974</v>
      </c>
      <c r="AW33" s="82">
        <v>229.88331050648426</v>
      </c>
      <c r="AX33" s="82">
        <v>231.46601140292125</v>
      </c>
      <c r="AY33" s="82">
        <v>233.07044360115736</v>
      </c>
      <c r="AZ33" s="82">
        <v>234.68178017423571</v>
      </c>
      <c r="BA33" s="82">
        <v>236.29335966743389</v>
      </c>
      <c r="BB33" s="82">
        <v>237.91120059919965</v>
      </c>
      <c r="BC33" s="82">
        <v>239.54192543971317</v>
      </c>
      <c r="BD33" s="82">
        <v>241.17468280486952</v>
      </c>
      <c r="BE33" s="82">
        <v>242.8032913488835</v>
      </c>
      <c r="BF33" s="82">
        <v>244.43334296293222</v>
      </c>
      <c r="BG33" s="82">
        <v>246.07133210943925</v>
      </c>
      <c r="BH33" s="82">
        <v>247.72234296611919</v>
      </c>
      <c r="BI33" s="82">
        <v>249.44381003205925</v>
      </c>
      <c r="BJ33" s="82">
        <v>251.17837934634267</v>
      </c>
      <c r="BK33" s="82">
        <v>252.86893052373802</v>
      </c>
      <c r="BL33" s="82">
        <v>254.5656867596721</v>
      </c>
      <c r="BM33" s="82">
        <v>256.32831056466415</v>
      </c>
      <c r="BN33" s="82">
        <v>258.09717948864369</v>
      </c>
      <c r="BO33" s="82">
        <v>259.8132079491063</v>
      </c>
      <c r="BP33" s="82">
        <v>261.53676785479371</v>
      </c>
      <c r="BQ33" s="221"/>
    </row>
    <row r="34" spans="1:69" s="121" customFormat="1" ht="18" customHeight="1" x14ac:dyDescent="0.2">
      <c r="A34" s="161"/>
      <c r="B34" s="81"/>
      <c r="C34" s="78"/>
      <c r="D34" s="78"/>
      <c r="E34" s="78"/>
      <c r="F34" s="79"/>
      <c r="G34" s="82"/>
      <c r="H34" s="16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6"/>
      <c r="BN34" s="86"/>
      <c r="BO34" s="86"/>
      <c r="BP34" s="86"/>
      <c r="BQ34" s="221"/>
    </row>
    <row r="35" spans="1:69" s="181" customFormat="1" ht="18" customHeight="1" x14ac:dyDescent="0.2">
      <c r="A35" s="195" t="s">
        <v>95</v>
      </c>
      <c r="B35" s="196"/>
      <c r="C35" s="197"/>
      <c r="D35" s="197"/>
      <c r="E35" s="197"/>
      <c r="F35" s="198"/>
      <c r="G35" s="200"/>
      <c r="H35" s="195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86"/>
      <c r="BN35" s="86"/>
      <c r="BO35" s="86"/>
      <c r="BP35" s="86"/>
      <c r="BQ35" s="221"/>
    </row>
    <row r="36" spans="1:69" s="122" customFormat="1" ht="18" customHeight="1" thickBot="1" x14ac:dyDescent="0.25">
      <c r="A36" s="162" t="s">
        <v>19</v>
      </c>
      <c r="B36" s="163">
        <f>SUM(AE36:AH36)</f>
        <v>6129.6818668261139</v>
      </c>
      <c r="C36" s="164">
        <f>SUM(AI36:AL36)</f>
        <v>6735.3050053215184</v>
      </c>
      <c r="D36" s="164">
        <f>SUM(AM36:AP36)</f>
        <v>6880.3569759636757</v>
      </c>
      <c r="E36" s="164">
        <f>SUM(AQ36:AT36)</f>
        <v>7630.6309599406959</v>
      </c>
      <c r="F36" s="165">
        <f>SUM(AU36:AX36)</f>
        <v>7968.0780442839059</v>
      </c>
      <c r="G36" s="164"/>
      <c r="H36" s="162"/>
      <c r="I36" s="164"/>
      <c r="J36" s="164"/>
      <c r="K36" s="164">
        <v>985.33464180692033</v>
      </c>
      <c r="L36" s="164">
        <v>912.23119199787379</v>
      </c>
      <c r="M36" s="164">
        <v>1245.261867713552</v>
      </c>
      <c r="N36" s="164">
        <v>1190.9644450592546</v>
      </c>
      <c r="O36" s="164">
        <v>1143.1890007096663</v>
      </c>
      <c r="P36" s="164">
        <v>1079.091480674979</v>
      </c>
      <c r="Q36" s="164">
        <v>1079.166269534197</v>
      </c>
      <c r="R36" s="164">
        <v>1088.9353643496938</v>
      </c>
      <c r="S36" s="164">
        <v>1154.2727920162554</v>
      </c>
      <c r="T36" s="164">
        <v>1241.8601094272824</v>
      </c>
      <c r="U36" s="164">
        <v>1294.1425727241783</v>
      </c>
      <c r="V36" s="164">
        <v>1223.0525641417041</v>
      </c>
      <c r="W36" s="164">
        <v>1305.1048233964777</v>
      </c>
      <c r="X36" s="164">
        <v>1405.6658959571557</v>
      </c>
      <c r="Y36" s="164">
        <v>1501.3794049607518</v>
      </c>
      <c r="Z36" s="164">
        <v>1454.8261614924791</v>
      </c>
      <c r="AA36" s="164">
        <v>1407.7155363254153</v>
      </c>
      <c r="AB36" s="164">
        <v>1358.8225888897521</v>
      </c>
      <c r="AC36" s="164">
        <v>1447.8358710857751</v>
      </c>
      <c r="AD36" s="164">
        <v>1489.8862159529674</v>
      </c>
      <c r="AE36" s="164">
        <v>1458.2479358804549</v>
      </c>
      <c r="AF36" s="164">
        <v>1439.4377174613469</v>
      </c>
      <c r="AG36" s="164">
        <v>1636.0730692440627</v>
      </c>
      <c r="AH36" s="164">
        <v>1595.9231442402499</v>
      </c>
      <c r="AI36" s="164">
        <v>1560.7136114567679</v>
      </c>
      <c r="AJ36" s="164">
        <v>1655.6508364749454</v>
      </c>
      <c r="AK36" s="164">
        <v>1710.948645780375</v>
      </c>
      <c r="AL36" s="164">
        <v>1807.9919116094295</v>
      </c>
      <c r="AM36" s="164">
        <v>1680.2490652256533</v>
      </c>
      <c r="AN36" s="164">
        <v>1737.9355820057046</v>
      </c>
      <c r="AO36" s="164">
        <v>1652.0563831668992</v>
      </c>
      <c r="AP36" s="164">
        <v>1810.1159455654183</v>
      </c>
      <c r="AQ36" s="164">
        <v>1858.4115433823699</v>
      </c>
      <c r="AR36" s="164">
        <v>1817.8407868018653</v>
      </c>
      <c r="AS36" s="164">
        <v>1948.661368747011</v>
      </c>
      <c r="AT36" s="164">
        <v>2005.7172610094499</v>
      </c>
      <c r="AU36" s="164">
        <v>1991.3407388326709</v>
      </c>
      <c r="AV36" s="164">
        <v>2007.9469226301476</v>
      </c>
      <c r="AW36" s="164">
        <v>1935.7364887878341</v>
      </c>
      <c r="AX36" s="164">
        <v>2033.053894033254</v>
      </c>
      <c r="AY36" s="164">
        <v>1978.8268292162481</v>
      </c>
      <c r="AZ36" s="164">
        <v>2072.9977857779445</v>
      </c>
      <c r="BA36" s="164">
        <v>2129.394261388723</v>
      </c>
      <c r="BB36" s="164">
        <v>2136.259371974124</v>
      </c>
      <c r="BC36" s="164">
        <v>2198.6050897764026</v>
      </c>
      <c r="BD36" s="164">
        <v>2271.9788509515442</v>
      </c>
      <c r="BE36" s="164">
        <v>2114.6762853723421</v>
      </c>
      <c r="BF36" s="164">
        <v>1599.868596493679</v>
      </c>
      <c r="BG36" s="164">
        <v>2117.6018467674762</v>
      </c>
      <c r="BH36" s="164">
        <v>2161.6035766234577</v>
      </c>
      <c r="BI36" s="164">
        <v>2040.4243627562498</v>
      </c>
      <c r="BJ36" s="164">
        <v>2377.0254320924487</v>
      </c>
      <c r="BK36" s="164">
        <v>2109.6318655666264</v>
      </c>
      <c r="BL36" s="164">
        <v>2373.3023588355636</v>
      </c>
      <c r="BM36" s="164">
        <v>2467.5661063957809</v>
      </c>
      <c r="BN36" s="164">
        <v>2399.7502863424747</v>
      </c>
      <c r="BO36" s="164">
        <v>2386.8835024190284</v>
      </c>
      <c r="BP36" s="164">
        <v>2352.557162243068</v>
      </c>
      <c r="BQ36" s="221"/>
    </row>
    <row r="37" spans="1:69" ht="15" customHeight="1" x14ac:dyDescent="0.2">
      <c r="A37" s="96" t="s">
        <v>50</v>
      </c>
      <c r="B37" s="96"/>
      <c r="C37" s="96"/>
      <c r="D37" s="96"/>
      <c r="E37" s="96"/>
      <c r="F37" s="96"/>
      <c r="G37" s="96"/>
      <c r="H37" s="96"/>
      <c r="I37" s="97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</row>
  </sheetData>
  <mergeCells count="13">
    <mergeCell ref="AC3:AD3"/>
    <mergeCell ref="AM3:AP3"/>
    <mergeCell ref="AQ3:AT3"/>
    <mergeCell ref="I3:J3"/>
    <mergeCell ref="K3:N3"/>
    <mergeCell ref="O3:R3"/>
    <mergeCell ref="S3:V3"/>
    <mergeCell ref="W3:Z3"/>
    <mergeCell ref="BG3:BI3"/>
    <mergeCell ref="BC3:BF3"/>
    <mergeCell ref="AY3:BB3"/>
    <mergeCell ref="AU3:AX3"/>
    <mergeCell ref="BK3:BN3"/>
  </mergeCells>
  <pageMargins left="0.11811023622047245" right="0" top="0.51181102362204722" bottom="0" header="0" footer="0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BP38"/>
  <sheetViews>
    <sheetView showGridLines="0" view="pageBreakPreview" zoomScale="110" zoomScaleSheetLayoutView="110" workbookViewId="0">
      <pane xSplit="18" ySplit="4" topLeftCell="BA5" activePane="bottomRight" state="frozen"/>
      <selection pane="topRight"/>
      <selection pane="bottomLeft"/>
      <selection pane="bottomRight" activeCell="BN35" sqref="BN35"/>
    </sheetView>
  </sheetViews>
  <sheetFormatPr defaultRowHeight="11.25" x14ac:dyDescent="0.2"/>
  <cols>
    <col min="1" max="1" width="26.28515625" style="106" customWidth="1"/>
    <col min="2" max="2" width="6.42578125" style="106" hidden="1" customWidth="1"/>
    <col min="3" max="3" width="7.5703125" style="106" hidden="1" customWidth="1"/>
    <col min="4" max="4" width="6.42578125" style="106" hidden="1" customWidth="1"/>
    <col min="5" max="5" width="7.140625" style="106" hidden="1" customWidth="1"/>
    <col min="6" max="6" width="2.85546875" style="106" hidden="1" customWidth="1"/>
    <col min="7" max="7" width="4.5703125" style="106" hidden="1" customWidth="1"/>
    <col min="8" max="11" width="5.7109375" style="106" hidden="1" customWidth="1"/>
    <col min="12" max="12" width="2" style="106" hidden="1" customWidth="1"/>
    <col min="13" max="14" width="5.7109375" style="106" hidden="1" customWidth="1"/>
    <col min="15" max="15" width="4.5703125" style="106" hidden="1" customWidth="1"/>
    <col min="16" max="17" width="5.7109375" style="106" hidden="1" customWidth="1"/>
    <col min="18" max="18" width="6.5703125" style="106" hidden="1" customWidth="1"/>
    <col min="19" max="37" width="6.7109375" style="106" hidden="1" customWidth="1"/>
    <col min="38" max="38" width="7.140625" style="106" hidden="1" customWidth="1"/>
    <col min="39" max="39" width="6.7109375" style="106" hidden="1" customWidth="1"/>
    <col min="40" max="40" width="6.42578125" style="106" hidden="1" customWidth="1"/>
    <col min="41" max="41" width="6.7109375" style="106" hidden="1" customWidth="1"/>
    <col min="42" max="42" width="7.140625" style="106" hidden="1" customWidth="1"/>
    <col min="43" max="43" width="5.42578125" style="106" hidden="1" customWidth="1"/>
    <col min="44" max="44" width="6.140625" style="106" hidden="1" customWidth="1"/>
    <col min="45" max="45" width="5.5703125" style="106" hidden="1" customWidth="1"/>
    <col min="46" max="47" width="6.140625" style="106" hidden="1" customWidth="1"/>
    <col min="48" max="48" width="6.140625" style="153" hidden="1" customWidth="1"/>
    <col min="49" max="49" width="6" style="153" hidden="1" customWidth="1"/>
    <col min="50" max="50" width="6.42578125" style="153" customWidth="1"/>
    <col min="51" max="52" width="7.7109375" style="153" customWidth="1"/>
    <col min="53" max="53" width="7.7109375" style="106" customWidth="1"/>
    <col min="54" max="55" width="7.7109375" style="153" customWidth="1"/>
    <col min="56" max="67" width="7.7109375" style="106" customWidth="1"/>
    <col min="68" max="16384" width="9.140625" style="106"/>
  </cols>
  <sheetData>
    <row r="1" spans="1:68" s="109" customFormat="1" ht="15.75" customHeight="1" x14ac:dyDescent="0.2">
      <c r="A1" s="32" t="s">
        <v>140</v>
      </c>
      <c r="AP1" s="137" t="s">
        <v>140</v>
      </c>
      <c r="AV1" s="152"/>
      <c r="AW1" s="152"/>
      <c r="AX1" s="152"/>
      <c r="AY1" s="152"/>
      <c r="AZ1" s="152"/>
      <c r="BB1" s="152"/>
      <c r="BC1" s="152"/>
    </row>
    <row r="2" spans="1:68" ht="2.25" customHeight="1" thickBot="1" x14ac:dyDescent="0.25">
      <c r="H2" s="106" t="s">
        <v>20</v>
      </c>
      <c r="I2" s="106" t="s">
        <v>21</v>
      </c>
      <c r="J2" s="106" t="s">
        <v>22</v>
      </c>
      <c r="K2" s="106" t="s">
        <v>23</v>
      </c>
      <c r="L2" s="106" t="s">
        <v>24</v>
      </c>
      <c r="M2" s="106" t="s">
        <v>25</v>
      </c>
      <c r="N2" s="106" t="s">
        <v>26</v>
      </c>
      <c r="O2" s="106" t="s">
        <v>27</v>
      </c>
      <c r="P2" s="106" t="s">
        <v>28</v>
      </c>
      <c r="Q2" s="106" t="s">
        <v>29</v>
      </c>
      <c r="R2" s="106" t="s">
        <v>30</v>
      </c>
      <c r="S2" s="106" t="s">
        <v>31</v>
      </c>
      <c r="T2" s="106" t="s">
        <v>32</v>
      </c>
      <c r="U2" s="106" t="s">
        <v>33</v>
      </c>
      <c r="V2" s="106" t="s">
        <v>34</v>
      </c>
      <c r="W2" s="106" t="s">
        <v>35</v>
      </c>
      <c r="X2" s="106" t="s">
        <v>36</v>
      </c>
      <c r="Y2" s="106" t="s">
        <v>37</v>
      </c>
      <c r="Z2" s="106" t="s">
        <v>38</v>
      </c>
      <c r="AA2" s="106" t="s">
        <v>39</v>
      </c>
      <c r="AB2" s="106" t="s">
        <v>40</v>
      </c>
      <c r="AC2" s="106" t="s">
        <v>41</v>
      </c>
      <c r="AD2" s="106" t="s">
        <v>42</v>
      </c>
      <c r="AE2" s="106" t="s">
        <v>43</v>
      </c>
      <c r="AF2" s="106" t="s">
        <v>44</v>
      </c>
      <c r="AG2" s="106" t="s">
        <v>45</v>
      </c>
      <c r="AH2" s="106" t="s">
        <v>51</v>
      </c>
      <c r="AI2" s="106" t="s">
        <v>73</v>
      </c>
      <c r="AJ2" s="106" t="s">
        <v>74</v>
      </c>
      <c r="AK2" s="106" t="s">
        <v>75</v>
      </c>
      <c r="AL2" s="106" t="s">
        <v>78</v>
      </c>
    </row>
    <row r="3" spans="1:68" s="99" customFormat="1" ht="12" customHeight="1" x14ac:dyDescent="0.2">
      <c r="A3" s="167"/>
      <c r="B3" s="167"/>
      <c r="C3" s="167"/>
      <c r="D3" s="167"/>
      <c r="E3" s="167"/>
      <c r="F3" s="167"/>
      <c r="G3" s="167"/>
      <c r="H3" s="227" t="s">
        <v>67</v>
      </c>
      <c r="I3" s="227"/>
      <c r="J3" s="227" t="s">
        <v>66</v>
      </c>
      <c r="K3" s="227"/>
      <c r="L3" s="227"/>
      <c r="M3" s="227"/>
      <c r="N3" s="227" t="s">
        <v>60</v>
      </c>
      <c r="O3" s="227"/>
      <c r="P3" s="227"/>
      <c r="Q3" s="227"/>
      <c r="R3" s="227" t="s">
        <v>61</v>
      </c>
      <c r="S3" s="227"/>
      <c r="T3" s="227"/>
      <c r="U3" s="227"/>
      <c r="V3" s="227" t="s">
        <v>62</v>
      </c>
      <c r="W3" s="227"/>
      <c r="X3" s="227"/>
      <c r="Y3" s="227"/>
      <c r="Z3" s="168" t="s">
        <v>63</v>
      </c>
      <c r="AA3" s="168"/>
      <c r="AB3" s="168" t="s">
        <v>63</v>
      </c>
      <c r="AC3" s="168"/>
      <c r="AD3" s="168" t="s">
        <v>64</v>
      </c>
      <c r="AE3" s="168" t="s">
        <v>64</v>
      </c>
      <c r="AF3" s="168"/>
      <c r="AG3" s="168" t="s">
        <v>64</v>
      </c>
      <c r="AH3" s="168" t="s">
        <v>65</v>
      </c>
      <c r="AI3" s="168" t="s">
        <v>65</v>
      </c>
      <c r="AJ3" s="168"/>
      <c r="AK3" s="168"/>
      <c r="AL3" s="227" t="s">
        <v>77</v>
      </c>
      <c r="AM3" s="227"/>
      <c r="AN3" s="227"/>
      <c r="AO3" s="227"/>
      <c r="AP3" s="227" t="s">
        <v>80</v>
      </c>
      <c r="AQ3" s="227"/>
      <c r="AR3" s="227"/>
      <c r="AS3" s="227"/>
      <c r="AT3" s="227" t="s">
        <v>92</v>
      </c>
      <c r="AU3" s="227"/>
      <c r="AV3" s="227"/>
      <c r="AW3" s="227"/>
      <c r="AX3" s="227" t="s">
        <v>134</v>
      </c>
      <c r="AY3" s="227"/>
      <c r="AZ3" s="227"/>
      <c r="BA3" s="227"/>
      <c r="BB3" s="227" t="s">
        <v>136</v>
      </c>
      <c r="BC3" s="227"/>
      <c r="BD3" s="227"/>
      <c r="BE3" s="227"/>
      <c r="BF3" s="227" t="s">
        <v>137</v>
      </c>
      <c r="BG3" s="227"/>
      <c r="BH3" s="227"/>
      <c r="BI3" s="227"/>
      <c r="BJ3" s="231" t="s">
        <v>138</v>
      </c>
      <c r="BK3" s="231"/>
      <c r="BL3" s="231"/>
      <c r="BM3" s="231"/>
      <c r="BN3" s="99" t="s">
        <v>146</v>
      </c>
    </row>
    <row r="4" spans="1:68" s="181" customFormat="1" ht="12" customHeight="1" x14ac:dyDescent="0.2">
      <c r="A4" s="102"/>
      <c r="B4" s="189" t="s">
        <v>65</v>
      </c>
      <c r="C4" s="189" t="s">
        <v>77</v>
      </c>
      <c r="D4" s="189" t="s">
        <v>80</v>
      </c>
      <c r="E4" s="189" t="s">
        <v>92</v>
      </c>
      <c r="F4" s="189"/>
      <c r="G4" s="102"/>
      <c r="H4" s="103" t="s">
        <v>48</v>
      </c>
      <c r="I4" s="103" t="s">
        <v>49</v>
      </c>
      <c r="J4" s="103" t="s">
        <v>46</v>
      </c>
      <c r="K4" s="103" t="s">
        <v>47</v>
      </c>
      <c r="L4" s="103" t="s">
        <v>48</v>
      </c>
      <c r="M4" s="103" t="s">
        <v>49</v>
      </c>
      <c r="N4" s="103" t="s">
        <v>46</v>
      </c>
      <c r="O4" s="103" t="s">
        <v>47</v>
      </c>
      <c r="P4" s="103" t="s">
        <v>48</v>
      </c>
      <c r="Q4" s="103" t="s">
        <v>49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46</v>
      </c>
      <c r="W4" s="103" t="s">
        <v>47</v>
      </c>
      <c r="X4" s="103" t="s">
        <v>48</v>
      </c>
      <c r="Y4" s="103" t="s">
        <v>49</v>
      </c>
      <c r="Z4" s="103" t="s">
        <v>46</v>
      </c>
      <c r="AA4" s="103" t="s">
        <v>47</v>
      </c>
      <c r="AB4" s="103" t="s">
        <v>48</v>
      </c>
      <c r="AC4" s="103" t="s">
        <v>49</v>
      </c>
      <c r="AD4" s="103" t="s">
        <v>46</v>
      </c>
      <c r="AE4" s="103" t="s">
        <v>47</v>
      </c>
      <c r="AF4" s="103" t="s">
        <v>48</v>
      </c>
      <c r="AG4" s="103" t="s">
        <v>49</v>
      </c>
      <c r="AH4" s="103" t="s">
        <v>46</v>
      </c>
      <c r="AI4" s="103" t="s">
        <v>47</v>
      </c>
      <c r="AJ4" s="103" t="s">
        <v>48</v>
      </c>
      <c r="AK4" s="103" t="s">
        <v>49</v>
      </c>
      <c r="AL4" s="103" t="s">
        <v>46</v>
      </c>
      <c r="AM4" s="103" t="s">
        <v>47</v>
      </c>
      <c r="AN4" s="103" t="s">
        <v>48</v>
      </c>
      <c r="AO4" s="103" t="s">
        <v>49</v>
      </c>
      <c r="AP4" s="103" t="s">
        <v>46</v>
      </c>
      <c r="AQ4" s="103" t="s">
        <v>47</v>
      </c>
      <c r="AR4" s="103" t="s">
        <v>48</v>
      </c>
      <c r="AS4" s="103" t="s">
        <v>49</v>
      </c>
      <c r="AT4" s="103" t="s">
        <v>46</v>
      </c>
      <c r="AU4" s="103" t="s">
        <v>47</v>
      </c>
      <c r="AV4" s="103" t="s">
        <v>48</v>
      </c>
      <c r="AW4" s="103" t="s">
        <v>49</v>
      </c>
      <c r="AX4" s="103" t="s">
        <v>46</v>
      </c>
      <c r="AY4" s="103" t="s">
        <v>47</v>
      </c>
      <c r="AZ4" s="103" t="s">
        <v>48</v>
      </c>
      <c r="BA4" s="103" t="s">
        <v>49</v>
      </c>
      <c r="BB4" s="103" t="s">
        <v>46</v>
      </c>
      <c r="BC4" s="103" t="s">
        <v>47</v>
      </c>
      <c r="BD4" s="103" t="s">
        <v>48</v>
      </c>
      <c r="BE4" s="103" t="s">
        <v>49</v>
      </c>
      <c r="BF4" s="103" t="s">
        <v>46</v>
      </c>
      <c r="BG4" s="103" t="s">
        <v>47</v>
      </c>
      <c r="BH4" s="103" t="s">
        <v>48</v>
      </c>
      <c r="BI4" s="103" t="s">
        <v>49</v>
      </c>
      <c r="BJ4" s="103" t="s">
        <v>46</v>
      </c>
      <c r="BK4" s="103" t="s">
        <v>47</v>
      </c>
      <c r="BL4" s="103" t="s">
        <v>48</v>
      </c>
      <c r="BM4" s="103" t="s">
        <v>49</v>
      </c>
      <c r="BN4" s="103" t="s">
        <v>46</v>
      </c>
      <c r="BO4" s="103" t="s">
        <v>47</v>
      </c>
    </row>
    <row r="5" spans="1:68" s="113" customFormat="1" ht="18" customHeight="1" x14ac:dyDescent="0.2">
      <c r="A5" s="85" t="s">
        <v>97</v>
      </c>
      <c r="B5" s="85">
        <f>(Original_VA!C5/Original_VA!B5-1)*100</f>
        <v>5.9528576831111346</v>
      </c>
      <c r="C5" s="85">
        <f>(Original_VA!D5/Original_VA!C5-1)*100</f>
        <v>3.7978325787297873</v>
      </c>
      <c r="D5" s="85">
        <f>(Original_VA!E5/Original_VA!D5-1)*100</f>
        <v>3.1314055178334854</v>
      </c>
      <c r="E5" s="85">
        <f>(Original_VA!F5/Original_VA!E5-1)*100</f>
        <v>6.303923780934273</v>
      </c>
      <c r="F5" s="85"/>
      <c r="G5" s="85"/>
      <c r="H5" s="86"/>
      <c r="I5" s="86"/>
      <c r="J5" s="86"/>
      <c r="K5" s="86"/>
      <c r="L5" s="138" t="e">
        <f>(Original_VA!M5/Original_VA!I5-1)*100</f>
        <v>#DIV/0!</v>
      </c>
      <c r="M5" s="138" t="e">
        <f>(Original_VA!N5/Original_VA!J5-1)*100</f>
        <v>#DIV/0!</v>
      </c>
      <c r="N5" s="138">
        <f>(Original_VA!O5/Original_VA!K5-1)*100</f>
        <v>33.682238468536838</v>
      </c>
      <c r="O5" s="138">
        <f>(Original_VA!P5/Original_VA!L5-1)*100</f>
        <v>37.344491548189509</v>
      </c>
      <c r="P5" s="138">
        <f>(Original_VA!Q5/Original_VA!M5-1)*100</f>
        <v>39.789694877561942</v>
      </c>
      <c r="Q5" s="138">
        <f>(Original_VA!R5/Original_VA!N5-1)*100</f>
        <v>29.376594698214099</v>
      </c>
      <c r="R5" s="138">
        <f>(Original_VA!S5/Original_VA!O5-1)*100</f>
        <v>10.028120942043328</v>
      </c>
      <c r="S5" s="138">
        <f>(Original_VA!T5/Original_VA!P5-1)*100</f>
        <v>12.17394134882792</v>
      </c>
      <c r="T5" s="138">
        <f>(Original_VA!U5/Original_VA!Q5-1)*100</f>
        <v>8.3674401257312745</v>
      </c>
      <c r="U5" s="138">
        <f>(Original_VA!V5/Original_VA!R5-1)*100</f>
        <v>2.4370870217446328</v>
      </c>
      <c r="V5" s="138">
        <f>(Original_VA!W5/Original_VA!S5-1)*100</f>
        <v>5.8119062192840465</v>
      </c>
      <c r="W5" s="138">
        <f>(Original_VA!X5/Original_VA!T5-1)*100</f>
        <v>0.1153053176705221</v>
      </c>
      <c r="X5" s="138">
        <f>(Original_VA!Y5/Original_VA!U5-1)*100</f>
        <v>0.95400127286024983</v>
      </c>
      <c r="Y5" s="138">
        <f>(Original_VA!Z5/Original_VA!V5-1)*100</f>
        <v>5.0168348468584867</v>
      </c>
      <c r="Z5" s="138">
        <f>(Original_VA!AA5/Original_VA!W5-1)*100</f>
        <v>6.2020628411074474</v>
      </c>
      <c r="AA5" s="138">
        <f>(Original_VA!AB5/Original_VA!X5-1)*100</f>
        <v>3.5498492114528934</v>
      </c>
      <c r="AB5" s="138">
        <f>(Original_VA!AC5/Original_VA!Y5-1)*100</f>
        <v>0.74045968270748386</v>
      </c>
      <c r="AC5" s="138">
        <f>(Original_VA!AD5/Original_VA!Z5-1)*100</f>
        <v>-2.194944744696814</v>
      </c>
      <c r="AD5" s="138">
        <f>(Original_VA!AE5/Original_VA!AA5-1)*100</f>
        <v>-1.983215388246129</v>
      </c>
      <c r="AE5" s="138">
        <f>(Original_VA!AF5/Original_VA!AB5-1)*100</f>
        <v>0.97184279874560353</v>
      </c>
      <c r="AF5" s="138">
        <f>(Original_VA!AG5/Original_VA!AC5-1)*100</f>
        <v>6.4603215908657807</v>
      </c>
      <c r="AG5" s="138">
        <f>(Original_VA!AH5/Original_VA!AD5-1)*100</f>
        <v>13.299586527413055</v>
      </c>
      <c r="AH5" s="138">
        <f>(Original_VA!AI5/Original_VA!AE5-1)*100</f>
        <v>3.3634816548126389</v>
      </c>
      <c r="AI5" s="138">
        <f>(Original_VA!AJ5/Original_VA!AF5-1)*100</f>
        <v>11.290090291014</v>
      </c>
      <c r="AJ5" s="138">
        <f>(Original_VA!AK5/Original_VA!AG5-1)*100</f>
        <v>5.9055499668783762</v>
      </c>
      <c r="AK5" s="138">
        <f>(Original_VA!AL5/Original_VA!AH5-1)*100</f>
        <v>3.8193003203835785</v>
      </c>
      <c r="AL5" s="138">
        <f>(Original_VA!AM5/Original_VA!AI5-1)*100</f>
        <v>8.5255604818943009</v>
      </c>
      <c r="AM5" s="138">
        <f>(Original_VA!AN5/Original_VA!AJ5-1)*100</f>
        <v>5.9199281337589449</v>
      </c>
      <c r="AN5" s="138">
        <f>(Original_VA!AO5/Original_VA!AK5-1)*100</f>
        <v>0.91526868665818828</v>
      </c>
      <c r="AO5" s="138">
        <f>(Original_VA!AP5/Original_VA!AL5-1)*100</f>
        <v>-0.4039559045582175</v>
      </c>
      <c r="AP5" s="138">
        <f>(Original_VA!AQ5/Original_VA!AM5-1)*100</f>
        <v>-0.25584845430617342</v>
      </c>
      <c r="AQ5" s="138">
        <f>(Original_VA!AR5/Original_VA!AN5-1)*100</f>
        <v>0.51363015117558142</v>
      </c>
      <c r="AR5" s="138">
        <f>(Original_VA!AS5/Original_VA!AO5-1)*100</f>
        <v>6.7411847084669629</v>
      </c>
      <c r="AS5" s="138">
        <f>(Original_VA!AT5/Original_VA!AP5-1)*100</f>
        <v>6.1735839481696697</v>
      </c>
      <c r="AT5" s="138">
        <f>(Original_VA!AU5/Original_VA!AQ5-1)*100</f>
        <v>7.6765554089299082</v>
      </c>
      <c r="AU5" s="138">
        <f>(Original_VA!AV5/Original_VA!AR5-1)*100</f>
        <v>6.4799407174146673</v>
      </c>
      <c r="AV5" s="138">
        <f>(Original_VA!AW5/Original_VA!AS5-1)*100</f>
        <v>5.3883112600330962</v>
      </c>
      <c r="AW5" s="138">
        <f>(Original_VA!AX5/Original_VA!AT5-1)*100</f>
        <v>5.5698255187775381</v>
      </c>
      <c r="AX5" s="138">
        <f>(Original_VA!AY5/Original_VA!AU5-1)*100</f>
        <v>5.5686532681252565</v>
      </c>
      <c r="AY5" s="138">
        <f>(Original_VA!AZ5/Original_VA!AV5-1)*100</f>
        <v>5.7286087379935235</v>
      </c>
      <c r="AZ5" s="138">
        <f>(Original_VA!BA5/Original_VA!AW5-1)*100</f>
        <v>7.6694111178804425</v>
      </c>
      <c r="BA5" s="138">
        <f>(Original_VA!BB5/Original_VA!AX5-1)*100</f>
        <v>6.8885830318858643</v>
      </c>
      <c r="BB5" s="138">
        <f>(Original_VA!BC5/Original_VA!AY5-1)*100</f>
        <v>7.5795135665670754</v>
      </c>
      <c r="BC5" s="138">
        <f>(Original_VA!BD5/Original_VA!AZ5-1)*100</f>
        <v>8.3705618018754979</v>
      </c>
      <c r="BD5" s="138">
        <f>(Original_VA!BE5/Original_VA!BA5-1)*100</f>
        <v>1.1928381040144043</v>
      </c>
      <c r="BE5" s="138">
        <f>(Original_VA!BF5/Original_VA!BB5-1)*100</f>
        <v>-5.5655469801575315</v>
      </c>
      <c r="BF5" s="138">
        <f>(Original_VA!BG5/Original_VA!BC5-1)*100</f>
        <v>-0.45602753640131555</v>
      </c>
      <c r="BG5" s="138">
        <f>(Original_VA!BH5/Original_VA!BD5-1)*100</f>
        <v>6.0185984655958258E-2</v>
      </c>
      <c r="BH5" s="138">
        <f>(Original_VA!BI5/Original_VA!BE5-1)*100</f>
        <v>2.8314930413440909</v>
      </c>
      <c r="BI5" s="138">
        <f>(Original_VA!BJ5/Original_VA!BF5-1)*100</f>
        <v>13.015968112688526</v>
      </c>
      <c r="BJ5" s="138">
        <f>(Original_VA!BK5/Original_VA!BG5-1)*100</f>
        <v>2.4594598144481727</v>
      </c>
      <c r="BK5" s="138">
        <f>(Original_VA!BL5/Original_VA!BH5-1)*100</f>
        <v>4.8972269217172126</v>
      </c>
      <c r="BL5" s="138">
        <f>(Original_VA!BM5/Original_VA!BI5-1)*100</f>
        <v>4.9461714631260811</v>
      </c>
      <c r="BM5" s="138">
        <f>(Original_VA!BN5/Original_VA!BJ5-1)*100</f>
        <v>6.4589483243254087</v>
      </c>
      <c r="BN5" s="138">
        <f>(Original_VA!BO5/Original_VA!BK5-1)*100</f>
        <v>9.2146546454058296</v>
      </c>
      <c r="BO5" s="138">
        <f>(Original_VA!BP5/Original_VA!BL5-1)*100</f>
        <v>4.4393630774145265</v>
      </c>
      <c r="BP5" s="222"/>
    </row>
    <row r="6" spans="1:68" s="176" customFormat="1" ht="17.100000000000001" customHeight="1" x14ac:dyDescent="0.2">
      <c r="A6" s="191" t="s">
        <v>96</v>
      </c>
      <c r="B6" s="191">
        <f>(Original_VA!C6/Original_VA!B6-1)*100</f>
        <v>2.3044043809026249</v>
      </c>
      <c r="C6" s="191">
        <f>(Original_VA!D6/Original_VA!C6-1)*100</f>
        <v>2.9161633324926051</v>
      </c>
      <c r="D6" s="191">
        <f>(Original_VA!E6/Original_VA!D6-1)*100</f>
        <v>2.7580747895113999</v>
      </c>
      <c r="E6" s="191">
        <f>(Original_VA!F6/Original_VA!E6-1)*100</f>
        <v>4.3891829038134267</v>
      </c>
      <c r="F6" s="191"/>
      <c r="G6" s="191"/>
      <c r="H6" s="192"/>
      <c r="I6" s="192"/>
      <c r="J6" s="192"/>
      <c r="K6" s="192"/>
      <c r="L6" s="202" t="e">
        <f>(Original_VA!M6/Original_VA!I6-1)*100</f>
        <v>#DIV/0!</v>
      </c>
      <c r="M6" s="202" t="e">
        <f>(Original_VA!N6/Original_VA!J6-1)*100</f>
        <v>#DIV/0!</v>
      </c>
      <c r="N6" s="202">
        <f>(Original_VA!O6/Original_VA!K6-1)*100</f>
        <v>5.652097081347196</v>
      </c>
      <c r="O6" s="202">
        <f>(Original_VA!P6/Original_VA!L6-1)*100</f>
        <v>3.9533356198069081</v>
      </c>
      <c r="P6" s="202">
        <f>(Original_VA!Q6/Original_VA!M6-1)*100</f>
        <v>0.61199038288317631</v>
      </c>
      <c r="Q6" s="202">
        <f>(Original_VA!R6/Original_VA!N6-1)*100</f>
        <v>-0.62097557441854745</v>
      </c>
      <c r="R6" s="202">
        <f>(Original_VA!S6/Original_VA!O6-1)*100</f>
        <v>1.9224876658713308</v>
      </c>
      <c r="S6" s="202">
        <f>(Original_VA!T6/Original_VA!P6-1)*100</f>
        <v>3.5056606938924872</v>
      </c>
      <c r="T6" s="202">
        <f>(Original_VA!U6/Original_VA!Q6-1)*100</f>
        <v>7.1660643005790892</v>
      </c>
      <c r="U6" s="202">
        <f>(Original_VA!V6/Original_VA!R6-1)*100</f>
        <v>-0.37995682235600903</v>
      </c>
      <c r="V6" s="202">
        <f>(Original_VA!W6/Original_VA!S6-1)*100</f>
        <v>12.329695250061823</v>
      </c>
      <c r="W6" s="202">
        <f>(Original_VA!X6/Original_VA!T6-1)*100</f>
        <v>0.43304073193703996</v>
      </c>
      <c r="X6" s="202">
        <f>(Original_VA!Y6/Original_VA!U6-1)*100</f>
        <v>-7.5044673510750286</v>
      </c>
      <c r="Y6" s="202">
        <f>(Original_VA!Z6/Original_VA!V6-1)*100</f>
        <v>-7.1547854324953146</v>
      </c>
      <c r="Z6" s="202">
        <f>(Original_VA!AA6/Original_VA!W6-1)*100</f>
        <v>5.1076811945640621</v>
      </c>
      <c r="AA6" s="202">
        <f>(Original_VA!AB6/Original_VA!X6-1)*100</f>
        <v>9.131079971997913E-2</v>
      </c>
      <c r="AB6" s="202">
        <f>(Original_VA!AC6/Original_VA!Y6-1)*100</f>
        <v>4.3020131387795368</v>
      </c>
      <c r="AC6" s="202">
        <f>(Original_VA!AD6/Original_VA!Z6-1)*100</f>
        <v>-5.7643607796098228</v>
      </c>
      <c r="AD6" s="202">
        <f>(Original_VA!AE6/Original_VA!AA6-1)*100</f>
        <v>0.32540961167726312</v>
      </c>
      <c r="AE6" s="202">
        <f>(Original_VA!AF6/Original_VA!AB6-1)*100</f>
        <v>0.80907373086998025</v>
      </c>
      <c r="AF6" s="202">
        <f>(Original_VA!AG6/Original_VA!AC6-1)*100</f>
        <v>-0.75166422108882136</v>
      </c>
      <c r="AG6" s="202">
        <f>(Original_VA!AH6/Original_VA!AD6-1)*100</f>
        <v>11.844948608531958</v>
      </c>
      <c r="AH6" s="202">
        <f>(Original_VA!AI6/Original_VA!AE6-1)*100</f>
        <v>-6.1757008178364936</v>
      </c>
      <c r="AI6" s="202">
        <f>(Original_VA!AJ6/Original_VA!AF6-1)*100</f>
        <v>10.279612328182752</v>
      </c>
      <c r="AJ6" s="202">
        <f>(Original_VA!AK6/Original_VA!AG6-1)*100</f>
        <v>5.780438068549687</v>
      </c>
      <c r="AK6" s="202">
        <f>(Original_VA!AL6/Original_VA!AH6-1)*100</f>
        <v>4.5478227008153738</v>
      </c>
      <c r="AL6" s="202">
        <f>(Original_VA!AM6/Original_VA!AI6-1)*100</f>
        <v>1.6893027157824703</v>
      </c>
      <c r="AM6" s="202">
        <f>(Original_VA!AN6/Original_VA!AJ6-1)*100</f>
        <v>0.56004407702134884</v>
      </c>
      <c r="AN6" s="202">
        <f>(Original_VA!AO6/Original_VA!AK6-1)*100</f>
        <v>9.7630560942734377</v>
      </c>
      <c r="AO6" s="202">
        <f>(Original_VA!AP6/Original_VA!AL6-1)*100</f>
        <v>1.1815612688486077</v>
      </c>
      <c r="AP6" s="202">
        <f>(Original_VA!AQ6/Original_VA!AM6-1)*100</f>
        <v>1.1719002800371303</v>
      </c>
      <c r="AQ6" s="203">
        <f>(Original_VA!AR6/Original_VA!AN6-1)*100</f>
        <v>3.2292871619874486</v>
      </c>
      <c r="AR6" s="202">
        <f>(Original_VA!AS6/Original_VA!AO6-1)*100</f>
        <v>1.0641376453192741</v>
      </c>
      <c r="AS6" s="202">
        <f>(Original_VA!AT6/Original_VA!AP6-1)*100</f>
        <v>6.0881960421598214</v>
      </c>
      <c r="AT6" s="202">
        <f>(Original_VA!AU6/Original_VA!AQ6-1)*100</f>
        <v>9.6326528860726235</v>
      </c>
      <c r="AU6" s="202">
        <f>(Original_VA!AV6/Original_VA!AR6-1)*100</f>
        <v>1.4579959404176668</v>
      </c>
      <c r="AV6" s="202">
        <f>(Original_VA!AW6/Original_VA!AS6-1)*100</f>
        <v>2.5315245397091068</v>
      </c>
      <c r="AW6" s="202">
        <f>(Original_VA!AX6/Original_VA!AT6-1)*100</f>
        <v>2.021726503653265</v>
      </c>
      <c r="AX6" s="202">
        <f>(Original_VA!AY6/Original_VA!AU6-1)*100</f>
        <v>2.1539294648422525</v>
      </c>
      <c r="AY6" s="202">
        <f>(Original_VA!AZ6/Original_VA!AV6-1)*100</f>
        <v>4.0102579324576837</v>
      </c>
      <c r="AZ6" s="202">
        <f>(Original_VA!BA6/Original_VA!AW6-1)*100</f>
        <v>8.0160148351937632</v>
      </c>
      <c r="BA6" s="202">
        <f>(Original_VA!BB6/Original_VA!AX6-1)*100</f>
        <v>8.7656453043085456</v>
      </c>
      <c r="BB6" s="202">
        <f>(Original_VA!BC6/Original_VA!AY6-1)*100</f>
        <v>6.1248485572200639</v>
      </c>
      <c r="BC6" s="202">
        <f>(Original_VA!BD6/Original_VA!AZ6-1)*100</f>
        <v>7.6569852813567207</v>
      </c>
      <c r="BD6" s="202">
        <f>(Original_VA!BE6/Original_VA!BA6-1)*100</f>
        <v>-1.3099540295449019</v>
      </c>
      <c r="BE6" s="202">
        <f>(Original_VA!BF6/Original_VA!BB6-1)*100</f>
        <v>5.7944471114945051</v>
      </c>
      <c r="BF6" s="202">
        <f>(Original_VA!BG6/Original_VA!BC6-1)*100</f>
        <v>6.6651075730431719</v>
      </c>
      <c r="BG6" s="202">
        <f>(Original_VA!BH6/Original_VA!BD6-1)*100</f>
        <v>7.7483566092985789</v>
      </c>
      <c r="BH6" s="202">
        <f>(Original_VA!BI6/Original_VA!BE6-1)*100</f>
        <v>0.35335705372414594</v>
      </c>
      <c r="BI6" s="202">
        <f>(Original_VA!BJ6/Original_VA!BF6-1)*100</f>
        <v>1.0561256216010673</v>
      </c>
      <c r="BJ6" s="202">
        <f>(Original_VA!BK6/Original_VA!BG6-1)*100</f>
        <v>5.3005170853806183</v>
      </c>
      <c r="BK6" s="202">
        <f>(Original_VA!BL6/Original_VA!BH6-1)*100</f>
        <v>-1.0617930900272854</v>
      </c>
      <c r="BL6" s="202">
        <f>(Original_VA!BM6/Original_VA!BI6-1)*100</f>
        <v>4.1177318687473985</v>
      </c>
      <c r="BM6" s="202">
        <f>(Original_VA!BN6/Original_VA!BJ6-1)*100</f>
        <v>8.9156087898705216</v>
      </c>
      <c r="BN6" s="202">
        <f>(Original_VA!BO6/Original_VA!BK6-1)*100</f>
        <v>0.24405179729432014</v>
      </c>
      <c r="BO6" s="202">
        <f>(Original_VA!BP6/Original_VA!BL6-1)*100</f>
        <v>5.3404115400362606</v>
      </c>
      <c r="BP6" s="221"/>
    </row>
    <row r="7" spans="1:68" s="121" customFormat="1" ht="17.100000000000001" customHeight="1" x14ac:dyDescent="0.2">
      <c r="A7" s="77" t="s">
        <v>1</v>
      </c>
      <c r="B7" s="116">
        <f>(Original_VA!C7/Original_VA!B7-1)*100</f>
        <v>3.9957005556021885</v>
      </c>
      <c r="C7" s="116">
        <f>(Original_VA!D7/Original_VA!C7-1)*100</f>
        <v>7.9389801698676488</v>
      </c>
      <c r="D7" s="116">
        <f>(Original_VA!E7/Original_VA!D7-1)*100</f>
        <v>9.4039298230524935</v>
      </c>
      <c r="E7" s="116">
        <f>(Original_VA!F7/Original_VA!E7-1)*100</f>
        <v>5.9169904117130523</v>
      </c>
      <c r="F7" s="116"/>
      <c r="G7" s="77"/>
      <c r="H7" s="89"/>
      <c r="I7" s="89"/>
      <c r="J7" s="89"/>
      <c r="K7" s="89"/>
      <c r="L7" s="75" t="e">
        <f>(Original_VA!M7/Original_VA!I7-1)*100</f>
        <v>#DIV/0!</v>
      </c>
      <c r="M7" s="75" t="e">
        <f>(Original_VA!N7/Original_VA!J7-1)*100</f>
        <v>#DIV/0!</v>
      </c>
      <c r="N7" s="75">
        <f>(Original_VA!O7/Original_VA!K7-1)*100</f>
        <v>1.5121552194715893</v>
      </c>
      <c r="O7" s="75">
        <f>(Original_VA!P7/Original_VA!L7-1)*100</f>
        <v>-15.108247199679436</v>
      </c>
      <c r="P7" s="75">
        <f>(Original_VA!Q7/Original_VA!M7-1)*100</f>
        <v>-31.733128629128771</v>
      </c>
      <c r="Q7" s="75">
        <f>(Original_VA!R7/Original_VA!N7-1)*100</f>
        <v>-0.35061123935794525</v>
      </c>
      <c r="R7" s="75">
        <f>(Original_VA!S7/Original_VA!O7-1)*100</f>
        <v>-7.2665420950912445</v>
      </c>
      <c r="S7" s="75">
        <f>(Original_VA!T7/Original_VA!P7-1)*100</f>
        <v>-8.4606916703687354</v>
      </c>
      <c r="T7" s="75">
        <f>(Original_VA!U7/Original_VA!Q7-1)*100</f>
        <v>35.746082267835263</v>
      </c>
      <c r="U7" s="75">
        <f>(Original_VA!V7/Original_VA!R7-1)*100</f>
        <v>-17.186272988036166</v>
      </c>
      <c r="V7" s="75">
        <f>(Original_VA!W7/Original_VA!S7-1)*100</f>
        <v>33.596914783368703</v>
      </c>
      <c r="W7" s="75">
        <f>(Original_VA!X7/Original_VA!T7-1)*100</f>
        <v>16.144207792053301</v>
      </c>
      <c r="X7" s="75">
        <f>(Original_VA!Y7/Original_VA!U7-1)*100</f>
        <v>-6.6003469822055187</v>
      </c>
      <c r="Y7" s="75">
        <f>(Original_VA!Z7/Original_VA!V7-1)*100</f>
        <v>3.1920233709212154</v>
      </c>
      <c r="Z7" s="75">
        <f>(Original_VA!AA7/Original_VA!W7-1)*100</f>
        <v>-9.3685400288057821</v>
      </c>
      <c r="AA7" s="75">
        <f>(Original_VA!AB7/Original_VA!X7-1)*100</f>
        <v>-3.4573857972873712</v>
      </c>
      <c r="AB7" s="75">
        <f>(Original_VA!AC7/Original_VA!Y7-1)*100</f>
        <v>10.617824952342891</v>
      </c>
      <c r="AC7" s="75">
        <f>(Original_VA!AD7/Original_VA!Z7-1)*100</f>
        <v>1.0134976661716477</v>
      </c>
      <c r="AD7" s="75">
        <f>(Original_VA!AE7/Original_VA!AA7-1)*100</f>
        <v>11.757073305219023</v>
      </c>
      <c r="AE7" s="75">
        <f>(Original_VA!AF7/Original_VA!AB7-1)*100</f>
        <v>7.0214349226383366</v>
      </c>
      <c r="AF7" s="75">
        <f>(Original_VA!AG7/Original_VA!AC7-1)*100</f>
        <v>-8.3418791639762624</v>
      </c>
      <c r="AG7" s="75">
        <f>(Original_VA!AH7/Original_VA!AD7-1)*100</f>
        <v>-10.506777418406832</v>
      </c>
      <c r="AH7" s="75">
        <f>(Original_VA!AI7/Original_VA!AE7-1)*100</f>
        <v>-1.2672795370471279</v>
      </c>
      <c r="AI7" s="75">
        <f>(Original_VA!AJ7/Original_VA!AF7-1)*100</f>
        <v>-9.0972517128917634</v>
      </c>
      <c r="AJ7" s="75">
        <f>(Original_VA!AK7/Original_VA!AG7-1)*100</f>
        <v>13.625884084630346</v>
      </c>
      <c r="AK7" s="75">
        <f>(Original_VA!AL7/Original_VA!AH7-1)*100</f>
        <v>16.207953595347657</v>
      </c>
      <c r="AL7" s="75">
        <f>(Original_VA!AM7/Original_VA!AI7-1)*100</f>
        <v>19.346523049278176</v>
      </c>
      <c r="AM7" s="75">
        <f>(Original_VA!AN7/Original_VA!AJ7-1)*100</f>
        <v>12.841860500896619</v>
      </c>
      <c r="AN7" s="75">
        <f>(Original_VA!AO7/Original_VA!AK7-1)*100</f>
        <v>2.2579076003310661</v>
      </c>
      <c r="AO7" s="75">
        <f>(Original_VA!AP7/Original_VA!AL7-1)*100</f>
        <v>-2.107794833012111</v>
      </c>
      <c r="AP7" s="75">
        <f>(Original_VA!AQ7/Original_VA!AM7-1)*100</f>
        <v>-16.005668309208975</v>
      </c>
      <c r="AQ7" s="75">
        <f>(Original_VA!AR7/Original_VA!AN7-1)*100</f>
        <v>23.754258577957522</v>
      </c>
      <c r="AR7" s="75">
        <f>(Original_VA!AS7/Original_VA!AO7-1)*100</f>
        <v>12.020064913919693</v>
      </c>
      <c r="AS7" s="75">
        <f>(Original_VA!AT7/Original_VA!AP7-1)*100</f>
        <v>19.980103379389448</v>
      </c>
      <c r="AT7" s="75">
        <f>(Original_VA!AU7/Original_VA!AQ7-1)*100</f>
        <v>41.20570099177889</v>
      </c>
      <c r="AU7" s="75">
        <f>(Original_VA!AV7/Original_VA!AR7-1)*100</f>
        <v>-4.059181301435677</v>
      </c>
      <c r="AV7" s="75">
        <f>(Original_VA!AW7/Original_VA!AS7-1)*100</f>
        <v>2.0569710129932695</v>
      </c>
      <c r="AW7" s="75">
        <f>(Original_VA!AX7/Original_VA!AT7-1)*100</f>
        <v>-7.7153638689363646</v>
      </c>
      <c r="AX7" s="75">
        <f>(Original_VA!AY7/Original_VA!AU7-1)*100</f>
        <v>-0.39637723780564516</v>
      </c>
      <c r="AY7" s="75">
        <f>(Original_VA!AZ7/Original_VA!AV7-1)*100</f>
        <v>6.614807089242869</v>
      </c>
      <c r="AZ7" s="75">
        <f>(Original_VA!BA7/Original_VA!AW7-1)*100</f>
        <v>2.35100918619775</v>
      </c>
      <c r="BA7" s="75">
        <f>(Original_VA!BB7/Original_VA!AX7-1)*100</f>
        <v>13.025899378090401</v>
      </c>
      <c r="BB7" s="75">
        <f>(Original_VA!BC7/Original_VA!AY7-1)*100</f>
        <v>2.235697433109074</v>
      </c>
      <c r="BC7" s="75">
        <f>(Original_VA!BD7/Original_VA!AZ7-1)*100</f>
        <v>8.7211749074646239</v>
      </c>
      <c r="BD7" s="75">
        <f>(Original_VA!BE7/Original_VA!BA7-1)*100</f>
        <v>17.48655744977934</v>
      </c>
      <c r="BE7" s="75">
        <f>(Original_VA!BF7/Original_VA!BB7-1)*100</f>
        <v>3.160077728776578E-2</v>
      </c>
      <c r="BF7" s="75">
        <f>(Original_VA!BG7/Original_VA!BC7-1)*100</f>
        <v>9.035861160730807</v>
      </c>
      <c r="BG7" s="75">
        <f>(Original_VA!BH7/Original_VA!BD7-1)*100</f>
        <v>12.575808744226968</v>
      </c>
      <c r="BH7" s="75">
        <f>(Original_VA!BI7/Original_VA!BE7-1)*100</f>
        <v>11.102636380851759</v>
      </c>
      <c r="BI7" s="75">
        <f>(Original_VA!BJ7/Original_VA!BF7-1)*100</f>
        <v>19.030014831333709</v>
      </c>
      <c r="BJ7" s="75">
        <f>(Original_VA!BK7/Original_VA!BG7-1)*100</f>
        <v>17.07225850862897</v>
      </c>
      <c r="BK7" s="75">
        <f>(Original_VA!BL7/Original_VA!BH7-1)*100</f>
        <v>8.4840465687527011</v>
      </c>
      <c r="BL7" s="75">
        <f>(Original_VA!BM7/Original_VA!BI7-1)*100</f>
        <v>-0.91693719399564833</v>
      </c>
      <c r="BM7" s="75">
        <f>(Original_VA!BN7/Original_VA!BJ7-1)*100</f>
        <v>6.7340966274448188</v>
      </c>
      <c r="BN7" s="75">
        <f>(Original_VA!BO7/Original_VA!BK7-1)*100</f>
        <v>9.4827671696542595</v>
      </c>
      <c r="BO7" s="75">
        <f>(Original_VA!BP7/Original_VA!BL7-1)*100</f>
        <v>-16.719443039337868</v>
      </c>
      <c r="BP7" s="223"/>
    </row>
    <row r="8" spans="1:68" s="121" customFormat="1" ht="17.100000000000001" customHeight="1" x14ac:dyDescent="0.2">
      <c r="A8" s="77" t="s">
        <v>2</v>
      </c>
      <c r="B8" s="116">
        <f>(Original_VA!C8/Original_VA!B8-1)*100</f>
        <v>2.19588356109226</v>
      </c>
      <c r="C8" s="116">
        <f>(Original_VA!D8/Original_VA!C8-1)*100</f>
        <v>1.266234284669765</v>
      </c>
      <c r="D8" s="116">
        <f>(Original_VA!E8/Original_VA!D8-1)*100</f>
        <v>2.2480641291535042</v>
      </c>
      <c r="E8" s="116">
        <f>(Original_VA!F8/Original_VA!E8-1)*100</f>
        <v>8.5502917245409158</v>
      </c>
      <c r="F8" s="116"/>
      <c r="G8" s="77"/>
      <c r="H8" s="89"/>
      <c r="I8" s="89"/>
      <c r="J8" s="89"/>
      <c r="K8" s="89"/>
      <c r="L8" s="75" t="e">
        <f>(Original_VA!M8/Original_VA!I8-1)*100</f>
        <v>#DIV/0!</v>
      </c>
      <c r="M8" s="75" t="e">
        <f>(Original_VA!N8/Original_VA!J8-1)*100</f>
        <v>#DIV/0!</v>
      </c>
      <c r="N8" s="75">
        <f>(Original_VA!O8/Original_VA!K8-1)*100</f>
        <v>7.2807861270279828</v>
      </c>
      <c r="O8" s="75">
        <f>(Original_VA!P8/Original_VA!L8-1)*100</f>
        <v>8.4051257515704201</v>
      </c>
      <c r="P8" s="75">
        <f>(Original_VA!Q8/Original_VA!M8-1)*100</f>
        <v>2.6822970992615991</v>
      </c>
      <c r="Q8" s="75">
        <f>(Original_VA!R8/Original_VA!N8-1)*100</f>
        <v>0.76046138089431725</v>
      </c>
      <c r="R8" s="75">
        <f>(Original_VA!S8/Original_VA!O8-1)*100</f>
        <v>0.7559777342006635</v>
      </c>
      <c r="S8" s="75">
        <f>(Original_VA!T8/Original_VA!P8-1)*100</f>
        <v>1.1325472836696493</v>
      </c>
      <c r="T8" s="75">
        <f>(Original_VA!U8/Original_VA!Q8-1)*100</f>
        <v>3.5300906098794105</v>
      </c>
      <c r="U8" s="75">
        <f>(Original_VA!V8/Original_VA!R8-1)*100</f>
        <v>4.2924400090131654</v>
      </c>
      <c r="V8" s="75">
        <f>(Original_VA!W8/Original_VA!S8-1)*100</f>
        <v>8.082562110444492</v>
      </c>
      <c r="W8" s="75">
        <f>(Original_VA!X8/Original_VA!T8-1)*100</f>
        <v>7.0790326449989172</v>
      </c>
      <c r="X8" s="75">
        <f>(Original_VA!Y8/Original_VA!U8-1)*100</f>
        <v>-13.881937447905246</v>
      </c>
      <c r="Y8" s="75">
        <f>(Original_VA!Z8/Original_VA!V8-1)*100</f>
        <v>-14.319763358416582</v>
      </c>
      <c r="Z8" s="75">
        <f>(Original_VA!AA8/Original_VA!W8-1)*100</f>
        <v>14.813057053870704</v>
      </c>
      <c r="AA8" s="75">
        <f>(Original_VA!AB8/Original_VA!X8-1)*100</f>
        <v>-16.000423956142107</v>
      </c>
      <c r="AB8" s="75">
        <f>(Original_VA!AC8/Original_VA!Y8-1)*100</f>
        <v>-6.4526621299200286</v>
      </c>
      <c r="AC8" s="75">
        <f>(Original_VA!AD8/Original_VA!Z8-1)*100</f>
        <v>-7.5618763543838341</v>
      </c>
      <c r="AD8" s="75">
        <f>(Original_VA!AE8/Original_VA!AA8-1)*100</f>
        <v>-2.4415908087210059</v>
      </c>
      <c r="AE8" s="75">
        <f>(Original_VA!AF8/Original_VA!AB8-1)*100</f>
        <v>-0.38798114738368694</v>
      </c>
      <c r="AF8" s="75">
        <f>(Original_VA!AG8/Original_VA!AC8-1)*100</f>
        <v>7.1896842778200076</v>
      </c>
      <c r="AG8" s="75">
        <f>(Original_VA!AH8/Original_VA!AD8-1)*100</f>
        <v>15.914921432681851</v>
      </c>
      <c r="AH8" s="75">
        <f>(Original_VA!AI8/Original_VA!AE8-1)*100</f>
        <v>-10.040249967929093</v>
      </c>
      <c r="AI8" s="75">
        <f>(Original_VA!AJ8/Original_VA!AF8-1)*100</f>
        <v>28.100137408034186</v>
      </c>
      <c r="AJ8" s="75">
        <f>(Original_VA!AK8/Original_VA!AG8-1)*100</f>
        <v>5.7939121738717736</v>
      </c>
      <c r="AK8" s="75">
        <f>(Original_VA!AL8/Original_VA!AH8-1)*100</f>
        <v>2.0253248118232037</v>
      </c>
      <c r="AL8" s="75">
        <f>(Original_VA!AM8/Original_VA!AI8-1)*100</f>
        <v>0.59411123570380919</v>
      </c>
      <c r="AM8" s="75">
        <f>(Original_VA!AN8/Original_VA!AJ8-1)*100</f>
        <v>-0.6578244736612282</v>
      </c>
      <c r="AN8" s="75">
        <f>(Original_VA!AO8/Original_VA!AK8-1)*100</f>
        <v>6.4932838211180233</v>
      </c>
      <c r="AO8" s="75">
        <f>(Original_VA!AP8/Original_VA!AL8-1)*100</f>
        <v>0.94241970452730861</v>
      </c>
      <c r="AP8" s="75">
        <f>(Original_VA!AQ8/Original_VA!AM8-1)*100</f>
        <v>1.7351757926176381</v>
      </c>
      <c r="AQ8" s="75">
        <f>(Original_VA!AR8/Original_VA!AN8-1)*100</f>
        <v>-3.5007920234566559</v>
      </c>
      <c r="AR8" s="75">
        <f>(Original_VA!AS8/Original_VA!AO8-1)*100</f>
        <v>6.1834457868767512</v>
      </c>
      <c r="AS8" s="75">
        <f>(Original_VA!AT8/Original_VA!AP8-1)*100</f>
        <v>6.4158589175682845</v>
      </c>
      <c r="AT8" s="75">
        <f>(Original_VA!AU8/Original_VA!AQ8-1)*100</f>
        <v>11.762433187818178</v>
      </c>
      <c r="AU8" s="75">
        <f>(Original_VA!AV8/Original_VA!AR8-1)*100</f>
        <v>7.8663158718192294</v>
      </c>
      <c r="AV8" s="75">
        <f>(Original_VA!AW8/Original_VA!AS8-1)*100</f>
        <v>8.5738611304256196</v>
      </c>
      <c r="AW8" s="75">
        <f>(Original_VA!AX8/Original_VA!AT8-1)*100</f>
        <v>3.78544971569581</v>
      </c>
      <c r="AX8" s="75">
        <f>(Original_VA!AY8/Original_VA!AU8-1)*100</f>
        <v>0.68885631854387341</v>
      </c>
      <c r="AY8" s="75">
        <f>(Original_VA!AZ8/Original_VA!AV8-1)*100</f>
        <v>-2.1692036232031753</v>
      </c>
      <c r="AZ8" s="75">
        <f>(Original_VA!BA8/Original_VA!AW8-1)*100</f>
        <v>3.5517579674147148</v>
      </c>
      <c r="BA8" s="75">
        <f>(Original_VA!BB8/Original_VA!AX8-1)*100</f>
        <v>5.5903391513930645</v>
      </c>
      <c r="BB8" s="75">
        <f>(Original_VA!BC8/Original_VA!AY8-1)*100</f>
        <v>4.9924550481451613</v>
      </c>
      <c r="BC8" s="75">
        <f>(Original_VA!BD8/Original_VA!AZ8-1)*100</f>
        <v>8.6049530075006828</v>
      </c>
      <c r="BD8" s="75">
        <f>(Original_VA!BE8/Original_VA!BA8-1)*100</f>
        <v>-11.352554764611412</v>
      </c>
      <c r="BE8" s="75">
        <f>(Original_VA!BF8/Original_VA!BB8-1)*100</f>
        <v>12.074930897833713</v>
      </c>
      <c r="BF8" s="75">
        <f>(Original_VA!BG8/Original_VA!BC8-1)*100</f>
        <v>9.9534211543038218</v>
      </c>
      <c r="BG8" s="75">
        <f>(Original_VA!BH8/Original_VA!BD8-1)*100</f>
        <v>9.9769707839755242</v>
      </c>
      <c r="BH8" s="75">
        <f>(Original_VA!BI8/Original_VA!BE8-1)*100</f>
        <v>-7.755357140737229</v>
      </c>
      <c r="BI8" s="75">
        <f>(Original_VA!BJ8/Original_VA!BF8-1)*100</f>
        <v>-3.6553793746918806</v>
      </c>
      <c r="BJ8" s="75">
        <f>(Original_VA!BK8/Original_VA!BG8-1)*100</f>
        <v>3.8605178366461157</v>
      </c>
      <c r="BK8" s="75">
        <f>(Original_VA!BL8/Original_VA!BH8-1)*100</f>
        <v>-3.9122274353842412</v>
      </c>
      <c r="BL8" s="75">
        <f>(Original_VA!BM8/Original_VA!BI8-1)*100</f>
        <v>4.1473315366463925</v>
      </c>
      <c r="BM8" s="75">
        <f>(Original_VA!BN8/Original_VA!BJ8-1)*100</f>
        <v>10.140028531619105</v>
      </c>
      <c r="BN8" s="75">
        <f>(Original_VA!BO8/Original_VA!BK8-1)*100</f>
        <v>-0.16814770793529554</v>
      </c>
      <c r="BO8" s="75">
        <f>(Original_VA!BP8/Original_VA!BL8-1)*100</f>
        <v>9.4119076147122236</v>
      </c>
      <c r="BP8" s="223"/>
    </row>
    <row r="9" spans="1:68" s="121" customFormat="1" ht="17.100000000000001" customHeight="1" x14ac:dyDescent="0.2">
      <c r="A9" s="77" t="s">
        <v>3</v>
      </c>
      <c r="B9" s="116">
        <f>(Original_VA!C9/Original_VA!B9-1)*100</f>
        <v>2.9330424400428212</v>
      </c>
      <c r="C9" s="116">
        <f>(Original_VA!D9/Original_VA!C9-1)*100</f>
        <v>2.7787733383830338</v>
      </c>
      <c r="D9" s="116">
        <f>(Original_VA!E9/Original_VA!D9-1)*100</f>
        <v>7.0125461139252332</v>
      </c>
      <c r="E9" s="116">
        <f>(Original_VA!F9/Original_VA!E9-1)*100</f>
        <v>7.1276597102151396</v>
      </c>
      <c r="F9" s="116"/>
      <c r="G9" s="77"/>
      <c r="H9" s="89"/>
      <c r="I9" s="89"/>
      <c r="J9" s="89"/>
      <c r="K9" s="89"/>
      <c r="L9" s="75" t="e">
        <f>(Original_VA!M9/Original_VA!I9-1)*100</f>
        <v>#DIV/0!</v>
      </c>
      <c r="M9" s="75" t="e">
        <f>(Original_VA!N9/Original_VA!J9-1)*100</f>
        <v>#DIV/0!</v>
      </c>
      <c r="N9" s="75">
        <f>(Original_VA!O9/Original_VA!K9-1)*100</f>
        <v>0.9404271411105114</v>
      </c>
      <c r="O9" s="75">
        <f>(Original_VA!P9/Original_VA!L9-1)*100</f>
        <v>2.6371076366319857</v>
      </c>
      <c r="P9" s="75">
        <f>(Original_VA!Q9/Original_VA!M9-1)*100</f>
        <v>3.2244114605936902</v>
      </c>
      <c r="Q9" s="75">
        <f>(Original_VA!R9/Original_VA!N9-1)*100</f>
        <v>2.6327722192785119</v>
      </c>
      <c r="R9" s="75">
        <f>(Original_VA!S9/Original_VA!O9-1)*100</f>
        <v>3.39746603282296</v>
      </c>
      <c r="S9" s="75">
        <f>(Original_VA!T9/Original_VA!P9-1)*100</f>
        <v>2.3389538904578844</v>
      </c>
      <c r="T9" s="75">
        <f>(Original_VA!U9/Original_VA!Q9-1)*100</f>
        <v>1.4956765414365858</v>
      </c>
      <c r="U9" s="75">
        <f>(Original_VA!V9/Original_VA!R9-1)*100</f>
        <v>2.0770411241302078</v>
      </c>
      <c r="V9" s="75">
        <f>(Original_VA!W9/Original_VA!S9-1)*100</f>
        <v>2.3757114429100668</v>
      </c>
      <c r="W9" s="75">
        <f>(Original_VA!X9/Original_VA!T9-1)*100</f>
        <v>2.4730063686282833</v>
      </c>
      <c r="X9" s="75">
        <f>(Original_VA!Y9/Original_VA!U9-1)*100</f>
        <v>2.4625258777296599</v>
      </c>
      <c r="Y9" s="75">
        <f>(Original_VA!Z9/Original_VA!V9-1)*100</f>
        <v>2.0282567221815428</v>
      </c>
      <c r="Z9" s="75">
        <f>(Original_VA!AA9/Original_VA!W9-1)*100</f>
        <v>0.57889557460206742</v>
      </c>
      <c r="AA9" s="75">
        <f>(Original_VA!AB9/Original_VA!X9-1)*100</f>
        <v>-0.50298231559354756</v>
      </c>
      <c r="AB9" s="75">
        <f>(Original_VA!AC9/Original_VA!Y9-1)*100</f>
        <v>5.1923414414300373</v>
      </c>
      <c r="AC9" s="75">
        <f>(Original_VA!AD9/Original_VA!Z9-1)*100</f>
        <v>4.6244735587211094</v>
      </c>
      <c r="AD9" s="75">
        <f>(Original_VA!AE9/Original_VA!AA9-1)*100</f>
        <v>5.2753136749824847</v>
      </c>
      <c r="AE9" s="75">
        <f>(Original_VA!AF9/Original_VA!AB9-1)*100</f>
        <v>6.4672804733434841</v>
      </c>
      <c r="AF9" s="75">
        <f>(Original_VA!AG9/Original_VA!AC9-1)*100</f>
        <v>-0.47031966437441897</v>
      </c>
      <c r="AG9" s="75">
        <f>(Original_VA!AH9/Original_VA!AD9-1)*100</f>
        <v>7.4276524697469704E-2</v>
      </c>
      <c r="AH9" s="75">
        <f>(Original_VA!AI9/Original_VA!AE9-1)*100</f>
        <v>1.8631838167910031</v>
      </c>
      <c r="AI9" s="75">
        <f>(Original_VA!AJ9/Original_VA!AF9-1)*100</f>
        <v>2.2191919443742991</v>
      </c>
      <c r="AJ9" s="75">
        <f>(Original_VA!AK9/Original_VA!AG9-1)*100</f>
        <v>3.8682667749578181</v>
      </c>
      <c r="AK9" s="75">
        <f>(Original_VA!AL9/Original_VA!AH9-1)*100</f>
        <v>3.7854521705738442</v>
      </c>
      <c r="AL9" s="75">
        <f>(Original_VA!AM9/Original_VA!AI9-1)*100</f>
        <v>2.2562089404315477</v>
      </c>
      <c r="AM9" s="75">
        <f>(Original_VA!AN9/Original_VA!AJ9-1)*100</f>
        <v>2.1085314671871025</v>
      </c>
      <c r="AN9" s="75">
        <f>(Original_VA!AO9/Original_VA!AK9-1)*100</f>
        <v>2.2982235845243393</v>
      </c>
      <c r="AO9" s="75">
        <f>(Original_VA!AP9/Original_VA!AL9-1)*100</f>
        <v>4.4340360698467141</v>
      </c>
      <c r="AP9" s="75">
        <f>(Original_VA!AQ9/Original_VA!AM9-1)*100</f>
        <v>5.6220378838581109</v>
      </c>
      <c r="AQ9" s="75">
        <f>(Original_VA!AR9/Original_VA!AN9-1)*100</f>
        <v>7.3369078063947324</v>
      </c>
      <c r="AR9" s="75">
        <f>(Original_VA!AS9/Original_VA!AO9-1)*100</f>
        <v>8.0046065130394695</v>
      </c>
      <c r="AS9" s="75">
        <f>(Original_VA!AT9/Original_VA!AP9-1)*100</f>
        <v>7.0651783863049156</v>
      </c>
      <c r="AT9" s="75">
        <f>(Original_VA!AU9/Original_VA!AQ9-1)*100</f>
        <v>8.1877248580823458</v>
      </c>
      <c r="AU9" s="75">
        <f>(Original_VA!AV9/Original_VA!AR9-1)*100</f>
        <v>6.657215720519094</v>
      </c>
      <c r="AV9" s="75">
        <f>(Original_VA!AW9/Original_VA!AS9-1)*100</f>
        <v>7.0290331296239295</v>
      </c>
      <c r="AW9" s="75">
        <f>(Original_VA!AX9/Original_VA!AT9-1)*100</f>
        <v>6.6750391506532614</v>
      </c>
      <c r="AX9" s="75">
        <f>(Original_VA!AY9/Original_VA!AU9-1)*100</f>
        <v>6.5872474781251134</v>
      </c>
      <c r="AY9" s="75">
        <f>(Original_VA!AZ9/Original_VA!AV9-1)*100</f>
        <v>7.6769844655603769</v>
      </c>
      <c r="AZ9" s="75">
        <f>(Original_VA!BA9/Original_VA!AW9-1)*100</f>
        <v>7.0289637652193759</v>
      </c>
      <c r="BA9" s="75">
        <f>(Original_VA!BB9/Original_VA!AX9-1)*100</f>
        <v>8.0662385136921912</v>
      </c>
      <c r="BB9" s="75">
        <f>(Original_VA!BC9/Original_VA!AY9-1)*100</f>
        <v>7.8277866479895541</v>
      </c>
      <c r="BC9" s="75">
        <f>(Original_VA!BD9/Original_VA!AZ9-1)*100</f>
        <v>7.8697665401354477</v>
      </c>
      <c r="BD9" s="75">
        <f>(Original_VA!BE9/Original_VA!BA9-1)*100</f>
        <v>8.2357254235795097</v>
      </c>
      <c r="BE9" s="75">
        <f>(Original_VA!BF9/Original_VA!BB9-1)*100</f>
        <v>7.6546718774081146</v>
      </c>
      <c r="BF9" s="75">
        <f>(Original_VA!BG9/Original_VA!BC9-1)*100</f>
        <v>7.5439870084346383</v>
      </c>
      <c r="BG9" s="75">
        <f>(Original_VA!BH9/Original_VA!BD9-1)*100</f>
        <v>7.571150836736118</v>
      </c>
      <c r="BH9" s="75">
        <f>(Original_VA!BI9/Original_VA!BE9-1)*100</f>
        <v>7.7066066806864342</v>
      </c>
      <c r="BI9" s="75">
        <f>(Original_VA!BJ9/Original_VA!BF9-1)*100</f>
        <v>8.3205985851125597</v>
      </c>
      <c r="BJ9" s="75">
        <f>(Original_VA!BK9/Original_VA!BG9-1)*100</f>
        <v>8.3770736329563675</v>
      </c>
      <c r="BK9" s="75">
        <f>(Original_VA!BL9/Original_VA!BH9-1)*100</f>
        <v>8.2603609623769447</v>
      </c>
      <c r="BL9" s="75">
        <f>(Original_VA!BM9/Original_VA!BI9-1)*100</f>
        <v>8.1923778376052034</v>
      </c>
      <c r="BM9" s="75">
        <f>(Original_VA!BN9/Original_VA!BJ9-1)*100</f>
        <v>8.3920913637041785</v>
      </c>
      <c r="BN9" s="75">
        <f>(Original_VA!BO9/Original_VA!BK9-1)*100</f>
        <v>8.6452171750655893</v>
      </c>
      <c r="BO9" s="75">
        <f>(Original_VA!BP9/Original_VA!BL9-1)*100</f>
        <v>8.8449312199676111</v>
      </c>
      <c r="BP9" s="223"/>
    </row>
    <row r="10" spans="1:68" s="121" customFormat="1" ht="17.100000000000001" customHeight="1" x14ac:dyDescent="0.2">
      <c r="A10" s="77" t="s">
        <v>4</v>
      </c>
      <c r="B10" s="116">
        <f>(Original_VA!C10/Original_VA!B10-1)*100</f>
        <v>17.623475676474555</v>
      </c>
      <c r="C10" s="116">
        <f>(Original_VA!D10/Original_VA!C10-1)*100</f>
        <v>-4.6053936763445265</v>
      </c>
      <c r="D10" s="116">
        <f>(Original_VA!E10/Original_VA!D10-1)*100</f>
        <v>3.7961726290189457</v>
      </c>
      <c r="E10" s="116">
        <f>(Original_VA!F10/Original_VA!E10-1)*100</f>
        <v>-0.36611784279908521</v>
      </c>
      <c r="F10" s="116"/>
      <c r="G10" s="77"/>
      <c r="H10" s="89"/>
      <c r="I10" s="89"/>
      <c r="J10" s="89"/>
      <c r="K10" s="89"/>
      <c r="L10" s="75" t="e">
        <f>(Original_VA!M10/Original_VA!I10-1)*100</f>
        <v>#DIV/0!</v>
      </c>
      <c r="M10" s="75" t="e">
        <f>(Original_VA!N10/Original_VA!J10-1)*100</f>
        <v>#DIV/0!</v>
      </c>
      <c r="N10" s="75">
        <f>(Original_VA!O10/Original_VA!K10-1)*100</f>
        <v>-0.38087530128898539</v>
      </c>
      <c r="O10" s="75">
        <f>(Original_VA!P10/Original_VA!L10-1)*100</f>
        <v>0.68031153229615171</v>
      </c>
      <c r="P10" s="75">
        <f>(Original_VA!Q10/Original_VA!M10-1)*100</f>
        <v>12.761896767411107</v>
      </c>
      <c r="Q10" s="75">
        <f>(Original_VA!R10/Original_VA!N10-1)*100</f>
        <v>13.904349040977614</v>
      </c>
      <c r="R10" s="75">
        <f>(Original_VA!S10/Original_VA!O10-1)*100</f>
        <v>11.277943888338783</v>
      </c>
      <c r="S10" s="75">
        <f>(Original_VA!T10/Original_VA!P10-1)*100</f>
        <v>5.9545130137979241</v>
      </c>
      <c r="T10" s="75">
        <f>(Original_VA!U10/Original_VA!Q10-1)*100</f>
        <v>-1.7998004221150277</v>
      </c>
      <c r="U10" s="75">
        <f>(Original_VA!V10/Original_VA!R10-1)*100</f>
        <v>-6.109052687778993</v>
      </c>
      <c r="V10" s="75">
        <f>(Original_VA!W10/Original_VA!S10-1)*100</f>
        <v>-13.887460368485282</v>
      </c>
      <c r="W10" s="75">
        <f>(Original_VA!X10/Original_VA!T10-1)*100</f>
        <v>-15.721477280338181</v>
      </c>
      <c r="X10" s="75">
        <f>(Original_VA!Y10/Original_VA!U10-1)*100</f>
        <v>-14.970095511191662</v>
      </c>
      <c r="Y10" s="75">
        <f>(Original_VA!Z10/Original_VA!V10-1)*100</f>
        <v>-8.1387355750990427</v>
      </c>
      <c r="Z10" s="75">
        <f>(Original_VA!AA10/Original_VA!W10-1)*100</f>
        <v>5.1340888848533828</v>
      </c>
      <c r="AA10" s="75">
        <f>(Original_VA!AB10/Original_VA!X10-1)*100</f>
        <v>10.473808135179198</v>
      </c>
      <c r="AB10" s="75">
        <f>(Original_VA!AC10/Original_VA!Y10-1)*100</f>
        <v>9.6090095883293749</v>
      </c>
      <c r="AC10" s="75">
        <f>(Original_VA!AD10/Original_VA!Z10-1)*100</f>
        <v>8.6999870463491114</v>
      </c>
      <c r="AD10" s="75">
        <f>(Original_VA!AE10/Original_VA!AA10-1)*100</f>
        <v>-1.0717328623643829</v>
      </c>
      <c r="AE10" s="75">
        <f>(Original_VA!AF10/Original_VA!AB10-1)*100</f>
        <v>-2.6863101501868214</v>
      </c>
      <c r="AF10" s="75">
        <f>(Original_VA!AG10/Original_VA!AC10-1)*100</f>
        <v>-2.1585993881413579</v>
      </c>
      <c r="AG10" s="75">
        <f>(Original_VA!AH10/Original_VA!AD10-1)*100</f>
        <v>5.8121006024461019</v>
      </c>
      <c r="AH10" s="75">
        <f>(Original_VA!AI10/Original_VA!AE10-1)*100</f>
        <v>19.154187235379027</v>
      </c>
      <c r="AI10" s="75">
        <f>(Original_VA!AJ10/Original_VA!AF10-1)*100</f>
        <v>21.092933444119023</v>
      </c>
      <c r="AJ10" s="75">
        <f>(Original_VA!AK10/Original_VA!AG10-1)*100</f>
        <v>18.562388866107149</v>
      </c>
      <c r="AK10" s="75">
        <f>(Original_VA!AL10/Original_VA!AH10-1)*100</f>
        <v>13.133924876453239</v>
      </c>
      <c r="AL10" s="75">
        <f>(Original_VA!AM10/Original_VA!AI10-1)*100</f>
        <v>-0.92576108707187466</v>
      </c>
      <c r="AM10" s="75">
        <f>(Original_VA!AN10/Original_VA!AJ10-1)*100</f>
        <v>-6.4261945444517359</v>
      </c>
      <c r="AN10" s="75">
        <f>(Original_VA!AO10/Original_VA!AK10-1)*100</f>
        <v>-8.6388107424925202</v>
      </c>
      <c r="AO10" s="75">
        <f>(Original_VA!AP10/Original_VA!AL10-1)*100</f>
        <v>-6.275228074726491</v>
      </c>
      <c r="AP10" s="75">
        <f>(Original_VA!AQ10/Original_VA!AM10-1)*100</f>
        <v>1.7619739952668745</v>
      </c>
      <c r="AQ10" s="75">
        <f>(Original_VA!AR10/Original_VA!AN10-1)*100</f>
        <v>5.1007918850407785</v>
      </c>
      <c r="AR10" s="75">
        <f>(Original_VA!AS10/Original_VA!AO10-1)*100</f>
        <v>4.9588891345924591</v>
      </c>
      <c r="AS10" s="75">
        <f>(Original_VA!AT10/Original_VA!AP10-1)*100</f>
        <v>5.1422921230721785</v>
      </c>
      <c r="AT10" s="75">
        <f>(Original_VA!AU10/Original_VA!AQ10-1)*100</f>
        <v>0.1830771091907657</v>
      </c>
      <c r="AU10" s="75">
        <f>(Original_VA!AV10/Original_VA!AR10-1)*100</f>
        <v>-1.4907057337808061</v>
      </c>
      <c r="AV10" s="75">
        <f>(Original_VA!AW10/Original_VA!AS10-1)*100</f>
        <v>-2.0208342387521894</v>
      </c>
      <c r="AW10" s="75">
        <f>(Original_VA!AX10/Original_VA!AT10-1)*100</f>
        <v>0.39821726192132978</v>
      </c>
      <c r="AX10" s="75">
        <f>(Original_VA!AY10/Original_VA!AU10-1)*100</f>
        <v>4.9894662495208131</v>
      </c>
      <c r="AY10" s="75">
        <f>(Original_VA!AZ10/Original_VA!AV10-1)*100</f>
        <v>9.5637063998447402</v>
      </c>
      <c r="AZ10" s="75">
        <f>(Original_VA!BA10/Original_VA!AW10-1)*100</f>
        <v>8.7018102483088722</v>
      </c>
      <c r="BA10" s="75">
        <f>(Original_VA!BB10/Original_VA!AX10-1)*100</f>
        <v>13.334947991561986</v>
      </c>
      <c r="BB10" s="75">
        <f>(Original_VA!BC10/Original_VA!AY10-1)*100</f>
        <v>17.695210474951306</v>
      </c>
      <c r="BC10" s="75">
        <f>(Original_VA!BD10/Original_VA!AZ10-1)*100</f>
        <v>22.191584334236936</v>
      </c>
      <c r="BD10" s="75">
        <f>(Original_VA!BE10/Original_VA!BA10-1)*100</f>
        <v>-1.2835536724624452</v>
      </c>
      <c r="BE10" s="75">
        <f>(Original_VA!BF10/Original_VA!BB10-1)*100</f>
        <v>-14.445403078294138</v>
      </c>
      <c r="BF10" s="75">
        <f>(Original_VA!BG10/Original_VA!BC10-1)*100</f>
        <v>-6.9294740305709031</v>
      </c>
      <c r="BG10" s="75">
        <f>(Original_VA!BH10/Original_VA!BD10-1)*100</f>
        <v>-9.1597172996910281</v>
      </c>
      <c r="BH10" s="75">
        <f>(Original_VA!BI10/Original_VA!BE10-1)*100</f>
        <v>27.009412709801506</v>
      </c>
      <c r="BI10" s="75">
        <f>(Original_VA!BJ10/Original_VA!BF10-1)*100</f>
        <v>15.975504547634479</v>
      </c>
      <c r="BJ10" s="75">
        <f>(Original_VA!BK10/Original_VA!BG10-1)*100</f>
        <v>6.5982649990206976</v>
      </c>
      <c r="BK10" s="75">
        <f>(Original_VA!BL10/Original_VA!BH10-1)*100</f>
        <v>2.0333732171285313</v>
      </c>
      <c r="BL10" s="75">
        <f>(Original_VA!BM10/Original_VA!BI10-1)*100</f>
        <v>3.9948962219802597</v>
      </c>
      <c r="BM10" s="75">
        <f>(Original_VA!BN10/Original_VA!BJ10-1)*100</f>
        <v>3.5644836037865613</v>
      </c>
      <c r="BN10" s="75">
        <f>(Original_VA!BO10/Original_VA!BK10-1)*100</f>
        <v>5.181817494339569</v>
      </c>
      <c r="BO10" s="75">
        <f>(Original_VA!BP10/Original_VA!BL10-1)*100</f>
        <v>6.4538113693368482</v>
      </c>
      <c r="BP10" s="223"/>
    </row>
    <row r="11" spans="1:68" s="121" customFormat="1" ht="17.100000000000001" customHeight="1" x14ac:dyDescent="0.2">
      <c r="A11" s="77" t="s">
        <v>5</v>
      </c>
      <c r="B11" s="116">
        <f>(Original_VA!C11/Original_VA!B11-1)*100</f>
        <v>1.6606621374889663</v>
      </c>
      <c r="C11" s="116">
        <f>(Original_VA!D11/Original_VA!C11-1)*100</f>
        <v>4.7495611305627961</v>
      </c>
      <c r="D11" s="116">
        <f>(Original_VA!E11/Original_VA!D11-1)*100</f>
        <v>3.504910922310045</v>
      </c>
      <c r="E11" s="116">
        <f>(Original_VA!F11/Original_VA!E11-1)*100</f>
        <v>3.3705045502699482</v>
      </c>
      <c r="F11" s="116"/>
      <c r="G11" s="77"/>
      <c r="H11" s="89"/>
      <c r="I11" s="89"/>
      <c r="J11" s="89"/>
      <c r="K11" s="89"/>
      <c r="L11" s="75" t="e">
        <f>(Original_VA!M11/Original_VA!I11-1)*100</f>
        <v>#DIV/0!</v>
      </c>
      <c r="M11" s="75" t="e">
        <f>(Original_VA!N11/Original_VA!J11-1)*100</f>
        <v>#DIV/0!</v>
      </c>
      <c r="N11" s="75">
        <f>(Original_VA!O11/Original_VA!K11-1)*100</f>
        <v>6.0047319038126101</v>
      </c>
      <c r="O11" s="75">
        <f>(Original_VA!P11/Original_VA!L11-1)*100</f>
        <v>13.241449907363712</v>
      </c>
      <c r="P11" s="75">
        <f>(Original_VA!Q11/Original_VA!M11-1)*100</f>
        <v>19.854751297440409</v>
      </c>
      <c r="Q11" s="75">
        <f>(Original_VA!R11/Original_VA!N11-1)*100</f>
        <v>-9.4038577284992328</v>
      </c>
      <c r="R11" s="75">
        <f>(Original_VA!S11/Original_VA!O11-1)*100</f>
        <v>17.650727028590339</v>
      </c>
      <c r="S11" s="75">
        <f>(Original_VA!T11/Original_VA!P11-1)*100</f>
        <v>27.442326196440426</v>
      </c>
      <c r="T11" s="75">
        <f>(Original_VA!U11/Original_VA!Q11-1)*100</f>
        <v>9.4635335748573635</v>
      </c>
      <c r="U11" s="75">
        <f>(Original_VA!V11/Original_VA!R11-1)*100</f>
        <v>-7.8642228637427198</v>
      </c>
      <c r="V11" s="75">
        <f>(Original_VA!W11/Original_VA!S11-1)*100</f>
        <v>43.783689964078334</v>
      </c>
      <c r="W11" s="75">
        <f>(Original_VA!X11/Original_VA!T11-1)*100</f>
        <v>-31.04543643666333</v>
      </c>
      <c r="X11" s="75">
        <f>(Original_VA!Y11/Original_VA!U11-1)*100</f>
        <v>-8.1144199565404644</v>
      </c>
      <c r="Y11" s="75">
        <f>(Original_VA!Z11/Original_VA!V11-1)*100</f>
        <v>2.23678789797912</v>
      </c>
      <c r="Z11" s="75">
        <f>(Original_VA!AA11/Original_VA!W11-1)*100</f>
        <v>-29.069991484050572</v>
      </c>
      <c r="AA11" s="75">
        <f>(Original_VA!AB11/Original_VA!X11-1)*100</f>
        <v>78.741260870705347</v>
      </c>
      <c r="AB11" s="75">
        <f>(Original_VA!AC11/Original_VA!Y11-1)*100</f>
        <v>30.437976877150597</v>
      </c>
      <c r="AC11" s="75">
        <f>(Original_VA!AD11/Original_VA!Z11-1)*100</f>
        <v>2.2468376711868743</v>
      </c>
      <c r="AD11" s="75">
        <f>(Original_VA!AE11/Original_VA!AA11-1)*100</f>
        <v>11.230006018143346</v>
      </c>
      <c r="AE11" s="75">
        <f>(Original_VA!AF11/Original_VA!AB11-1)*100</f>
        <v>0.21980317969303442</v>
      </c>
      <c r="AF11" s="75">
        <f>(Original_VA!AG11/Original_VA!AC11-1)*100</f>
        <v>-8.3300128571033198</v>
      </c>
      <c r="AG11" s="75">
        <f>(Original_VA!AH11/Original_VA!AD11-1)*100</f>
        <v>13.999177750941239</v>
      </c>
      <c r="AH11" s="75">
        <f>(Original_VA!AI11/Original_VA!AE11-1)*100</f>
        <v>6.1871201913764606</v>
      </c>
      <c r="AI11" s="75">
        <f>(Original_VA!AJ11/Original_VA!AF11-1)*100</f>
        <v>-10.584497596693144</v>
      </c>
      <c r="AJ11" s="75">
        <f>(Original_VA!AK11/Original_VA!AG11-1)*100</f>
        <v>7.2564683560194521</v>
      </c>
      <c r="AK11" s="75">
        <f>(Original_VA!AL11/Original_VA!AH11-1)*100</f>
        <v>6.0679907154049362</v>
      </c>
      <c r="AL11" s="75">
        <f>(Original_VA!AM11/Original_VA!AI11-1)*100</f>
        <v>-5.6092823237507528</v>
      </c>
      <c r="AM11" s="75">
        <f>(Original_VA!AN11/Original_VA!AJ11-1)*100</f>
        <v>-3.8436432783908292</v>
      </c>
      <c r="AN11" s="75">
        <f>(Original_VA!AO11/Original_VA!AK11-1)*100</f>
        <v>29.111265869801105</v>
      </c>
      <c r="AO11" s="75">
        <f>(Original_VA!AP11/Original_VA!AL11-1)*100</f>
        <v>0.25660841522714417</v>
      </c>
      <c r="AP11" s="75">
        <f>(Original_VA!AQ11/Original_VA!AM11-1)*100</f>
        <v>9.2266389495299528</v>
      </c>
      <c r="AQ11" s="75">
        <f>(Original_VA!AR11/Original_VA!AN11-1)*100</f>
        <v>12.389566055458312</v>
      </c>
      <c r="AR11" s="75">
        <f>(Original_VA!AS11/Original_VA!AO11-1)*100</f>
        <v>-13.360335880164154</v>
      </c>
      <c r="AS11" s="75">
        <f>(Original_VA!AT11/Original_VA!AP11-1)*100</f>
        <v>10.597596631220796</v>
      </c>
      <c r="AT11" s="75">
        <f>(Original_VA!AU11/Original_VA!AQ11-1)*100</f>
        <v>3.0132687683472659</v>
      </c>
      <c r="AU11" s="75">
        <f>(Original_VA!AV11/Original_VA!AR11-1)*100</f>
        <v>1.1193232288917887</v>
      </c>
      <c r="AV11" s="75">
        <f>(Original_VA!AW11/Original_VA!AS11-1)*100</f>
        <v>3.915788827857769</v>
      </c>
      <c r="AW11" s="75">
        <f>(Original_VA!AX11/Original_VA!AT11-1)*100</f>
        <v>5.3525726707537746</v>
      </c>
      <c r="AX11" s="75">
        <f>(Original_VA!AY11/Original_VA!AU11-1)*100</f>
        <v>3.6385604602722665</v>
      </c>
      <c r="AY11" s="75">
        <f>(Original_VA!AZ11/Original_VA!AV11-1)*100</f>
        <v>5.2616894511545054</v>
      </c>
      <c r="AZ11" s="75">
        <f>(Original_VA!BA11/Original_VA!AW11-1)*100</f>
        <v>2.563509148089671</v>
      </c>
      <c r="BA11" s="75">
        <f>(Original_VA!BB11/Original_VA!AX11-1)*100</f>
        <v>3.0333036234772237</v>
      </c>
      <c r="BB11" s="75">
        <f>(Original_VA!BC11/Original_VA!AY11-1)*100</f>
        <v>4.0831710564266599</v>
      </c>
      <c r="BC11" s="75">
        <f>(Original_VA!BD11/Original_VA!AZ11-1)*100</f>
        <v>4.8939171421709782</v>
      </c>
      <c r="BD11" s="75">
        <f>(Original_VA!BE11/Original_VA!BA11-1)*100</f>
        <v>4.6259202094823593</v>
      </c>
      <c r="BE11" s="75">
        <f>(Original_VA!BF11/Original_VA!BB11-1)*100</f>
        <v>-0.37630491161030344</v>
      </c>
      <c r="BF11" s="75">
        <f>(Original_VA!BG11/Original_VA!BC11-1)*100</f>
        <v>-2.8364910286897582</v>
      </c>
      <c r="BG11" s="75">
        <f>(Original_VA!BH11/Original_VA!BD11-1)*100</f>
        <v>3.6117065996947417</v>
      </c>
      <c r="BH11" s="75">
        <f>(Original_VA!BI11/Original_VA!BE11-1)*100</f>
        <v>5.472412791790493</v>
      </c>
      <c r="BI11" s="75">
        <f>(Original_VA!BJ11/Original_VA!BF11-1)*100</f>
        <v>5.4006747903479813</v>
      </c>
      <c r="BJ11" s="75">
        <f>(Original_VA!BK11/Original_VA!BG11-1)*100</f>
        <v>5.1770350552174937</v>
      </c>
      <c r="BK11" s="75">
        <f>(Original_VA!BL11/Original_VA!BH11-1)*100</f>
        <v>-2.4626081895187335</v>
      </c>
      <c r="BL11" s="75">
        <f>(Original_VA!BM11/Original_VA!BI11-1)*100</f>
        <v>4.4340550170651749</v>
      </c>
      <c r="BM11" s="75">
        <f>(Original_VA!BN11/Original_VA!BJ11-1)*100</f>
        <v>5.5642357854526647</v>
      </c>
      <c r="BN11" s="75">
        <f>(Original_VA!BO11/Original_VA!BK11-1)*100</f>
        <v>3.9270687070861676</v>
      </c>
      <c r="BO11" s="75">
        <f>(Original_VA!BP11/Original_VA!BL11-1)*100</f>
        <v>1.2183217585217898</v>
      </c>
      <c r="BP11" s="223"/>
    </row>
    <row r="12" spans="1:68" s="121" customFormat="1" ht="17.100000000000001" customHeight="1" x14ac:dyDescent="0.2">
      <c r="A12" s="77" t="s">
        <v>6</v>
      </c>
      <c r="B12" s="116">
        <f>(Original_VA!C12/Original_VA!B12-1)*100</f>
        <v>1.469505577177177</v>
      </c>
      <c r="C12" s="116">
        <f>(Original_VA!D12/Original_VA!C12-1)*100</f>
        <v>4.8035634793928583</v>
      </c>
      <c r="D12" s="116">
        <f>(Original_VA!E12/Original_VA!D12-1)*100</f>
        <v>-7.7597971973702329</v>
      </c>
      <c r="E12" s="116">
        <f>(Original_VA!F12/Original_VA!E12-1)*100</f>
        <v>-25.190022255392861</v>
      </c>
      <c r="F12" s="116"/>
      <c r="G12" s="77"/>
      <c r="H12" s="89"/>
      <c r="I12" s="89"/>
      <c r="J12" s="89"/>
      <c r="K12" s="89"/>
      <c r="L12" s="75" t="e">
        <f>(Original_VA!M12/Original_VA!I12-1)*100</f>
        <v>#DIV/0!</v>
      </c>
      <c r="M12" s="75" t="e">
        <f>(Original_VA!N12/Original_VA!J12-1)*100</f>
        <v>#DIV/0!</v>
      </c>
      <c r="N12" s="75">
        <f>(Original_VA!O12/Original_VA!K12-1)*100</f>
        <v>1.1171874504296797</v>
      </c>
      <c r="O12" s="75">
        <f>(Original_VA!P12/Original_VA!L12-1)*100</f>
        <v>-1.673379166693123</v>
      </c>
      <c r="P12" s="75">
        <f>(Original_VA!Q12/Original_VA!M12-1)*100</f>
        <v>9.1190239775259752</v>
      </c>
      <c r="Q12" s="75">
        <f>(Original_VA!R12/Original_VA!N12-1)*100</f>
        <v>1.911654013386177</v>
      </c>
      <c r="R12" s="75">
        <f>(Original_VA!S12/Original_VA!O12-1)*100</f>
        <v>-2.5359078076740205</v>
      </c>
      <c r="S12" s="75">
        <f>(Original_VA!T12/Original_VA!P12-1)*100</f>
        <v>-0.13367632948058095</v>
      </c>
      <c r="T12" s="75">
        <f>(Original_VA!U12/Original_VA!Q12-1)*100</f>
        <v>1.4821605280374905</v>
      </c>
      <c r="U12" s="75">
        <f>(Original_VA!V12/Original_VA!R12-1)*100</f>
        <v>-1.6349548731456331</v>
      </c>
      <c r="V12" s="75">
        <f>(Original_VA!W12/Original_VA!S12-1)*100</f>
        <v>0.67050702786208838</v>
      </c>
      <c r="W12" s="75">
        <f>(Original_VA!X12/Original_VA!T12-1)*100</f>
        <v>-0.87824946104628765</v>
      </c>
      <c r="X12" s="75">
        <f>(Original_VA!Y12/Original_VA!U12-1)*100</f>
        <v>4.5526977866631624</v>
      </c>
      <c r="Y12" s="75">
        <f>(Original_VA!Z12/Original_VA!V12-1)*100</f>
        <v>0.60250280636240383</v>
      </c>
      <c r="Z12" s="75">
        <f>(Original_VA!AA12/Original_VA!W12-1)*100</f>
        <v>6.1274160233475206</v>
      </c>
      <c r="AA12" s="75">
        <f>(Original_VA!AB12/Original_VA!X12-1)*100</f>
        <v>6.4110637771017442</v>
      </c>
      <c r="AB12" s="75">
        <f>(Original_VA!AC12/Original_VA!Y12-1)*100</f>
        <v>-0.2278632921897672</v>
      </c>
      <c r="AC12" s="75">
        <f>(Original_VA!AD12/Original_VA!Z12-1)*100</f>
        <v>-26.670631869824291</v>
      </c>
      <c r="AD12" s="75">
        <f>(Original_VA!AE12/Original_VA!AA12-1)*100</f>
        <v>-2.2970503571662637</v>
      </c>
      <c r="AE12" s="75">
        <f>(Original_VA!AF12/Original_VA!AB12-1)*100</f>
        <v>-5.4671630246343366</v>
      </c>
      <c r="AF12" s="75">
        <f>(Original_VA!AG12/Original_VA!AC12-1)*100</f>
        <v>-4.4614003092707133</v>
      </c>
      <c r="AG12" s="75">
        <f>(Original_VA!AH12/Original_VA!AD12-1)*100</f>
        <v>29.152021800655682</v>
      </c>
      <c r="AH12" s="75">
        <f>(Original_VA!AI12/Original_VA!AE12-1)*100</f>
        <v>-2.4162735290943593</v>
      </c>
      <c r="AI12" s="75">
        <f>(Original_VA!AJ12/Original_VA!AF12-1)*100</f>
        <v>3.1101991638363691</v>
      </c>
      <c r="AJ12" s="75">
        <f>(Original_VA!AK12/Original_VA!AG12-1)*100</f>
        <v>-2.1008118325126834</v>
      </c>
      <c r="AK12" s="75">
        <f>(Original_VA!AL12/Original_VA!AH12-1)*100</f>
        <v>7.6562404490229552</v>
      </c>
      <c r="AL12" s="75">
        <f>(Original_VA!AM12/Original_VA!AI12-1)*100</f>
        <v>7.4821948409264927</v>
      </c>
      <c r="AM12" s="75">
        <f>(Original_VA!AN12/Original_VA!AJ12-1)*100</f>
        <v>0.65427260647541452</v>
      </c>
      <c r="AN12" s="75">
        <f>(Original_VA!AO12/Original_VA!AK12-1)*100</f>
        <v>9.1880701252683892</v>
      </c>
      <c r="AO12" s="75">
        <f>(Original_VA!AP12/Original_VA!AL12-1)*100</f>
        <v>2.2830344405810443</v>
      </c>
      <c r="AP12" s="75">
        <f>(Original_VA!AQ12/Original_VA!AM12-1)*100</f>
        <v>-4.2040619061066264</v>
      </c>
      <c r="AQ12" s="75">
        <f>(Original_VA!AR12/Original_VA!AN12-1)*100</f>
        <v>-1.9271306898400953</v>
      </c>
      <c r="AR12" s="75">
        <f>(Original_VA!AS12/Original_VA!AO12-1)*100</f>
        <v>-10.109179796411528</v>
      </c>
      <c r="AS12" s="75">
        <f>(Original_VA!AT12/Original_VA!AP12-1)*100</f>
        <v>-14.948775013621473</v>
      </c>
      <c r="AT12" s="75">
        <f>(Original_VA!AU12/Original_VA!AQ12-1)*100</f>
        <v>-24.517057235563765</v>
      </c>
      <c r="AU12" s="75">
        <f>(Original_VA!AV12/Original_VA!AR12-1)*100</f>
        <v>-30.4941383220661</v>
      </c>
      <c r="AV12" s="75">
        <f>(Original_VA!AW12/Original_VA!AS12-1)*100</f>
        <v>-30.971568033949836</v>
      </c>
      <c r="AW12" s="75">
        <f>(Original_VA!AX12/Original_VA!AT12-1)*100</f>
        <v>-13.250533559008137</v>
      </c>
      <c r="AX12" s="75">
        <f>(Original_VA!AY12/Original_VA!AU12-1)*100</f>
        <v>13.679356175279356</v>
      </c>
      <c r="AY12" s="75">
        <f>(Original_VA!AZ12/Original_VA!AV12-1)*100</f>
        <v>36.781650831427704</v>
      </c>
      <c r="AZ12" s="75">
        <f>(Original_VA!BA12/Original_VA!AW12-1)*100</f>
        <v>65.934396773166256</v>
      </c>
      <c r="BA12" s="75">
        <f>(Original_VA!BB12/Original_VA!AX12-1)*100</f>
        <v>43.459811530036639</v>
      </c>
      <c r="BB12" s="75">
        <f>(Original_VA!BC12/Original_VA!AY12-1)*100</f>
        <v>26.450902736187466</v>
      </c>
      <c r="BC12" s="75">
        <f>(Original_VA!BD12/Original_VA!AZ12-1)*100</f>
        <v>5.6661751837227214</v>
      </c>
      <c r="BD12" s="75">
        <f>(Original_VA!BE12/Original_VA!BA12-1)*100</f>
        <v>-9.9010266435790371</v>
      </c>
      <c r="BE12" s="75">
        <f>(Original_VA!BF12/Original_VA!BB12-1)*100</f>
        <v>-14.921107063427662</v>
      </c>
      <c r="BF12" s="75">
        <f>(Original_VA!BG12/Original_VA!BC12-1)*100</f>
        <v>-13.343534205660889</v>
      </c>
      <c r="BG12" s="75">
        <f>(Original_VA!BH12/Original_VA!BD12-1)*100</f>
        <v>-3.7145988381758532</v>
      </c>
      <c r="BH12" s="75">
        <f>(Original_VA!BI12/Original_VA!BE12-1)*100</f>
        <v>-9.455316932146518</v>
      </c>
      <c r="BI12" s="75">
        <f>(Original_VA!BJ12/Original_VA!BF12-1)*100</f>
        <v>-8.4302736372964482</v>
      </c>
      <c r="BJ12" s="75">
        <f>(Original_VA!BK12/Original_VA!BG12-1)*100</f>
        <v>-6.3664698160981192E-2</v>
      </c>
      <c r="BK12" s="75">
        <f>(Original_VA!BL12/Original_VA!BH12-1)*100</f>
        <v>-13.336807417375828</v>
      </c>
      <c r="BL12" s="75">
        <f>(Original_VA!BM12/Original_VA!BI12-1)*100</f>
        <v>4.5248843263415273</v>
      </c>
      <c r="BM12" s="75">
        <f>(Original_VA!BN12/Original_VA!BJ12-1)*100</f>
        <v>12.218811120516303</v>
      </c>
      <c r="BN12" s="75">
        <f>(Original_VA!BO12/Original_VA!BK12-1)*100</f>
        <v>-36.841563838304914</v>
      </c>
      <c r="BO12" s="75">
        <f>(Original_VA!BP12/Original_VA!BL12-1)*100</f>
        <v>22.442261648192073</v>
      </c>
      <c r="BP12" s="223"/>
    </row>
    <row r="13" spans="1:68" s="176" customFormat="1" ht="17.100000000000001" customHeight="1" x14ac:dyDescent="0.2">
      <c r="A13" s="191" t="s">
        <v>93</v>
      </c>
      <c r="B13" s="191">
        <f>(Original_VA!C13/Original_VA!B13-1)*100</f>
        <v>8.9864339774459836</v>
      </c>
      <c r="C13" s="191">
        <f>(Original_VA!D13/Original_VA!C13-1)*100</f>
        <v>3.0081508560998671</v>
      </c>
      <c r="D13" s="191">
        <f>(Original_VA!E13/Original_VA!D13-1)*100</f>
        <v>6.8481014374710769</v>
      </c>
      <c r="E13" s="191">
        <f>(Original_VA!F13/Original_VA!E13-1)*100</f>
        <v>4.8425824895408365</v>
      </c>
      <c r="F13" s="191"/>
      <c r="G13" s="191"/>
      <c r="H13" s="192"/>
      <c r="I13" s="192"/>
      <c r="J13" s="192"/>
      <c r="K13" s="192"/>
      <c r="L13" s="202" t="e">
        <f>(Original_VA!M13/Original_VA!I13-1)*100</f>
        <v>#DIV/0!</v>
      </c>
      <c r="M13" s="202" t="e">
        <f>(Original_VA!N13/Original_VA!J13-1)*100</f>
        <v>#DIV/0!</v>
      </c>
      <c r="N13" s="202">
        <f>(Original_VA!O13/Original_VA!K13-1)*100</f>
        <v>234.94004163949859</v>
      </c>
      <c r="O13" s="202">
        <f>(Original_VA!P13/Original_VA!L13-1)*100</f>
        <v>233.47992697474874</v>
      </c>
      <c r="P13" s="202">
        <f>(Original_VA!Q13/Original_VA!M13-1)*100</f>
        <v>307.3206213160571</v>
      </c>
      <c r="Q13" s="202">
        <f>(Original_VA!R13/Original_VA!N13-1)*100</f>
        <v>169.4141662251651</v>
      </c>
      <c r="R13" s="202">
        <f>(Original_VA!S13/Original_VA!O13-1)*100</f>
        <v>8.1880073806170692</v>
      </c>
      <c r="S13" s="202">
        <f>(Original_VA!T13/Original_VA!P13-1)*100</f>
        <v>16.446248063192968</v>
      </c>
      <c r="T13" s="202">
        <f>(Original_VA!U13/Original_VA!Q13-1)*100</f>
        <v>6.2864199823657652</v>
      </c>
      <c r="U13" s="202">
        <f>(Original_VA!V13/Original_VA!R13-1)*100</f>
        <v>7.7505947781884021</v>
      </c>
      <c r="V13" s="202">
        <f>(Original_VA!W13/Original_VA!S13-1)*100</f>
        <v>4.1845046772737815</v>
      </c>
      <c r="W13" s="202">
        <f>(Original_VA!X13/Original_VA!T13-1)*100</f>
        <v>-2.879024974865152</v>
      </c>
      <c r="X13" s="202">
        <f>(Original_VA!Y13/Original_VA!U13-1)*100</f>
        <v>6.5237527018800368</v>
      </c>
      <c r="Y13" s="202">
        <f>(Original_VA!Z13/Original_VA!V13-1)*100</f>
        <v>4.9942414019407355</v>
      </c>
      <c r="Z13" s="202">
        <f>(Original_VA!AA13/Original_VA!W13-1)*100</f>
        <v>4.373401810823041</v>
      </c>
      <c r="AA13" s="202">
        <f>(Original_VA!AB13/Original_VA!X13-1)*100</f>
        <v>4.1773818036489496</v>
      </c>
      <c r="AB13" s="202">
        <f>(Original_VA!AC13/Original_VA!Y13-1)*100</f>
        <v>-0.4333337061054543</v>
      </c>
      <c r="AC13" s="202">
        <f>(Original_VA!AD13/Original_VA!Z13-1)*100</f>
        <v>-5.6839284649233157</v>
      </c>
      <c r="AD13" s="202">
        <f>(Original_VA!AE13/Original_VA!AA13-1)*100</f>
        <v>-1.2535585390969439</v>
      </c>
      <c r="AE13" s="202">
        <f>(Original_VA!AF13/Original_VA!AB13-1)*100</f>
        <v>-1.1524789796846235E-2</v>
      </c>
      <c r="AF13" s="202">
        <f>(Original_VA!AG13/Original_VA!AC13-1)*100</f>
        <v>5.0205985615990878</v>
      </c>
      <c r="AG13" s="202">
        <f>(Original_VA!AH13/Original_VA!AD13-1)*100</f>
        <v>15.485662100549602</v>
      </c>
      <c r="AH13" s="202">
        <f>(Original_VA!AI13/Original_VA!AE13-1)*100</f>
        <v>9.3112334210279979</v>
      </c>
      <c r="AI13" s="202">
        <f>(Original_VA!AJ13/Original_VA!AF13-1)*100</f>
        <v>11.695514140848884</v>
      </c>
      <c r="AJ13" s="202">
        <f>(Original_VA!AK13/Original_VA!AG13-1)*100</f>
        <v>7.7457436955344461</v>
      </c>
      <c r="AK13" s="202">
        <f>(Original_VA!AL13/Original_VA!AH13-1)*100</f>
        <v>7.4495781398450367</v>
      </c>
      <c r="AL13" s="202">
        <f>(Original_VA!AM13/Original_VA!AI13-1)*100</f>
        <v>10.777340730623642</v>
      </c>
      <c r="AM13" s="202">
        <f>(Original_VA!AN13/Original_VA!AJ13-1)*100</f>
        <v>7.9291224260110704</v>
      </c>
      <c r="AN13" s="202">
        <f>(Original_VA!AO13/Original_VA!AK13-1)*100</f>
        <v>-3.6241947811045949</v>
      </c>
      <c r="AO13" s="202">
        <f>(Original_VA!AP13/Original_VA!AL13-1)*100</f>
        <v>-2.2865422065496244</v>
      </c>
      <c r="AP13" s="202">
        <f>(Original_VA!AQ13/Original_VA!AM13-1)*100</f>
        <v>-0.60289955198812306</v>
      </c>
      <c r="AQ13" s="202">
        <f>(Original_VA!AR13/Original_VA!AN13-1)*100</f>
        <v>4.599034773622912</v>
      </c>
      <c r="AR13" s="202">
        <f>(Original_VA!AS13/Original_VA!AO13-1)*100</f>
        <v>16.225698802157183</v>
      </c>
      <c r="AS13" s="202">
        <f>(Original_VA!AT13/Original_VA!AP13-1)*100</f>
        <v>7.9288591187504753</v>
      </c>
      <c r="AT13" s="202">
        <f>(Original_VA!AU13/Original_VA!AQ13-1)*100</f>
        <v>5.412637689122568</v>
      </c>
      <c r="AU13" s="202">
        <f>(Original_VA!AV13/Original_VA!AR13-1)*100</f>
        <v>2.8974732769500688</v>
      </c>
      <c r="AV13" s="202">
        <f>(Original_VA!AW13/Original_VA!AS13-1)*100</f>
        <v>3.1726846397143182</v>
      </c>
      <c r="AW13" s="202">
        <f>(Original_VA!AX13/Original_VA!AT13-1)*100</f>
        <v>7.9787311406245287</v>
      </c>
      <c r="AX13" s="202">
        <f>(Original_VA!AY13/Original_VA!AU13-1)*100</f>
        <v>9.0252927519571813</v>
      </c>
      <c r="AY13" s="202">
        <f>(Original_VA!AZ13/Original_VA!AV13-1)*100</f>
        <v>10.322141395487726</v>
      </c>
      <c r="AZ13" s="202">
        <f>(Original_VA!BA13/Original_VA!AW13-1)*100</f>
        <v>9.3717499039530203</v>
      </c>
      <c r="BA13" s="202">
        <f>(Original_VA!BB13/Original_VA!AX13-1)*100</f>
        <v>7.4933348920587672</v>
      </c>
      <c r="BB13" s="202">
        <f>(Original_VA!BC13/Original_VA!AY13-1)*100</f>
        <v>10.210537820419475</v>
      </c>
      <c r="BC13" s="202">
        <f>(Original_VA!BD13/Original_VA!AZ13-1)*100</f>
        <v>10.179652804791361</v>
      </c>
      <c r="BD13" s="202">
        <f>(Original_VA!BE13/Original_VA!BA13-1)*100</f>
        <v>2.9433105166319251</v>
      </c>
      <c r="BE13" s="202">
        <f>(Original_VA!BF13/Original_VA!BB13-1)*100</f>
        <v>-9.8647001183256968</v>
      </c>
      <c r="BF13" s="202">
        <f>(Original_VA!BG13/Original_VA!BC13-1)*100</f>
        <v>-2.4045929563896062</v>
      </c>
      <c r="BG13" s="202">
        <f>(Original_VA!BH13/Original_VA!BD13-1)*100</f>
        <v>-1.6218435367454043</v>
      </c>
      <c r="BH13" s="202">
        <f>(Original_VA!BI13/Original_VA!BE13-1)*100</f>
        <v>2.2037570907770476</v>
      </c>
      <c r="BI13" s="202">
        <f>(Original_VA!BJ13/Original_VA!BF13-1)*100</f>
        <v>17.859728005796537</v>
      </c>
      <c r="BJ13" s="202">
        <f>(Original_VA!BK13/Original_VA!BG13-1)*100</f>
        <v>0.64789467990855609</v>
      </c>
      <c r="BK13" s="202">
        <f>(Original_VA!BL13/Original_VA!BH13-1)*100</f>
        <v>8.9647690040344443</v>
      </c>
      <c r="BL13" s="202">
        <f>(Original_VA!BM13/Original_VA!BI13-1)*100</f>
        <v>4.2089871913099541</v>
      </c>
      <c r="BM13" s="202">
        <f>(Original_VA!BN13/Original_VA!BJ13-1)*100</f>
        <v>6.4507668033721988</v>
      </c>
      <c r="BN13" s="202">
        <f>(Original_VA!BO13/Original_VA!BK13-1)*100</f>
        <v>12.468128756074638</v>
      </c>
      <c r="BO13" s="202">
        <f>(Original_VA!BP13/Original_VA!BL13-1)*100</f>
        <v>-3.601205641740779</v>
      </c>
      <c r="BP13" s="221"/>
    </row>
    <row r="14" spans="1:68" s="121" customFormat="1" ht="17.100000000000001" customHeight="1" x14ac:dyDescent="0.2">
      <c r="A14" s="77" t="s">
        <v>8</v>
      </c>
      <c r="B14" s="116">
        <f>(Original_VA!C14/Original_VA!B14-1)*100</f>
        <v>18.058674497319814</v>
      </c>
      <c r="C14" s="116">
        <f>(Original_VA!D14/Original_VA!C14-1)*100</f>
        <v>12.424053313175666</v>
      </c>
      <c r="D14" s="116">
        <f>(Original_VA!E14/Original_VA!D14-1)*100</f>
        <v>32.720645908397586</v>
      </c>
      <c r="E14" s="116">
        <f>(Original_VA!F14/Original_VA!E14-1)*100</f>
        <v>-3.9840940985653273</v>
      </c>
      <c r="F14" s="116"/>
      <c r="G14" s="77"/>
      <c r="H14" s="89"/>
      <c r="I14" s="89"/>
      <c r="J14" s="89"/>
      <c r="K14" s="89"/>
      <c r="L14" s="75" t="e">
        <f>(Original_VA!M14/Original_VA!I14-1)*100</f>
        <v>#DIV/0!</v>
      </c>
      <c r="M14" s="75" t="e">
        <f>(Original_VA!N14/Original_VA!J14-1)*100</f>
        <v>#DIV/0!</v>
      </c>
      <c r="N14" s="75">
        <f>(Original_VA!O14/Original_VA!K14-1)*100</f>
        <v>-50.859855243193493</v>
      </c>
      <c r="O14" s="75">
        <f>(Original_VA!P14/Original_VA!L14-1)*100</f>
        <v>-0.26111718485334334</v>
      </c>
      <c r="P14" s="75">
        <f>(Original_VA!Q14/Original_VA!M14-1)*100</f>
        <v>62.988640443485778</v>
      </c>
      <c r="Q14" s="75">
        <f>(Original_VA!R14/Original_VA!N14-1)*100</f>
        <v>81.339779981557086</v>
      </c>
      <c r="R14" s="75">
        <f>(Original_VA!S14/Original_VA!O14-1)*100</f>
        <v>117.22023615292892</v>
      </c>
      <c r="S14" s="75">
        <f>(Original_VA!T14/Original_VA!P14-1)*100</f>
        <v>53.592865139847447</v>
      </c>
      <c r="T14" s="75">
        <f>(Original_VA!U14/Original_VA!Q14-1)*100</f>
        <v>24.095840256773538</v>
      </c>
      <c r="U14" s="75">
        <f>(Original_VA!V14/Original_VA!R14-1)*100</f>
        <v>-27.636518422717604</v>
      </c>
      <c r="V14" s="75">
        <f>(Original_VA!W14/Original_VA!S14-1)*100</f>
        <v>-53.682874184423525</v>
      </c>
      <c r="W14" s="75">
        <f>(Original_VA!X14/Original_VA!T14-1)*100</f>
        <v>-58.202551798802901</v>
      </c>
      <c r="X14" s="75">
        <f>(Original_VA!Y14/Original_VA!U14-1)*100</f>
        <v>5.5360460666963318</v>
      </c>
      <c r="Y14" s="75">
        <f>(Original_VA!Z14/Original_VA!V14-1)*100</f>
        <v>120.46960285223811</v>
      </c>
      <c r="Z14" s="75">
        <f>(Original_VA!AA14/Original_VA!W14-1)*100</f>
        <v>154.6244520080264</v>
      </c>
      <c r="AA14" s="75">
        <f>(Original_VA!AB14/Original_VA!X14-1)*100</f>
        <v>71.478770746100651</v>
      </c>
      <c r="AB14" s="75">
        <f>(Original_VA!AC14/Original_VA!Y14-1)*100</f>
        <v>-6.3718666263440475</v>
      </c>
      <c r="AC14" s="75">
        <f>(Original_VA!AD14/Original_VA!Z14-1)*100</f>
        <v>-38.651410580654812</v>
      </c>
      <c r="AD14" s="75">
        <f>(Original_VA!AE14/Original_VA!AA14-1)*100</f>
        <v>-31.955655494107781</v>
      </c>
      <c r="AE14" s="75">
        <f>(Original_VA!AF14/Original_VA!AB14-1)*100</f>
        <v>-23.59659201704547</v>
      </c>
      <c r="AF14" s="75">
        <f>(Original_VA!AG14/Original_VA!AC14-1)*100</f>
        <v>44.767428327735324</v>
      </c>
      <c r="AG14" s="75">
        <f>(Original_VA!AH14/Original_VA!AD14-1)*100</f>
        <v>34.71414286645151</v>
      </c>
      <c r="AH14" s="75">
        <f>(Original_VA!AI14/Original_VA!AE14-1)*100</f>
        <v>6.9958567125506521</v>
      </c>
      <c r="AI14" s="75">
        <f>(Original_VA!AJ14/Original_VA!AF14-1)*100</f>
        <v>87.145331641591412</v>
      </c>
      <c r="AJ14" s="75">
        <f>(Original_VA!AK14/Original_VA!AG14-1)*100</f>
        <v>2.0729854043946672</v>
      </c>
      <c r="AK14" s="75">
        <f>(Original_VA!AL14/Original_VA!AH14-1)*100</f>
        <v>19.361068987678021</v>
      </c>
      <c r="AL14" s="75">
        <f>(Original_VA!AM14/Original_VA!AI14-1)*100</f>
        <v>61.266038389181411</v>
      </c>
      <c r="AM14" s="75">
        <f>(Original_VA!AN14/Original_VA!AJ14-1)*100</f>
        <v>35.361417638810664</v>
      </c>
      <c r="AN14" s="75">
        <f>(Original_VA!AO14/Original_VA!AK14-1)*100</f>
        <v>-6.4574276845972172</v>
      </c>
      <c r="AO14" s="75">
        <f>(Original_VA!AP14/Original_VA!AL14-1)*100</f>
        <v>-12.968900805611172</v>
      </c>
      <c r="AP14" s="75">
        <f>(Original_VA!AQ14/Original_VA!AM14-1)*100</f>
        <v>-1.0188186164293067</v>
      </c>
      <c r="AQ14" s="75">
        <f>(Original_VA!AR14/Original_VA!AN14-1)*100</f>
        <v>27.162094068407484</v>
      </c>
      <c r="AR14" s="75">
        <f>(Original_VA!AS14/Original_VA!AO14-1)*100</f>
        <v>42.921242162636531</v>
      </c>
      <c r="AS14" s="75">
        <f>(Original_VA!AT14/Original_VA!AP14-1)*100</f>
        <v>66.604626053402782</v>
      </c>
      <c r="AT14" s="75">
        <f>(Original_VA!AU14/Original_VA!AQ14-1)*100</f>
        <v>13.011958892243802</v>
      </c>
      <c r="AU14" s="75">
        <f>(Original_VA!AV14/Original_VA!AR14-1)*100</f>
        <v>-18.737474399680831</v>
      </c>
      <c r="AV14" s="75">
        <f>(Original_VA!AW14/Original_VA!AS14-1)*100</f>
        <v>-9.5651444255541733</v>
      </c>
      <c r="AW14" s="75">
        <f>(Original_VA!AX14/Original_VA!AT14-1)*100</f>
        <v>-0.57749777691146198</v>
      </c>
      <c r="AX14" s="75">
        <f>(Original_VA!AY14/Original_VA!AU14-1)*100</f>
        <v>24.270509840344445</v>
      </c>
      <c r="AY14" s="75">
        <f>(Original_VA!AZ14/Original_VA!AV14-1)*100</f>
        <v>20.537620199721985</v>
      </c>
      <c r="AZ14" s="75">
        <f>(Original_VA!BA14/Original_VA!AW14-1)*100</f>
        <v>34.420248836526277</v>
      </c>
      <c r="BA14" s="75">
        <f>(Original_VA!BB14/Original_VA!AX14-1)*100</f>
        <v>-4.163786714143292</v>
      </c>
      <c r="BB14" s="75">
        <f>(Original_VA!BC14/Original_VA!AY14-1)*100</f>
        <v>14.510544865544173</v>
      </c>
      <c r="BC14" s="75">
        <f>(Original_VA!BD14/Original_VA!AZ14-1)*100</f>
        <v>75.069136071722895</v>
      </c>
      <c r="BD14" s="75">
        <f>(Original_VA!BE14/Original_VA!BA14-1)*100</f>
        <v>11.879519977838825</v>
      </c>
      <c r="BE14" s="75">
        <f>(Original_VA!BF14/Original_VA!BB14-1)*100</f>
        <v>-17.274307259617807</v>
      </c>
      <c r="BF14" s="75">
        <f>(Original_VA!BG14/Original_VA!BC14-1)*100</f>
        <v>41.510149705969269</v>
      </c>
      <c r="BG14" s="75">
        <f>(Original_VA!BH14/Original_VA!BD14-1)*100</f>
        <v>-1.3872391813164575</v>
      </c>
      <c r="BH14" s="75">
        <f>(Original_VA!BI14/Original_VA!BE14-1)*100</f>
        <v>-22.71577728478794</v>
      </c>
      <c r="BI14" s="75">
        <f>(Original_VA!BJ14/Original_VA!BF14-1)*100</f>
        <v>17.516535290319691</v>
      </c>
      <c r="BJ14" s="75">
        <f>(Original_VA!BK14/Original_VA!BG14-1)*100</f>
        <v>-55.801764426202524</v>
      </c>
      <c r="BK14" s="75">
        <f>(Original_VA!BL14/Original_VA!BH14-1)*100</f>
        <v>52.24983631201858</v>
      </c>
      <c r="BL14" s="75">
        <f>(Original_VA!BM14/Original_VA!BI14-1)*100</f>
        <v>39.647725306766986</v>
      </c>
      <c r="BM14" s="75">
        <f>(Original_VA!BN14/Original_VA!BJ14-1)*100</f>
        <v>79.895578619154463</v>
      </c>
      <c r="BN14" s="75">
        <f>(Original_VA!BO14/Original_VA!BK14-1)*100</f>
        <v>75.024844821816288</v>
      </c>
      <c r="BO14" s="75">
        <f>(Original_VA!BP14/Original_VA!BL14-1)*100</f>
        <v>-55.784353711234978</v>
      </c>
      <c r="BP14" s="223"/>
    </row>
    <row r="15" spans="1:68" s="121" customFormat="1" ht="17.100000000000001" customHeight="1" x14ac:dyDescent="0.2">
      <c r="A15" s="90" t="s">
        <v>9</v>
      </c>
      <c r="B15" s="116">
        <f>(Original_VA!C15/Original_VA!B15-1)*100</f>
        <v>11.633422393871751</v>
      </c>
      <c r="C15" s="116">
        <f>(Original_VA!D15/Original_VA!C15-1)*100</f>
        <v>0.59506005104077442</v>
      </c>
      <c r="D15" s="116">
        <f>(Original_VA!E15/Original_VA!D15-1)*100</f>
        <v>3.5698101430908347</v>
      </c>
      <c r="E15" s="116">
        <f>(Original_VA!F15/Original_VA!E15-1)*100</f>
        <v>4.6246635755173404</v>
      </c>
      <c r="F15" s="116"/>
      <c r="G15" s="90"/>
      <c r="H15" s="89"/>
      <c r="I15" s="89"/>
      <c r="J15" s="89"/>
      <c r="K15" s="89"/>
      <c r="L15" s="75" t="e">
        <f>(Original_VA!M15/Original_VA!I15-1)*100</f>
        <v>#DIV/0!</v>
      </c>
      <c r="M15" s="75" t="e">
        <f>(Original_VA!N15/Original_VA!J15-1)*100</f>
        <v>#DIV/0!</v>
      </c>
      <c r="N15" s="75" t="e">
        <f>(Original_VA!O15/Original_VA!K15-1)*100</f>
        <v>#DIV/0!</v>
      </c>
      <c r="O15" s="75" t="e">
        <f>(Original_VA!P15/Original_VA!L15-1)*100</f>
        <v>#DIV/0!</v>
      </c>
      <c r="P15" s="75" t="e">
        <f>(Original_VA!Q15/Original_VA!M15-1)*100</f>
        <v>#DIV/0!</v>
      </c>
      <c r="Q15" s="75" t="e">
        <f>(Original_VA!R15/Original_VA!N15-1)*100</f>
        <v>#DIV/0!</v>
      </c>
      <c r="R15" s="75">
        <f>(Original_VA!S15/Original_VA!O15-1)*100</f>
        <v>10.716610058077446</v>
      </c>
      <c r="S15" s="75">
        <f>(Original_VA!T15/Original_VA!P15-1)*100</f>
        <v>20.209226540588343</v>
      </c>
      <c r="T15" s="75">
        <f>(Original_VA!U15/Original_VA!Q15-1)*100</f>
        <v>-1.4805195288080997</v>
      </c>
      <c r="U15" s="75">
        <f>(Original_VA!V15/Original_VA!R15-1)*100</f>
        <v>3.3232826822008787</v>
      </c>
      <c r="V15" s="75">
        <f>(Original_VA!W15/Original_VA!S15-1)*100</f>
        <v>3.6128766540034274</v>
      </c>
      <c r="W15" s="75">
        <f>(Original_VA!X15/Original_VA!T15-1)*100</f>
        <v>-3.9220158660947746</v>
      </c>
      <c r="X15" s="75">
        <f>(Original_VA!Y15/Original_VA!U15-1)*100</f>
        <v>10.295395264093976</v>
      </c>
      <c r="Y15" s="75">
        <f>(Original_VA!Z15/Original_VA!V15-1)*100</f>
        <v>1.360812194028993</v>
      </c>
      <c r="Z15" s="75">
        <f>(Original_VA!AA15/Original_VA!W15-1)*100</f>
        <v>-2.0484140227408076</v>
      </c>
      <c r="AA15" s="75">
        <f>(Original_VA!AB15/Original_VA!X15-1)*100</f>
        <v>-2.1751537087436046</v>
      </c>
      <c r="AB15" s="75">
        <f>(Original_VA!AC15/Original_VA!Y15-1)*100</f>
        <v>-5.0295595050514175</v>
      </c>
      <c r="AC15" s="75">
        <f>(Original_VA!AD15/Original_VA!Z15-1)*100</f>
        <v>-0.47173054436490114</v>
      </c>
      <c r="AD15" s="75">
        <f>(Original_VA!AE15/Original_VA!AA15-1)*100</f>
        <v>-3.298646930212934</v>
      </c>
      <c r="AE15" s="75">
        <f>(Original_VA!AF15/Original_VA!AB15-1)*100</f>
        <v>-1.1050044549607674</v>
      </c>
      <c r="AF15" s="75">
        <f>(Original_VA!AG15/Original_VA!AC15-1)*100</f>
        <v>4.0433013865972312</v>
      </c>
      <c r="AG15" s="75">
        <f>(Original_VA!AH15/Original_VA!AD15-1)*100</f>
        <v>8.8932891214658092</v>
      </c>
      <c r="AH15" s="75">
        <f>(Original_VA!AI15/Original_VA!AE15-1)*100</f>
        <v>14.122228692622585</v>
      </c>
      <c r="AI15" s="75">
        <f>(Original_VA!AJ15/Original_VA!AF15-1)*100</f>
        <v>14.675817075491215</v>
      </c>
      <c r="AJ15" s="75">
        <f>(Original_VA!AK15/Original_VA!AG15-1)*100</f>
        <v>10.20080992937773</v>
      </c>
      <c r="AK15" s="75">
        <f>(Original_VA!AL15/Original_VA!AH15-1)*100</f>
        <v>8.0981839278466694</v>
      </c>
      <c r="AL15" s="75">
        <f>(Original_VA!AM15/Original_VA!AI15-1)*100</f>
        <v>10.636368811655394</v>
      </c>
      <c r="AM15" s="75">
        <f>(Original_VA!AN15/Original_VA!AJ15-1)*100</f>
        <v>6.6939550061431152</v>
      </c>
      <c r="AN15" s="75">
        <f>(Original_VA!AO15/Original_VA!AK15-1)*100</f>
        <v>-10.781992468073708</v>
      </c>
      <c r="AO15" s="75">
        <f>(Original_VA!AP15/Original_VA!AL15-1)*100</f>
        <v>-3.243268663129939</v>
      </c>
      <c r="AP15" s="75">
        <f>(Original_VA!AQ15/Original_VA!AM15-1)*100</f>
        <v>-5.7709302849856421</v>
      </c>
      <c r="AQ15" s="75">
        <f>(Original_VA!AR15/Original_VA!AN15-1)*100</f>
        <v>-0.1737652426490266</v>
      </c>
      <c r="AR15" s="75">
        <f>(Original_VA!AS15/Original_VA!AO15-1)*100</f>
        <v>19.811482721462603</v>
      </c>
      <c r="AS15" s="75">
        <f>(Original_VA!AT15/Original_VA!AP15-1)*100</f>
        <v>2.5324516066959291</v>
      </c>
      <c r="AT15" s="75">
        <f>(Original_VA!AU15/Original_VA!AQ15-1)*100</f>
        <v>5.4666598396846622</v>
      </c>
      <c r="AU15" s="75">
        <f>(Original_VA!AV15/Original_VA!AR15-1)*100</f>
        <v>4.7510401889631737</v>
      </c>
      <c r="AV15" s="75">
        <f>(Original_VA!AW15/Original_VA!AS15-1)*100</f>
        <v>1.5300828431185298</v>
      </c>
      <c r="AW15" s="75">
        <f>(Original_VA!AX15/Original_VA!AT15-1)*100</f>
        <v>6.9944443037586179</v>
      </c>
      <c r="AX15" s="75">
        <f>(Original_VA!AY15/Original_VA!AU15-1)*100</f>
        <v>7.0296739167964306</v>
      </c>
      <c r="AY15" s="75">
        <f>(Original_VA!AZ15/Original_VA!AV15-1)*100</f>
        <v>9.2908094542918143</v>
      </c>
      <c r="AZ15" s="75">
        <f>(Original_VA!BA15/Original_VA!AW15-1)*100</f>
        <v>7.3662971509764752</v>
      </c>
      <c r="BA15" s="75">
        <f>(Original_VA!BB15/Original_VA!AX15-1)*100</f>
        <v>7.0930929316101121</v>
      </c>
      <c r="BB15" s="75">
        <f>(Original_VA!BC15/Original_VA!AY15-1)*100</f>
        <v>11.793377498096479</v>
      </c>
      <c r="BC15" s="75">
        <f>(Original_VA!BD15/Original_VA!AZ15-1)*100</f>
        <v>8.8140094932661839</v>
      </c>
      <c r="BD15" s="75">
        <f>(Original_VA!BE15/Original_VA!BA15-1)*100</f>
        <v>-1.0557790707477976</v>
      </c>
      <c r="BE15" s="75">
        <f>(Original_VA!BF15/Original_VA!BB15-1)*100</f>
        <v>-14.288039917809714</v>
      </c>
      <c r="BF15" s="75">
        <f>(Original_VA!BG15/Original_VA!BC15-1)*100</f>
        <v>-3.9339276298658188</v>
      </c>
      <c r="BG15" s="75">
        <f>(Original_VA!BH15/Original_VA!BD15-1)*100</f>
        <v>-5.456842800105477</v>
      </c>
      <c r="BH15" s="75">
        <f>(Original_VA!BI15/Original_VA!BE15-1)*100</f>
        <v>2.3084319837622269</v>
      </c>
      <c r="BI15" s="75">
        <f>(Original_VA!BJ15/Original_VA!BF15-1)*100</f>
        <v>19.773142696202296</v>
      </c>
      <c r="BJ15" s="75">
        <f>(Original_VA!BK15/Original_VA!BG15-1)*100</f>
        <v>-4.9040656557182043</v>
      </c>
      <c r="BK15" s="75">
        <f>(Original_VA!BL15/Original_VA!BH15-1)*100</f>
        <v>8.0488988528292005</v>
      </c>
      <c r="BL15" s="75">
        <f>(Original_VA!BM15/Original_VA!BI15-1)*100</f>
        <v>5.1245207312182073</v>
      </c>
      <c r="BM15" s="75">
        <f>(Original_VA!BN15/Original_VA!BJ15-1)*100</f>
        <v>7.0204258811692455</v>
      </c>
      <c r="BN15" s="75">
        <f>(Original_VA!BO15/Original_VA!BK15-1)*100</f>
        <v>15.972578887652332</v>
      </c>
      <c r="BO15" s="75">
        <f>(Original_VA!BP15/Original_VA!BL15-1)*100</f>
        <v>-1.0919038639050527</v>
      </c>
      <c r="BP15" s="223"/>
    </row>
    <row r="16" spans="1:68" s="121" customFormat="1" ht="17.100000000000001" customHeight="1" x14ac:dyDescent="0.2">
      <c r="A16" s="90" t="s">
        <v>10</v>
      </c>
      <c r="B16" s="116">
        <f>(Original_VA!C16/Original_VA!B16-1)*100</f>
        <v>5.6880805575367344</v>
      </c>
      <c r="C16" s="116">
        <f>(Original_VA!D16/Original_VA!C16-1)*100</f>
        <v>3.9807544692068264</v>
      </c>
      <c r="D16" s="116">
        <f>(Original_VA!E16/Original_VA!D16-1)*100</f>
        <v>9.7864310035044042</v>
      </c>
      <c r="E16" s="116">
        <f>(Original_VA!F16/Original_VA!E16-1)*100</f>
        <v>5.3830679012505156</v>
      </c>
      <c r="F16" s="116"/>
      <c r="G16" s="90"/>
      <c r="H16" s="89"/>
      <c r="I16" s="89"/>
      <c r="J16" s="89"/>
      <c r="K16" s="89"/>
      <c r="L16" s="75" t="e">
        <f>(Original_VA!M16/Original_VA!I16-1)*100</f>
        <v>#DIV/0!</v>
      </c>
      <c r="M16" s="75" t="e">
        <f>(Original_VA!N16/Original_VA!J16-1)*100</f>
        <v>#DIV/0!</v>
      </c>
      <c r="N16" s="75">
        <f>(Original_VA!O16/Original_VA!K16-1)*100</f>
        <v>22.526607024940471</v>
      </c>
      <c r="O16" s="75">
        <f>(Original_VA!P16/Original_VA!L16-1)*100</f>
        <v>15.871172869103379</v>
      </c>
      <c r="P16" s="75">
        <f>(Original_VA!Q16/Original_VA!M16-1)*100</f>
        <v>12.263682402483855</v>
      </c>
      <c r="Q16" s="75">
        <f>(Original_VA!R16/Original_VA!N16-1)*100</f>
        <v>12.450928043583165</v>
      </c>
      <c r="R16" s="75">
        <f>(Original_VA!S16/Original_VA!O16-1)*100</f>
        <v>10.612424963725831</v>
      </c>
      <c r="S16" s="75">
        <f>(Original_VA!T16/Original_VA!P16-1)*100</f>
        <v>12.906676817192707</v>
      </c>
      <c r="T16" s="75">
        <f>(Original_VA!U16/Original_VA!Q16-1)*100</f>
        <v>10.137244083407815</v>
      </c>
      <c r="U16" s="75">
        <f>(Original_VA!V16/Original_VA!R16-1)*100</f>
        <v>5.6930716832396477</v>
      </c>
      <c r="V16" s="75">
        <f>(Original_VA!W16/Original_VA!S16-1)*100</f>
        <v>1.4118626807803958</v>
      </c>
      <c r="W16" s="75">
        <f>(Original_VA!X16/Original_VA!T16-1)*100</f>
        <v>-2.9459421351468063</v>
      </c>
      <c r="X16" s="75">
        <f>(Original_VA!Y16/Original_VA!U16-1)*100</f>
        <v>15.070072242700627</v>
      </c>
      <c r="Y16" s="75">
        <f>(Original_VA!Z16/Original_VA!V16-1)*100</f>
        <v>15.478381499004602</v>
      </c>
      <c r="Z16" s="75">
        <f>(Original_VA!AA16/Original_VA!W16-1)*100</f>
        <v>19.862069097487666</v>
      </c>
      <c r="AA16" s="75">
        <f>(Original_VA!AB16/Original_VA!X16-1)*100</f>
        <v>24.219902042707119</v>
      </c>
      <c r="AB16" s="75">
        <f>(Original_VA!AC16/Original_VA!Y16-1)*100</f>
        <v>-1.2076796350158459</v>
      </c>
      <c r="AC16" s="75">
        <f>(Original_VA!AD16/Original_VA!Z16-1)*100</f>
        <v>0.87778847068000765</v>
      </c>
      <c r="AD16" s="75">
        <f>(Original_VA!AE16/Original_VA!AA16-1)*100</f>
        <v>-0.28944885607624649</v>
      </c>
      <c r="AE16" s="75">
        <f>(Original_VA!AF16/Original_VA!AB16-1)*100</f>
        <v>-1.3414234939986724</v>
      </c>
      <c r="AF16" s="75">
        <f>(Original_VA!AG16/Original_VA!AC16-1)*100</f>
        <v>3.662909204190834</v>
      </c>
      <c r="AG16" s="75">
        <f>(Original_VA!AH16/Original_VA!AD16-1)*100</f>
        <v>5.5352040390298951</v>
      </c>
      <c r="AH16" s="75">
        <f>(Original_VA!AI16/Original_VA!AE16-1)*100</f>
        <v>7.6623484896736871</v>
      </c>
      <c r="AI16" s="75">
        <f>(Original_VA!AJ16/Original_VA!AF16-1)*100</f>
        <v>6.2619450861647108</v>
      </c>
      <c r="AJ16" s="75">
        <f>(Original_VA!AK16/Original_VA!AG16-1)*100</f>
        <v>7.0505025824109335</v>
      </c>
      <c r="AK16" s="75">
        <f>(Original_VA!AL16/Original_VA!AH16-1)*100</f>
        <v>1.9566678846277386</v>
      </c>
      <c r="AL16" s="75">
        <f>(Original_VA!AM16/Original_VA!AI16-1)*100</f>
        <v>2.3036273669996943</v>
      </c>
      <c r="AM16" s="75">
        <f>(Original_VA!AN16/Original_VA!AJ16-1)*100</f>
        <v>3.7888771702614177</v>
      </c>
      <c r="AN16" s="75">
        <f>(Original_VA!AO16/Original_VA!AK16-1)*100</f>
        <v>3.4207517772937068</v>
      </c>
      <c r="AO16" s="75">
        <f>(Original_VA!AP16/Original_VA!AL16-1)*100</f>
        <v>6.4226213116600039</v>
      </c>
      <c r="AP16" s="75">
        <f>(Original_VA!AQ16/Original_VA!AM16-1)*100</f>
        <v>6.1407952058843973</v>
      </c>
      <c r="AQ16" s="75">
        <f>(Original_VA!AR16/Original_VA!AN16-1)*100</f>
        <v>9.431710813531069</v>
      </c>
      <c r="AR16" s="75">
        <f>(Original_VA!AS16/Original_VA!AO16-1)*100</f>
        <v>14.545323029076073</v>
      </c>
      <c r="AS16" s="75">
        <f>(Original_VA!AT16/Original_VA!AP16-1)*100</f>
        <v>9.0059893762401533</v>
      </c>
      <c r="AT16" s="75">
        <f>(Original_VA!AU16/Original_VA!AQ16-1)*100</f>
        <v>10.703629667154836</v>
      </c>
      <c r="AU16" s="75">
        <f>(Original_VA!AV16/Original_VA!AR16-1)*100</f>
        <v>7.7615745001318848</v>
      </c>
      <c r="AV16" s="75">
        <f>(Original_VA!AW16/Original_VA!AS16-1)*100</f>
        <v>1.8636297955039405</v>
      </c>
      <c r="AW16" s="75">
        <f>(Original_VA!AX16/Original_VA!AT16-1)*100</f>
        <v>1.6853011893297687</v>
      </c>
      <c r="AX16" s="75">
        <f>(Original_VA!AY16/Original_VA!AU16-1)*100</f>
        <v>-5.5236855604823276E-2</v>
      </c>
      <c r="AY16" s="75">
        <f>(Original_VA!AZ16/Original_VA!AV16-1)*100</f>
        <v>-0.20795287261198281</v>
      </c>
      <c r="AZ16" s="75">
        <f>(Original_VA!BA16/Original_VA!AW16-1)*100</f>
        <v>2.1206446649629784</v>
      </c>
      <c r="BA16" s="75">
        <f>(Original_VA!BB16/Original_VA!AX16-1)*100</f>
        <v>8.1943655737888967</v>
      </c>
      <c r="BB16" s="75">
        <f>(Original_VA!BC16/Original_VA!AY16-1)*100</f>
        <v>12.348982850821976</v>
      </c>
      <c r="BC16" s="75">
        <f>(Original_VA!BD16/Original_VA!AZ16-1)*100</f>
        <v>15.701767632451125</v>
      </c>
      <c r="BD16" s="75">
        <f>(Original_VA!BE16/Original_VA!BA16-1)*100</f>
        <v>17.009271546867467</v>
      </c>
      <c r="BE16" s="75">
        <f>(Original_VA!BF16/Original_VA!BB16-1)*100</f>
        <v>-0.91367140276648051</v>
      </c>
      <c r="BF16" s="75">
        <f>(Original_VA!BG16/Original_VA!BC16-1)*100</f>
        <v>8.5905509681882144</v>
      </c>
      <c r="BG16" s="75">
        <f>(Original_VA!BH16/Original_VA!BD16-1)*100</f>
        <v>8.7773377020135435</v>
      </c>
      <c r="BH16" s="75">
        <f>(Original_VA!BI16/Original_VA!BE16-1)*100</f>
        <v>7.4510177255822096</v>
      </c>
      <c r="BI16" s="75">
        <f>(Original_VA!BJ16/Original_VA!BF16-1)*100</f>
        <v>22.840096080517558</v>
      </c>
      <c r="BJ16" s="75">
        <f>(Original_VA!BK16/Original_VA!BG16-1)*100</f>
        <v>5.9708189124416444</v>
      </c>
      <c r="BK16" s="75">
        <f>(Original_VA!BL16/Original_VA!BH16-1)*100</f>
        <v>4.0731458034780621</v>
      </c>
      <c r="BL16" s="75">
        <f>(Original_VA!BM16/Original_VA!BI16-1)*100</f>
        <v>2.1944133151755807</v>
      </c>
      <c r="BM16" s="75">
        <f>(Original_VA!BN16/Original_VA!BJ16-1)*100</f>
        <v>0.83679541082597453</v>
      </c>
      <c r="BN16" s="75">
        <f>(Original_VA!BO16/Original_VA!BK16-1)*100</f>
        <v>2.6289927515416922</v>
      </c>
      <c r="BO16" s="75">
        <f>(Original_VA!BP16/Original_VA!BL16-1)*100</f>
        <v>3.5662059187191231</v>
      </c>
      <c r="BP16" s="223"/>
    </row>
    <row r="17" spans="1:68" s="121" customFormat="1" ht="17.100000000000001" customHeight="1" x14ac:dyDescent="0.2">
      <c r="A17" s="90" t="s">
        <v>11</v>
      </c>
      <c r="B17" s="116">
        <f>(Original_VA!C17/Original_VA!B17-1)*100</f>
        <v>6.101202714037357</v>
      </c>
      <c r="C17" s="116">
        <f>(Original_VA!D17/Original_VA!C17-1)*100</f>
        <v>6.2928694933403584</v>
      </c>
      <c r="D17" s="116">
        <f>(Original_VA!E17/Original_VA!D17-1)*100</f>
        <v>5.5805016310302102</v>
      </c>
      <c r="E17" s="116">
        <f>(Original_VA!F17/Original_VA!E17-1)*100</f>
        <v>4.0203531892747835</v>
      </c>
      <c r="F17" s="116"/>
      <c r="G17" s="90"/>
      <c r="H17" s="89"/>
      <c r="I17" s="89"/>
      <c r="J17" s="89"/>
      <c r="K17" s="89"/>
      <c r="L17" s="75" t="e">
        <f>(Original_VA!M17/Original_VA!I17-1)*100</f>
        <v>#DIV/0!</v>
      </c>
      <c r="M17" s="75" t="e">
        <f>(Original_VA!N17/Original_VA!J17-1)*100</f>
        <v>#DIV/0!</v>
      </c>
      <c r="N17" s="75">
        <f>(Original_VA!O17/Original_VA!K17-1)*100</f>
        <v>5.7282690818633242</v>
      </c>
      <c r="O17" s="75">
        <f>(Original_VA!P17/Original_VA!L17-1)*100</f>
        <v>5.755742577776668</v>
      </c>
      <c r="P17" s="75">
        <f>(Original_VA!Q17/Original_VA!M17-1)*100</f>
        <v>5.7493581731036913</v>
      </c>
      <c r="Q17" s="75">
        <f>(Original_VA!R17/Original_VA!N17-1)*100</f>
        <v>6.6465100882099781</v>
      </c>
      <c r="R17" s="75">
        <f>(Original_VA!S17/Original_VA!O17-1)*100</f>
        <v>6.0486730537530731</v>
      </c>
      <c r="S17" s="75">
        <f>(Original_VA!T17/Original_VA!P17-1)*100</f>
        <v>6.1703257019694924</v>
      </c>
      <c r="T17" s="75">
        <f>(Original_VA!U17/Original_VA!Q17-1)*100</f>
        <v>6.1139791468805882</v>
      </c>
      <c r="U17" s="75">
        <f>(Original_VA!V17/Original_VA!R17-1)*100</f>
        <v>6.0875562051440735</v>
      </c>
      <c r="V17" s="75">
        <f>(Original_VA!W17/Original_VA!S17-1)*100</f>
        <v>6.5089775808859773</v>
      </c>
      <c r="W17" s="75">
        <f>(Original_VA!X17/Original_VA!T17-1)*100</f>
        <v>6.1443879096602982</v>
      </c>
      <c r="X17" s="75">
        <f>(Original_VA!Y17/Original_VA!U17-1)*100</f>
        <v>6.0864859345935995</v>
      </c>
      <c r="Y17" s="75">
        <f>(Original_VA!Z17/Original_VA!V17-1)*100</f>
        <v>5.8187288622616684</v>
      </c>
      <c r="Z17" s="75">
        <f>(Original_VA!AA17/Original_VA!W17-1)*100</f>
        <v>7.1161808401648763</v>
      </c>
      <c r="AA17" s="75">
        <f>(Original_VA!AB17/Original_VA!X17-1)*100</f>
        <v>6.0200587832970109</v>
      </c>
      <c r="AB17" s="75">
        <f>(Original_VA!AC17/Original_VA!Y17-1)*100</f>
        <v>6.2520743704651327</v>
      </c>
      <c r="AC17" s="75">
        <f>(Original_VA!AD17/Original_VA!Z17-1)*100</f>
        <v>5.7602326324275754</v>
      </c>
      <c r="AD17" s="75">
        <f>(Original_VA!AE17/Original_VA!AA17-1)*100</f>
        <v>5.4468724264286728</v>
      </c>
      <c r="AE17" s="75">
        <f>(Original_VA!AF17/Original_VA!AB17-1)*100</f>
        <v>6.6622280357218067</v>
      </c>
      <c r="AF17" s="75">
        <f>(Original_VA!AG17/Original_VA!AC17-1)*100</f>
        <v>6.5535809992155469</v>
      </c>
      <c r="AG17" s="75">
        <f>(Original_VA!AH17/Original_VA!AD17-1)*100</f>
        <v>6.6807740494708279</v>
      </c>
      <c r="AH17" s="75">
        <f>(Original_VA!AI17/Original_VA!AE17-1)*100</f>
        <v>5.9007421088415279</v>
      </c>
      <c r="AI17" s="75">
        <f>(Original_VA!AJ17/Original_VA!AF17-1)*100</f>
        <v>5.9443862685860438</v>
      </c>
      <c r="AJ17" s="75">
        <f>(Original_VA!AK17/Original_VA!AG17-1)*100</f>
        <v>6.35456334912059</v>
      </c>
      <c r="AK17" s="75">
        <f>(Original_VA!AL17/Original_VA!AH17-1)*100</f>
        <v>6.1954798850012205</v>
      </c>
      <c r="AL17" s="75">
        <f>(Original_VA!AM17/Original_VA!AI17-1)*100</f>
        <v>6.7112541444048102</v>
      </c>
      <c r="AM17" s="75">
        <f>(Original_VA!AN17/Original_VA!AJ17-1)*100</f>
        <v>6.4471304357148096</v>
      </c>
      <c r="AN17" s="75">
        <f>(Original_VA!AO17/Original_VA!AK17-1)*100</f>
        <v>6.1803895083981653</v>
      </c>
      <c r="AO17" s="75">
        <f>(Original_VA!AP17/Original_VA!AL17-1)*100</f>
        <v>5.8548092694371112</v>
      </c>
      <c r="AP17" s="75">
        <f>(Original_VA!AQ17/Original_VA!AM17-1)*100</f>
        <v>5.6486833097797229</v>
      </c>
      <c r="AQ17" s="75">
        <f>(Original_VA!AR17/Original_VA!AN17-1)*100</f>
        <v>5.9771678209423085</v>
      </c>
      <c r="AR17" s="75">
        <f>(Original_VA!AS17/Original_VA!AO17-1)*100</f>
        <v>5.2302442732817811</v>
      </c>
      <c r="AS17" s="75">
        <f>(Original_VA!AT17/Original_VA!AP17-1)*100</f>
        <v>5.4761381689963251</v>
      </c>
      <c r="AT17" s="75">
        <f>(Original_VA!AU17/Original_VA!AQ17-1)*100</f>
        <v>4.558082848873779</v>
      </c>
      <c r="AU17" s="75">
        <f>(Original_VA!AV17/Original_VA!AR17-1)*100</f>
        <v>4.0059884853954841</v>
      </c>
      <c r="AV17" s="75">
        <f>(Original_VA!AW17/Original_VA!AS17-1)*100</f>
        <v>3.8152323039297276</v>
      </c>
      <c r="AW17" s="75">
        <f>(Original_VA!AX17/Original_VA!AT17-1)*100</f>
        <v>3.7180523608273619</v>
      </c>
      <c r="AX17" s="75">
        <f>(Original_VA!AY17/Original_VA!AU17-1)*100</f>
        <v>4.4703027465720968</v>
      </c>
      <c r="AY17" s="75">
        <f>(Original_VA!AZ17/Original_VA!AV17-1)*100</f>
        <v>4.7564219028030985</v>
      </c>
      <c r="AZ17" s="75">
        <f>(Original_VA!BA17/Original_VA!AW17-1)*100</f>
        <v>4.8285983224829021</v>
      </c>
      <c r="BA17" s="75">
        <f>(Original_VA!BB17/Original_VA!AX17-1)*100</f>
        <v>4.8612437402965725</v>
      </c>
      <c r="BB17" s="75">
        <f>(Original_VA!BC17/Original_VA!AY17-1)*100</f>
        <v>4.3202634882832713</v>
      </c>
      <c r="BC17" s="75">
        <f>(Original_VA!BD17/Original_VA!AZ17-1)*100</f>
        <v>3.9057258707061893</v>
      </c>
      <c r="BD17" s="75">
        <f>(Original_VA!BE17/Original_VA!BA17-1)*100</f>
        <v>4.2076300692724944</v>
      </c>
      <c r="BE17" s="75">
        <f>(Original_VA!BF17/Original_VA!BB17-1)*100</f>
        <v>3.9636078235774086</v>
      </c>
      <c r="BF17" s="75">
        <f>(Original_VA!BG17/Original_VA!BC17-1)*100</f>
        <v>4.547140507222136</v>
      </c>
      <c r="BG17" s="75">
        <f>(Original_VA!BH17/Original_VA!BD17-1)*100</f>
        <v>4.8180675443833421</v>
      </c>
      <c r="BH17" s="75">
        <f>(Original_VA!BI17/Original_VA!BE17-1)*100</f>
        <v>4.5824483237662639</v>
      </c>
      <c r="BI17" s="75">
        <f>(Original_VA!BJ17/Original_VA!BF17-1)*100</f>
        <v>5.1117582770140224</v>
      </c>
      <c r="BJ17" s="75">
        <f>(Original_VA!BK17/Original_VA!BG17-1)*100</f>
        <v>5.8304289690388034</v>
      </c>
      <c r="BK17" s="75">
        <f>(Original_VA!BL17/Original_VA!BH17-1)*100</f>
        <v>6.2720787434173086</v>
      </c>
      <c r="BL17" s="75">
        <f>(Original_VA!BM17/Original_VA!BI17-1)*100</f>
        <v>6.5888138948660524</v>
      </c>
      <c r="BM17" s="75">
        <f>(Original_VA!BN17/Original_VA!BJ17-1)*100</f>
        <v>6.4224572794491896</v>
      </c>
      <c r="BN17" s="75">
        <f>(Original_VA!BO17/Original_VA!BK17-1)*100</f>
        <v>5.0451307767956255</v>
      </c>
      <c r="BO17" s="75">
        <f>(Original_VA!BP17/Original_VA!BL17-1)*100</f>
        <v>4.1753011985843136</v>
      </c>
      <c r="BP17" s="223"/>
    </row>
    <row r="18" spans="1:68" s="121" customFormat="1" ht="17.100000000000001" customHeight="1" x14ac:dyDescent="0.2">
      <c r="A18" s="77" t="s">
        <v>12</v>
      </c>
      <c r="B18" s="116">
        <f>(Original_VA!C18/Original_VA!B18-1)*100</f>
        <v>1.943152476150023</v>
      </c>
      <c r="C18" s="116">
        <f>(Original_VA!D18/Original_VA!C18-1)*100</f>
        <v>7.2975246598121712</v>
      </c>
      <c r="D18" s="116">
        <f>(Original_VA!E18/Original_VA!D18-1)*100</f>
        <v>11.723720693838157</v>
      </c>
      <c r="E18" s="116">
        <f>(Original_VA!F18/Original_VA!E18-1)*100</f>
        <v>7.6005845753262857</v>
      </c>
      <c r="F18" s="116"/>
      <c r="G18" s="77"/>
      <c r="H18" s="89"/>
      <c r="I18" s="89"/>
      <c r="J18" s="89"/>
      <c r="K18" s="89"/>
      <c r="L18" s="75" t="e">
        <f>(Original_VA!M18/Original_VA!I18-1)*100</f>
        <v>#DIV/0!</v>
      </c>
      <c r="M18" s="75" t="e">
        <f>(Original_VA!N18/Original_VA!J18-1)*100</f>
        <v>#DIV/0!</v>
      </c>
      <c r="N18" s="75">
        <f>(Original_VA!O18/Original_VA!K18-1)*100</f>
        <v>44.717810047013714</v>
      </c>
      <c r="O18" s="75">
        <f>(Original_VA!P18/Original_VA!L18-1)*100</f>
        <v>25.52546357872987</v>
      </c>
      <c r="P18" s="75">
        <f>(Original_VA!Q18/Original_VA!M18-1)*100</f>
        <v>43.45618952291408</v>
      </c>
      <c r="Q18" s="75">
        <f>(Original_VA!R18/Original_VA!N18-1)*100</f>
        <v>-29.255466462138425</v>
      </c>
      <c r="R18" s="75">
        <f>(Original_VA!S18/Original_VA!O18-1)*100</f>
        <v>-9.8134064385640425</v>
      </c>
      <c r="S18" s="75">
        <f>(Original_VA!T18/Original_VA!P18-1)*100</f>
        <v>5.4440952981974267</v>
      </c>
      <c r="T18" s="75">
        <f>(Original_VA!U18/Original_VA!Q18-1)*100</f>
        <v>35.774415748240742</v>
      </c>
      <c r="U18" s="75">
        <f>(Original_VA!V18/Original_VA!R18-1)*100</f>
        <v>34.890853364879383</v>
      </c>
      <c r="V18" s="75">
        <f>(Original_VA!W18/Original_VA!S18-1)*100</f>
        <v>19.300791061619016</v>
      </c>
      <c r="W18" s="75">
        <f>(Original_VA!X18/Original_VA!T18-1)*100</f>
        <v>5.688859783105138</v>
      </c>
      <c r="X18" s="75">
        <f>(Original_VA!Y18/Original_VA!U18-1)*100</f>
        <v>-6.9443069677128548</v>
      </c>
      <c r="Y18" s="75">
        <f>(Original_VA!Z18/Original_VA!V18-1)*100</f>
        <v>0.6170004275371177</v>
      </c>
      <c r="Z18" s="75">
        <f>(Original_VA!AA18/Original_VA!W18-1)*100</f>
        <v>7.8407389843684561</v>
      </c>
      <c r="AA18" s="75">
        <f>(Original_VA!AB18/Original_VA!X18-1)*100</f>
        <v>16.418832710611287</v>
      </c>
      <c r="AB18" s="75">
        <f>(Original_VA!AC18/Original_VA!Y18-1)*100</f>
        <v>15.037147960771957</v>
      </c>
      <c r="AC18" s="75">
        <f>(Original_VA!AD18/Original_VA!Z18-1)*100</f>
        <v>-20.557975241425098</v>
      </c>
      <c r="AD18" s="75">
        <f>(Original_VA!AE18/Original_VA!AA18-1)*100</f>
        <v>8.299830559797595</v>
      </c>
      <c r="AE18" s="75">
        <f>(Original_VA!AF18/Original_VA!AB18-1)*100</f>
        <v>2.8466958658924568</v>
      </c>
      <c r="AF18" s="75">
        <f>(Original_VA!AG18/Original_VA!AC18-1)*100</f>
        <v>1.2242122866755079</v>
      </c>
      <c r="AG18" s="75">
        <f>(Original_VA!AH18/Original_VA!AD18-1)*100</f>
        <v>46.165902414423442</v>
      </c>
      <c r="AH18" s="75">
        <f>(Original_VA!AI18/Original_VA!AE18-1)*100</f>
        <v>-1.6452679682898652</v>
      </c>
      <c r="AI18" s="75">
        <f>(Original_VA!AJ18/Original_VA!AF18-1)*100</f>
        <v>2.0279570931120094</v>
      </c>
      <c r="AJ18" s="75">
        <f>(Original_VA!AK18/Original_VA!AG18-1)*100</f>
        <v>2.0593883752819675</v>
      </c>
      <c r="AK18" s="75">
        <f>(Original_VA!AL18/Original_VA!AH18-1)*100</f>
        <v>5.1927201729960792</v>
      </c>
      <c r="AL18" s="75">
        <f>(Original_VA!AM18/Original_VA!AI18-1)*100</f>
        <v>7.8943009573834821</v>
      </c>
      <c r="AM18" s="75">
        <f>(Original_VA!AN18/Original_VA!AJ18-1)*100</f>
        <v>9.9325677669829702</v>
      </c>
      <c r="AN18" s="75">
        <f>(Original_VA!AO18/Original_VA!AK18-1)*100</f>
        <v>15.153032930111543</v>
      </c>
      <c r="AO18" s="75">
        <f>(Original_VA!AP18/Original_VA!AL18-1)*100</f>
        <v>-2.6292783342827808</v>
      </c>
      <c r="AP18" s="75">
        <f>(Original_VA!AQ18/Original_VA!AM18-1)*100</f>
        <v>11.799291535563338</v>
      </c>
      <c r="AQ18" s="75">
        <f>(Original_VA!AR18/Original_VA!AN18-1)*100</f>
        <v>13.793723897936383</v>
      </c>
      <c r="AR18" s="75">
        <f>(Original_VA!AS18/Original_VA!AO18-1)*100</f>
        <v>6.8803134131631305</v>
      </c>
      <c r="AS18" s="75">
        <f>(Original_VA!AT18/Original_VA!AP18-1)*100</f>
        <v>14.494252560656395</v>
      </c>
      <c r="AT18" s="75">
        <f>(Original_VA!AU18/Original_VA!AQ18-1)*100</f>
        <v>2.9986332276621397</v>
      </c>
      <c r="AU18" s="75">
        <f>(Original_VA!AV18/Original_VA!AR18-1)*100</f>
        <v>0.27520545354413617</v>
      </c>
      <c r="AV18" s="75">
        <f>(Original_VA!AW18/Original_VA!AS18-1)*100</f>
        <v>11.334845788152471</v>
      </c>
      <c r="AW18" s="75">
        <f>(Original_VA!AX18/Original_VA!AT18-1)*100</f>
        <v>16.157669622243233</v>
      </c>
      <c r="AX18" s="75">
        <f>(Original_VA!AY18/Original_VA!AU18-1)*100</f>
        <v>15.557455531472741</v>
      </c>
      <c r="AY18" s="75">
        <f>(Original_VA!AZ18/Original_VA!AV18-1)*100</f>
        <v>16.40245934051898</v>
      </c>
      <c r="AZ18" s="75">
        <f>(Original_VA!BA18/Original_VA!AW18-1)*100</f>
        <v>13.142100645453025</v>
      </c>
      <c r="BA18" s="75">
        <f>(Original_VA!BB18/Original_VA!AX18-1)*100</f>
        <v>11.979330723653202</v>
      </c>
      <c r="BB18" s="75">
        <f>(Original_VA!BC18/Original_VA!AY18-1)*100</f>
        <v>7.0136888235740935</v>
      </c>
      <c r="BC18" s="75">
        <f>(Original_VA!BD18/Original_VA!AZ18-1)*100</f>
        <v>5.619285230866744</v>
      </c>
      <c r="BD18" s="75">
        <f>(Original_VA!BE18/Original_VA!BA18-1)*100</f>
        <v>7.802441757406231</v>
      </c>
      <c r="BE18" s="75">
        <f>(Original_VA!BF18/Original_VA!BB18-1)*100</f>
        <v>-4.6061653272560843</v>
      </c>
      <c r="BF18" s="75">
        <f>(Original_VA!BG18/Original_VA!BC18-1)*100</f>
        <v>-13.91392204714702</v>
      </c>
      <c r="BG18" s="75">
        <f>(Original_VA!BH18/Original_VA!BD18-1)*100</f>
        <v>3.9558508233028311</v>
      </c>
      <c r="BH18" s="75">
        <f>(Original_VA!BI18/Original_VA!BE18-1)*100</f>
        <v>6.2609602630529615</v>
      </c>
      <c r="BI18" s="75">
        <f>(Original_VA!BJ18/Original_VA!BF18-1)*100</f>
        <v>17.805202641387808</v>
      </c>
      <c r="BJ18" s="75">
        <f>(Original_VA!BK18/Original_VA!BG18-1)*100</f>
        <v>35.899596956363801</v>
      </c>
      <c r="BK18" s="75">
        <f>(Original_VA!BL18/Original_VA!BH18-1)*100</f>
        <v>3.4550794362987691</v>
      </c>
      <c r="BL18" s="75">
        <f>(Original_VA!BM18/Original_VA!BI18-1)*100</f>
        <v>-4.8209174889563</v>
      </c>
      <c r="BM18" s="75">
        <f>(Original_VA!BN18/Original_VA!BJ18-1)*100</f>
        <v>-5.8314713205015911</v>
      </c>
      <c r="BN18" s="75">
        <f>(Original_VA!BO18/Original_VA!BK18-1)*100</f>
        <v>1.7992574102265291</v>
      </c>
      <c r="BO18" s="75">
        <f>(Original_VA!BP18/Original_VA!BL18-1)*100</f>
        <v>2.912646093927429</v>
      </c>
      <c r="BP18" s="223"/>
    </row>
    <row r="19" spans="1:68" s="176" customFormat="1" ht="17.100000000000001" customHeight="1" x14ac:dyDescent="0.2">
      <c r="A19" s="191" t="s">
        <v>94</v>
      </c>
      <c r="B19" s="191">
        <f>(Original_VA!C19/Original_VA!B19-1)*100</f>
        <v>5.7252602008539988</v>
      </c>
      <c r="C19" s="191">
        <f>(Original_VA!D19/Original_VA!C19-1)*100</f>
        <v>4.9685517288491354</v>
      </c>
      <c r="D19" s="191">
        <f>(Original_VA!E19/Original_VA!D19-1)*100</f>
        <v>0.1080346067565241</v>
      </c>
      <c r="E19" s="191">
        <f>(Original_VA!F19/Original_VA!E19-1)*100</f>
        <v>8.5162570240401294</v>
      </c>
      <c r="F19" s="191"/>
      <c r="G19" s="191"/>
      <c r="H19" s="192"/>
      <c r="I19" s="192"/>
      <c r="J19" s="192"/>
      <c r="K19" s="192"/>
      <c r="L19" s="202" t="e">
        <f>(Original_VA!M19/Original_VA!I19-1)*100</f>
        <v>#DIV/0!</v>
      </c>
      <c r="M19" s="202" t="e">
        <f>(Original_VA!N19/Original_VA!J19-1)*100</f>
        <v>#DIV/0!</v>
      </c>
      <c r="N19" s="202">
        <f>(Original_VA!O19/Original_VA!K19-1)*100</f>
        <v>20.343735557152677</v>
      </c>
      <c r="O19" s="202">
        <f>(Original_VA!P19/Original_VA!L19-1)*100</f>
        <v>22.30327698932879</v>
      </c>
      <c r="P19" s="202">
        <f>(Original_VA!Q19/Original_VA!M19-1)*100</f>
        <v>26.219300260909417</v>
      </c>
      <c r="Q19" s="202">
        <f>(Original_VA!R19/Original_VA!N19-1)*100</f>
        <v>22.242512133439639</v>
      </c>
      <c r="R19" s="202">
        <f>(Original_VA!S19/Original_VA!O19-1)*100</f>
        <v>19.15565326903641</v>
      </c>
      <c r="S19" s="202">
        <f>(Original_VA!T19/Original_VA!P19-1)*100</f>
        <v>14.68537477064582</v>
      </c>
      <c r="T19" s="202">
        <f>(Original_VA!U19/Original_VA!Q19-1)*100</f>
        <v>8.7602262474858694</v>
      </c>
      <c r="U19" s="202">
        <f>(Original_VA!V19/Original_VA!R19-1)*100</f>
        <v>-1.3025501789742933E-2</v>
      </c>
      <c r="V19" s="202">
        <f>(Original_VA!W19/Original_VA!S19-1)*100</f>
        <v>1.1616829932336259</v>
      </c>
      <c r="W19" s="202">
        <f>(Original_VA!X19/Original_VA!T19-1)*100</f>
        <v>-1.5815737913116301E-2</v>
      </c>
      <c r="X19" s="202">
        <f>(Original_VA!Y19/Original_VA!U19-1)*100</f>
        <v>-1.1569984706727432E-2</v>
      </c>
      <c r="Y19" s="202">
        <f>(Original_VA!Z19/Original_VA!V19-1)*100</f>
        <v>10.442832914814492</v>
      </c>
      <c r="Z19" s="202">
        <f>(Original_VA!AA19/Original_VA!W19-1)*100</f>
        <v>7.8606009933108956</v>
      </c>
      <c r="AA19" s="202">
        <f>(Original_VA!AB19/Original_VA!X19-1)*100</f>
        <v>6.1713161874226596</v>
      </c>
      <c r="AB19" s="202">
        <f>(Original_VA!AC19/Original_VA!Y19-1)*100</f>
        <v>0.48874425043452518</v>
      </c>
      <c r="AC19" s="202">
        <f>(Original_VA!AD19/Original_VA!Z19-1)*100</f>
        <v>0.92489940659785663</v>
      </c>
      <c r="AD19" s="202">
        <f>(Original_VA!AE19/Original_VA!AA19-1)*100</f>
        <v>-4.8947179667492851</v>
      </c>
      <c r="AE19" s="202">
        <f>(Original_VA!AF19/Original_VA!AB19-1)*100</f>
        <v>0.93806728375100956</v>
      </c>
      <c r="AF19" s="202">
        <f>(Original_VA!AG19/Original_VA!AC19-1)*100</f>
        <v>9.7300167665923532</v>
      </c>
      <c r="AG19" s="202">
        <f>(Original_VA!AH19/Original_VA!AD19-1)*100</f>
        <v>13.727072926500195</v>
      </c>
      <c r="AH19" s="202">
        <f>(Original_VA!AI19/Original_VA!AE19-1)*100</f>
        <v>7.3392340013230584</v>
      </c>
      <c r="AI19" s="202">
        <f>(Original_VA!AJ19/Original_VA!AF19-1)*100</f>
        <v>11.065006137122847</v>
      </c>
      <c r="AJ19" s="202">
        <f>(Original_VA!AK19/Original_VA!AG19-1)*100</f>
        <v>5.1244056958089867</v>
      </c>
      <c r="AK19" s="202">
        <f>(Original_VA!AL19/Original_VA!AH19-1)*100</f>
        <v>0.20501328226634197</v>
      </c>
      <c r="AL19" s="202">
        <f>(Original_VA!AM19/Original_VA!AI19-1)*100</f>
        <v>12.262454229095443</v>
      </c>
      <c r="AM19" s="202">
        <f>(Original_VA!AN19/Original_VA!AJ19-1)*100</f>
        <v>7.7549551691499685</v>
      </c>
      <c r="AN19" s="202">
        <f>(Original_VA!AO19/Original_VA!AK19-1)*100</f>
        <v>0.41198959353405673</v>
      </c>
      <c r="AO19" s="202">
        <f>(Original_VA!AP19/Original_VA!AL19-1)*100</f>
        <v>-0.15721860801153342</v>
      </c>
      <c r="AP19" s="202">
        <f>(Original_VA!AQ19/Original_VA!AM19-1)*100</f>
        <v>-2.4768571602908795</v>
      </c>
      <c r="AQ19" s="202">
        <f>(Original_VA!AR19/Original_VA!AN19-1)*100</f>
        <v>-3.7223907091881614</v>
      </c>
      <c r="AR19" s="202">
        <f>(Original_VA!AS19/Original_VA!AO19-1)*100</f>
        <v>2.5059933644349108</v>
      </c>
      <c r="AS19" s="202">
        <f>(Original_VA!AT19/Original_VA!AP19-1)*100</f>
        <v>4.4903107927078523</v>
      </c>
      <c r="AT19" s="202">
        <f>(Original_VA!AU19/Original_VA!AQ19-1)*100</f>
        <v>7.7288368599764734</v>
      </c>
      <c r="AU19" s="202">
        <f>(Original_VA!AV19/Original_VA!AR19-1)*100</f>
        <v>10.70567543412897</v>
      </c>
      <c r="AV19" s="202">
        <f>(Original_VA!AW19/Original_VA!AS19-1)*100</f>
        <v>9.1118191585132244</v>
      </c>
      <c r="AW19" s="202">
        <f>(Original_VA!AX19/Original_VA!AT19-1)*100</f>
        <v>6.6172508995591794</v>
      </c>
      <c r="AX19" s="202">
        <f>(Original_VA!AY19/Original_VA!AU19-1)*100</f>
        <v>6.9426971031719242</v>
      </c>
      <c r="AY19" s="202">
        <f>(Original_VA!AZ19/Original_VA!AV19-1)*100</f>
        <v>4.3286326597013369</v>
      </c>
      <c r="AZ19" s="202">
        <f>(Original_VA!BA19/Original_VA!AW19-1)*100</f>
        <v>6.1514804773051823</v>
      </c>
      <c r="BA19" s="202">
        <f>(Original_VA!BB19/Original_VA!AX19-1)*100</f>
        <v>5.9248576193327684</v>
      </c>
      <c r="BB19" s="202">
        <f>(Original_VA!BC19/Original_VA!AY19-1)*100</f>
        <v>6.5331065563392521</v>
      </c>
      <c r="BC19" s="202">
        <f>(Original_VA!BD19/Original_VA!AZ19-1)*100</f>
        <v>7.4326429863777133</v>
      </c>
      <c r="BD19" s="202">
        <f>(Original_VA!BE19/Original_VA!BA19-1)*100</f>
        <v>1.5223468724061329</v>
      </c>
      <c r="BE19" s="202">
        <f>(Original_VA!BF19/Original_VA!BB19-1)*100</f>
        <v>-5.4405907146679811</v>
      </c>
      <c r="BF19" s="202">
        <f>(Original_VA!BG19/Original_VA!BC19-1)*100</f>
        <v>-3.4595081658395643</v>
      </c>
      <c r="BG19" s="202">
        <f>(Original_VA!BH19/Original_VA!BD19-1)*100</f>
        <v>-1.8367036780806534</v>
      </c>
      <c r="BH19" s="202">
        <f>(Original_VA!BI19/Original_VA!BE19-1)*100</f>
        <v>5.2641902358882664</v>
      </c>
      <c r="BI19" s="202">
        <f>(Original_VA!BJ19/Original_VA!BF19-1)*100</f>
        <v>12.330253830703608</v>
      </c>
      <c r="BJ19" s="202">
        <f>(Original_VA!BK19/Original_VA!BG19-1)*100</f>
        <v>1.9154573995844082</v>
      </c>
      <c r="BK19" s="202">
        <f>(Original_VA!BL19/Original_VA!BH19-1)*100</f>
        <v>4.7851263311064596</v>
      </c>
      <c r="BL19" s="202">
        <f>(Original_VA!BM19/Original_VA!BI19-1)*100</f>
        <v>3.4619523021840237</v>
      </c>
      <c r="BM19" s="202">
        <f>(Original_VA!BN19/Original_VA!BJ19-1)*100</f>
        <v>6.1639255067076792</v>
      </c>
      <c r="BN19" s="202">
        <f>(Original_VA!BO19/Original_VA!BK19-1)*100</f>
        <v>13.394757957135361</v>
      </c>
      <c r="BO19" s="202">
        <f>(Original_VA!BP19/Original_VA!BL19-1)*100</f>
        <v>10.02732738874621</v>
      </c>
      <c r="BP19" s="221"/>
    </row>
    <row r="20" spans="1:68" s="121" customFormat="1" ht="17.100000000000001" customHeight="1" x14ac:dyDescent="0.2">
      <c r="A20" s="91" t="s">
        <v>52</v>
      </c>
      <c r="B20" s="116">
        <f>(Original_VA!C20/Original_VA!B20-1)*100</f>
        <v>3.1570184702377713</v>
      </c>
      <c r="C20" s="116">
        <f>(Original_VA!D20/Original_VA!C20-1)*100</f>
        <v>3.4791904763274761</v>
      </c>
      <c r="D20" s="116">
        <f>(Original_VA!E20/Original_VA!D20-1)*100</f>
        <v>-1.2533621648734616</v>
      </c>
      <c r="E20" s="116">
        <f>(Original_VA!F20/Original_VA!E20-1)*100</f>
        <v>7.4737920186639162</v>
      </c>
      <c r="F20" s="116"/>
      <c r="G20" s="92"/>
      <c r="H20" s="89"/>
      <c r="I20" s="89"/>
      <c r="J20" s="89"/>
      <c r="K20" s="89"/>
      <c r="L20" s="75" t="e">
        <f>(Original_VA!M20/Original_VA!I20-1)*100</f>
        <v>#DIV/0!</v>
      </c>
      <c r="M20" s="75" t="e">
        <f>(Original_VA!N20/Original_VA!J20-1)*100</f>
        <v>#DIV/0!</v>
      </c>
      <c r="N20" s="75">
        <f>(Original_VA!O20/Original_VA!K20-1)*100</f>
        <v>20.268383137619139</v>
      </c>
      <c r="O20" s="75">
        <f>(Original_VA!P20/Original_VA!L20-1)*100</f>
        <v>10.380385915837543</v>
      </c>
      <c r="P20" s="75">
        <f>(Original_VA!Q20/Original_VA!M20-1)*100</f>
        <v>-9.16273060602939</v>
      </c>
      <c r="Q20" s="75">
        <f>(Original_VA!R20/Original_VA!N20-1)*100</f>
        <v>-10.581326253304745</v>
      </c>
      <c r="R20" s="75">
        <f>(Original_VA!S20/Original_VA!O20-1)*100</f>
        <v>-7.5509078165617582</v>
      </c>
      <c r="S20" s="75">
        <f>(Original_VA!T20/Original_VA!P20-1)*100</f>
        <v>9.2569000400347221</v>
      </c>
      <c r="T20" s="75">
        <f>(Original_VA!U20/Original_VA!Q20-1)*100</f>
        <v>41.782641229020932</v>
      </c>
      <c r="U20" s="75">
        <f>(Original_VA!V20/Original_VA!R20-1)*100</f>
        <v>-1.9789565204971327</v>
      </c>
      <c r="V20" s="75">
        <f>(Original_VA!W20/Original_VA!S20-1)*100</f>
        <v>17.611558961776929</v>
      </c>
      <c r="W20" s="75">
        <f>(Original_VA!X20/Original_VA!T20-1)*100</f>
        <v>-2.2635544714297406</v>
      </c>
      <c r="X20" s="75">
        <f>(Original_VA!Y20/Original_VA!U20-1)*100</f>
        <v>-21.039461512406486</v>
      </c>
      <c r="Y20" s="75">
        <f>(Original_VA!Z20/Original_VA!V20-1)*100</f>
        <v>16.157396579111527</v>
      </c>
      <c r="Z20" s="75">
        <f>(Original_VA!AA20/Original_VA!W20-1)*100</f>
        <v>7.2486195128118824</v>
      </c>
      <c r="AA20" s="75">
        <f>(Original_VA!AB20/Original_VA!X20-1)*100</f>
        <v>6.3085490501099351</v>
      </c>
      <c r="AB20" s="75">
        <f>(Original_VA!AC20/Original_VA!Y20-1)*100</f>
        <v>-1.5791914411977026</v>
      </c>
      <c r="AC20" s="75">
        <f>(Original_VA!AD20/Original_VA!Z20-1)*100</f>
        <v>-1.1073526440861237</v>
      </c>
      <c r="AD20" s="75">
        <f>(Original_VA!AE20/Original_VA!AA20-1)*100</f>
        <v>-9.3763191729724475</v>
      </c>
      <c r="AE20" s="75">
        <f>(Original_VA!AF20/Original_VA!AB20-1)*100</f>
        <v>-2.0958064993515046</v>
      </c>
      <c r="AF20" s="75">
        <f>(Original_VA!AG20/Original_VA!AC20-1)*100</f>
        <v>2.4011138426003553</v>
      </c>
      <c r="AG20" s="75">
        <f>(Original_VA!AH20/Original_VA!AD20-1)*100</f>
        <v>3.1364718107774747</v>
      </c>
      <c r="AH20" s="75">
        <f>(Original_VA!AI20/Original_VA!AE20-1)*100</f>
        <v>2.0152354473023548</v>
      </c>
      <c r="AI20" s="75">
        <f>(Original_VA!AJ20/Original_VA!AF20-1)*100</f>
        <v>8.2903897578447516</v>
      </c>
      <c r="AJ20" s="75">
        <f>(Original_VA!AK20/Original_VA!AG20-1)*100</f>
        <v>2.8259969347961045</v>
      </c>
      <c r="AK20" s="75">
        <f>(Original_VA!AL20/Original_VA!AH20-1)*100</f>
        <v>6.6443853038666845E-2</v>
      </c>
      <c r="AL20" s="75">
        <f>(Original_VA!AM20/Original_VA!AI20-1)*100</f>
        <v>11.372818339829749</v>
      </c>
      <c r="AM20" s="75">
        <f>(Original_VA!AN20/Original_VA!AJ20-1)*100</f>
        <v>9.5929178224370091</v>
      </c>
      <c r="AN20" s="75">
        <f>(Original_VA!AO20/Original_VA!AK20-1)*100</f>
        <v>-4.7396475265235827</v>
      </c>
      <c r="AO20" s="75">
        <f>(Original_VA!AP20/Original_VA!AL20-1)*100</f>
        <v>-2.7636559655651038</v>
      </c>
      <c r="AP20" s="75">
        <f>(Original_VA!AQ20/Original_VA!AM20-1)*100</f>
        <v>-8.1643837195725766</v>
      </c>
      <c r="AQ20" s="75">
        <f>(Original_VA!AR20/Original_VA!AN20-1)*100</f>
        <v>-7.3816484440847656</v>
      </c>
      <c r="AR20" s="75">
        <f>(Original_VA!AS20/Original_VA!AO20-1)*100</f>
        <v>8.0452062655337784</v>
      </c>
      <c r="AS20" s="75">
        <f>(Original_VA!AT20/Original_VA!AP20-1)*100</f>
        <v>4.9297121603894212</v>
      </c>
      <c r="AT20" s="75">
        <f>(Original_VA!AU20/Original_VA!AQ20-1)*100</f>
        <v>5.6884218418469912</v>
      </c>
      <c r="AU20" s="75">
        <f>(Original_VA!AV20/Original_VA!AR20-1)*100</f>
        <v>11.577548111400858</v>
      </c>
      <c r="AV20" s="75">
        <f>(Original_VA!AW20/Original_VA!AS20-1)*100</f>
        <v>7.5564333280654372</v>
      </c>
      <c r="AW20" s="75">
        <f>(Original_VA!AX20/Original_VA!AT20-1)*100</f>
        <v>5.3260965825452145</v>
      </c>
      <c r="AX20" s="75">
        <f>(Original_VA!AY20/Original_VA!AU20-1)*100</f>
        <v>7.566604545098099</v>
      </c>
      <c r="AY20" s="75">
        <f>(Original_VA!AZ20/Original_VA!AV20-1)*100</f>
        <v>3.2258235719016204</v>
      </c>
      <c r="AZ20" s="75">
        <f>(Original_VA!BA20/Original_VA!AW20-1)*100</f>
        <v>6.1106829563126741</v>
      </c>
      <c r="BA20" s="75">
        <f>(Original_VA!BB20/Original_VA!AX20-1)*100</f>
        <v>2.8102992162453377</v>
      </c>
      <c r="BB20" s="75">
        <f>(Original_VA!BC20/Original_VA!AY20-1)*100</f>
        <v>4.3163398232191508</v>
      </c>
      <c r="BC20" s="75">
        <f>(Original_VA!BD20/Original_VA!AZ20-1)*100</f>
        <v>5.0596859058850807</v>
      </c>
      <c r="BD20" s="75">
        <f>(Original_VA!BE20/Original_VA!BA20-1)*100</f>
        <v>-3.1679377742290016</v>
      </c>
      <c r="BE20" s="75">
        <f>(Original_VA!BF20/Original_VA!BB20-1)*100</f>
        <v>-11.980345483876532</v>
      </c>
      <c r="BF20" s="75">
        <f>(Original_VA!BG20/Original_VA!BC20-1)*100</f>
        <v>-2.5479471164046585</v>
      </c>
      <c r="BG20" s="75">
        <f>(Original_VA!BH20/Original_VA!BD20-1)*100</f>
        <v>-6.9998594269214394</v>
      </c>
      <c r="BH20" s="75">
        <f>(Original_VA!BI20/Original_VA!BE20-1)*100</f>
        <v>-2.9054151850924415</v>
      </c>
      <c r="BI20" s="75">
        <f>(Original_VA!BJ20/Original_VA!BF20-1)*100</f>
        <v>12.20819045835575</v>
      </c>
      <c r="BJ20" s="75">
        <f>(Original_VA!BK20/Original_VA!BG20-1)*100</f>
        <v>-6.2927071615748282</v>
      </c>
      <c r="BK20" s="75">
        <f>(Original_VA!BL20/Original_VA!BH20-1)*100</f>
        <v>3.5845049816582986</v>
      </c>
      <c r="BL20" s="75">
        <f>(Original_VA!BM20/Original_VA!BI20-1)*100</f>
        <v>8.1557485333424431</v>
      </c>
      <c r="BM20" s="75">
        <f>(Original_VA!BN20/Original_VA!BJ20-1)*100</f>
        <v>9.2410189179988897</v>
      </c>
      <c r="BN20" s="75">
        <f>(Original_VA!BO20/Original_VA!BK20-1)*100</f>
        <v>11.459988377097519</v>
      </c>
      <c r="BO20" s="75">
        <f>(Original_VA!BP20/Original_VA!BL20-1)*100</f>
        <v>7.4195283601362627</v>
      </c>
      <c r="BP20" s="226"/>
    </row>
    <row r="21" spans="1:68" s="121" customFormat="1" ht="17.100000000000001" customHeight="1" x14ac:dyDescent="0.2">
      <c r="A21" s="91" t="s">
        <v>53</v>
      </c>
      <c r="B21" s="116">
        <f>(Original_VA!C21/Original_VA!B21-1)*100</f>
        <v>6.5628815947278651</v>
      </c>
      <c r="C21" s="116">
        <f>(Original_VA!D21/Original_VA!C21-1)*100</f>
        <v>8.154303011703611</v>
      </c>
      <c r="D21" s="116">
        <f>(Original_VA!E21/Original_VA!D21-1)*100</f>
        <v>2.3370666482146696</v>
      </c>
      <c r="E21" s="116">
        <f>(Original_VA!F21/Original_VA!E21-1)*100</f>
        <v>11.254778105879693</v>
      </c>
      <c r="F21" s="116"/>
      <c r="G21" s="92"/>
      <c r="H21" s="89"/>
      <c r="I21" s="89"/>
      <c r="J21" s="89"/>
      <c r="K21" s="89"/>
      <c r="L21" s="75" t="e">
        <f>(Original_VA!M21/Original_VA!I21-1)*100</f>
        <v>#DIV/0!</v>
      </c>
      <c r="M21" s="75" t="e">
        <f>(Original_VA!N21/Original_VA!J21-1)*100</f>
        <v>#DIV/0!</v>
      </c>
      <c r="N21" s="75">
        <f>(Original_VA!O21/Original_VA!K21-1)*100</f>
        <v>10.131512369060069</v>
      </c>
      <c r="O21" s="75">
        <f>(Original_VA!P21/Original_VA!L21-1)*100</f>
        <v>12.014868931563004</v>
      </c>
      <c r="P21" s="75">
        <f>(Original_VA!Q21/Original_VA!M21-1)*100</f>
        <v>6.2408623163425547</v>
      </c>
      <c r="Q21" s="75">
        <f>(Original_VA!R21/Original_VA!N21-1)*100</f>
        <v>6.3406586912120311</v>
      </c>
      <c r="R21" s="75">
        <f>(Original_VA!S21/Original_VA!O21-1)*100</f>
        <v>3.0210529146882603</v>
      </c>
      <c r="S21" s="75">
        <f>(Original_VA!T21/Original_VA!P21-1)*100</f>
        <v>7.204344051152578</v>
      </c>
      <c r="T21" s="75">
        <f>(Original_VA!U21/Original_VA!Q21-1)*100</f>
        <v>22.375852617764981</v>
      </c>
      <c r="U21" s="75">
        <f>(Original_VA!V21/Original_VA!R21-1)*100</f>
        <v>5.8346229226794444</v>
      </c>
      <c r="V21" s="75">
        <f>(Original_VA!W21/Original_VA!S21-1)*100</f>
        <v>19.290211696409255</v>
      </c>
      <c r="W21" s="75">
        <f>(Original_VA!X21/Original_VA!T21-1)*100</f>
        <v>9.0188990578882624</v>
      </c>
      <c r="X21" s="75">
        <f>(Original_VA!Y21/Original_VA!U21-1)*100</f>
        <v>-3.1109692481991358</v>
      </c>
      <c r="Y21" s="75">
        <f>(Original_VA!Z21/Original_VA!V21-1)*100</f>
        <v>7.5155154116780754</v>
      </c>
      <c r="Z21" s="75">
        <f>(Original_VA!AA21/Original_VA!W21-1)*100</f>
        <v>2.963619982865362</v>
      </c>
      <c r="AA21" s="75">
        <f>(Original_VA!AB21/Original_VA!X21-1)*100</f>
        <v>6.0501402450571895</v>
      </c>
      <c r="AB21" s="75">
        <f>(Original_VA!AC21/Original_VA!Y21-1)*100</f>
        <v>4.0291610080613882</v>
      </c>
      <c r="AC21" s="75">
        <f>(Original_VA!AD21/Original_VA!Z21-1)*100</f>
        <v>6.6077380822279652</v>
      </c>
      <c r="AD21" s="75">
        <f>(Original_VA!AE21/Original_VA!AA21-1)*100</f>
        <v>2.1865896349793523</v>
      </c>
      <c r="AE21" s="75">
        <f>(Original_VA!AF21/Original_VA!AB21-1)*100</f>
        <v>6.0733373329609375</v>
      </c>
      <c r="AF21" s="75">
        <f>(Original_VA!AG21/Original_VA!AC21-1)*100</f>
        <v>9.1957844206255412</v>
      </c>
      <c r="AG21" s="75">
        <f>(Original_VA!AH21/Original_VA!AD21-1)*100</f>
        <v>6.9563964611936813</v>
      </c>
      <c r="AH21" s="75">
        <f>(Original_VA!AI21/Original_VA!AE21-1)*100</f>
        <v>6.0269546797263152</v>
      </c>
      <c r="AI21" s="75">
        <f>(Original_VA!AJ21/Original_VA!AF21-1)*100</f>
        <v>5.8599314427542959</v>
      </c>
      <c r="AJ21" s="75">
        <f>(Original_VA!AK21/Original_VA!AG21-1)*100</f>
        <v>6.0538016889531532</v>
      </c>
      <c r="AK21" s="75">
        <f>(Original_VA!AL21/Original_VA!AH21-1)*100</f>
        <v>8.2586454663320588</v>
      </c>
      <c r="AL21" s="75">
        <f>(Original_VA!AM21/Original_VA!AI21-1)*100</f>
        <v>10.144741981345895</v>
      </c>
      <c r="AM21" s="75">
        <f>(Original_VA!AN21/Original_VA!AJ21-1)*100</f>
        <v>15.554571011910735</v>
      </c>
      <c r="AN21" s="75">
        <f>(Original_VA!AO21/Original_VA!AK21-1)*100</f>
        <v>4.4984318459536654</v>
      </c>
      <c r="AO21" s="75">
        <f>(Original_VA!AP21/Original_VA!AL21-1)*100</f>
        <v>2.8961326420894551</v>
      </c>
      <c r="AP21" s="75">
        <f>(Original_VA!AQ21/Original_VA!AM21-1)*100</f>
        <v>0.51593463484798097</v>
      </c>
      <c r="AQ21" s="75">
        <f>(Original_VA!AR21/Original_VA!AN21-1)*100</f>
        <v>-4.1742655512575499</v>
      </c>
      <c r="AR21" s="75">
        <f>(Original_VA!AS21/Original_VA!AO21-1)*100</f>
        <v>5.5160644876564913</v>
      </c>
      <c r="AS21" s="75">
        <f>(Original_VA!AT21/Original_VA!AP21-1)*100</f>
        <v>7.8872102765244811</v>
      </c>
      <c r="AT21" s="75">
        <f>(Original_VA!AU21/Original_VA!AQ21-1)*100</f>
        <v>11.029985355478345</v>
      </c>
      <c r="AU21" s="75">
        <f>(Original_VA!AV21/Original_VA!AR21-1)*100</f>
        <v>11.988789762127183</v>
      </c>
      <c r="AV21" s="75">
        <f>(Original_VA!AW21/Original_VA!AS21-1)*100</f>
        <v>12.34145975357912</v>
      </c>
      <c r="AW21" s="75">
        <f>(Original_VA!AX21/Original_VA!AT21-1)*100</f>
        <v>9.7456999804141464</v>
      </c>
      <c r="AX21" s="75">
        <f>(Original_VA!AY21/Original_VA!AU21-1)*100</f>
        <v>3.1114599759921369</v>
      </c>
      <c r="AY21" s="75">
        <f>(Original_VA!AZ21/Original_VA!AV21-1)*100</f>
        <v>0.42382505443754326</v>
      </c>
      <c r="AZ21" s="75">
        <f>(Original_VA!BA21/Original_VA!AW21-1)*100</f>
        <v>0.45727134182069751</v>
      </c>
      <c r="BA21" s="75">
        <f>(Original_VA!BB21/Original_VA!AX21-1)*100</f>
        <v>-0.55033769555788981</v>
      </c>
      <c r="BB21" s="75">
        <f>(Original_VA!BC21/Original_VA!AY21-1)*100</f>
        <v>3.991308231449886</v>
      </c>
      <c r="BC21" s="75">
        <f>(Original_VA!BD21/Original_VA!AZ21-1)*100</f>
        <v>1.7872325958767865</v>
      </c>
      <c r="BD21" s="75">
        <f>(Original_VA!BE21/Original_VA!BA21-1)*100</f>
        <v>-2.3007319266111215</v>
      </c>
      <c r="BE21" s="75">
        <f>(Original_VA!BF21/Original_VA!BB21-1)*100</f>
        <v>-10.178354255343292</v>
      </c>
      <c r="BF21" s="75">
        <f>(Original_VA!BG21/Original_VA!BC21-1)*100</f>
        <v>-6.9345893736061921</v>
      </c>
      <c r="BG21" s="75">
        <f>(Original_VA!BH21/Original_VA!BD21-1)*100</f>
        <v>-2.3750320468711172</v>
      </c>
      <c r="BH21" s="75">
        <f>(Original_VA!BI21/Original_VA!BE21-1)*100</f>
        <v>1.3970609478742624</v>
      </c>
      <c r="BI21" s="75">
        <f>(Original_VA!BJ21/Original_VA!BF21-1)*100</f>
        <v>7.691958370313956</v>
      </c>
      <c r="BJ21" s="75">
        <f>(Original_VA!BK21/Original_VA!BG21-1)*100</f>
        <v>-10.144094307714413</v>
      </c>
      <c r="BK21" s="75">
        <f>(Original_VA!BL21/Original_VA!BH21-1)*100</f>
        <v>-3.5180789153233194</v>
      </c>
      <c r="BL21" s="75">
        <f>(Original_VA!BM21/Original_VA!BI21-1)*100</f>
        <v>2.8234490913165988</v>
      </c>
      <c r="BM21" s="75">
        <f>(Original_VA!BN21/Original_VA!BJ21-1)*100</f>
        <v>-4.9315204436006894</v>
      </c>
      <c r="BN21" s="75">
        <f>(Original_VA!BO21/Original_VA!BK21-1)*100</f>
        <v>0.62731132203854845</v>
      </c>
      <c r="BO21" s="75">
        <f>(Original_VA!BP21/Original_VA!BL21-1)*100</f>
        <v>7.4292450362187346</v>
      </c>
      <c r="BP21" s="223"/>
    </row>
    <row r="22" spans="1:68" s="121" customFormat="1" ht="17.100000000000001" customHeight="1" x14ac:dyDescent="0.2">
      <c r="A22" s="91" t="s">
        <v>55</v>
      </c>
      <c r="B22" s="116">
        <f>(Original_VA!C22/Original_VA!B22-1)*100</f>
        <v>-0.45644771010616703</v>
      </c>
      <c r="C22" s="116">
        <f>(Original_VA!D22/Original_VA!C22-1)*100</f>
        <v>5.7212564094511142</v>
      </c>
      <c r="D22" s="116">
        <f>(Original_VA!E22/Original_VA!D22-1)*100</f>
        <v>19.67731686466545</v>
      </c>
      <c r="E22" s="116">
        <f>(Original_VA!F22/Original_VA!E22-1)*100</f>
        <v>10.667801280837995</v>
      </c>
      <c r="F22" s="116"/>
      <c r="G22" s="92"/>
      <c r="H22" s="89"/>
      <c r="I22" s="89"/>
      <c r="J22" s="89"/>
      <c r="K22" s="89"/>
      <c r="L22" s="75" t="e">
        <f>(Original_VA!M22/Original_VA!I22-1)*100</f>
        <v>#DIV/0!</v>
      </c>
      <c r="M22" s="75" t="e">
        <f>(Original_VA!N22/Original_VA!J22-1)*100</f>
        <v>#DIV/0!</v>
      </c>
      <c r="N22" s="75">
        <f>(Original_VA!O22/Original_VA!K22-1)*100</f>
        <v>-1.778654920977174</v>
      </c>
      <c r="O22" s="75">
        <f>(Original_VA!P22/Original_VA!L22-1)*100</f>
        <v>21.367745669356218</v>
      </c>
      <c r="P22" s="75">
        <f>(Original_VA!Q22/Original_VA!M22-1)*100</f>
        <v>22.935298719408827</v>
      </c>
      <c r="Q22" s="75">
        <f>(Original_VA!R22/Original_VA!N22-1)*100</f>
        <v>23.701093310926669</v>
      </c>
      <c r="R22" s="75">
        <f>(Original_VA!S22/Original_VA!O22-1)*100</f>
        <v>3.2309210862585536</v>
      </c>
      <c r="S22" s="75">
        <f>(Original_VA!T22/Original_VA!P22-1)*100</f>
        <v>-1.3738843656159294</v>
      </c>
      <c r="T22" s="75">
        <f>(Original_VA!U22/Original_VA!Q22-1)*100</f>
        <v>13.816488556611905</v>
      </c>
      <c r="U22" s="75">
        <f>(Original_VA!V22/Original_VA!R22-1)*100</f>
        <v>11.816378772863834</v>
      </c>
      <c r="V22" s="75">
        <f>(Original_VA!W22/Original_VA!S22-1)*100</f>
        <v>21.84945991947458</v>
      </c>
      <c r="W22" s="75">
        <f>(Original_VA!X22/Original_VA!T22-1)*100</f>
        <v>12.641439230271789</v>
      </c>
      <c r="X22" s="75">
        <f>(Original_VA!Y22/Original_VA!U22-1)*100</f>
        <v>2.0488019926165224</v>
      </c>
      <c r="Y22" s="75">
        <f>(Original_VA!Z22/Original_VA!V22-1)*100</f>
        <v>2.1242093072562529</v>
      </c>
      <c r="Z22" s="75">
        <f>(Original_VA!AA22/Original_VA!W22-1)*100</f>
        <v>8.9605085281471819</v>
      </c>
      <c r="AA22" s="75">
        <f>(Original_VA!AB22/Original_VA!X22-1)*100</f>
        <v>-2.1842698390593052</v>
      </c>
      <c r="AB22" s="75">
        <f>(Original_VA!AC22/Original_VA!Y22-1)*100</f>
        <v>7.5222878564486617</v>
      </c>
      <c r="AC22" s="75">
        <f>(Original_VA!AD22/Original_VA!Z22-1)*100</f>
        <v>5.731840306364222</v>
      </c>
      <c r="AD22" s="75">
        <f>(Original_VA!AE22/Original_VA!AA22-1)*100</f>
        <v>0.32805217720741631</v>
      </c>
      <c r="AE22" s="75">
        <f>(Original_VA!AF22/Original_VA!AB22-1)*100</f>
        <v>9.2670686514210843</v>
      </c>
      <c r="AF22" s="75">
        <f>(Original_VA!AG22/Original_VA!AC22-1)*100</f>
        <v>17.674828880662542</v>
      </c>
      <c r="AG22" s="75">
        <f>(Original_VA!AH22/Original_VA!AD22-1)*100</f>
        <v>8.6709814525846696</v>
      </c>
      <c r="AH22" s="75">
        <f>(Original_VA!AI22/Original_VA!AE22-1)*100</f>
        <v>5.3730677281377703</v>
      </c>
      <c r="AI22" s="75">
        <f>(Original_VA!AJ22/Original_VA!AF22-1)*100</f>
        <v>2.978180109294315</v>
      </c>
      <c r="AJ22" s="75">
        <f>(Original_VA!AK22/Original_VA!AG22-1)*100</f>
        <v>-7.282943783944873</v>
      </c>
      <c r="AK22" s="75">
        <f>(Original_VA!AL22/Original_VA!AH22-1)*100</f>
        <v>-2.1149913632141026</v>
      </c>
      <c r="AL22" s="75">
        <f>(Original_VA!AM22/Original_VA!AI22-1)*100</f>
        <v>-1.3617319503219316</v>
      </c>
      <c r="AM22" s="75">
        <f>(Original_VA!AN22/Original_VA!AJ22-1)*100</f>
        <v>6.5607074477085359</v>
      </c>
      <c r="AN22" s="75">
        <f>(Original_VA!AO22/Original_VA!AK22-1)*100</f>
        <v>12.732649831683984</v>
      </c>
      <c r="AO22" s="75">
        <f>(Original_VA!AP22/Original_VA!AL22-1)*100</f>
        <v>5.4677363166668824</v>
      </c>
      <c r="AP22" s="75">
        <f>(Original_VA!AQ22/Original_VA!AM22-1)*100</f>
        <v>18.570352873812524</v>
      </c>
      <c r="AQ22" s="75">
        <f>(Original_VA!AR22/Original_VA!AN22-1)*100</f>
        <v>22.009655836300567</v>
      </c>
      <c r="AR22" s="75">
        <f>(Original_VA!AS22/Original_VA!AO22-1)*100</f>
        <v>10.226622382457951</v>
      </c>
      <c r="AS22" s="75">
        <f>(Original_VA!AT22/Original_VA!AP22-1)*100</f>
        <v>28.965077086928702</v>
      </c>
      <c r="AT22" s="75">
        <f>(Original_VA!AU22/Original_VA!AQ22-1)*100</f>
        <v>18.804052808950921</v>
      </c>
      <c r="AU22" s="75">
        <f>(Original_VA!AV22/Original_VA!AR22-1)*100</f>
        <v>11.84093278552789</v>
      </c>
      <c r="AV22" s="75">
        <f>(Original_VA!AW22/Original_VA!AS22-1)*100</f>
        <v>8.6555488825016411</v>
      </c>
      <c r="AW22" s="75">
        <f>(Original_VA!AX22/Original_VA!AT22-1)*100</f>
        <v>3.7974196155975415</v>
      </c>
      <c r="AX22" s="75">
        <f>(Original_VA!AY22/Original_VA!AU22-1)*100</f>
        <v>1.5931580634220843E-2</v>
      </c>
      <c r="AY22" s="75">
        <f>(Original_VA!AZ22/Original_VA!AV22-1)*100</f>
        <v>-0.35917008522917682</v>
      </c>
      <c r="AZ22" s="75">
        <f>(Original_VA!BA22/Original_VA!AW22-1)*100</f>
        <v>-0.89819765330908519</v>
      </c>
      <c r="BA22" s="75">
        <f>(Original_VA!BB22/Original_VA!AX22-1)*100</f>
        <v>3.1462136461586798</v>
      </c>
      <c r="BB22" s="75">
        <f>(Original_VA!BC22/Original_VA!AY22-1)*100</f>
        <v>5.101848112413121</v>
      </c>
      <c r="BC22" s="75">
        <f>(Original_VA!BD22/Original_VA!AZ22-1)*100</f>
        <v>9.2288424736022492</v>
      </c>
      <c r="BD22" s="75">
        <f>(Original_VA!BE22/Original_VA!BA22-1)*100</f>
        <v>-2.7336064014834127</v>
      </c>
      <c r="BE22" s="75">
        <f>(Original_VA!BF22/Original_VA!BB22-1)*100</f>
        <v>-45.432867513664164</v>
      </c>
      <c r="BF22" s="75">
        <f>(Original_VA!BG22/Original_VA!BC22-1)*100</f>
        <v>-24.541143630976169</v>
      </c>
      <c r="BG22" s="75">
        <f>(Original_VA!BH22/Original_VA!BD22-1)*100</f>
        <v>-18.58983640908788</v>
      </c>
      <c r="BH22" s="75">
        <f>(Original_VA!BI22/Original_VA!BE22-1)*100</f>
        <v>2.6748515168176779</v>
      </c>
      <c r="BI22" s="75">
        <f>(Original_VA!BJ22/Original_VA!BF22-1)*100</f>
        <v>76.963542130738702</v>
      </c>
      <c r="BJ22" s="75">
        <f>(Original_VA!BK22/Original_VA!BG22-1)*100</f>
        <v>0.91246389938872685</v>
      </c>
      <c r="BK22" s="75">
        <f>(Original_VA!BL22/Original_VA!BH22-1)*100</f>
        <v>14.951672121079573</v>
      </c>
      <c r="BL22" s="75">
        <f>(Original_VA!BM22/Original_VA!BI22-1)*100</f>
        <v>-19.423681244403401</v>
      </c>
      <c r="BM22" s="75">
        <f>(Original_VA!BN22/Original_VA!BJ22-1)*100</f>
        <v>-4.1683345774928497</v>
      </c>
      <c r="BN22" s="75">
        <f>(Original_VA!BO22/Original_VA!BK22-1)*100</f>
        <v>3.2428219974361738</v>
      </c>
      <c r="BO22" s="75">
        <f>(Original_VA!BP22/Original_VA!BL22-1)*100</f>
        <v>3.5212211022329631</v>
      </c>
      <c r="BP22" s="223"/>
    </row>
    <row r="23" spans="1:68" s="121" customFormat="1" ht="17.100000000000001" customHeight="1" x14ac:dyDescent="0.2">
      <c r="A23" s="91" t="s">
        <v>54</v>
      </c>
      <c r="B23" s="116">
        <f>(Original_VA!C23/Original_VA!B23-1)*100</f>
        <v>-1.7587396664577537</v>
      </c>
      <c r="C23" s="116">
        <f>(Original_VA!D23/Original_VA!C23-1)*100</f>
        <v>14.07028382880069</v>
      </c>
      <c r="D23" s="116">
        <f>(Original_VA!E23/Original_VA!D23-1)*100</f>
        <v>19.002554506149227</v>
      </c>
      <c r="E23" s="116">
        <f>(Original_VA!F23/Original_VA!E23-1)*100</f>
        <v>10.414437234206698</v>
      </c>
      <c r="F23" s="116"/>
      <c r="G23" s="92"/>
      <c r="H23" s="89"/>
      <c r="I23" s="89"/>
      <c r="J23" s="89"/>
      <c r="K23" s="89"/>
      <c r="L23" s="75" t="e">
        <f>(Original_VA!M23/Original_VA!I23-1)*100</f>
        <v>#DIV/0!</v>
      </c>
      <c r="M23" s="75" t="e">
        <f>(Original_VA!N23/Original_VA!J23-1)*100</f>
        <v>#DIV/0!</v>
      </c>
      <c r="N23" s="75" t="e">
        <f>(Original_VA!O23/Original_VA!K23-1)*100</f>
        <v>#DIV/0!</v>
      </c>
      <c r="O23" s="75" t="e">
        <f>(Original_VA!P23/Original_VA!L23-1)*100</f>
        <v>#DIV/0!</v>
      </c>
      <c r="P23" s="75" t="e">
        <f>(Original_VA!Q23/Original_VA!M23-1)*100</f>
        <v>#DIV/0!</v>
      </c>
      <c r="Q23" s="75" t="e">
        <f>(Original_VA!R23/Original_VA!N23-1)*100</f>
        <v>#DIV/0!</v>
      </c>
      <c r="R23" s="75">
        <f>(Original_VA!S23/Original_VA!O23-1)*100</f>
        <v>53.480281179349596</v>
      </c>
      <c r="S23" s="75">
        <f>(Original_VA!T23/Original_VA!P23-1)*100</f>
        <v>8.8624044964862758</v>
      </c>
      <c r="T23" s="75">
        <f>(Original_VA!U23/Original_VA!Q23-1)*100</f>
        <v>8.3163885545200156</v>
      </c>
      <c r="U23" s="75">
        <f>(Original_VA!V23/Original_VA!R23-1)*100</f>
        <v>23.427679114161325</v>
      </c>
      <c r="V23" s="75">
        <f>(Original_VA!W23/Original_VA!S23-1)*100</f>
        <v>11.285073608703055</v>
      </c>
      <c r="W23" s="75">
        <f>(Original_VA!X23/Original_VA!T23-1)*100</f>
        <v>21.447570283941928</v>
      </c>
      <c r="X23" s="75">
        <f>(Original_VA!Y23/Original_VA!U23-1)*100</f>
        <v>30.807698230987569</v>
      </c>
      <c r="Y23" s="75">
        <f>(Original_VA!Z23/Original_VA!V23-1)*100</f>
        <v>11.285443302117404</v>
      </c>
      <c r="Z23" s="75">
        <f>(Original_VA!AA23/Original_VA!W23-1)*100</f>
        <v>18.688891281858378</v>
      </c>
      <c r="AA23" s="75">
        <f>(Original_VA!AB23/Original_VA!X23-1)*100</f>
        <v>15.324434505302076</v>
      </c>
      <c r="AB23" s="75">
        <f>(Original_VA!AC23/Original_VA!Y23-1)*100</f>
        <v>16.671210471742825</v>
      </c>
      <c r="AC23" s="75">
        <f>(Original_VA!AD23/Original_VA!Z23-1)*100</f>
        <v>21.365146759762933</v>
      </c>
      <c r="AD23" s="75">
        <f>(Original_VA!AE23/Original_VA!AA23-1)*100</f>
        <v>25.919959606881314</v>
      </c>
      <c r="AE23" s="75">
        <f>(Original_VA!AF23/Original_VA!AB23-1)*100</f>
        <v>19.076353534484312</v>
      </c>
      <c r="AF23" s="75">
        <f>(Original_VA!AG23/Original_VA!AC23-1)*100</f>
        <v>5.8331660943234276</v>
      </c>
      <c r="AG23" s="75">
        <f>(Original_VA!AH23/Original_VA!AD23-1)*100</f>
        <v>8.4851785109740554</v>
      </c>
      <c r="AH23" s="75">
        <f>(Original_VA!AI23/Original_VA!AE23-1)*100</f>
        <v>-6.4267140243038252</v>
      </c>
      <c r="AI23" s="75">
        <f>(Original_VA!AJ23/Original_VA!AF23-1)*100</f>
        <v>-2.5968653582645773</v>
      </c>
      <c r="AJ23" s="75">
        <f>(Original_VA!AK23/Original_VA!AG23-1)*100</f>
        <v>2.3692548284971249</v>
      </c>
      <c r="AK23" s="75">
        <f>(Original_VA!AL23/Original_VA!AH23-1)*100</f>
        <v>-4.0030856037776008E-2</v>
      </c>
      <c r="AL23" s="75">
        <f>(Original_VA!AM23/Original_VA!AI23-1)*100</f>
        <v>13.132389612804252</v>
      </c>
      <c r="AM23" s="75">
        <f>(Original_VA!AN23/Original_VA!AJ23-1)*100</f>
        <v>12.834525347800785</v>
      </c>
      <c r="AN23" s="75">
        <f>(Original_VA!AO23/Original_VA!AK23-1)*100</f>
        <v>2.7876726913323768</v>
      </c>
      <c r="AO23" s="75">
        <f>(Original_VA!AP23/Original_VA!AL23-1)*100</f>
        <v>27.672376590604198</v>
      </c>
      <c r="AP23" s="75">
        <f>(Original_VA!AQ23/Original_VA!AM23-1)*100</f>
        <v>14.674810622107447</v>
      </c>
      <c r="AQ23" s="75">
        <f>(Original_VA!AR23/Original_VA!AN23-1)*100</f>
        <v>18.614247068388991</v>
      </c>
      <c r="AR23" s="154">
        <f>(Original_VA!AS23/Original_VA!AO23-1)*100</f>
        <v>35.864229935336446</v>
      </c>
      <c r="AS23" s="75">
        <f>(Original_VA!AT23/Original_VA!AP23-1)*100</f>
        <v>9.4149133990025113</v>
      </c>
      <c r="AT23" s="75">
        <f>(Original_VA!AU23/Original_VA!AQ23-1)*100</f>
        <v>14.51515763602924</v>
      </c>
      <c r="AU23" s="75">
        <f>(Original_VA!AV23/Original_VA!AR23-1)*100</f>
        <v>10.760518806167774</v>
      </c>
      <c r="AV23" s="75">
        <f>(Original_VA!AW23/Original_VA!AS23-1)*100</f>
        <v>10.181265013497587</v>
      </c>
      <c r="AW23" s="75">
        <f>(Original_VA!AX23/Original_VA!AT23-1)*100</f>
        <v>6.5683184273987338</v>
      </c>
      <c r="AX23" s="75">
        <f>(Original_VA!AY23/Original_VA!AU23-1)*100</f>
        <v>-2.5118496421238756</v>
      </c>
      <c r="AY23" s="75">
        <f>(Original_VA!AZ23/Original_VA!AV23-1)*100</f>
        <v>-9.323675578701673</v>
      </c>
      <c r="AZ23" s="75">
        <f>(Original_VA!BA23/Original_VA!AW23-1)*100</f>
        <v>-11.278261210589147</v>
      </c>
      <c r="BA23" s="75">
        <f>(Original_VA!BB23/Original_VA!AX23-1)*100</f>
        <v>-3.8436346659880383</v>
      </c>
      <c r="BB23" s="75">
        <f>(Original_VA!BC23/Original_VA!AY23-1)*100</f>
        <v>20.259806874597473</v>
      </c>
      <c r="BC23" s="75">
        <f>(Original_VA!BD23/Original_VA!AZ23-1)*100</f>
        <v>30.143579073588846</v>
      </c>
      <c r="BD23" s="75">
        <f>(Original_VA!BE23/Original_VA!BA23-1)*100</f>
        <v>20.268514684317541</v>
      </c>
      <c r="BE23" s="75">
        <f>(Original_VA!BF23/Original_VA!BB23-1)*100</f>
        <v>8.1579358994650519</v>
      </c>
      <c r="BF23" s="75">
        <f>(Original_VA!BG23/Original_VA!BC23-1)*100</f>
        <v>1.50637307952739</v>
      </c>
      <c r="BG23" s="75">
        <f>(Original_VA!BH23/Original_VA!BD23-1)*100</f>
        <v>1.6331175670073916</v>
      </c>
      <c r="BH23" s="75">
        <f>(Original_VA!BI23/Original_VA!BE23-1)*100</f>
        <v>16.639994877592869</v>
      </c>
      <c r="BI23" s="75">
        <f>(Original_VA!BJ23/Original_VA!BF23-1)*100</f>
        <v>29.796343567474672</v>
      </c>
      <c r="BJ23" s="75">
        <f>(Original_VA!BK23/Original_VA!BG23-1)*100</f>
        <v>11.959411864606828</v>
      </c>
      <c r="BK23" s="75">
        <f>(Original_VA!BL23/Original_VA!BH23-1)*100</f>
        <v>7.2606591634908346</v>
      </c>
      <c r="BL23" s="75">
        <f>(Original_VA!BM23/Original_VA!BI23-1)*100</f>
        <v>4.6877226751477652</v>
      </c>
      <c r="BM23" s="75">
        <f>(Original_VA!BN23/Original_VA!BJ23-1)*100</f>
        <v>6.0863298164626212</v>
      </c>
      <c r="BN23" s="75">
        <f>(Original_VA!BO23/Original_VA!BK23-1)*100</f>
        <v>18.17299089476565</v>
      </c>
      <c r="BO23" s="75">
        <f>(Original_VA!BP23/Original_VA!BL23-1)*100</f>
        <v>24.737903919686886</v>
      </c>
      <c r="BP23" s="226"/>
    </row>
    <row r="24" spans="1:68" s="121" customFormat="1" ht="17.100000000000001" customHeight="1" x14ac:dyDescent="0.2">
      <c r="A24" s="91" t="s">
        <v>72</v>
      </c>
      <c r="B24" s="116">
        <f>(Original_VA!C24/Original_VA!B24-1)*100</f>
        <v>10.894163416445469</v>
      </c>
      <c r="C24" s="116">
        <f>(Original_VA!D24/Original_VA!C24-1)*100</f>
        <v>9.6069865239561949</v>
      </c>
      <c r="D24" s="116">
        <f>(Original_VA!E24/Original_VA!D24-1)*100</f>
        <v>-4.1440915674754164</v>
      </c>
      <c r="E24" s="116">
        <f>(Original_VA!F24/Original_VA!E24-1)*100</f>
        <v>2.3140214023219752</v>
      </c>
      <c r="F24" s="116"/>
      <c r="G24" s="92"/>
      <c r="H24" s="89"/>
      <c r="I24" s="89"/>
      <c r="J24" s="89"/>
      <c r="K24" s="89"/>
      <c r="L24" s="75" t="e">
        <f>(Original_VA!M24/Original_VA!I24-1)*100</f>
        <v>#DIV/0!</v>
      </c>
      <c r="M24" s="75" t="e">
        <f>(Original_VA!N24/Original_VA!J24-1)*100</f>
        <v>#DIV/0!</v>
      </c>
      <c r="N24" s="75">
        <f>(Original_VA!O24/Original_VA!K24-1)*100</f>
        <v>-6.2195903513372119</v>
      </c>
      <c r="O24" s="75">
        <f>(Original_VA!P24/Original_VA!L24-1)*100</f>
        <v>-3.5406471706550868</v>
      </c>
      <c r="P24" s="75">
        <f>(Original_VA!Q24/Original_VA!M24-1)*100</f>
        <v>1.3434670430205964</v>
      </c>
      <c r="Q24" s="75">
        <f>(Original_VA!R24/Original_VA!N24-1)*100</f>
        <v>11.958569343765578</v>
      </c>
      <c r="R24" s="75">
        <f>(Original_VA!S24/Original_VA!O24-1)*100</f>
        <v>60.411158916590679</v>
      </c>
      <c r="S24" s="75">
        <f>(Original_VA!T24/Original_VA!P24-1)*100</f>
        <v>6.396282630252581</v>
      </c>
      <c r="T24" s="75">
        <f>(Original_VA!U24/Original_VA!Q24-1)*100</f>
        <v>-5.8169787723565847</v>
      </c>
      <c r="U24" s="75">
        <f>(Original_VA!V24/Original_VA!R24-1)*100</f>
        <v>10.805983592247914</v>
      </c>
      <c r="V24" s="75">
        <f>(Original_VA!W24/Original_VA!S24-1)*100</f>
        <v>-11.298663363799633</v>
      </c>
      <c r="W24" s="75">
        <f>(Original_VA!X24/Original_VA!T24-1)*100</f>
        <v>-0.2221218576713313</v>
      </c>
      <c r="X24" s="75">
        <f>(Original_VA!Y24/Original_VA!U24-1)*100</f>
        <v>17.722468105447952</v>
      </c>
      <c r="Y24" s="75">
        <f>(Original_VA!Z24/Original_VA!V24-1)*100</f>
        <v>-5.165983988586353</v>
      </c>
      <c r="Z24" s="75">
        <f>(Original_VA!AA24/Original_VA!W24-1)*100</f>
        <v>6.1055045848914302</v>
      </c>
      <c r="AA24" s="75">
        <f>(Original_VA!AB24/Original_VA!X24-1)*100</f>
        <v>9.0246534034092107</v>
      </c>
      <c r="AB24" s="75">
        <f>(Original_VA!AC24/Original_VA!Y24-1)*100</f>
        <v>6.7147843527401996</v>
      </c>
      <c r="AC24" s="75">
        <f>(Original_VA!AD24/Original_VA!Z24-1)*100</f>
        <v>10.662257766733996</v>
      </c>
      <c r="AD24" s="75">
        <f>(Original_VA!AE24/Original_VA!AA24-1)*100</f>
        <v>7.9272317988499097</v>
      </c>
      <c r="AE24" s="75">
        <f>(Original_VA!AF24/Original_VA!AB24-1)*100</f>
        <v>12.980873267563098</v>
      </c>
      <c r="AF24" s="75">
        <f>(Original_VA!AG24/Original_VA!AC24-1)*100</f>
        <v>24.802657299425324</v>
      </c>
      <c r="AG24" s="75">
        <f>(Original_VA!AH24/Original_VA!AD24-1)*100</f>
        <v>25.72913883920269</v>
      </c>
      <c r="AH24" s="75">
        <f>(Original_VA!AI24/Original_VA!AE24-1)*100</f>
        <v>13.300395542787612</v>
      </c>
      <c r="AI24" s="75">
        <f>(Original_VA!AJ24/Original_VA!AF24-1)*100</f>
        <v>25.067441066132147</v>
      </c>
      <c r="AJ24" s="75">
        <f>(Original_VA!AK24/Original_VA!AG24-1)*100</f>
        <v>5.306017832465959</v>
      </c>
      <c r="AK24" s="75">
        <f>(Original_VA!AL24/Original_VA!AH24-1)*100</f>
        <v>1.8532937852314246</v>
      </c>
      <c r="AL24" s="75">
        <f>(Original_VA!AM24/Original_VA!AI24-1)*100</f>
        <v>20.297184090695808</v>
      </c>
      <c r="AM24" s="75">
        <f>(Original_VA!AN24/Original_VA!AJ24-1)*100</f>
        <v>2.1092900138245607</v>
      </c>
      <c r="AN24" s="75">
        <f>(Original_VA!AO24/Original_VA!AK24-1)*100</f>
        <v>10.936831030106674</v>
      </c>
      <c r="AO24" s="75">
        <f>(Original_VA!AP24/Original_VA!AL24-1)*100</f>
        <v>6.0319744614681259</v>
      </c>
      <c r="AP24" s="75">
        <f>(Original_VA!AQ24/Original_VA!AM24-1)*100</f>
        <v>-8.102245718401246</v>
      </c>
      <c r="AQ24" s="75">
        <f>(Original_VA!AR24/Original_VA!AN24-1)*100</f>
        <v>-8.7810961219929595</v>
      </c>
      <c r="AR24" s="154">
        <f>(Original_VA!AS24/Original_VA!AO24-1)*100</f>
        <v>-1.2904254368351187</v>
      </c>
      <c r="AS24" s="75">
        <f>(Original_VA!AT24/Original_VA!AP24-1)*100</f>
        <v>1.9717394316142611</v>
      </c>
      <c r="AT24" s="75">
        <f>(Original_VA!AU24/Original_VA!AQ24-1)*100</f>
        <v>3.8650346051403606</v>
      </c>
      <c r="AU24" s="75">
        <f>(Original_VA!AV24/Original_VA!AR24-1)*100</f>
        <v>9.0109091252637228</v>
      </c>
      <c r="AV24" s="75">
        <f>(Original_VA!AW24/Original_VA!AS24-1)*100</f>
        <v>-4.4795509580778825</v>
      </c>
      <c r="AW24" s="75">
        <f>(Original_VA!AX24/Original_VA!AT24-1)*100</f>
        <v>1.4894637697952184</v>
      </c>
      <c r="AX24" s="75">
        <f>(Original_VA!AY24/Original_VA!AU24-1)*100</f>
        <v>4.0048270998872315</v>
      </c>
      <c r="AY24" s="75">
        <f>(Original_VA!AZ24/Original_VA!AV24-1)*100</f>
        <v>6.1900214499963635</v>
      </c>
      <c r="AZ24" s="75">
        <f>(Original_VA!BA24/Original_VA!AW24-1)*100</f>
        <v>18.876150804511262</v>
      </c>
      <c r="BA24" s="75">
        <f>(Original_VA!BB24/Original_VA!AX24-1)*100</f>
        <v>15.511051216419801</v>
      </c>
      <c r="BB24" s="75">
        <f>(Original_VA!BC24/Original_VA!AY24-1)*100</f>
        <v>19.982659621189235</v>
      </c>
      <c r="BC24" s="75">
        <f>(Original_VA!BD24/Original_VA!AZ24-1)*100</f>
        <v>18.425542074959701</v>
      </c>
      <c r="BD24" s="75">
        <f>(Original_VA!BE24/Original_VA!BA24-1)*100</f>
        <v>9.415942891937167</v>
      </c>
      <c r="BE24" s="75">
        <f>(Original_VA!BF24/Original_VA!BB24-1)*100</f>
        <v>-7.6485123752322082</v>
      </c>
      <c r="BF24" s="75">
        <f>(Original_VA!BG24/Original_VA!BC24-1)*100</f>
        <v>2.0757403795009566</v>
      </c>
      <c r="BG24" s="75">
        <f>(Original_VA!BH24/Original_VA!BD24-1)*100</f>
        <v>-1.7752485804209295</v>
      </c>
      <c r="BH24" s="75">
        <f>(Original_VA!BI24/Original_VA!BE24-1)*100</f>
        <v>10.210589141524839</v>
      </c>
      <c r="BI24" s="75">
        <f>(Original_VA!BJ24/Original_VA!BF24-1)*100</f>
        <v>23.886671248511917</v>
      </c>
      <c r="BJ24" s="75">
        <f>(Original_VA!BK24/Original_VA!BG24-1)*100</f>
        <v>0.12071017339381207</v>
      </c>
      <c r="BK24" s="75">
        <f>(Original_VA!BL24/Original_VA!BH24-1)*100</f>
        <v>3.5370662163471733</v>
      </c>
      <c r="BL24" s="75">
        <f>(Original_VA!BM24/Original_VA!BI24-1)*100</f>
        <v>6.3255817444984208</v>
      </c>
      <c r="BM24" s="75">
        <f>(Original_VA!BN24/Original_VA!BJ24-1)*100</f>
        <v>7.7718536058915211</v>
      </c>
      <c r="BN24" s="75">
        <f>(Original_VA!BO24/Original_VA!BK24-1)*100</f>
        <v>3.7855875114828352</v>
      </c>
      <c r="BO24" s="75">
        <f>(Original_VA!BP24/Original_VA!BL24-1)*100</f>
        <v>11.190220881493328</v>
      </c>
      <c r="BP24" s="223"/>
    </row>
    <row r="25" spans="1:68" s="121" customFormat="1" ht="17.100000000000001" customHeight="1" x14ac:dyDescent="0.2">
      <c r="A25" s="91" t="s">
        <v>14</v>
      </c>
      <c r="B25" s="116">
        <f>(Original_VA!C25/Original_VA!B25-1)*100</f>
        <v>6.5071083154168985</v>
      </c>
      <c r="C25" s="116">
        <f>(Original_VA!D25/Original_VA!C25-1)*100</f>
        <v>6.0845538782126951</v>
      </c>
      <c r="D25" s="116">
        <f>(Original_VA!E25/Original_VA!D25-1)*100</f>
        <v>1.6345732323844286</v>
      </c>
      <c r="E25" s="116">
        <f>(Original_VA!F25/Original_VA!E25-1)*100</f>
        <v>11.601503009485747</v>
      </c>
      <c r="F25" s="116"/>
      <c r="G25" s="92"/>
      <c r="H25" s="89"/>
      <c r="I25" s="89"/>
      <c r="J25" s="89"/>
      <c r="K25" s="89"/>
      <c r="L25" s="75" t="e">
        <f>(Original_VA!M25/Original_VA!I25-1)*100</f>
        <v>#DIV/0!</v>
      </c>
      <c r="M25" s="75" t="e">
        <f>(Original_VA!N25/Original_VA!J25-1)*100</f>
        <v>#DIV/0!</v>
      </c>
      <c r="N25" s="75">
        <f>(Original_VA!O25/Original_VA!K25-1)*100</f>
        <v>-1.767418248693331</v>
      </c>
      <c r="O25" s="75">
        <f>(Original_VA!P25/Original_VA!L25-1)*100</f>
        <v>1.8462789716337635</v>
      </c>
      <c r="P25" s="75">
        <f>(Original_VA!Q25/Original_VA!M25-1)*100</f>
        <v>8.5218907828076507</v>
      </c>
      <c r="Q25" s="75">
        <f>(Original_VA!R25/Original_VA!N25-1)*100</f>
        <v>10.645227264714684</v>
      </c>
      <c r="R25" s="75">
        <f>(Original_VA!S25/Original_VA!O25-1)*100</f>
        <v>13.054438122220358</v>
      </c>
      <c r="S25" s="75">
        <f>(Original_VA!T25/Original_VA!P25-1)*100</f>
        <v>0.5573549094211705</v>
      </c>
      <c r="T25" s="75">
        <f>(Original_VA!U25/Original_VA!Q25-1)*100</f>
        <v>3.7717851786329026</v>
      </c>
      <c r="U25" s="75">
        <f>(Original_VA!V25/Original_VA!R25-1)*100</f>
        <v>-4.6063571914106376</v>
      </c>
      <c r="V25" s="75">
        <f>(Original_VA!W25/Original_VA!S25-1)*100</f>
        <v>-4.1168113969932811</v>
      </c>
      <c r="W25" s="75">
        <f>(Original_VA!X25/Original_VA!T25-1)*100</f>
        <v>3.8253175417718666</v>
      </c>
      <c r="X25" s="75">
        <f>(Original_VA!Y25/Original_VA!U25-1)*100</f>
        <v>2.5775420811824823</v>
      </c>
      <c r="Y25" s="75">
        <f>(Original_VA!Z25/Original_VA!V25-1)*100</f>
        <v>16.015033227671861</v>
      </c>
      <c r="Z25" s="75">
        <f>(Original_VA!AA25/Original_VA!W25-1)*100</f>
        <v>10.566775441681209</v>
      </c>
      <c r="AA25" s="75">
        <f>(Original_VA!AB25/Original_VA!X25-1)*100</f>
        <v>5.9402627003244168</v>
      </c>
      <c r="AB25" s="75">
        <f>(Original_VA!AC25/Original_VA!Y25-1)*100</f>
        <v>5.8104539425234192</v>
      </c>
      <c r="AC25" s="75">
        <f>(Original_VA!AD25/Original_VA!Z25-1)*100</f>
        <v>-2.3240070767747922</v>
      </c>
      <c r="AD25" s="75">
        <f>(Original_VA!AE25/Original_VA!AA25-1)*100</f>
        <v>3.6808493126495812</v>
      </c>
      <c r="AE25" s="75">
        <f>(Original_VA!AF25/Original_VA!AB25-1)*100</f>
        <v>8.3892221810448753</v>
      </c>
      <c r="AF25" s="75">
        <f>(Original_VA!AG25/Original_VA!AC25-1)*100</f>
        <v>6.5617126633725542</v>
      </c>
      <c r="AG25" s="75">
        <f>(Original_VA!AH25/Original_VA!AD25-1)*100</f>
        <v>6.5398631162248533</v>
      </c>
      <c r="AH25" s="75">
        <f>(Original_VA!AI25/Original_VA!AE25-1)*100</f>
        <v>5.797859199322164</v>
      </c>
      <c r="AI25" s="75">
        <f>(Original_VA!AJ25/Original_VA!AF25-1)*100</f>
        <v>5.2558658906830091</v>
      </c>
      <c r="AJ25" s="75">
        <f>(Original_VA!AK25/Original_VA!AG25-1)*100</f>
        <v>5.5733075887020034</v>
      </c>
      <c r="AK25" s="75">
        <f>(Original_VA!AL25/Original_VA!AH25-1)*100</f>
        <v>9.3514803871172383</v>
      </c>
      <c r="AL25" s="75">
        <f>(Original_VA!AM25/Original_VA!AI25-1)*100</f>
        <v>10.127312397068033</v>
      </c>
      <c r="AM25" s="75">
        <f>(Original_VA!AN25/Original_VA!AJ25-1)*100</f>
        <v>6.5925596930344277</v>
      </c>
      <c r="AN25" s="75">
        <f>(Original_VA!AO25/Original_VA!AK25-1)*100</f>
        <v>6.0036372441837349</v>
      </c>
      <c r="AO25" s="75">
        <f>(Original_VA!AP25/Original_VA!AL25-1)*100</f>
        <v>1.8970374255895317</v>
      </c>
      <c r="AP25" s="75">
        <f>(Original_VA!AQ25/Original_VA!AM25-1)*100</f>
        <v>-1.7239548609402355</v>
      </c>
      <c r="AQ25" s="75">
        <f>(Original_VA!AR25/Original_VA!AN25-1)*100</f>
        <v>0.73306228393292816</v>
      </c>
      <c r="AR25" s="75">
        <f>(Original_VA!AS25/Original_VA!AO25-1)*100</f>
        <v>2.1719162493187838</v>
      </c>
      <c r="AS25" s="75">
        <f>(Original_VA!AT25/Original_VA!AP25-1)*100</f>
        <v>5.3898175511017943</v>
      </c>
      <c r="AT25" s="75">
        <f>(Original_VA!AU25/Original_VA!AQ25-1)*100</f>
        <v>9.4009450173243572</v>
      </c>
      <c r="AU25" s="75">
        <f>(Original_VA!AV25/Original_VA!AR25-1)*100</f>
        <v>13.560711580794971</v>
      </c>
      <c r="AV25" s="75">
        <f>(Original_VA!AW25/Original_VA!AS25-1)*100</f>
        <v>12.417886927132948</v>
      </c>
      <c r="AW25" s="75">
        <f>(Original_VA!AX25/Original_VA!AT25-1)*100</f>
        <v>11.032272187086933</v>
      </c>
      <c r="AX25" s="75">
        <f>(Original_VA!AY25/Original_VA!AU25-1)*100</f>
        <v>14.011983747091673</v>
      </c>
      <c r="AY25" s="75">
        <f>(Original_VA!AZ25/Original_VA!AV25-1)*100</f>
        <v>10.433081524315991</v>
      </c>
      <c r="AZ25" s="75">
        <f>(Original_VA!BA25/Original_VA!AW25-1)*100</f>
        <v>10.53739381209513</v>
      </c>
      <c r="BA25" s="75">
        <f>(Original_VA!BB25/Original_VA!AX25-1)*100</f>
        <v>5.8854626712844027</v>
      </c>
      <c r="BB25" s="75">
        <f>(Original_VA!BC25/Original_VA!AY25-1)*100</f>
        <v>4.5992016142204051</v>
      </c>
      <c r="BC25" s="75">
        <f>(Original_VA!BD25/Original_VA!AZ25-1)*100</f>
        <v>1.3237105961044104</v>
      </c>
      <c r="BD25" s="75">
        <f>(Original_VA!BE25/Original_VA!BA25-1)*100</f>
        <v>6.0702633571299902</v>
      </c>
      <c r="BE25" s="75">
        <f>(Original_VA!BF25/Original_VA!BB25-1)*100</f>
        <v>8.5603235991858373</v>
      </c>
      <c r="BF25" s="75">
        <f>(Original_VA!BG25/Original_VA!BC25-1)*100</f>
        <v>3.54564523089127</v>
      </c>
      <c r="BG25" s="75">
        <f>(Original_VA!BH25/Original_VA!BD25-1)*100</f>
        <v>6.1493581063611691</v>
      </c>
      <c r="BH25" s="75">
        <f>(Original_VA!BI25/Original_VA!BE25-1)*100</f>
        <v>1.5570987836713179</v>
      </c>
      <c r="BI25" s="75">
        <f>(Original_VA!BJ25/Original_VA!BF25-1)*100</f>
        <v>4.4116089638085443</v>
      </c>
      <c r="BJ25" s="75">
        <f>(Original_VA!BK25/Original_VA!BG25-1)*100</f>
        <v>7.7562695055377162</v>
      </c>
      <c r="BK25" s="75">
        <f>(Original_VA!BL25/Original_VA!BH25-1)*100</f>
        <v>10.647226600382599</v>
      </c>
      <c r="BL25" s="75">
        <f>(Original_VA!BM25/Original_VA!BI25-1)*100</f>
        <v>10.321292904197099</v>
      </c>
      <c r="BM25" s="75">
        <f>(Original_VA!BN25/Original_VA!BJ25-1)*100</f>
        <v>8.9592487212741148</v>
      </c>
      <c r="BN25" s="75">
        <f>(Original_VA!BO25/Original_VA!BK25-1)*100</f>
        <v>6.741343676928313</v>
      </c>
      <c r="BO25" s="75">
        <f>(Original_VA!BP25/Original_VA!BL25-1)*100</f>
        <v>4.1245561240665474</v>
      </c>
      <c r="BP25" s="223"/>
    </row>
    <row r="26" spans="1:68" s="121" customFormat="1" ht="17.100000000000001" customHeight="1" x14ac:dyDescent="0.2">
      <c r="A26" s="91" t="s">
        <v>56</v>
      </c>
      <c r="B26" s="116">
        <f>(Original_VA!C26/Original_VA!B26-1)*100</f>
        <v>-5.6009943897429304</v>
      </c>
      <c r="C26" s="116">
        <f>(Original_VA!D26/Original_VA!C26-1)*100</f>
        <v>-0.3236217960661758</v>
      </c>
      <c r="D26" s="116">
        <f>(Original_VA!E26/Original_VA!D26-1)*100</f>
        <v>-18.493968593700938</v>
      </c>
      <c r="E26" s="116">
        <f>(Original_VA!F26/Original_VA!E26-1)*100</f>
        <v>7.4953876157810795</v>
      </c>
      <c r="F26" s="116"/>
      <c r="G26" s="92"/>
      <c r="H26" s="89"/>
      <c r="I26" s="89"/>
      <c r="J26" s="89"/>
      <c r="K26" s="89"/>
      <c r="L26" s="75" t="e">
        <f>(Original_VA!M26/Original_VA!I26-1)*100</f>
        <v>#DIV/0!</v>
      </c>
      <c r="M26" s="75" t="e">
        <f>(Original_VA!N26/Original_VA!J26-1)*100</f>
        <v>#DIV/0!</v>
      </c>
      <c r="N26" s="75" t="e">
        <f>(Original_VA!O26/Original_VA!K26-1)*100</f>
        <v>#DIV/0!</v>
      </c>
      <c r="O26" s="75" t="e">
        <f>(Original_VA!P26/Original_VA!L26-1)*100</f>
        <v>#DIV/0!</v>
      </c>
      <c r="P26" s="75" t="e">
        <f>(Original_VA!Q26/Original_VA!M26-1)*100</f>
        <v>#DIV/0!</v>
      </c>
      <c r="Q26" s="75" t="e">
        <f>(Original_VA!R26/Original_VA!N26-1)*100</f>
        <v>#DIV/0!</v>
      </c>
      <c r="R26" s="75">
        <f>(Original_VA!S26/Original_VA!O26-1)*100</f>
        <v>274.62943328966116</v>
      </c>
      <c r="S26" s="75">
        <f>(Original_VA!T26/Original_VA!P26-1)*100</f>
        <v>156.92634264151201</v>
      </c>
      <c r="T26" s="75">
        <f>(Original_VA!U26/Original_VA!Q26-1)*100</f>
        <v>-48.754154884544498</v>
      </c>
      <c r="U26" s="75">
        <f>(Original_VA!V26/Original_VA!R26-1)*100</f>
        <v>-36.007504131746849</v>
      </c>
      <c r="V26" s="75">
        <f>(Original_VA!W26/Original_VA!S26-1)*100</f>
        <v>-43.400367813166554</v>
      </c>
      <c r="W26" s="75">
        <f>(Original_VA!X26/Original_VA!T26-1)*100</f>
        <v>-25.105025657715451</v>
      </c>
      <c r="X26" s="75">
        <f>(Original_VA!Y26/Original_VA!U26-1)*100</f>
        <v>58.904034522971173</v>
      </c>
      <c r="Y26" s="75">
        <f>(Original_VA!Z26/Original_VA!V26-1)*100</f>
        <v>27.285672728124275</v>
      </c>
      <c r="Z26" s="75">
        <f>(Original_VA!AA26/Original_VA!W26-1)*100</f>
        <v>27.855144143318888</v>
      </c>
      <c r="AA26" s="75">
        <f>(Original_VA!AB26/Original_VA!X26-1)*100</f>
        <v>19.667823967105157</v>
      </c>
      <c r="AB26" s="75">
        <f>(Original_VA!AC26/Original_VA!Y26-1)*100</f>
        <v>-30.372443720368125</v>
      </c>
      <c r="AC26" s="75">
        <f>(Original_VA!AD26/Original_VA!Z26-1)*100</f>
        <v>-5.2896050786542474</v>
      </c>
      <c r="AD26" s="75">
        <f>(Original_VA!AE26/Original_VA!AA26-1)*100</f>
        <v>-23.987620897006867</v>
      </c>
      <c r="AE26" s="75">
        <f>(Original_VA!AF26/Original_VA!AB26-1)*100</f>
        <v>-4.724793867156829</v>
      </c>
      <c r="AF26" s="75">
        <f>(Original_VA!AG26/Original_VA!AC26-1)*100</f>
        <v>35.227299056141881</v>
      </c>
      <c r="AG26" s="75">
        <f>(Original_VA!AH26/Original_VA!AD26-1)*100</f>
        <v>7.1458431365372999</v>
      </c>
      <c r="AH26" s="75">
        <f>(Original_VA!AI26/Original_VA!AE26-1)*100</f>
        <v>18.637040100417444</v>
      </c>
      <c r="AI26" s="75">
        <f>(Original_VA!AJ26/Original_VA!AF26-1)*100</f>
        <v>-4.1821789501744639</v>
      </c>
      <c r="AJ26" s="75">
        <f>(Original_VA!AK26/Original_VA!AG26-1)*100</f>
        <v>-14.105073930897117</v>
      </c>
      <c r="AK26" s="75">
        <f>(Original_VA!AL26/Original_VA!AH26-1)*100</f>
        <v>-17.486537888994079</v>
      </c>
      <c r="AL26" s="75">
        <f>(Original_VA!AM26/Original_VA!AI26-1)*100</f>
        <v>-2.7783796354799328</v>
      </c>
      <c r="AM26" s="75">
        <f>(Original_VA!AN26/Original_VA!AJ26-1)*100</f>
        <v>10.488732354103991</v>
      </c>
      <c r="AN26" s="75">
        <f>(Original_VA!AO26/Original_VA!AK26-1)*100</f>
        <v>-6.7671778416417139</v>
      </c>
      <c r="AO26" s="75">
        <f>(Original_VA!AP26/Original_VA!AL26-1)*100</f>
        <v>-3.0047522522473447</v>
      </c>
      <c r="AP26" s="75">
        <f>(Original_VA!AQ26/Original_VA!AM26-1)*100</f>
        <v>-5.8699393949260497</v>
      </c>
      <c r="AQ26" s="75">
        <f>(Original_VA!AR26/Original_VA!AN26-1)*100</f>
        <v>-24.398926880194651</v>
      </c>
      <c r="AR26" s="154">
        <f>(Original_VA!AS26/Original_VA!AO26-1)*100</f>
        <v>-24.89969057231437</v>
      </c>
      <c r="AS26" s="75">
        <f>(Original_VA!AT26/Original_VA!AP26-1)*100</f>
        <v>-18.800556034694594</v>
      </c>
      <c r="AT26" s="75">
        <f>(Original_VA!AU26/Original_VA!AQ26-1)*100</f>
        <v>-4.2179767339483254</v>
      </c>
      <c r="AU26" s="75">
        <f>(Original_VA!AV26/Original_VA!AR26-1)*100</f>
        <v>4.0781724959886079</v>
      </c>
      <c r="AV26" s="75">
        <f>(Original_VA!AW26/Original_VA!AS26-1)*100</f>
        <v>16.767417595769608</v>
      </c>
      <c r="AW26" s="75">
        <f>(Original_VA!AX26/Original_VA!AT26-1)*100</f>
        <v>18.342203859078786</v>
      </c>
      <c r="AX26" s="75">
        <f>(Original_VA!AY26/Original_VA!AU26-1)*100</f>
        <v>3.0831995536858114</v>
      </c>
      <c r="AY26" s="75">
        <f>(Original_VA!AZ26/Original_VA!AV26-1)*100</f>
        <v>-4.7293575554890559</v>
      </c>
      <c r="AZ26" s="75">
        <f>(Original_VA!BA26/Original_VA!AW26-1)*100</f>
        <v>10.075874808846619</v>
      </c>
      <c r="BA26" s="75">
        <f>(Original_VA!BB26/Original_VA!AX26-1)*100</f>
        <v>18.421276530261711</v>
      </c>
      <c r="BB26" s="75">
        <f>(Original_VA!BC26/Original_VA!AY26-1)*100</f>
        <v>29.680731758454559</v>
      </c>
      <c r="BC26" s="75">
        <f>(Original_VA!BD26/Original_VA!AZ26-1)*100</f>
        <v>27.427063866596612</v>
      </c>
      <c r="BD26" s="75">
        <f>(Original_VA!BE26/Original_VA!BA26-1)*100</f>
        <v>-25.569387188038441</v>
      </c>
      <c r="BE26" s="75">
        <f>(Original_VA!BF26/Original_VA!BB26-1)*100</f>
        <v>-18.603985681021051</v>
      </c>
      <c r="BF26" s="75">
        <f>(Original_VA!BG26/Original_VA!BC26-1)*100</f>
        <v>-30.03870629868549</v>
      </c>
      <c r="BG26" s="75">
        <f>(Original_VA!BH26/Original_VA!BD26-1)*100</f>
        <v>-7.1136767025037795</v>
      </c>
      <c r="BH26" s="75">
        <f>(Original_VA!BI26/Original_VA!BE26-1)*100</f>
        <v>57.537741442549702</v>
      </c>
      <c r="BI26" s="75">
        <f>(Original_VA!BJ26/Original_VA!BF26-1)*100</f>
        <v>18.756281963508627</v>
      </c>
      <c r="BJ26" s="75">
        <f>(Original_VA!BK26/Original_VA!BG26-1)*100</f>
        <v>26.318758591647185</v>
      </c>
      <c r="BK26" s="75">
        <f>(Original_VA!BL26/Original_VA!BH26-1)*100</f>
        <v>4.0461645010175129</v>
      </c>
      <c r="BL26" s="75">
        <f>(Original_VA!BM26/Original_VA!BI26-1)*100</f>
        <v>-10.493467251278176</v>
      </c>
      <c r="BM26" s="75">
        <f>(Original_VA!BN26/Original_VA!BJ26-1)*100</f>
        <v>-3.8951198702256051</v>
      </c>
      <c r="BN26" s="75">
        <f>(Original_VA!BO26/Original_VA!BK26-1)*100</f>
        <v>59.327323827232071</v>
      </c>
      <c r="BO26" s="75">
        <f>(Original_VA!BP26/Original_VA!BL26-1)*100</f>
        <v>29.511146893049546</v>
      </c>
      <c r="BP26" s="226"/>
    </row>
    <row r="27" spans="1:68" s="121" customFormat="1" ht="17.100000000000001" customHeight="1" x14ac:dyDescent="0.2">
      <c r="A27" s="91" t="s">
        <v>57</v>
      </c>
      <c r="B27" s="116">
        <f>(Original_VA!C27/Original_VA!B27-1)*100</f>
        <v>25.496411795125628</v>
      </c>
      <c r="C27" s="116">
        <f>(Original_VA!D27/Original_VA!C27-1)*100</f>
        <v>-13.860550194929866</v>
      </c>
      <c r="D27" s="116">
        <f>(Original_VA!E27/Original_VA!D27-1)*100</f>
        <v>-2.2301177081336609</v>
      </c>
      <c r="E27" s="116">
        <f>(Original_VA!F27/Original_VA!E27-1)*100</f>
        <v>5.1735301448397664</v>
      </c>
      <c r="F27" s="116"/>
      <c r="G27" s="92"/>
      <c r="H27" s="89"/>
      <c r="I27" s="89"/>
      <c r="J27" s="89"/>
      <c r="K27" s="89"/>
      <c r="L27" s="75" t="e">
        <f>(Original_VA!M27/Original_VA!I27-1)*100</f>
        <v>#DIV/0!</v>
      </c>
      <c r="M27" s="75" t="e">
        <f>(Original_VA!N27/Original_VA!J27-1)*100</f>
        <v>#DIV/0!</v>
      </c>
      <c r="N27" s="75" t="e">
        <f>(Original_VA!O27/Original_VA!K27-1)*100</f>
        <v>#DIV/0!</v>
      </c>
      <c r="O27" s="75" t="e">
        <f>(Original_VA!P27/Original_VA!L27-1)*100</f>
        <v>#DIV/0!</v>
      </c>
      <c r="P27" s="75" t="e">
        <f>(Original_VA!Q27/Original_VA!M27-1)*100</f>
        <v>#DIV/0!</v>
      </c>
      <c r="Q27" s="75" t="e">
        <f>(Original_VA!R27/Original_VA!N27-1)*100</f>
        <v>#DIV/0!</v>
      </c>
      <c r="R27" s="75">
        <f>(Original_VA!S27/Original_VA!O27-1)*100</f>
        <v>31.753837402255503</v>
      </c>
      <c r="S27" s="75">
        <f>(Original_VA!T27/Original_VA!P27-1)*100</f>
        <v>45.907635309209248</v>
      </c>
      <c r="T27" s="75">
        <f>(Original_VA!U27/Original_VA!Q27-1)*100</f>
        <v>27.170571143507381</v>
      </c>
      <c r="U27" s="75">
        <f>(Original_VA!V27/Original_VA!R27-1)*100</f>
        <v>23.937602907188538</v>
      </c>
      <c r="V27" s="75">
        <f>(Original_VA!W27/Original_VA!S27-1)*100</f>
        <v>12.918507100254374</v>
      </c>
      <c r="W27" s="75">
        <f>(Original_VA!X27/Original_VA!T27-1)*100</f>
        <v>-3.2039055121082072</v>
      </c>
      <c r="X27" s="75">
        <f>(Original_VA!Y27/Original_VA!U27-1)*100</f>
        <v>-7.623683810120041</v>
      </c>
      <c r="Y27" s="75">
        <f>(Original_VA!Z27/Original_VA!V27-1)*100</f>
        <v>-14.658524920115767</v>
      </c>
      <c r="Z27" s="75">
        <f>(Original_VA!AA27/Original_VA!W27-1)*100</f>
        <v>-13.5204369234326</v>
      </c>
      <c r="AA27" s="75">
        <f>(Original_VA!AB27/Original_VA!X27-1)*100</f>
        <v>-14.363938305710434</v>
      </c>
      <c r="AB27" s="75">
        <f>(Original_VA!AC27/Original_VA!Y27-1)*100</f>
        <v>-8.146614892470561</v>
      </c>
      <c r="AC27" s="75">
        <f>(Original_VA!AD27/Original_VA!Z27-1)*100</f>
        <v>-8.69898379853894</v>
      </c>
      <c r="AD27" s="75">
        <f>(Original_VA!AE27/Original_VA!AA27-1)*100</f>
        <v>-5.3875618806328962</v>
      </c>
      <c r="AE27" s="75">
        <f>(Original_VA!AF27/Original_VA!AB27-1)*100</f>
        <v>2.3748429821710548</v>
      </c>
      <c r="AF27" s="75">
        <f>(Original_VA!AG27/Original_VA!AC27-1)*100</f>
        <v>10.923794385564811</v>
      </c>
      <c r="AG27" s="75">
        <f>(Original_VA!AH27/Original_VA!AD27-1)*100</f>
        <v>25.931339807237141</v>
      </c>
      <c r="AH27" s="75">
        <f>(Original_VA!AI27/Original_VA!AE27-1)*100</f>
        <v>29.223382291775501</v>
      </c>
      <c r="AI27" s="75">
        <f>(Original_VA!AJ27/Original_VA!AF27-1)*100</f>
        <v>34.761386552299896</v>
      </c>
      <c r="AJ27" s="75">
        <f>(Original_VA!AK27/Original_VA!AG27-1)*100</f>
        <v>28.009831909076777</v>
      </c>
      <c r="AK27" s="75">
        <f>(Original_VA!AL27/Original_VA!AH27-1)*100</f>
        <v>12.084762128328141</v>
      </c>
      <c r="AL27" s="75">
        <f>(Original_VA!AM27/Original_VA!AI27-1)*100</f>
        <v>-1.1756465838827945</v>
      </c>
      <c r="AM27" s="75">
        <f>(Original_VA!AN27/Original_VA!AJ27-1)*100</f>
        <v>-10.654574327939969</v>
      </c>
      <c r="AN27" s="75">
        <f>(Original_VA!AO27/Original_VA!AK27-1)*100</f>
        <v>-24.623762487304802</v>
      </c>
      <c r="AO27" s="75">
        <f>(Original_VA!AP27/Original_VA!AL27-1)*100</f>
        <v>-18.129559221797365</v>
      </c>
      <c r="AP27" s="75">
        <f>(Original_VA!AQ27/Original_VA!AM27-1)*100</f>
        <v>-11.067049968223541</v>
      </c>
      <c r="AQ27" s="75">
        <f>(Original_VA!AR27/Original_VA!AN27-1)*100</f>
        <v>-8.7957193216534506</v>
      </c>
      <c r="AR27" s="75">
        <f>(Original_VA!AS27/Original_VA!AO27-1)*100</f>
        <v>8.025679075659653</v>
      </c>
      <c r="AS27" s="75">
        <f>(Original_VA!AT27/Original_VA!AP27-1)*100</f>
        <v>5.5980495315376189</v>
      </c>
      <c r="AT27" s="75">
        <f>(Original_VA!AU27/Original_VA!AQ27-1)*100</f>
        <v>4.0739372555701259</v>
      </c>
      <c r="AU27" s="75">
        <f>(Original_VA!AV27/Original_VA!AR27-1)*100</f>
        <v>2.4265238451073312</v>
      </c>
      <c r="AV27" s="75">
        <f>(Original_VA!AW27/Original_VA!AS27-1)*100</f>
        <v>4.513795852337732</v>
      </c>
      <c r="AW27" s="75">
        <f>(Original_VA!AX27/Original_VA!AT27-1)*100</f>
        <v>9.5869439264830483</v>
      </c>
      <c r="AX27" s="75">
        <f>(Original_VA!AY27/Original_VA!AU27-1)*100</f>
        <v>14.182049746263425</v>
      </c>
      <c r="AY27" s="75">
        <f>(Original_VA!AZ27/Original_VA!AV27-1)*100</f>
        <v>17.823605458160085</v>
      </c>
      <c r="AZ27" s="75">
        <f>(Original_VA!BA27/Original_VA!AW27-1)*100</f>
        <v>18.804590878228012</v>
      </c>
      <c r="BA27" s="75">
        <f>(Original_VA!BB27/Original_VA!AX27-1)*100</f>
        <v>18.088963936292558</v>
      </c>
      <c r="BB27" s="75">
        <f>(Original_VA!BC27/Original_VA!AY27-1)*100</f>
        <v>15.375234273596462</v>
      </c>
      <c r="BC27" s="75">
        <f>(Original_VA!BD27/Original_VA!AZ27-1)*100</f>
        <v>15.351322918572684</v>
      </c>
      <c r="BD27" s="75">
        <f>(Original_VA!BE27/Original_VA!BA27-1)*100</f>
        <v>1.7577748035350504</v>
      </c>
      <c r="BE27" s="75">
        <f>(Original_VA!BF27/Original_VA!BB27-1)*100</f>
        <v>-1.4379993878697039</v>
      </c>
      <c r="BF27" s="75">
        <f>(Original_VA!BG27/Original_VA!BC27-1)*100</f>
        <v>-1.2555237430054822</v>
      </c>
      <c r="BG27" s="75">
        <f>(Original_VA!BH27/Original_VA!BD27-1)*100</f>
        <v>-2.0676359392558075</v>
      </c>
      <c r="BH27" s="75">
        <f>(Original_VA!BI27/Original_VA!BE27-1)*100</f>
        <v>7.9808249626413863</v>
      </c>
      <c r="BI27" s="75">
        <f>(Original_VA!BJ27/Original_VA!BF27-1)*100</f>
        <v>5.1611269589824316</v>
      </c>
      <c r="BJ27" s="75">
        <f>(Original_VA!BK27/Original_VA!BG27-1)*100</f>
        <v>3.1026548893823058</v>
      </c>
      <c r="BK27" s="75">
        <f>(Original_VA!BL27/Original_VA!BH27-1)*100</f>
        <v>3.3268596731784728</v>
      </c>
      <c r="BL27" s="75">
        <f>(Original_VA!BM27/Original_VA!BI27-1)*100</f>
        <v>2.6301617254833598</v>
      </c>
      <c r="BM27" s="75">
        <f>(Original_VA!BN27/Original_VA!BJ27-1)*100</f>
        <v>5.1085868309611149</v>
      </c>
      <c r="BN27" s="75">
        <f>(Original_VA!BO27/Original_VA!BK27-1)*100</f>
        <v>14.242279279032321</v>
      </c>
      <c r="BO27" s="75">
        <f>(Original_VA!BP27/Original_VA!BL27-1)*100</f>
        <v>9.6161090959803186</v>
      </c>
      <c r="BP27" s="223"/>
    </row>
    <row r="28" spans="1:68" s="121" customFormat="1" ht="17.100000000000001" customHeight="1" x14ac:dyDescent="0.2">
      <c r="A28" s="91" t="s">
        <v>15</v>
      </c>
      <c r="B28" s="116">
        <f>(Original_VA!C28/Original_VA!B28-1)*100</f>
        <v>24.150864591179101</v>
      </c>
      <c r="C28" s="116">
        <f>(Original_VA!D28/Original_VA!C28-1)*100</f>
        <v>8.4113406001672608</v>
      </c>
      <c r="D28" s="116">
        <f>(Original_VA!E28/Original_VA!D28-1)*100</f>
        <v>18.64943758607831</v>
      </c>
      <c r="E28" s="116">
        <f>(Original_VA!F28/Original_VA!E28-1)*100</f>
        <v>9.5462064242347608</v>
      </c>
      <c r="F28" s="116"/>
      <c r="G28" s="92"/>
      <c r="H28" s="89"/>
      <c r="I28" s="89"/>
      <c r="J28" s="89"/>
      <c r="K28" s="89"/>
      <c r="L28" s="75" t="e">
        <f>(Original_VA!M28/Original_VA!I28-1)*100</f>
        <v>#DIV/0!</v>
      </c>
      <c r="M28" s="75" t="e">
        <f>(Original_VA!N28/Original_VA!J28-1)*100</f>
        <v>#DIV/0!</v>
      </c>
      <c r="N28" s="75">
        <f>(Original_VA!O28/Original_VA!K28-1)*100</f>
        <v>22.959824551853746</v>
      </c>
      <c r="O28" s="75">
        <f>(Original_VA!P28/Original_VA!L28-1)*100</f>
        <v>18.708239501624991</v>
      </c>
      <c r="P28" s="75">
        <f>(Original_VA!Q28/Original_VA!M28-1)*100</f>
        <v>15.727299679101026</v>
      </c>
      <c r="Q28" s="75">
        <f>(Original_VA!R28/Original_VA!N28-1)*100</f>
        <v>-1.9086254639388733</v>
      </c>
      <c r="R28" s="75">
        <f>(Original_VA!S28/Original_VA!O28-1)*100</f>
        <v>42.157697304930643</v>
      </c>
      <c r="S28" s="75">
        <f>(Original_VA!T28/Original_VA!P28-1)*100</f>
        <v>25.564401505830748</v>
      </c>
      <c r="T28" s="75">
        <f>(Original_VA!U28/Original_VA!Q28-1)*100</f>
        <v>7.9962747667087664</v>
      </c>
      <c r="U28" s="75">
        <f>(Original_VA!V28/Original_VA!R28-1)*100</f>
        <v>-0.57632516179486615</v>
      </c>
      <c r="V28" s="75">
        <f>(Original_VA!W28/Original_VA!S28-1)*100</f>
        <v>-10.289295618891003</v>
      </c>
      <c r="W28" s="75">
        <f>(Original_VA!X28/Original_VA!T28-1)*100</f>
        <v>-4.2380605620953915</v>
      </c>
      <c r="X28" s="75">
        <f>(Original_VA!Y28/Original_VA!U28-1)*100</f>
        <v>-4.9094863064938821</v>
      </c>
      <c r="Y28" s="75">
        <f>(Original_VA!Z28/Original_VA!V28-1)*100</f>
        <v>4.2811254094041962</v>
      </c>
      <c r="Z28" s="75">
        <f>(Original_VA!AA28/Original_VA!W28-1)*100</f>
        <v>3.2643661595665119</v>
      </c>
      <c r="AA28" s="75">
        <f>(Original_VA!AB28/Original_VA!X28-1)*100</f>
        <v>-2.039894081320448</v>
      </c>
      <c r="AB28" s="75">
        <f>(Original_VA!AC28/Original_VA!Y28-1)*100</f>
        <v>3.7133844945756111</v>
      </c>
      <c r="AC28" s="75">
        <f>(Original_VA!AD28/Original_VA!Z28-1)*100</f>
        <v>-4.1249432132163255</v>
      </c>
      <c r="AD28" s="75">
        <f>(Original_VA!AE28/Original_VA!AA28-1)*100</f>
        <v>-10.228072108585696</v>
      </c>
      <c r="AE28" s="75">
        <f>(Original_VA!AF28/Original_VA!AB28-1)*100</f>
        <v>-4.686794244329473</v>
      </c>
      <c r="AF28" s="75">
        <f>(Original_VA!AG28/Original_VA!AC28-1)*100</f>
        <v>4.7102703752792463</v>
      </c>
      <c r="AG28" s="75">
        <f>(Original_VA!AH28/Original_VA!AD28-1)*100</f>
        <v>12.981108186747004</v>
      </c>
      <c r="AH28" s="75">
        <f>(Original_VA!AI28/Original_VA!AE28-1)*100</f>
        <v>27.535952566332099</v>
      </c>
      <c r="AI28" s="75">
        <f>(Original_VA!AJ28/Original_VA!AF28-1)*100</f>
        <v>37.217008584013868</v>
      </c>
      <c r="AJ28" s="75">
        <f>(Original_VA!AK28/Original_VA!AG28-1)*100</f>
        <v>20.915243027043108</v>
      </c>
      <c r="AK28" s="75">
        <f>(Original_VA!AL28/Original_VA!AH28-1)*100</f>
        <v>13.195871598995934</v>
      </c>
      <c r="AL28" s="75">
        <f>(Original_VA!AM28/Original_VA!AI28-1)*100</f>
        <v>9.0946758206826637</v>
      </c>
      <c r="AM28" s="75">
        <f>(Original_VA!AN28/Original_VA!AJ28-1)*100</f>
        <v>2.4427778178937931</v>
      </c>
      <c r="AN28" s="75">
        <f>(Original_VA!AO28/Original_VA!AK28-1)*100</f>
        <v>3.9619212398202652</v>
      </c>
      <c r="AO28" s="75">
        <f>(Original_VA!AP28/Original_VA!AL28-1)*100</f>
        <v>18.541723226642382</v>
      </c>
      <c r="AP28" s="75">
        <f>(Original_VA!AQ28/Original_VA!AM28-1)*100</f>
        <v>17.965946763244499</v>
      </c>
      <c r="AQ28" s="75">
        <f>(Original_VA!AR28/Original_VA!AN28-1)*100</f>
        <v>17.512896450464453</v>
      </c>
      <c r="AR28" s="75">
        <f>(Original_VA!AS28/Original_VA!AO28-1)*100</f>
        <v>21.546503875220814</v>
      </c>
      <c r="AS28" s="75">
        <f>(Original_VA!AT28/Original_VA!AP28-1)*100</f>
        <v>17.670786135133444</v>
      </c>
      <c r="AT28" s="154">
        <f>(Original_VA!AU28/Original_VA!AQ28-1)*100</f>
        <v>20.516656839537806</v>
      </c>
      <c r="AU28" s="154">
        <f>(Original_VA!AV28/Original_VA!AR28-1)*100</f>
        <v>15.430046892503668</v>
      </c>
      <c r="AV28" s="154">
        <f>(Original_VA!AW28/Original_VA!AS28-1)*100</f>
        <v>8.2112883046217675</v>
      </c>
      <c r="AW28" s="154">
        <f>(Original_VA!AX28/Original_VA!AT28-1)*100</f>
        <v>-3.9005790508729432</v>
      </c>
      <c r="AX28" s="154">
        <f>(Original_VA!AY28/Original_VA!AU28-1)*100</f>
        <v>0.86927319848741913</v>
      </c>
      <c r="AY28" s="154">
        <f>(Original_VA!AZ28/Original_VA!AV28-1)*100</f>
        <v>-1.7323693252770722</v>
      </c>
      <c r="AZ28" s="154">
        <f>(Original_VA!BA28/Original_VA!AW28-1)*100</f>
        <v>5.4517917630984902</v>
      </c>
      <c r="BA28" s="154">
        <f>(Original_VA!BB28/Original_VA!AX28-1)*100</f>
        <v>13.035100638877717</v>
      </c>
      <c r="BB28" s="154">
        <f>(Original_VA!BC28/Original_VA!AY28-1)*100</f>
        <v>14.169418152934888</v>
      </c>
      <c r="BC28" s="154">
        <f>(Original_VA!BD28/Original_VA!AZ28-1)*100</f>
        <v>21.533749143024707</v>
      </c>
      <c r="BD28" s="154">
        <f>(Original_VA!BE28/Original_VA!BA28-1)*100</f>
        <v>16.493638748990058</v>
      </c>
      <c r="BE28" s="154">
        <f>(Original_VA!BF28/Original_VA!BB28-1)*100</f>
        <v>12.888043831075468</v>
      </c>
      <c r="BF28" s="154">
        <f>(Original_VA!BG28/Original_VA!BC28-1)*100</f>
        <v>12.62810375694119</v>
      </c>
      <c r="BG28" s="154">
        <f>(Original_VA!BH28/Original_VA!BD28-1)*100</f>
        <v>11.537319216376861</v>
      </c>
      <c r="BH28" s="154">
        <f>(Original_VA!BI28/Original_VA!BE28-1)*100</f>
        <v>22.306064383520429</v>
      </c>
      <c r="BI28" s="154">
        <f>(Original_VA!BJ28/Original_VA!BF28-1)*100</f>
        <v>3.7510359426739637</v>
      </c>
      <c r="BJ28" s="154">
        <f>(Original_VA!BK28/Original_VA!BG28-1)*100</f>
        <v>4.2282481448586928</v>
      </c>
      <c r="BK28" s="154">
        <f>(Original_VA!BL28/Original_VA!BH28-1)*100</f>
        <v>3.1003655640416294</v>
      </c>
      <c r="BL28" s="154">
        <f>(Original_VA!BM28/Original_VA!BI28-1)*100</f>
        <v>-4.2763998672508468</v>
      </c>
      <c r="BM28" s="154">
        <f>(Original_VA!BN28/Original_VA!BJ28-1)*100</f>
        <v>12.464513741258521</v>
      </c>
      <c r="BN28" s="154">
        <f>(Original_VA!BO28/Original_VA!BK28-1)*100</f>
        <v>14.706032861480489</v>
      </c>
      <c r="BO28" s="154">
        <f>(Original_VA!BP28/Original_VA!BL28-1)*100</f>
        <v>12.355725392911765</v>
      </c>
      <c r="BP28" s="223"/>
    </row>
    <row r="29" spans="1:68" s="121" customFormat="1" ht="17.100000000000001" customHeight="1" x14ac:dyDescent="0.2">
      <c r="A29" s="91" t="s">
        <v>16</v>
      </c>
      <c r="B29" s="116">
        <f>(Original_VA!C29/Original_VA!B29-1)*100</f>
        <v>5.1898175736542873</v>
      </c>
      <c r="C29" s="116">
        <f>(Original_VA!D29/Original_VA!C29-1)*100</f>
        <v>7.8466112706296665</v>
      </c>
      <c r="D29" s="116">
        <f>(Original_VA!E29/Original_VA!D29-1)*100</f>
        <v>-10.333027639327696</v>
      </c>
      <c r="E29" s="116">
        <f>(Original_VA!F29/Original_VA!E29-1)*100</f>
        <v>6.9267582023184948</v>
      </c>
      <c r="F29" s="116"/>
      <c r="G29" s="92"/>
      <c r="H29" s="89"/>
      <c r="I29" s="89"/>
      <c r="J29" s="89"/>
      <c r="K29" s="89"/>
      <c r="L29" s="75" t="e">
        <f>(Original_VA!M29/Original_VA!I29-1)*100</f>
        <v>#DIV/0!</v>
      </c>
      <c r="M29" s="75" t="e">
        <f>(Original_VA!N29/Original_VA!J29-1)*100</f>
        <v>#DIV/0!</v>
      </c>
      <c r="N29" s="75">
        <f>(Original_VA!O29/Original_VA!K29-1)*100</f>
        <v>-0.33892561235480123</v>
      </c>
      <c r="O29" s="75">
        <f>(Original_VA!P29/Original_VA!L29-1)*100</f>
        <v>8.219888596714453</v>
      </c>
      <c r="P29" s="75">
        <f>(Original_VA!Q29/Original_VA!M29-1)*100</f>
        <v>7.4707997398256287</v>
      </c>
      <c r="Q29" s="75">
        <f>(Original_VA!R29/Original_VA!N29-1)*100</f>
        <v>-4.5856115721990225</v>
      </c>
      <c r="R29" s="75">
        <f>(Original_VA!S29/Original_VA!O29-1)*100</f>
        <v>15.61178526119873</v>
      </c>
      <c r="S29" s="75">
        <f>(Original_VA!T29/Original_VA!P29-1)*100</f>
        <v>4.5885970073864302</v>
      </c>
      <c r="T29" s="75">
        <f>(Original_VA!U29/Original_VA!Q29-1)*100</f>
        <v>5.9633154913349307</v>
      </c>
      <c r="U29" s="75">
        <f>(Original_VA!V29/Original_VA!R29-1)*100</f>
        <v>16.930636239309816</v>
      </c>
      <c r="V29" s="75">
        <f>(Original_VA!W29/Original_VA!S29-1)*100</f>
        <v>2.1490717328500386</v>
      </c>
      <c r="W29" s="75">
        <f>(Original_VA!X29/Original_VA!T29-1)*100</f>
        <v>5.5676289815004276</v>
      </c>
      <c r="X29" s="75">
        <f>(Original_VA!Y29/Original_VA!U29-1)*100</f>
        <v>9.083000385109008</v>
      </c>
      <c r="Y29" s="75">
        <f>(Original_VA!Z29/Original_VA!V29-1)*100</f>
        <v>13.635030484830901</v>
      </c>
      <c r="Z29" s="75">
        <f>(Original_VA!AA29/Original_VA!W29-1)*100</f>
        <v>12.365990667100114</v>
      </c>
      <c r="AA29" s="75">
        <f>(Original_VA!AB29/Original_VA!X29-1)*100</f>
        <v>14.799183868195275</v>
      </c>
      <c r="AB29" s="75">
        <f>(Original_VA!AC29/Original_VA!Y29-1)*100</f>
        <v>8.6294840978805798</v>
      </c>
      <c r="AC29" s="75">
        <f>(Original_VA!AD29/Original_VA!Z29-1)*100</f>
        <v>-2.4420394975579129</v>
      </c>
      <c r="AD29" s="75">
        <f>(Original_VA!AE29/Original_VA!AA29-1)*100</f>
        <v>-15.86178375322892</v>
      </c>
      <c r="AE29" s="75">
        <f>(Original_VA!AF29/Original_VA!AB29-1)*100</f>
        <v>-14.77170351377235</v>
      </c>
      <c r="AF29" s="75">
        <f>(Original_VA!AG29/Original_VA!AC29-1)*100</f>
        <v>5.1152120961914793</v>
      </c>
      <c r="AG29" s="75">
        <f>(Original_VA!AH29/Original_VA!AD29-1)*100</f>
        <v>46.361769239955898</v>
      </c>
      <c r="AH29" s="75">
        <f>(Original_VA!AI29/Original_VA!AE29-1)*100</f>
        <v>4.7235802518222014</v>
      </c>
      <c r="AI29" s="75">
        <f>(Original_VA!AJ29/Original_VA!AF29-1)*100</f>
        <v>22.602875436600179</v>
      </c>
      <c r="AJ29" s="75">
        <f>(Original_VA!AK29/Original_VA!AG29-1)*100</f>
        <v>12.4630315717976</v>
      </c>
      <c r="AK29" s="75">
        <f>(Original_VA!AL29/Original_VA!AH29-1)*100</f>
        <v>-11.108153557394662</v>
      </c>
      <c r="AL29" s="75">
        <f>(Original_VA!AM29/Original_VA!AI29-1)*100</f>
        <v>39.113935104515043</v>
      </c>
      <c r="AM29" s="75">
        <f>(Original_VA!AN29/Original_VA!AJ29-1)*100</f>
        <v>11.600495249305309</v>
      </c>
      <c r="AN29" s="75">
        <f>(Original_VA!AO29/Original_VA!AK29-1)*100</f>
        <v>-1.2930170263473428</v>
      </c>
      <c r="AO29" s="75">
        <f>(Original_VA!AP29/Original_VA!AL29-1)*100</f>
        <v>-9.3541440708219898</v>
      </c>
      <c r="AP29" s="75">
        <f>(Original_VA!AQ29/Original_VA!AM29-1)*100</f>
        <v>-9.9379367282275375</v>
      </c>
      <c r="AQ29" s="75">
        <f>(Original_VA!AR29/Original_VA!AN29-1)*100</f>
        <v>-12.66631656311602</v>
      </c>
      <c r="AR29" s="75">
        <f>(Original_VA!AS29/Original_VA!AO29-1)*100</f>
        <v>-12.208869443107739</v>
      </c>
      <c r="AS29" s="75">
        <f>(Original_VA!AT29/Original_VA!AP29-1)*100</f>
        <v>-6.2894020308232097</v>
      </c>
      <c r="AT29" s="75">
        <f>(Original_VA!AU29/Original_VA!AQ29-1)*100</f>
        <v>0.71289348610870107</v>
      </c>
      <c r="AU29" s="75">
        <f>(Original_VA!AV29/Original_VA!AR29-1)*100</f>
        <v>7.4718268795040066</v>
      </c>
      <c r="AV29" s="75">
        <f>(Original_VA!AW29/Original_VA!AS29-1)*100</f>
        <v>11.571191332575893</v>
      </c>
      <c r="AW29" s="75">
        <f>(Original_VA!AX29/Original_VA!AT29-1)*100</f>
        <v>8.4686784571952778</v>
      </c>
      <c r="AX29" s="75">
        <f>(Original_VA!AY29/Original_VA!AU29-1)*100</f>
        <v>10.960685213349318</v>
      </c>
      <c r="AY29" s="75">
        <f>(Original_VA!AZ29/Original_VA!AV29-1)*100</f>
        <v>12.913674116605044</v>
      </c>
      <c r="AZ29" s="75">
        <f>(Original_VA!BA29/Original_VA!AW29-1)*100</f>
        <v>8.5678440945053058</v>
      </c>
      <c r="BA29" s="75">
        <f>(Original_VA!BB29/Original_VA!AX29-1)*100</f>
        <v>4.0403329258551057</v>
      </c>
      <c r="BB29" s="75">
        <f>(Original_VA!BC29/Original_VA!AY29-1)*100</f>
        <v>-7.9514297437441428</v>
      </c>
      <c r="BC29" s="75">
        <f>(Original_VA!BD29/Original_VA!AZ29-1)*100</f>
        <v>-5.655712030044791</v>
      </c>
      <c r="BD29" s="75">
        <f>(Original_VA!BE29/Original_VA!BA29-1)*100</f>
        <v>1.0029284882500322</v>
      </c>
      <c r="BE29" s="75">
        <f>(Original_VA!BF29/Original_VA!BB29-1)*100</f>
        <v>4.8892694902226363</v>
      </c>
      <c r="BF29" s="75">
        <f>(Original_VA!BG29/Original_VA!BC29-1)*100</f>
        <v>-12.000347449646009</v>
      </c>
      <c r="BG29" s="75">
        <f>(Original_VA!BH29/Original_VA!BD29-1)*100</f>
        <v>-7.659717034410396</v>
      </c>
      <c r="BH29" s="75">
        <f>(Original_VA!BI29/Original_VA!BE29-1)*100</f>
        <v>-1.7198578902830386</v>
      </c>
      <c r="BI29" s="75">
        <f>(Original_VA!BJ29/Original_VA!BF29-1)*100</f>
        <v>3.9608051872598526</v>
      </c>
      <c r="BJ29" s="75">
        <f>(Original_VA!BK29/Original_VA!BG29-1)*100</f>
        <v>12.61005424306143</v>
      </c>
      <c r="BK29" s="75">
        <f>(Original_VA!BL29/Original_VA!BH29-1)*100</f>
        <v>-4.467264605991506</v>
      </c>
      <c r="BL29" s="75">
        <f>(Original_VA!BM29/Original_VA!BI29-1)*100</f>
        <v>4.2738537280713196</v>
      </c>
      <c r="BM29" s="75">
        <f>(Original_VA!BN29/Original_VA!BJ29-1)*100</f>
        <v>-4.9738163746582682</v>
      </c>
      <c r="BN29" s="75">
        <f>(Original_VA!BO29/Original_VA!BK29-1)*100</f>
        <v>22.708640072654074</v>
      </c>
      <c r="BO29" s="75">
        <f>(Original_VA!BP29/Original_VA!BL29-1)*100</f>
        <v>11.0326023681923</v>
      </c>
      <c r="BP29" s="223"/>
    </row>
    <row r="30" spans="1:68" s="121" customFormat="1" ht="17.100000000000001" customHeight="1" x14ac:dyDescent="0.2">
      <c r="A30" s="91" t="s">
        <v>58</v>
      </c>
      <c r="B30" s="116">
        <f>(Original_VA!C30/Original_VA!B30-1)*100</f>
        <v>5.4353724349297305</v>
      </c>
      <c r="C30" s="116">
        <f>(Original_VA!D30/Original_VA!C30-1)*100</f>
        <v>3.3767601299358851</v>
      </c>
      <c r="D30" s="116">
        <f>(Original_VA!E30/Original_VA!D30-1)*100</f>
        <v>1.6226632399374274E-2</v>
      </c>
      <c r="E30" s="116">
        <f>(Original_VA!F30/Original_VA!E30-1)*100</f>
        <v>16.846037317514483</v>
      </c>
      <c r="F30" s="116"/>
      <c r="G30" s="92"/>
      <c r="H30" s="89"/>
      <c r="I30" s="89"/>
      <c r="J30" s="89"/>
      <c r="K30" s="89"/>
      <c r="L30" s="75" t="e">
        <f>(Original_VA!M30/Original_VA!I30-1)*100</f>
        <v>#DIV/0!</v>
      </c>
      <c r="M30" s="75" t="e">
        <f>(Original_VA!N30/Original_VA!J30-1)*100</f>
        <v>#DIV/0!</v>
      </c>
      <c r="N30" s="75">
        <f>(Original_VA!O30/Original_VA!K30-1)*100</f>
        <v>8.0762031945431865</v>
      </c>
      <c r="O30" s="75">
        <f>(Original_VA!P30/Original_VA!L30-1)*100</f>
        <v>4.0659729242611187</v>
      </c>
      <c r="P30" s="75">
        <f>(Original_VA!Q30/Original_VA!M30-1)*100</f>
        <v>7.4129931720521958</v>
      </c>
      <c r="Q30" s="75">
        <f>(Original_VA!R30/Original_VA!N30-1)*100</f>
        <v>2.5882706237798203</v>
      </c>
      <c r="R30" s="75">
        <f>(Original_VA!S30/Original_VA!O30-1)*100</f>
        <v>4.0720193479601319</v>
      </c>
      <c r="S30" s="75">
        <f>(Original_VA!T30/Original_VA!P30-1)*100</f>
        <v>6.0546787658402046</v>
      </c>
      <c r="T30" s="75">
        <f>(Original_VA!U30/Original_VA!Q30-1)*100</f>
        <v>6.4306658413882722</v>
      </c>
      <c r="U30" s="75">
        <f>(Original_VA!V30/Original_VA!R30-1)*100</f>
        <v>1.5298028010559683</v>
      </c>
      <c r="V30" s="75">
        <f>(Original_VA!W30/Original_VA!S30-1)*100</f>
        <v>5.9032504104203465</v>
      </c>
      <c r="W30" s="75">
        <f>(Original_VA!X30/Original_VA!T30-1)*100</f>
        <v>2.4845116019729829</v>
      </c>
      <c r="X30" s="75">
        <f>(Original_VA!Y30/Original_VA!U30-1)*100</f>
        <v>2.2456236435520749</v>
      </c>
      <c r="Y30" s="75">
        <f>(Original_VA!Z30/Original_VA!V30-1)*100</f>
        <v>8.5876951899618081</v>
      </c>
      <c r="Z30" s="75">
        <f>(Original_VA!AA30/Original_VA!W30-1)*100</f>
        <v>2.4261040086714036</v>
      </c>
      <c r="AA30" s="75">
        <f>(Original_VA!AB30/Original_VA!X30-1)*100</f>
        <v>3.0226448307084208</v>
      </c>
      <c r="AB30" s="75">
        <f>(Original_VA!AC30/Original_VA!Y30-1)*100</f>
        <v>3.8512267940845613</v>
      </c>
      <c r="AC30" s="75">
        <f>(Original_VA!AD30/Original_VA!Z30-1)*100</f>
        <v>6.9399040632126097</v>
      </c>
      <c r="AD30" s="75">
        <f>(Original_VA!AE30/Original_VA!AA30-1)*100</f>
        <v>-7.7553180676480977</v>
      </c>
      <c r="AE30" s="75">
        <f>(Original_VA!AF30/Original_VA!AB30-1)*100</f>
        <v>-7.3525833096119264</v>
      </c>
      <c r="AF30" s="75">
        <f>(Original_VA!AG30/Original_VA!AC30-1)*100</f>
        <v>7.6461854209168845</v>
      </c>
      <c r="AG30" s="75">
        <f>(Original_VA!AH30/Original_VA!AD30-1)*100</f>
        <v>27.314787638701986</v>
      </c>
      <c r="AH30" s="75">
        <f>(Original_VA!AI30/Original_VA!AE30-1)*100</f>
        <v>3.5386138890624919</v>
      </c>
      <c r="AI30" s="75">
        <f>(Original_VA!AJ30/Original_VA!AF30-1)*100</f>
        <v>19.016141466269222</v>
      </c>
      <c r="AJ30" s="75">
        <f>(Original_VA!AK30/Original_VA!AG30-1)*100</f>
        <v>10.889046639294197</v>
      </c>
      <c r="AK30" s="75">
        <f>(Original_VA!AL30/Original_VA!AH30-1)*100</f>
        <v>-6.9980669715346444</v>
      </c>
      <c r="AL30" s="75">
        <f>(Original_VA!AM30/Original_VA!AI30-1)*100</f>
        <v>21.964655941363318</v>
      </c>
      <c r="AM30" s="75">
        <f>(Original_VA!AN30/Original_VA!AJ30-1)*100</f>
        <v>6.130635801440798</v>
      </c>
      <c r="AN30" s="75">
        <f>(Original_VA!AO30/Original_VA!AK30-1)*100</f>
        <v>-2.5375908766618216</v>
      </c>
      <c r="AO30" s="75">
        <f>(Original_VA!AP30/Original_VA!AL30-1)*100</f>
        <v>-7.7324017007345365</v>
      </c>
      <c r="AP30" s="75">
        <f>(Original_VA!AQ30/Original_VA!AM30-1)*100</f>
        <v>-4.4450531065220567</v>
      </c>
      <c r="AQ30" s="154">
        <f>(Original_VA!AR30/Original_VA!AN30-1)*100</f>
        <v>-4.4855053878804512</v>
      </c>
      <c r="AR30" s="154">
        <f>(Original_VA!AS30/Original_VA!AO30-1)*100</f>
        <v>0.82996045080971914</v>
      </c>
      <c r="AS30" s="75">
        <f>(Original_VA!AT30/Original_VA!AP30-1)*100</f>
        <v>8.3188317226259745</v>
      </c>
      <c r="AT30" s="75">
        <f>(Original_VA!AU30/Original_VA!AQ30-1)*100</f>
        <v>19.600116104487554</v>
      </c>
      <c r="AU30" s="75">
        <f>(Original_VA!AV30/Original_VA!AR30-1)*100</f>
        <v>22.678449277043057</v>
      </c>
      <c r="AV30" s="75">
        <f>(Original_VA!AW30/Original_VA!AS30-1)*100</f>
        <v>18.551494509574475</v>
      </c>
      <c r="AW30" s="75">
        <f>(Original_VA!AX30/Original_VA!AT30-1)*100</f>
        <v>7.5458005676744211</v>
      </c>
      <c r="AX30" s="75">
        <f>(Original_VA!AY30/Original_VA!AU30-1)*100</f>
        <v>10.037840446908053</v>
      </c>
      <c r="AY30" s="75">
        <f>(Original_VA!AZ30/Original_VA!AV30-1)*100</f>
        <v>3.2302629160966045</v>
      </c>
      <c r="AZ30" s="75">
        <f>(Original_VA!BA30/Original_VA!AW30-1)*100</f>
        <v>1.7598404703291992</v>
      </c>
      <c r="BA30" s="75">
        <f>(Original_VA!BB30/Original_VA!AX30-1)*100</f>
        <v>6.4563381341016912</v>
      </c>
      <c r="BB30" s="75">
        <f>(Original_VA!BC30/Original_VA!AY30-1)*100</f>
        <v>1.5806909322715779</v>
      </c>
      <c r="BC30" s="75">
        <f>(Original_VA!BD30/Original_VA!AZ30-1)*100</f>
        <v>6.5353546684150832</v>
      </c>
      <c r="BD30" s="75">
        <f>(Original_VA!BE30/Original_VA!BA30-1)*100</f>
        <v>2.7554827527849435</v>
      </c>
      <c r="BE30" s="75">
        <f>(Original_VA!BF30/Original_VA!BB30-1)*100</f>
        <v>-6.819254322141477</v>
      </c>
      <c r="BF30" s="75">
        <f>(Original_VA!BG30/Original_VA!BC30-1)*100</f>
        <v>10.258137998726834</v>
      </c>
      <c r="BG30" s="75">
        <f>(Original_VA!BH30/Original_VA!BD30-1)*100</f>
        <v>7.0342518995381464</v>
      </c>
      <c r="BH30" s="75">
        <f>(Original_VA!BI30/Original_VA!BE30-1)*100</f>
        <v>1.1465676615807885</v>
      </c>
      <c r="BI30" s="75">
        <f>(Original_VA!BJ30/Original_VA!BF30-1)*100</f>
        <v>9.8860232525704852</v>
      </c>
      <c r="BJ30" s="75">
        <f>(Original_VA!BK30/Original_VA!BG30-1)*100</f>
        <v>-10.372886893171106</v>
      </c>
      <c r="BK30" s="75">
        <f>(Original_VA!BL30/Original_VA!BH30-1)*100</f>
        <v>10.050451596490051</v>
      </c>
      <c r="BL30" s="75">
        <f>(Original_VA!BM30/Original_VA!BI30-1)*100</f>
        <v>11.11224449747985</v>
      </c>
      <c r="BM30" s="75">
        <f>(Original_VA!BN30/Original_VA!BJ30-1)*100</f>
        <v>29.941247228680968</v>
      </c>
      <c r="BN30" s="75">
        <f>(Original_VA!BO30/Original_VA!BK30-1)*100</f>
        <v>19.900602715906235</v>
      </c>
      <c r="BO30" s="75">
        <f>(Original_VA!BP30/Original_VA!BL30-1)*100</f>
        <v>12.569204209401551</v>
      </c>
      <c r="BP30" s="223"/>
    </row>
    <row r="31" spans="1:68" s="121" customFormat="1" ht="17.100000000000001" customHeight="1" x14ac:dyDescent="0.2">
      <c r="A31" s="91" t="s">
        <v>71</v>
      </c>
      <c r="B31" s="116">
        <f>(Original_VA!C31/Original_VA!B31-1)*100</f>
        <v>5.3268487603107761</v>
      </c>
      <c r="C31" s="116">
        <f>(Original_VA!D31/Original_VA!C31-1)*100</f>
        <v>-5.0389646276790101</v>
      </c>
      <c r="D31" s="116">
        <f>(Original_VA!E31/Original_VA!D31-1)*100</f>
        <v>29.669926315675553</v>
      </c>
      <c r="E31" s="116">
        <f>(Original_VA!F31/Original_VA!E31-1)*100</f>
        <v>65.707946857243599</v>
      </c>
      <c r="F31" s="116"/>
      <c r="G31" s="92"/>
      <c r="H31" s="89"/>
      <c r="I31" s="89"/>
      <c r="J31" s="89"/>
      <c r="K31" s="89"/>
      <c r="L31" s="75" t="e">
        <f>(Original_VA!M31/Original_VA!I31-1)*100</f>
        <v>#DIV/0!</v>
      </c>
      <c r="M31" s="75" t="e">
        <f>(Original_VA!N31/Original_VA!J31-1)*100</f>
        <v>#DIV/0!</v>
      </c>
      <c r="N31" s="75" t="e">
        <f>(Original_VA!O31/Original_VA!K31-1)*100</f>
        <v>#DIV/0!</v>
      </c>
      <c r="O31" s="75" t="e">
        <f>(Original_VA!P31/Original_VA!L31-1)*100</f>
        <v>#DIV/0!</v>
      </c>
      <c r="P31" s="75" t="e">
        <f>(Original_VA!Q31/Original_VA!M31-1)*100</f>
        <v>#DIV/0!</v>
      </c>
      <c r="Q31" s="75" t="e">
        <f>(Original_VA!R31/Original_VA!N31-1)*100</f>
        <v>#DIV/0!</v>
      </c>
      <c r="R31" s="75">
        <f>(Original_VA!S31/Original_VA!O31-1)*100</f>
        <v>46.726784387697151</v>
      </c>
      <c r="S31" s="75">
        <f>(Original_VA!T31/Original_VA!P31-1)*100</f>
        <v>122.36385289705947</v>
      </c>
      <c r="T31" s="75">
        <f>(Original_VA!U31/Original_VA!Q31-1)*100</f>
        <v>-60.186238870943086</v>
      </c>
      <c r="U31" s="75">
        <f>(Original_VA!V31/Original_VA!R31-1)*100</f>
        <v>-53.817379932005181</v>
      </c>
      <c r="V31" s="75">
        <f>(Original_VA!W31/Original_VA!S31-1)*100</f>
        <v>-48.829785676216055</v>
      </c>
      <c r="W31" s="75">
        <f>(Original_VA!X31/Original_VA!T31-1)*100</f>
        <v>-35.43214271650875</v>
      </c>
      <c r="X31" s="75">
        <f>(Original_VA!Y31/Original_VA!U31-1)*100</f>
        <v>250.63712305864212</v>
      </c>
      <c r="Y31" s="75">
        <f>(Original_VA!Z31/Original_VA!V31-1)*100</f>
        <v>116.5283374761045</v>
      </c>
      <c r="Z31" s="75">
        <f>(Original_VA!AA31/Original_VA!W31-1)*100</f>
        <v>66.65577066478987</v>
      </c>
      <c r="AA31" s="75">
        <f>(Original_VA!AB31/Original_VA!X31-1)*100</f>
        <v>-0.20083936771179145</v>
      </c>
      <c r="AB31" s="75">
        <f>(Original_VA!AC31/Original_VA!Y31-1)*100</f>
        <v>-36.358842176593186</v>
      </c>
      <c r="AC31" s="75">
        <f>(Original_VA!AD31/Original_VA!Z31-1)*100</f>
        <v>-5.10062008014377</v>
      </c>
      <c r="AD31" s="75">
        <f>(Original_VA!AE31/Original_VA!AA31-1)*100</f>
        <v>-21.757333389556223</v>
      </c>
      <c r="AE31" s="75">
        <f>(Original_VA!AF31/Original_VA!AB31-1)*100</f>
        <v>1.3166935488597264</v>
      </c>
      <c r="AF31" s="75">
        <f>(Original_VA!AG31/Original_VA!AC31-1)*100</f>
        <v>39.433851182392665</v>
      </c>
      <c r="AG31" s="75">
        <f>(Original_VA!AH31/Original_VA!AD31-1)*100</f>
        <v>14.606711811338901</v>
      </c>
      <c r="AH31" s="75">
        <f>(Original_VA!AI31/Original_VA!AE31-1)*100</f>
        <v>31.389696231364073</v>
      </c>
      <c r="AI31" s="75">
        <f>(Original_VA!AJ31/Original_VA!AF31-1)*100</f>
        <v>-1.8477086712088364</v>
      </c>
      <c r="AJ31" s="75">
        <f>(Original_VA!AK31/Original_VA!AG31-1)*100</f>
        <v>-6.088089921168816</v>
      </c>
      <c r="AK31" s="75">
        <f>(Original_VA!AL31/Original_VA!AH31-1)*100</f>
        <v>4.8901743725020097</v>
      </c>
      <c r="AL31" s="75">
        <f>(Original_VA!AM31/Original_VA!AI31-1)*100</f>
        <v>-2.8088118338170154</v>
      </c>
      <c r="AM31" s="75">
        <f>(Original_VA!AN31/Original_VA!AJ31-1)*100</f>
        <v>8.8952200539984752</v>
      </c>
      <c r="AN31" s="75">
        <f>(Original_VA!AO31/Original_VA!AK31-1)*100</f>
        <v>1.7213060785477463</v>
      </c>
      <c r="AO31" s="75">
        <f>(Original_VA!AP31/Original_VA!AL31-1)*100</f>
        <v>-26.440342324164323</v>
      </c>
      <c r="AP31" s="75">
        <f>(Original_VA!AQ31/Original_VA!AM31-1)*100</f>
        <v>-8.2114354817568014</v>
      </c>
      <c r="AQ31" s="75">
        <f>(Original_VA!AR31/Original_VA!AN31-1)*100</f>
        <v>-9.5002171920168905</v>
      </c>
      <c r="AR31" s="75">
        <f>(Original_VA!AS31/Original_VA!AO31-1)*100</f>
        <v>26.708105950189399</v>
      </c>
      <c r="AS31" s="75">
        <f>(Original_VA!AT31/Original_VA!AP31-1)*100</f>
        <v>134.27767390633076</v>
      </c>
      <c r="AT31" s="154">
        <f>(Original_VA!AU31/Original_VA!AQ31-1)*100</f>
        <v>80.959822675018074</v>
      </c>
      <c r="AU31" s="154">
        <f>(Original_VA!AV31/Original_VA!AR31-1)*100</f>
        <v>117.51669667027498</v>
      </c>
      <c r="AV31" s="154">
        <f>(Original_VA!AW31/Original_VA!AS31-1)*100</f>
        <v>77.490398468304164</v>
      </c>
      <c r="AW31" s="154">
        <f>(Original_VA!AX31/Original_VA!AT31-1)*100</f>
        <v>22.563442416532297</v>
      </c>
      <c r="AX31" s="154">
        <f>(Original_VA!AY31/Original_VA!AU31-1)*100</f>
        <v>64.27393422507977</v>
      </c>
      <c r="AY31" s="154">
        <f>(Original_VA!AZ31/Original_VA!AV31-1)*100</f>
        <v>17.524437266640703</v>
      </c>
      <c r="AZ31" s="154">
        <f>(Original_VA!BA31/Original_VA!AW31-1)*100</f>
        <v>14.135574460482747</v>
      </c>
      <c r="BA31" s="154">
        <f>(Original_VA!BB31/Original_VA!AX31-1)*100</f>
        <v>4.026747202745562</v>
      </c>
      <c r="BB31" s="154">
        <f>(Original_VA!BC31/Original_VA!AY31-1)*100</f>
        <v>-2.0207222471474884</v>
      </c>
      <c r="BC31" s="154">
        <f>(Original_VA!BD31/Original_VA!AZ31-1)*100</f>
        <v>1.3486921234611371</v>
      </c>
      <c r="BD31" s="154">
        <f>(Original_VA!BE31/Original_VA!BA31-1)*100</f>
        <v>-7.5081331547293466</v>
      </c>
      <c r="BE31" s="154">
        <f>(Original_VA!BF31/Original_VA!BB31-1)*100</f>
        <v>-25.713382137513253</v>
      </c>
      <c r="BF31" s="154">
        <f>(Original_VA!BG31/Original_VA!BC31-1)*100</f>
        <v>-24.974932151515095</v>
      </c>
      <c r="BG31" s="154">
        <f>(Original_VA!BH31/Original_VA!BD31-1)*100</f>
        <v>-21.478503265333359</v>
      </c>
      <c r="BH31" s="154">
        <f>(Original_VA!BI31/Original_VA!BE31-1)*100</f>
        <v>-19.74896924591939</v>
      </c>
      <c r="BI31" s="154">
        <f>(Original_VA!BJ31/Original_VA!BF31-1)*100</f>
        <v>23.252366247389311</v>
      </c>
      <c r="BJ31" s="154">
        <f>(Original_VA!BK31/Original_VA!BG31-1)*100</f>
        <v>21.236345378436951</v>
      </c>
      <c r="BK31" s="154">
        <f>(Original_VA!BL31/Original_VA!BH31-1)*100</f>
        <v>-6.8923540724571852</v>
      </c>
      <c r="BL31" s="154">
        <f>(Original_VA!BM31/Original_VA!BI31-1)*100</f>
        <v>-11.776906487825745</v>
      </c>
      <c r="BM31" s="154">
        <f>(Original_VA!BN31/Original_VA!BJ31-1)*100</f>
        <v>-10.48235339357133</v>
      </c>
      <c r="BN31" s="154">
        <f>(Original_VA!BO31/Original_VA!BK31-1)*100</f>
        <v>-15.19166538772394</v>
      </c>
      <c r="BO31" s="154">
        <f>(Original_VA!BP31/Original_VA!BL31-1)*100</f>
        <v>35.224108634830429</v>
      </c>
      <c r="BP31" s="223"/>
    </row>
    <row r="32" spans="1:68" s="121" customFormat="1" ht="17.100000000000001" customHeight="1" x14ac:dyDescent="0.2">
      <c r="A32" s="91" t="s">
        <v>17</v>
      </c>
      <c r="B32" s="116">
        <f>(Original_VA!C32/Original_VA!B32-1)*100</f>
        <v>7.8943433154421871</v>
      </c>
      <c r="C32" s="116">
        <f>(Original_VA!D32/Original_VA!C32-1)*100</f>
        <v>9.2450740744341786</v>
      </c>
      <c r="D32" s="116">
        <f>(Original_VA!E32/Original_VA!D32-1)*100</f>
        <v>-3.5309358286249926</v>
      </c>
      <c r="E32" s="116">
        <f>(Original_VA!F32/Original_VA!E32-1)*100</f>
        <v>-1.3127541176294111</v>
      </c>
      <c r="F32" s="116"/>
      <c r="G32" s="92"/>
      <c r="H32" s="89"/>
      <c r="I32" s="89"/>
      <c r="J32" s="89"/>
      <c r="K32" s="89"/>
      <c r="L32" s="75" t="e">
        <f>(Original_VA!M32/Original_VA!I32-1)*100</f>
        <v>#DIV/0!</v>
      </c>
      <c r="M32" s="75" t="e">
        <f>(Original_VA!N32/Original_VA!J32-1)*100</f>
        <v>#DIV/0!</v>
      </c>
      <c r="N32" s="75">
        <f>(Original_VA!O32/Original_VA!K32-1)*100</f>
        <v>11.122036499434905</v>
      </c>
      <c r="O32" s="75">
        <f>(Original_VA!P32/Original_VA!L32-1)*100</f>
        <v>9.9004815704813112</v>
      </c>
      <c r="P32" s="75">
        <f>(Original_VA!Q32/Original_VA!M32-1)*100</f>
        <v>-0.60387658917582243</v>
      </c>
      <c r="Q32" s="75">
        <f>(Original_VA!R32/Original_VA!N32-1)*100</f>
        <v>-8.4756201565672207E-3</v>
      </c>
      <c r="R32" s="75">
        <f>(Original_VA!S32/Original_VA!O32-1)*100</f>
        <v>1.3555990036953514</v>
      </c>
      <c r="S32" s="75">
        <f>(Original_VA!T32/Original_VA!P32-1)*100</f>
        <v>2.4970867703997035</v>
      </c>
      <c r="T32" s="75">
        <f>(Original_VA!U32/Original_VA!Q32-1)*100</f>
        <v>3.1140618519565066</v>
      </c>
      <c r="U32" s="75">
        <f>(Original_VA!V32/Original_VA!R32-1)*100</f>
        <v>4.6792553272085202</v>
      </c>
      <c r="V32" s="75">
        <f>(Original_VA!W32/Original_VA!S32-1)*100</f>
        <v>7.3385434667060823</v>
      </c>
      <c r="W32" s="75">
        <f>(Original_VA!X32/Original_VA!T32-1)*100</f>
        <v>7.5932371519180419</v>
      </c>
      <c r="X32" s="75">
        <f>(Original_VA!Y32/Original_VA!U32-1)*100</f>
        <v>7.2240976738884743</v>
      </c>
      <c r="Y32" s="75">
        <f>(Original_VA!Z32/Original_VA!V32-1)*100</f>
        <v>8.4178047693872493</v>
      </c>
      <c r="Z32" s="75">
        <f>(Original_VA!AA32/Original_VA!W32-1)*100</f>
        <v>4.6671156151313342</v>
      </c>
      <c r="AA32" s="75">
        <f>(Original_VA!AB32/Original_VA!X32-1)*100</f>
        <v>4.8610272477284555</v>
      </c>
      <c r="AB32" s="75">
        <f>(Original_VA!AC32/Original_VA!Y32-1)*100</f>
        <v>5.387760435536304</v>
      </c>
      <c r="AC32" s="75">
        <f>(Original_VA!AD32/Original_VA!Z32-1)*100</f>
        <v>5.5892320518970751</v>
      </c>
      <c r="AD32" s="75">
        <f>(Original_VA!AE32/Original_VA!AA32-1)*100</f>
        <v>7.5497906533995129</v>
      </c>
      <c r="AE32" s="75">
        <f>(Original_VA!AF32/Original_VA!AB32-1)*100</f>
        <v>11.89849717247351</v>
      </c>
      <c r="AF32" s="75">
        <f>(Original_VA!AG32/Original_VA!AC32-1)*100</f>
        <v>15.190551400784958</v>
      </c>
      <c r="AG32" s="75">
        <f>(Original_VA!AH32/Original_VA!AD32-1)*100</f>
        <v>8.1420301552190608</v>
      </c>
      <c r="AH32" s="75">
        <f>(Original_VA!AI32/Original_VA!AE32-1)*100</f>
        <v>10.031946985271256</v>
      </c>
      <c r="AI32" s="75">
        <f>(Original_VA!AJ32/Original_VA!AF32-1)*100</f>
        <v>6.9831765774422072</v>
      </c>
      <c r="AJ32" s="75">
        <f>(Original_VA!AK32/Original_VA!AG32-1)*100</f>
        <v>4.3114430867372544</v>
      </c>
      <c r="AK32" s="75">
        <f>(Original_VA!AL32/Original_VA!AH32-1)*100</f>
        <v>10.489761915793427</v>
      </c>
      <c r="AL32" s="75">
        <f>(Original_VA!AM32/Original_VA!AI32-1)*100</f>
        <v>10.980014500677404</v>
      </c>
      <c r="AM32" s="75">
        <f>(Original_VA!AN32/Original_VA!AJ32-1)*100</f>
        <v>12.088357921200066</v>
      </c>
      <c r="AN32" s="75">
        <f>(Original_VA!AO32/Original_VA!AK32-1)*100</f>
        <v>9.0210616677123046</v>
      </c>
      <c r="AO32" s="75">
        <f>(Original_VA!AP32/Original_VA!AL32-1)*100</f>
        <v>5.1089224673400269</v>
      </c>
      <c r="AP32" s="75">
        <f>(Original_VA!AQ32/Original_VA!AM32-1)*100</f>
        <v>0.59666450323865305</v>
      </c>
      <c r="AQ32" s="75">
        <f>(Original_VA!AR32/Original_VA!AN32-1)*100</f>
        <v>-4.6547760082375822</v>
      </c>
      <c r="AR32" s="75">
        <f>(Original_VA!AS32/Original_VA!AO32-1)*100</f>
        <v>-4.5960117632125037</v>
      </c>
      <c r="AS32" s="75">
        <f>(Original_VA!AT32/Original_VA!AP32-1)*100</f>
        <v>-5.3893332706565715</v>
      </c>
      <c r="AT32" s="75">
        <f>(Original_VA!AU32/Original_VA!AQ32-1)*100</f>
        <v>-4.0439017127503423</v>
      </c>
      <c r="AU32" s="75">
        <f>(Original_VA!AV32/Original_VA!AR32-1)*100</f>
        <v>-1.6109417443634921</v>
      </c>
      <c r="AV32" s="75">
        <f>(Original_VA!AW32/Original_VA!AS32-1)*100</f>
        <v>-0.73940262569106574</v>
      </c>
      <c r="AW32" s="75">
        <f>(Original_VA!AX32/Original_VA!AT32-1)*100</f>
        <v>1.2844747302698911</v>
      </c>
      <c r="AX32" s="75">
        <f>(Original_VA!AY32/Original_VA!AU32-1)*100</f>
        <v>4.1189007016561696</v>
      </c>
      <c r="AY32" s="75">
        <f>(Original_VA!AZ32/Original_VA!AV32-1)*100</f>
        <v>4.8332429136098254</v>
      </c>
      <c r="AZ32" s="75">
        <f>(Original_VA!BA32/Original_VA!AW32-1)*100</f>
        <v>4.6754214556272711</v>
      </c>
      <c r="BA32" s="75">
        <f>(Original_VA!BB32/Original_VA!AX32-1)*100</f>
        <v>5.1589924437540624</v>
      </c>
      <c r="BB32" s="75">
        <f>(Original_VA!BC32/Original_VA!AY32-1)*100</f>
        <v>2.4677949743480143</v>
      </c>
      <c r="BC32" s="75">
        <f>(Original_VA!BD32/Original_VA!AZ32-1)*100</f>
        <v>1.4747200213951706</v>
      </c>
      <c r="BD32" s="75">
        <f>(Original_VA!BE32/Original_VA!BA32-1)*100</f>
        <v>0.92499145058000387</v>
      </c>
      <c r="BE32" s="75">
        <f>(Original_VA!BF32/Original_VA!BB32-1)*100</f>
        <v>0.84381729226588043</v>
      </c>
      <c r="BF32" s="75">
        <f>(Original_VA!BG32/Original_VA!BC32-1)*100</f>
        <v>1.0804397557890644</v>
      </c>
      <c r="BG32" s="75">
        <f>(Original_VA!BH32/Original_VA!BD32-1)*100</f>
        <v>2.2128279907628778</v>
      </c>
      <c r="BH32" s="75">
        <f>(Original_VA!BI32/Original_VA!BE32-1)*100</f>
        <v>3.711685664575648</v>
      </c>
      <c r="BI32" s="75">
        <f>(Original_VA!BJ32/Original_VA!BF32-1)*100</f>
        <v>4.7914389277495362</v>
      </c>
      <c r="BJ32" s="75">
        <f>(Original_VA!BK32/Original_VA!BG32-1)*100</f>
        <v>5.1336314736647015</v>
      </c>
      <c r="BK32" s="75">
        <f>(Original_VA!BL32/Original_VA!BH32-1)*100</f>
        <v>4.7049939197685076</v>
      </c>
      <c r="BL32" s="75">
        <f>(Original_VA!BM32/Original_VA!BI32-1)*100</f>
        <v>4.0830358336796824</v>
      </c>
      <c r="BM32" s="75">
        <f>(Original_VA!BN32/Original_VA!BJ32-1)*100</f>
        <v>5.2015906536725831</v>
      </c>
      <c r="BN32" s="75">
        <f>(Original_VA!BO32/Original_VA!BK32-1)*100</f>
        <v>5.5433419791719896</v>
      </c>
      <c r="BO32" s="75">
        <f>(Original_VA!BP32/Original_VA!BL32-1)*100</f>
        <v>5.5051475310377906</v>
      </c>
      <c r="BP32" s="223"/>
    </row>
    <row r="33" spans="1:68" s="121" customFormat="1" ht="17.100000000000001" customHeight="1" x14ac:dyDescent="0.2">
      <c r="A33" s="91" t="s">
        <v>59</v>
      </c>
      <c r="B33" s="116">
        <f>(Original_VA!C33/Original_VA!B33-1)*100</f>
        <v>2.8162665755504523</v>
      </c>
      <c r="C33" s="116">
        <f>(Original_VA!D33/Original_VA!C33-1)*100</f>
        <v>3.3607716658082376</v>
      </c>
      <c r="D33" s="116">
        <f>(Original_VA!E33/Original_VA!D33-1)*100</f>
        <v>2.8390929839179568</v>
      </c>
      <c r="E33" s="116">
        <f>(Original_VA!F33/Original_VA!E33-1)*100</f>
        <v>2.8127413388973954</v>
      </c>
      <c r="F33" s="116"/>
      <c r="G33" s="92"/>
      <c r="H33" s="89"/>
      <c r="I33" s="89"/>
      <c r="J33" s="89"/>
      <c r="K33" s="89"/>
      <c r="L33" s="75" t="e">
        <f>(Original_VA!M33/Original_VA!I33-1)*100</f>
        <v>#DIV/0!</v>
      </c>
      <c r="M33" s="75" t="e">
        <f>(Original_VA!N33/Original_VA!J33-1)*100</f>
        <v>#DIV/0!</v>
      </c>
      <c r="N33" s="75">
        <f>(Original_VA!O33/Original_VA!K33-1)*100</f>
        <v>4.2759423291621523</v>
      </c>
      <c r="O33" s="75">
        <f>(Original_VA!P33/Original_VA!L33-1)*100</f>
        <v>4.3374108319748084</v>
      </c>
      <c r="P33" s="75">
        <f>(Original_VA!Q33/Original_VA!M33-1)*100</f>
        <v>4.180736442988886</v>
      </c>
      <c r="Q33" s="75">
        <f>(Original_VA!R33/Original_VA!N33-1)*100</f>
        <v>3.8050367910255956</v>
      </c>
      <c r="R33" s="75">
        <f>(Original_VA!S33/Original_VA!O33-1)*100</f>
        <v>3.2003417975114967</v>
      </c>
      <c r="S33" s="75">
        <f>(Original_VA!T33/Original_VA!P33-1)*100</f>
        <v>2.7003086619178385</v>
      </c>
      <c r="T33" s="75">
        <f>(Original_VA!U33/Original_VA!Q33-1)*100</f>
        <v>2.3135910195647202</v>
      </c>
      <c r="U33" s="75">
        <f>(Original_VA!V33/Original_VA!R33-1)*100</f>
        <v>2.039638465261584</v>
      </c>
      <c r="V33" s="75">
        <f>(Original_VA!W33/Original_VA!S33-1)*100</f>
        <v>1.8801607359609118</v>
      </c>
      <c r="W33" s="75">
        <f>(Original_VA!X33/Original_VA!T33-1)*100</f>
        <v>1.7794901791098328</v>
      </c>
      <c r="X33" s="75">
        <f>(Original_VA!Y33/Original_VA!U33-1)*100</f>
        <v>1.7373799533155987</v>
      </c>
      <c r="Y33" s="75">
        <f>(Original_VA!Z33/Original_VA!V33-1)*100</f>
        <v>1.7550303485559748</v>
      </c>
      <c r="Z33" s="75">
        <f>(Original_VA!AA33/Original_VA!W33-1)*100</f>
        <v>1.832420312067562</v>
      </c>
      <c r="AA33" s="75">
        <f>(Original_VA!AB33/Original_VA!X33-1)*100</f>
        <v>1.9505441472264184</v>
      </c>
      <c r="AB33" s="75">
        <f>(Original_VA!AC33/Original_VA!Y33-1)*100</f>
        <v>2.1116636992571491</v>
      </c>
      <c r="AC33" s="75">
        <f>(Original_VA!AD33/Original_VA!Z33-1)*100</f>
        <v>2.3166000863389602</v>
      </c>
      <c r="AD33" s="75">
        <f>(Original_VA!AE33/Original_VA!AA33-1)*100</f>
        <v>2.565330817012712</v>
      </c>
      <c r="AE33" s="75">
        <f>(Original_VA!AF33/Original_VA!AB33-1)*100</f>
        <v>3.2287642878798595</v>
      </c>
      <c r="AF33" s="75">
        <f>(Original_VA!AG33/Original_VA!AC33-1)*100</f>
        <v>4.3142927274529841</v>
      </c>
      <c r="AG33" s="75">
        <f>(Original_VA!AH33/Original_VA!AD33-1)*100</f>
        <v>-0.52457135905803476</v>
      </c>
      <c r="AH33" s="75">
        <f>(Original_VA!AI33/Original_VA!AE33-1)*100</f>
        <v>1.1153795716801529</v>
      </c>
      <c r="AI33" s="75">
        <f>(Original_VA!AJ33/Original_VA!AF33-1)*100</f>
        <v>1.8169062243266421</v>
      </c>
      <c r="AJ33" s="75">
        <f>(Original_VA!AK33/Original_VA!AG33-1)*100</f>
        <v>1.5827113158821682</v>
      </c>
      <c r="AK33" s="75">
        <f>(Original_VA!AL33/Original_VA!AH33-1)*100</f>
        <v>6.8477429262532308</v>
      </c>
      <c r="AL33" s="75">
        <f>(Original_VA!AM33/Original_VA!AI33-1)*100</f>
        <v>4.8852472763025956</v>
      </c>
      <c r="AM33" s="75">
        <f>(Original_VA!AN33/Original_VA!AJ33-1)*100</f>
        <v>3.5124954200549841</v>
      </c>
      <c r="AN33" s="75">
        <f>(Original_VA!AO33/Original_VA!AK33-1)*100</f>
        <v>2.6943059986977325</v>
      </c>
      <c r="AO33" s="75">
        <f>(Original_VA!AP33/Original_VA!AL33-1)*100</f>
        <v>2.4118522697183398</v>
      </c>
      <c r="AP33" s="75">
        <f>(Original_VA!AQ33/Original_VA!AM33-1)*100</f>
        <v>2.6610001924588289</v>
      </c>
      <c r="AQ33" s="75">
        <f>(Original_VA!AR33/Original_VA!AN33-1)*100</f>
        <v>2.8320875304244986</v>
      </c>
      <c r="AR33" s="75">
        <f>(Original_VA!AS33/Original_VA!AO33-1)*100</f>
        <v>2.9241437535655557</v>
      </c>
      <c r="AS33" s="75">
        <f>(Original_VA!AT33/Original_VA!AP33-1)*100</f>
        <v>2.9363196310439044</v>
      </c>
      <c r="AT33" s="75">
        <f>(Original_VA!AU33/Original_VA!AQ33-1)*100</f>
        <v>2.8680562781260299</v>
      </c>
      <c r="AU33" s="75">
        <f>(Original_VA!AV33/Original_VA!AR33-1)*100</f>
        <v>2.818760136999221</v>
      </c>
      <c r="AV33" s="75">
        <f>(Original_VA!AW33/Original_VA!AS33-1)*100</f>
        <v>2.7883245387762878</v>
      </c>
      <c r="AW33" s="75">
        <f>(Original_VA!AX33/Original_VA!AT33-1)*100</f>
        <v>2.7769125479084611</v>
      </c>
      <c r="AX33" s="75">
        <f>(Original_VA!AY33/Original_VA!AU33-1)*100</f>
        <v>2.7844339904294912</v>
      </c>
      <c r="AY33" s="75">
        <f>(Original_VA!AZ33/Original_VA!AV33-1)*100</f>
        <v>2.7882439197451259</v>
      </c>
      <c r="AZ33" s="75">
        <f>(Original_VA!BA33/Original_VA!AW33-1)*100</f>
        <v>2.7883925748358296</v>
      </c>
      <c r="BA33" s="75">
        <f>(Original_VA!BB33/Original_VA!AX33-1)*100</f>
        <v>2.7845078235089193</v>
      </c>
      <c r="BB33" s="75">
        <f>(Original_VA!BC33/Original_VA!AY33-1)*100</f>
        <v>2.7766205523812149</v>
      </c>
      <c r="BC33" s="75">
        <f>(Original_VA!BD33/Original_VA!AZ33-1)*100</f>
        <v>2.7666837305449388</v>
      </c>
      <c r="BD33" s="75">
        <f>(Original_VA!BE33/Original_VA!BA33-1)*100</f>
        <v>2.7550210004258613</v>
      </c>
      <c r="BE33" s="75">
        <f>(Original_VA!BF33/Original_VA!BB33-1)*100</f>
        <v>2.7414187929386991</v>
      </c>
      <c r="BF33" s="75">
        <f>(Original_VA!BG33/Original_VA!BC33-1)*100</f>
        <v>2.7257886725843283</v>
      </c>
      <c r="BG33" s="75">
        <f>(Original_VA!BH33/Original_VA!BD33-1)*100</f>
        <v>2.7149036064234355</v>
      </c>
      <c r="BH33" s="75">
        <f>(Original_VA!BI33/Original_VA!BE33-1)*100</f>
        <v>2.7349376716784279</v>
      </c>
      <c r="BI33" s="75">
        <f>(Original_VA!BJ33/Original_VA!BF33-1)*100</f>
        <v>2.7594583871617395</v>
      </c>
      <c r="BJ33" s="75">
        <f>(Original_VA!BK33/Original_VA!BG33-1)*100</f>
        <v>2.7624503659270383</v>
      </c>
      <c r="BK33" s="75">
        <f>(Original_VA!BL33/Original_VA!BH33-1)*100</f>
        <v>2.7625056793883385</v>
      </c>
      <c r="BL33" s="75">
        <f>(Original_VA!BM33/Original_VA!BI33-1)*100</f>
        <v>2.7599404177317988</v>
      </c>
      <c r="BM33" s="75">
        <f>(Original_VA!BN33/Original_VA!BJ33-1)*100</f>
        <v>2.7545365012332068</v>
      </c>
      <c r="BN33" s="75">
        <f>(Original_VA!BO33/Original_VA!BK33-1)*100</f>
        <v>2.7461963836306058</v>
      </c>
      <c r="BO33" s="75">
        <f>(Original_VA!BP33/Original_VA!BL33-1)*100</f>
        <v>2.7384213417980474</v>
      </c>
      <c r="BP33" s="223"/>
    </row>
    <row r="34" spans="1:68" s="121" customFormat="1" ht="17.100000000000001" customHeight="1" x14ac:dyDescent="0.2">
      <c r="A34" s="92" t="s">
        <v>135</v>
      </c>
      <c r="B34" s="85"/>
      <c r="C34" s="85"/>
      <c r="D34" s="85"/>
      <c r="E34" s="85"/>
      <c r="F34" s="85"/>
      <c r="G34" s="92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P34" s="223"/>
    </row>
    <row r="35" spans="1:68" s="181" customFormat="1" ht="17.100000000000001" customHeight="1" x14ac:dyDescent="0.2">
      <c r="A35" s="191" t="s">
        <v>95</v>
      </c>
      <c r="B35" s="191"/>
      <c r="C35" s="191"/>
      <c r="D35" s="191"/>
      <c r="E35" s="191"/>
      <c r="F35" s="191"/>
      <c r="G35" s="191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P35" s="224"/>
    </row>
    <row r="36" spans="1:68" s="219" customFormat="1" ht="17.100000000000001" customHeight="1" thickBot="1" x14ac:dyDescent="0.25">
      <c r="A36" s="215" t="s">
        <v>19</v>
      </c>
      <c r="B36" s="216">
        <f>(Original_VA!C36/Original_VA!B36-1)*100</f>
        <v>9.8801724404824487</v>
      </c>
      <c r="C36" s="216">
        <f>(Original_VA!D36/Original_VA!C36-1)*100</f>
        <v>2.1536065631408308</v>
      </c>
      <c r="D36" s="216">
        <f>(Original_VA!E36/Original_VA!D36-1)*100</f>
        <v>10.904579320492825</v>
      </c>
      <c r="E36" s="216">
        <f>(Original_VA!F36/Original_VA!E36-1)*100</f>
        <v>4.4222697456441029</v>
      </c>
      <c r="F36" s="216"/>
      <c r="G36" s="215"/>
      <c r="H36" s="217"/>
      <c r="I36" s="217"/>
      <c r="J36" s="217"/>
      <c r="K36" s="217"/>
      <c r="L36" s="218" t="e">
        <f>(Original_VA!M36/Original_VA!I36-1)*100</f>
        <v>#DIV/0!</v>
      </c>
      <c r="M36" s="218" t="e">
        <f>(Original_VA!N36/Original_VA!J36-1)*100</f>
        <v>#DIV/0!</v>
      </c>
      <c r="N36" s="218">
        <f>(Original_VA!O36/Original_VA!K36-1)*100</f>
        <v>16.020380508825973</v>
      </c>
      <c r="O36" s="218">
        <f>(Original_VA!P36/Original_VA!L36-1)*100</f>
        <v>18.291447402896321</v>
      </c>
      <c r="P36" s="218">
        <f>(Original_VA!Q36/Original_VA!M36-1)*100</f>
        <v>-13.338206403471276</v>
      </c>
      <c r="Q36" s="218">
        <f>(Original_VA!R36/Original_VA!N36-1)*100</f>
        <v>-8.5669291919528661</v>
      </c>
      <c r="R36" s="218">
        <f>(Original_VA!S36/Original_VA!O36-1)*100</f>
        <v>0.96955020558355809</v>
      </c>
      <c r="S36" s="218">
        <f>(Original_VA!T36/Original_VA!P36-1)*100</f>
        <v>15.08385819620135</v>
      </c>
      <c r="T36" s="218">
        <f>(Original_VA!U36/Original_VA!Q36-1)*100</f>
        <v>19.920591410142197</v>
      </c>
      <c r="U36" s="218">
        <f>(Original_VA!V36/Original_VA!R36-1)*100</f>
        <v>12.316360013902594</v>
      </c>
      <c r="V36" s="218">
        <f>(Original_VA!W36/Original_VA!S36-1)*100</f>
        <v>13.067277720091862</v>
      </c>
      <c r="W36" s="218">
        <f>(Original_VA!X36/Original_VA!T36-1)*100</f>
        <v>13.190357374907302</v>
      </c>
      <c r="X36" s="218">
        <f>(Original_VA!Y36/Original_VA!U36-1)*100</f>
        <v>16.013446787423025</v>
      </c>
      <c r="Y36" s="218">
        <f>(Original_VA!Z36/Original_VA!V36-1)*100</f>
        <v>18.950419969351493</v>
      </c>
      <c r="Z36" s="218">
        <f>(Original_VA!AA36/Original_VA!W36-1)*100</f>
        <v>7.8622583480994157</v>
      </c>
      <c r="AA36" s="218">
        <f>(Original_VA!AB36/Original_VA!X36-1)*100</f>
        <v>-3.332463795424645</v>
      </c>
      <c r="AB36" s="218">
        <f>(Original_VA!AC36/Original_VA!Y36-1)*100</f>
        <v>-3.56628935351464</v>
      </c>
      <c r="AC36" s="218">
        <f>(Original_VA!AD36/Original_VA!Z36-1)*100</f>
        <v>2.4099136644972763</v>
      </c>
      <c r="AD36" s="218">
        <f>(Original_VA!AE36/Original_VA!AA36-1)*100</f>
        <v>3.5896740677413552</v>
      </c>
      <c r="AE36" s="218">
        <f>(Original_VA!AF36/Original_VA!AB36-1)*100</f>
        <v>5.9327191960697911</v>
      </c>
      <c r="AF36" s="218">
        <f>(Original_VA!AG36/Original_VA!AC36-1)*100</f>
        <v>13.001280180820697</v>
      </c>
      <c r="AG36" s="218">
        <f>(Original_VA!AH36/Original_VA!AD36-1)*100</f>
        <v>7.1171158677683755</v>
      </c>
      <c r="AH36" s="218">
        <f>(Original_VA!AI36/Original_VA!AE36-1)*100</f>
        <v>7.0266292209388181</v>
      </c>
      <c r="AI36" s="218">
        <f>(Original_VA!AJ36/Original_VA!AF36-1)*100</f>
        <v>15.020665110465581</v>
      </c>
      <c r="AJ36" s="218">
        <f>(Original_VA!AK36/Original_VA!AG36-1)*100</f>
        <v>4.576542328326938</v>
      </c>
      <c r="AK36" s="218">
        <f>(Original_VA!AL36/Original_VA!AH36-1)*100</f>
        <v>13.288156646799942</v>
      </c>
      <c r="AL36" s="218">
        <f>(Original_VA!AM36/Original_VA!AI36-1)*100</f>
        <v>7.6590255182891198</v>
      </c>
      <c r="AM36" s="218">
        <f>(Original_VA!AN36/Original_VA!AJ36-1)*100</f>
        <v>4.9699334979319776</v>
      </c>
      <c r="AN36" s="218">
        <f>(Original_VA!AO36/Original_VA!AK36-1)*100</f>
        <v>-3.4420824236144565</v>
      </c>
      <c r="AO36" s="218">
        <f>(Original_VA!AP36/Original_VA!AL36-1)*100</f>
        <v>0.11748027977060982</v>
      </c>
      <c r="AP36" s="218">
        <f>(Original_VA!AQ36/Original_VA!AM36-1)*100</f>
        <v>10.603337436333572</v>
      </c>
      <c r="AQ36" s="218">
        <f>(Original_VA!AR36/Original_VA!AN36-1)*100</f>
        <v>4.5977080867372733</v>
      </c>
      <c r="AR36" s="218">
        <f>(Original_VA!AS36/Original_VA!AO36-1)*100</f>
        <v>17.953684184285336</v>
      </c>
      <c r="AS36" s="218">
        <f>(Original_VA!AT36/Original_VA!AP36-1)*100</f>
        <v>10.806010295817403</v>
      </c>
      <c r="AT36" s="218">
        <f>(Original_VA!AU36/Original_VA!AQ36-1)*100</f>
        <v>7.1528395270493039</v>
      </c>
      <c r="AU36" s="218">
        <f>(Original_VA!AV36/Original_VA!AR36-1)*100</f>
        <v>10.457799011250968</v>
      </c>
      <c r="AV36" s="218">
        <f>(Original_VA!AW36/Original_VA!AS36-1)*100</f>
        <v>-0.66326967663383751</v>
      </c>
      <c r="AW36" s="218">
        <f>(Original_VA!AX36/Original_VA!AT36-1)*100</f>
        <v>1.3629355221306705</v>
      </c>
      <c r="AX36" s="218">
        <f>(Original_VA!AY36/Original_VA!AU36-1)*100</f>
        <v>-0.62841629121485054</v>
      </c>
      <c r="AY36" s="218">
        <f>(Original_VA!AZ36/Original_VA!AV36-1)*100</f>
        <v>3.2396704521745479</v>
      </c>
      <c r="AZ36" s="218">
        <f>(Original_VA!BA36/Original_VA!AW36-1)*100</f>
        <v>10.004345825095129</v>
      </c>
      <c r="BA36" s="218">
        <f>(Original_VA!BB36/Original_VA!AX36-1)*100</f>
        <v>5.0763768852249536</v>
      </c>
      <c r="BB36" s="218">
        <f>(Original_VA!BC36/Original_VA!AY36-1)*100</f>
        <v>11.106492863107276</v>
      </c>
      <c r="BC36" s="218">
        <f>(Original_VA!BD36/Original_VA!AZ36-1)*100</f>
        <v>9.5987109363422363</v>
      </c>
      <c r="BD36" s="218">
        <f>(Original_VA!BE36/Original_VA!BA36-1)*100</f>
        <v>-0.69118135064298869</v>
      </c>
      <c r="BE36" s="218">
        <f>(Original_VA!BF36/Original_VA!BB36-1)*100</f>
        <v>-25.108878749342345</v>
      </c>
      <c r="BF36" s="218">
        <f>(Original_VA!BG36/Original_VA!BC36-1)*100</f>
        <v>-3.6843016231334347</v>
      </c>
      <c r="BG36" s="218">
        <f>(Original_VA!BH36/Original_VA!BD36-1)*100</f>
        <v>-4.8581118737905271</v>
      </c>
      <c r="BH36" s="218">
        <f>(Original_VA!BI36/Original_VA!BE36-1)*100</f>
        <v>-3.5112666241026269</v>
      </c>
      <c r="BI36" s="218">
        <f>(Original_VA!BJ36/Original_VA!BF36-1)*100</f>
        <v>48.576291659328177</v>
      </c>
      <c r="BJ36" s="218">
        <f>(Original_VA!BK36/Original_VA!BG36-1)*100</f>
        <v>-0.37636825888757164</v>
      </c>
      <c r="BK36" s="218">
        <f>(Original_VA!BL36/Original_VA!BH36-1)*100</f>
        <v>9.7935988125441131</v>
      </c>
      <c r="BL36" s="218">
        <f>(Original_VA!BM36/Original_VA!BI36-1)*100</f>
        <v>20.933966062948727</v>
      </c>
      <c r="BM36" s="218">
        <f>(Original_VA!BN36/Original_VA!BJ36-1)*100</f>
        <v>0.95602066108404493</v>
      </c>
      <c r="BN36" s="218">
        <f>(Original_VA!BO36/Original_VA!BK36-1)*100</f>
        <v>13.142180935816249</v>
      </c>
      <c r="BO36" s="218">
        <f>(Original_VA!BP36/Original_VA!BL36-1)*100</f>
        <v>-0.87410677005663739</v>
      </c>
      <c r="BP36" s="225"/>
    </row>
    <row r="37" spans="1:68" x14ac:dyDescent="0.2">
      <c r="A37" s="124" t="s">
        <v>50</v>
      </c>
      <c r="B37" s="124"/>
      <c r="C37" s="124"/>
      <c r="D37" s="124"/>
      <c r="E37" s="124"/>
      <c r="F37" s="124"/>
      <c r="G37" s="124"/>
      <c r="H37" s="107"/>
    </row>
    <row r="38" spans="1:68" x14ac:dyDescent="0.2">
      <c r="Y38" s="106">
        <v>8.5</v>
      </c>
    </row>
  </sheetData>
  <mergeCells count="12">
    <mergeCell ref="BJ3:BM3"/>
    <mergeCell ref="BF3:BI3"/>
    <mergeCell ref="H3:I3"/>
    <mergeCell ref="J3:M3"/>
    <mergeCell ref="N3:Q3"/>
    <mergeCell ref="R3:U3"/>
    <mergeCell ref="V3:Y3"/>
    <mergeCell ref="AL3:AO3"/>
    <mergeCell ref="AP3:AS3"/>
    <mergeCell ref="AT3:AW3"/>
    <mergeCell ref="AX3:BA3"/>
    <mergeCell ref="BB3:BE3"/>
  </mergeCells>
  <conditionalFormatting sqref="A5:G10 A23:G26 A28:G28 A30:G36 A12:G21 I12:AW21 I30:AW36 I28:AW28 I23:AW26 I5:AW10">
    <cfRule type="cellIs" dxfId="40" priority="27" operator="lessThan">
      <formula>0</formula>
    </cfRule>
  </conditionalFormatting>
  <conditionalFormatting sqref="AX5:AX10 AX23:AX26 AX28 AX30:AX36 AX12:AX21">
    <cfRule type="cellIs" dxfId="39" priority="26" operator="lessThan">
      <formula>0</formula>
    </cfRule>
  </conditionalFormatting>
  <conditionalFormatting sqref="AY5:BA10 AY23:BA26 AY28:BA28 AY30:BA36 AY12:BA21">
    <cfRule type="cellIs" dxfId="38" priority="25" operator="lessThan">
      <formula>0</formula>
    </cfRule>
  </conditionalFormatting>
  <conditionalFormatting sqref="BB12:BF19 BB20:BC21 BE20:BF21 BB30:BK36 BB5:BO10 BB23:BO26 BB28:BO28 BL30:BO33 BG12:BO21 BL36:BO36">
    <cfRule type="cellIs" dxfId="37" priority="23" operator="lessThan">
      <formula>0</formula>
    </cfRule>
  </conditionalFormatting>
  <conditionalFormatting sqref="A22:G22 I22:AW22">
    <cfRule type="cellIs" dxfId="36" priority="22" operator="lessThan">
      <formula>0</formula>
    </cfRule>
  </conditionalFormatting>
  <conditionalFormatting sqref="AX22">
    <cfRule type="cellIs" dxfId="35" priority="21" operator="lessThan">
      <formula>0</formula>
    </cfRule>
  </conditionalFormatting>
  <conditionalFormatting sqref="AY22:BA22">
    <cfRule type="cellIs" dxfId="34" priority="20" operator="lessThan">
      <formula>0</formula>
    </cfRule>
  </conditionalFormatting>
  <conditionalFormatting sqref="BB22:BC22 BE22:BO22">
    <cfRule type="cellIs" dxfId="33" priority="19" operator="lessThan">
      <formula>0</formula>
    </cfRule>
  </conditionalFormatting>
  <conditionalFormatting sqref="A27:G27 I27:AW27">
    <cfRule type="cellIs" dxfId="32" priority="18" operator="lessThan">
      <formula>0</formula>
    </cfRule>
  </conditionalFormatting>
  <conditionalFormatting sqref="AX27">
    <cfRule type="cellIs" dxfId="31" priority="17" operator="lessThan">
      <formula>0</formula>
    </cfRule>
  </conditionalFormatting>
  <conditionalFormatting sqref="AY27:BA27">
    <cfRule type="cellIs" dxfId="30" priority="16" operator="lessThan">
      <formula>0</formula>
    </cfRule>
  </conditionalFormatting>
  <conditionalFormatting sqref="BB27:BO27">
    <cfRule type="cellIs" dxfId="29" priority="15" operator="lessThan">
      <formula>0</formula>
    </cfRule>
  </conditionalFormatting>
  <conditionalFormatting sqref="A29:G29 I29:AW29">
    <cfRule type="cellIs" dxfId="28" priority="14" operator="lessThan">
      <formula>0</formula>
    </cfRule>
  </conditionalFormatting>
  <conditionalFormatting sqref="AX29">
    <cfRule type="cellIs" dxfId="27" priority="13" operator="lessThan">
      <formula>0</formula>
    </cfRule>
  </conditionalFormatting>
  <conditionalFormatting sqref="AY29:BA29">
    <cfRule type="cellIs" dxfId="26" priority="12" operator="lessThan">
      <formula>0</formula>
    </cfRule>
  </conditionalFormatting>
  <conditionalFormatting sqref="BB29:BO29">
    <cfRule type="cellIs" dxfId="25" priority="11" operator="lessThan">
      <formula>0</formula>
    </cfRule>
  </conditionalFormatting>
  <conditionalFormatting sqref="A11:G11 I11:AW11">
    <cfRule type="cellIs" dxfId="24" priority="10" operator="lessThan">
      <formula>0</formula>
    </cfRule>
  </conditionalFormatting>
  <conditionalFormatting sqref="AX11">
    <cfRule type="cellIs" dxfId="23" priority="9" operator="lessThan">
      <formula>0</formula>
    </cfRule>
  </conditionalFormatting>
  <conditionalFormatting sqref="AY11:BA11">
    <cfRule type="cellIs" dxfId="22" priority="8" operator="lessThan">
      <formula>0</formula>
    </cfRule>
  </conditionalFormatting>
  <conditionalFormatting sqref="BB11:BO11">
    <cfRule type="cellIs" dxfId="21" priority="7" operator="lessThan">
      <formula>0</formula>
    </cfRule>
  </conditionalFormatting>
  <conditionalFormatting sqref="H12:H21 H30:H36 H28 H23:H26 H5:H10">
    <cfRule type="cellIs" dxfId="20" priority="6" operator="lessThan">
      <formula>0</formula>
    </cfRule>
  </conditionalFormatting>
  <conditionalFormatting sqref="H22">
    <cfRule type="cellIs" dxfId="19" priority="5" operator="lessThan">
      <formula>0</formula>
    </cfRule>
  </conditionalFormatting>
  <conditionalFormatting sqref="H27">
    <cfRule type="cellIs" dxfId="18" priority="4" operator="lessThan">
      <formula>0</formula>
    </cfRule>
  </conditionalFormatting>
  <conditionalFormatting sqref="H29">
    <cfRule type="cellIs" dxfId="17" priority="3" operator="lessThan">
      <formula>0</formula>
    </cfRule>
  </conditionalFormatting>
  <conditionalFormatting sqref="H11">
    <cfRule type="cellIs" dxfId="16" priority="2" operator="lessThan">
      <formula>0</formula>
    </cfRule>
  </conditionalFormatting>
  <conditionalFormatting sqref="BD20:BD22">
    <cfRule type="cellIs" dxfId="15" priority="1" operator="lessThan">
      <formula>0</formula>
    </cfRule>
  </conditionalFormatting>
  <pageMargins left="0.31496062992125984" right="0" top="0.51181102362204722" bottom="0" header="0" footer="0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BP38"/>
  <sheetViews>
    <sheetView showGridLines="0" view="pageBreakPreview" zoomScaleSheetLayoutView="100" workbookViewId="0">
      <pane xSplit="19" ySplit="4" topLeftCell="AY5" activePane="bottomRight" state="frozen"/>
      <selection pane="topRight"/>
      <selection pane="bottomLeft"/>
      <selection pane="bottomRight" activeCell="BJ8" sqref="BJ8"/>
    </sheetView>
  </sheetViews>
  <sheetFormatPr defaultRowHeight="11.25" x14ac:dyDescent="0.2"/>
  <cols>
    <col min="1" max="1" width="25.42578125" style="106" customWidth="1"/>
    <col min="2" max="3" width="6.42578125" style="106" hidden="1" customWidth="1"/>
    <col min="4" max="4" width="7" style="106" hidden="1" customWidth="1"/>
    <col min="5" max="5" width="6.85546875" style="106" hidden="1" customWidth="1"/>
    <col min="6" max="6" width="7.28515625" style="106" hidden="1" customWidth="1"/>
    <col min="7" max="7" width="7" style="106" hidden="1" customWidth="1"/>
    <col min="8" max="8" width="6" style="106" hidden="1" customWidth="1"/>
    <col min="9" max="15" width="6.5703125" style="106" hidden="1" customWidth="1"/>
    <col min="16" max="19" width="5.85546875" style="106" hidden="1" customWidth="1"/>
    <col min="20" max="40" width="6.7109375" style="106" hidden="1" customWidth="1"/>
    <col min="41" max="43" width="6.28515625" style="106" hidden="1" customWidth="1"/>
    <col min="44" max="44" width="6" style="106" hidden="1" customWidth="1"/>
    <col min="45" max="45" width="6.140625" style="106" hidden="1" customWidth="1"/>
    <col min="46" max="46" width="6.7109375" style="106" hidden="1" customWidth="1"/>
    <col min="47" max="47" width="7.42578125" style="106" hidden="1" customWidth="1"/>
    <col min="48" max="48" width="6" style="106" hidden="1" customWidth="1"/>
    <col min="49" max="50" width="7" style="106" hidden="1" customWidth="1"/>
    <col min="51" max="67" width="8" style="106" customWidth="1"/>
    <col min="68" max="16384" width="9.140625" style="106"/>
  </cols>
  <sheetData>
    <row r="1" spans="1:68" s="109" customFormat="1" ht="17.25" customHeight="1" x14ac:dyDescent="0.2">
      <c r="A1" s="32" t="s">
        <v>149</v>
      </c>
      <c r="AQ1" s="137" t="s">
        <v>141</v>
      </c>
    </row>
    <row r="2" spans="1:68" ht="3.75" customHeight="1" thickBot="1" x14ac:dyDescent="0.25">
      <c r="I2" s="106" t="s">
        <v>20</v>
      </c>
      <c r="J2" s="106" t="s">
        <v>21</v>
      </c>
      <c r="K2" s="106" t="s">
        <v>22</v>
      </c>
      <c r="L2" s="106" t="s">
        <v>23</v>
      </c>
      <c r="M2" s="106" t="s">
        <v>24</v>
      </c>
      <c r="N2" s="106" t="s">
        <v>25</v>
      </c>
      <c r="O2" s="106" t="s">
        <v>26</v>
      </c>
      <c r="P2" s="106" t="s">
        <v>27</v>
      </c>
      <c r="Q2" s="106" t="s">
        <v>28</v>
      </c>
      <c r="R2" s="106" t="s">
        <v>29</v>
      </c>
      <c r="S2" s="106" t="s">
        <v>30</v>
      </c>
      <c r="T2" s="106" t="s">
        <v>31</v>
      </c>
      <c r="U2" s="106" t="s">
        <v>32</v>
      </c>
      <c r="V2" s="106" t="s">
        <v>33</v>
      </c>
      <c r="W2" s="106" t="s">
        <v>34</v>
      </c>
      <c r="X2" s="106" t="s">
        <v>35</v>
      </c>
      <c r="Y2" s="106" t="s">
        <v>36</v>
      </c>
      <c r="Z2" s="106" t="s">
        <v>37</v>
      </c>
      <c r="AA2" s="106" t="s">
        <v>38</v>
      </c>
      <c r="AB2" s="106" t="s">
        <v>39</v>
      </c>
      <c r="AC2" s="106" t="s">
        <v>40</v>
      </c>
      <c r="AD2" s="106" t="s">
        <v>41</v>
      </c>
      <c r="AE2" s="106" t="s">
        <v>42</v>
      </c>
      <c r="AF2" s="106" t="s">
        <v>43</v>
      </c>
      <c r="AG2" s="106" t="s">
        <v>44</v>
      </c>
      <c r="AH2" s="106" t="s">
        <v>45</v>
      </c>
      <c r="AI2" s="106" t="s">
        <v>51</v>
      </c>
      <c r="AJ2" s="106" t="s">
        <v>73</v>
      </c>
      <c r="AK2" s="106" t="s">
        <v>74</v>
      </c>
      <c r="AL2" s="106" t="s">
        <v>75</v>
      </c>
      <c r="AM2" s="106" t="s">
        <v>78</v>
      </c>
    </row>
    <row r="3" spans="1:68" s="99" customFormat="1" ht="12" customHeight="1" x14ac:dyDescent="0.2">
      <c r="I3" s="231" t="s">
        <v>67</v>
      </c>
      <c r="J3" s="231"/>
      <c r="K3" s="231" t="s">
        <v>66</v>
      </c>
      <c r="L3" s="231"/>
      <c r="M3" s="231"/>
      <c r="N3" s="231"/>
      <c r="O3" s="231" t="s">
        <v>60</v>
      </c>
      <c r="P3" s="231"/>
      <c r="Q3" s="231"/>
      <c r="R3" s="231"/>
      <c r="S3" s="231" t="s">
        <v>61</v>
      </c>
      <c r="T3" s="231"/>
      <c r="U3" s="231"/>
      <c r="V3" s="231"/>
      <c r="W3" s="231" t="s">
        <v>62</v>
      </c>
      <c r="X3" s="231"/>
      <c r="Y3" s="231"/>
      <c r="Z3" s="231"/>
      <c r="AA3" s="231" t="s">
        <v>63</v>
      </c>
      <c r="AB3" s="231"/>
      <c r="AC3" s="231"/>
      <c r="AD3" s="231"/>
      <c r="AE3" s="100" t="s">
        <v>64</v>
      </c>
      <c r="AF3" s="100" t="s">
        <v>64</v>
      </c>
      <c r="AG3" s="100"/>
      <c r="AH3" s="100" t="s">
        <v>64</v>
      </c>
      <c r="AI3" s="100" t="s">
        <v>65</v>
      </c>
      <c r="AJ3" s="100" t="s">
        <v>65</v>
      </c>
      <c r="AK3" s="100" t="s">
        <v>65</v>
      </c>
      <c r="AL3" s="100"/>
      <c r="AM3" s="231" t="s">
        <v>77</v>
      </c>
      <c r="AN3" s="231"/>
      <c r="AO3" s="231"/>
      <c r="AP3" s="231"/>
      <c r="AQ3" s="231" t="s">
        <v>80</v>
      </c>
      <c r="AR3" s="231"/>
      <c r="AS3" s="231"/>
      <c r="AT3" s="231"/>
      <c r="AU3" s="231" t="s">
        <v>92</v>
      </c>
      <c r="AV3" s="231"/>
      <c r="AW3" s="231"/>
      <c r="AX3" s="231"/>
      <c r="AY3" s="233" t="s">
        <v>134</v>
      </c>
      <c r="AZ3" s="233"/>
      <c r="BA3" s="233"/>
      <c r="BB3" s="233"/>
      <c r="BC3" s="233" t="s">
        <v>136</v>
      </c>
      <c r="BD3" s="233"/>
      <c r="BE3" s="233"/>
      <c r="BF3" s="233"/>
      <c r="BG3" s="232" t="s">
        <v>137</v>
      </c>
      <c r="BH3" s="232"/>
      <c r="BI3" s="232"/>
      <c r="BJ3" s="232"/>
      <c r="BK3" s="231" t="s">
        <v>138</v>
      </c>
      <c r="BL3" s="231"/>
      <c r="BM3" s="231"/>
      <c r="BN3" s="231"/>
      <c r="BO3" s="99" t="s">
        <v>146</v>
      </c>
    </row>
    <row r="4" spans="1:68" s="181" customFormat="1" ht="13.5" customHeight="1" x14ac:dyDescent="0.2">
      <c r="A4" s="102"/>
      <c r="B4" s="189" t="s">
        <v>66</v>
      </c>
      <c r="C4" s="189" t="s">
        <v>60</v>
      </c>
      <c r="D4" s="189" t="s">
        <v>61</v>
      </c>
      <c r="E4" s="189" t="s">
        <v>62</v>
      </c>
      <c r="F4" s="189" t="s">
        <v>63</v>
      </c>
      <c r="G4" s="189" t="s">
        <v>64</v>
      </c>
      <c r="H4" s="102"/>
      <c r="I4" s="103" t="s">
        <v>48</v>
      </c>
      <c r="J4" s="103" t="s">
        <v>49</v>
      </c>
      <c r="K4" s="103" t="s">
        <v>46</v>
      </c>
      <c r="L4" s="103" t="s">
        <v>47</v>
      </c>
      <c r="M4" s="103" t="s">
        <v>48</v>
      </c>
      <c r="N4" s="103" t="s">
        <v>49</v>
      </c>
      <c r="O4" s="103" t="s">
        <v>46</v>
      </c>
      <c r="P4" s="103" t="s">
        <v>47</v>
      </c>
      <c r="Q4" s="103" t="s">
        <v>48</v>
      </c>
      <c r="R4" s="103" t="s">
        <v>49</v>
      </c>
      <c r="S4" s="103" t="s">
        <v>46</v>
      </c>
      <c r="T4" s="103" t="s">
        <v>47</v>
      </c>
      <c r="U4" s="103" t="s">
        <v>48</v>
      </c>
      <c r="V4" s="103" t="s">
        <v>49</v>
      </c>
      <c r="W4" s="103" t="s">
        <v>46</v>
      </c>
      <c r="X4" s="103" t="s">
        <v>47</v>
      </c>
      <c r="Y4" s="103" t="s">
        <v>48</v>
      </c>
      <c r="Z4" s="103" t="s">
        <v>49</v>
      </c>
      <c r="AA4" s="103" t="s">
        <v>46</v>
      </c>
      <c r="AB4" s="103" t="s">
        <v>47</v>
      </c>
      <c r="AC4" s="103" t="s">
        <v>48</v>
      </c>
      <c r="AD4" s="103" t="s">
        <v>49</v>
      </c>
      <c r="AE4" s="103" t="s">
        <v>46</v>
      </c>
      <c r="AF4" s="103" t="s">
        <v>47</v>
      </c>
      <c r="AG4" s="103" t="s">
        <v>48</v>
      </c>
      <c r="AH4" s="103" t="s">
        <v>49</v>
      </c>
      <c r="AI4" s="103" t="s">
        <v>46</v>
      </c>
      <c r="AJ4" s="103" t="s">
        <v>47</v>
      </c>
      <c r="AK4" s="103" t="s">
        <v>48</v>
      </c>
      <c r="AL4" s="103" t="s">
        <v>49</v>
      </c>
      <c r="AM4" s="103" t="s">
        <v>46</v>
      </c>
      <c r="AN4" s="103" t="s">
        <v>47</v>
      </c>
      <c r="AO4" s="103" t="s">
        <v>48</v>
      </c>
      <c r="AP4" s="103" t="s">
        <v>49</v>
      </c>
      <c r="AQ4" s="103" t="s">
        <v>46</v>
      </c>
      <c r="AR4" s="103" t="s">
        <v>47</v>
      </c>
      <c r="AS4" s="103" t="s">
        <v>48</v>
      </c>
      <c r="AT4" s="103" t="s">
        <v>49</v>
      </c>
      <c r="AU4" s="103" t="s">
        <v>46</v>
      </c>
      <c r="AV4" s="103" t="s">
        <v>47</v>
      </c>
      <c r="AW4" s="103" t="s">
        <v>48</v>
      </c>
      <c r="AX4" s="103" t="s">
        <v>49</v>
      </c>
      <c r="AY4" s="190" t="s">
        <v>46</v>
      </c>
      <c r="AZ4" s="190" t="s">
        <v>47</v>
      </c>
      <c r="BA4" s="103" t="s">
        <v>48</v>
      </c>
      <c r="BB4" s="103" t="s">
        <v>49</v>
      </c>
      <c r="BC4" s="190" t="s">
        <v>46</v>
      </c>
      <c r="BD4" s="190" t="s">
        <v>47</v>
      </c>
      <c r="BE4" s="190" t="s">
        <v>48</v>
      </c>
      <c r="BF4" s="190" t="s">
        <v>49</v>
      </c>
      <c r="BG4" s="190" t="s">
        <v>46</v>
      </c>
      <c r="BH4" s="190" t="s">
        <v>47</v>
      </c>
      <c r="BI4" s="190" t="s">
        <v>48</v>
      </c>
      <c r="BJ4" s="190" t="s">
        <v>49</v>
      </c>
      <c r="BK4" s="190" t="s">
        <v>46</v>
      </c>
      <c r="BL4" s="190" t="s">
        <v>47</v>
      </c>
      <c r="BM4" s="190" t="s">
        <v>48</v>
      </c>
      <c r="BN4" s="190" t="s">
        <v>49</v>
      </c>
      <c r="BO4" s="190" t="s">
        <v>46</v>
      </c>
    </row>
    <row r="5" spans="1:68" s="113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/>
      <c r="I5" s="86"/>
      <c r="J5" s="86"/>
      <c r="K5" s="149">
        <v>66.128856957466894</v>
      </c>
      <c r="L5" s="149">
        <v>63.18748837239486</v>
      </c>
      <c r="M5" s="149">
        <v>61.906721183335897</v>
      </c>
      <c r="N5" s="149">
        <v>85.853741836798505</v>
      </c>
      <c r="O5" s="149">
        <v>71.516327743557085</v>
      </c>
      <c r="P5" s="149">
        <v>69.56848693287678</v>
      </c>
      <c r="Q5" s="149">
        <v>71.088864110043218</v>
      </c>
      <c r="R5" s="149">
        <v>84.064383840603227</v>
      </c>
      <c r="S5" s="149">
        <v>76.706979273638723</v>
      </c>
      <c r="T5" s="149">
        <v>90.048323036320525</v>
      </c>
      <c r="U5" s="149">
        <v>74.181380885761499</v>
      </c>
      <c r="V5" s="149">
        <v>79.42375139628048</v>
      </c>
      <c r="W5" s="149">
        <v>93.581474069018384</v>
      </c>
      <c r="X5" s="149">
        <v>74.566467439400995</v>
      </c>
      <c r="Y5" s="149">
        <v>77.514609922384025</v>
      </c>
      <c r="Z5" s="149">
        <v>80.753431005029114</v>
      </c>
      <c r="AA5" s="149">
        <v>82.135819492602337</v>
      </c>
      <c r="AB5" s="149">
        <v>99.009407966516108</v>
      </c>
      <c r="AC5" s="149">
        <v>82.169245578625549</v>
      </c>
      <c r="AD5" s="149">
        <v>70.852525164224062</v>
      </c>
      <c r="AE5" s="149">
        <v>47.459843390263416</v>
      </c>
      <c r="AF5" s="149">
        <v>66.623523599947987</v>
      </c>
      <c r="AG5" s="149">
        <v>86.454612698523945</v>
      </c>
      <c r="AH5" s="149">
        <v>147.05746354939529</v>
      </c>
      <c r="AI5" s="149">
        <v>95.783751605130817</v>
      </c>
      <c r="AJ5" s="149">
        <v>89.386834474225935</v>
      </c>
      <c r="AK5" s="149">
        <v>90.882611687501552</v>
      </c>
      <c r="AL5" s="149">
        <v>92.203969651569892</v>
      </c>
      <c r="AM5" s="149">
        <v>90.507921877009252</v>
      </c>
      <c r="AN5" s="149">
        <v>92.206940676143404</v>
      </c>
      <c r="AO5" s="149">
        <v>108.49431551955053</v>
      </c>
      <c r="AP5" s="149">
        <v>92.240440705132343</v>
      </c>
      <c r="AQ5" s="149">
        <v>97.207990728319686</v>
      </c>
      <c r="AR5" s="149">
        <v>99.792633221377429</v>
      </c>
      <c r="AS5" s="149">
        <v>101.86105095958563</v>
      </c>
      <c r="AT5" s="149">
        <v>101.34651076578069</v>
      </c>
      <c r="AU5" s="149">
        <v>102.26532629654734</v>
      </c>
      <c r="AV5" s="149">
        <v>100.32782041156946</v>
      </c>
      <c r="AW5" s="149">
        <v>106.43253445810087</v>
      </c>
      <c r="AX5" s="149">
        <v>108.94129077687704</v>
      </c>
      <c r="AY5" s="149">
        <v>105.21229784636066</v>
      </c>
      <c r="AZ5" s="149">
        <v>107.41834941689137</v>
      </c>
      <c r="BA5" s="149">
        <v>108.25988289939276</v>
      </c>
      <c r="BB5" s="149">
        <v>109.57916104741692</v>
      </c>
      <c r="BC5" s="149">
        <v>108.5138849508441</v>
      </c>
      <c r="BD5" s="149">
        <v>112.06251474059994</v>
      </c>
      <c r="BE5" s="149">
        <v>111.90191542523668</v>
      </c>
      <c r="BF5" s="149">
        <v>109.70314974001224</v>
      </c>
      <c r="BG5" s="149">
        <v>112.13414058816646</v>
      </c>
      <c r="BH5" s="149">
        <v>113.71140396472495</v>
      </c>
      <c r="BI5" s="149">
        <v>113.42216810243701</v>
      </c>
      <c r="BJ5" s="149">
        <v>114.08512474807458</v>
      </c>
      <c r="BK5" s="149">
        <v>114.44274126036483</v>
      </c>
      <c r="BL5" s="149">
        <v>116.42302278786363</v>
      </c>
      <c r="BM5" s="149">
        <v>120.90613387396002</v>
      </c>
      <c r="BN5" s="149">
        <v>123.64377449556085</v>
      </c>
      <c r="BO5" s="149">
        <v>128.1931691729682</v>
      </c>
      <c r="BP5" s="149">
        <v>126.91184446869224</v>
      </c>
    </row>
    <row r="6" spans="1:68" s="191" customFormat="1" ht="17.100000000000001" customHeight="1" x14ac:dyDescent="0.2">
      <c r="A6" s="191" t="s">
        <v>96</v>
      </c>
      <c r="K6" s="191">
        <v>72.252381448347776</v>
      </c>
      <c r="L6" s="191">
        <v>71.32753736627923</v>
      </c>
      <c r="M6" s="191">
        <v>71.663497123526213</v>
      </c>
      <c r="N6" s="191">
        <v>100.94883665007788</v>
      </c>
      <c r="O6" s="191">
        <v>81.677337794468514</v>
      </c>
      <c r="P6" s="191">
        <v>76.72742925275108</v>
      </c>
      <c r="Q6" s="191">
        <v>71.029336779760939</v>
      </c>
      <c r="R6" s="191">
        <v>93.483669573732584</v>
      </c>
      <c r="S6" s="191">
        <v>74.057075822024544</v>
      </c>
      <c r="T6" s="191">
        <v>104.51388758128068</v>
      </c>
      <c r="U6" s="191">
        <v>76.170209510441495</v>
      </c>
      <c r="V6" s="191">
        <v>81.46867487726</v>
      </c>
      <c r="W6" s="191">
        <v>89.147664192072412</v>
      </c>
      <c r="X6" s="191">
        <v>77.657753681396457</v>
      </c>
      <c r="Y6" s="191">
        <v>81.448819611929352</v>
      </c>
      <c r="Z6" s="191">
        <v>84.28463883755461</v>
      </c>
      <c r="AA6" s="191">
        <v>74.821473654515174</v>
      </c>
      <c r="AB6" s="191">
        <v>101.91189271139989</v>
      </c>
      <c r="AC6" s="191">
        <v>80.741667995072746</v>
      </c>
      <c r="AD6" s="191">
        <v>88.248513751088197</v>
      </c>
      <c r="AE6" s="191">
        <v>77.116304100699921</v>
      </c>
      <c r="AF6" s="191">
        <v>115.20329369016773</v>
      </c>
      <c r="AG6" s="191">
        <v>77.87893351948955</v>
      </c>
      <c r="AH6" s="191">
        <v>83.330179469761916</v>
      </c>
      <c r="AI6" s="191">
        <v>103.39845173790991</v>
      </c>
      <c r="AJ6" s="191">
        <v>82.241431748753499</v>
      </c>
      <c r="AK6" s="191">
        <v>78.757805384162765</v>
      </c>
      <c r="AL6" s="191">
        <v>86.195532427735827</v>
      </c>
      <c r="AM6" s="191">
        <v>82.490783886633494</v>
      </c>
      <c r="AN6" s="191">
        <v>84.396045012241203</v>
      </c>
      <c r="AO6" s="191">
        <v>122.09565840764147</v>
      </c>
      <c r="AP6" s="191">
        <v>84.897285262793403</v>
      </c>
      <c r="AQ6" s="191">
        <v>99.741650914673272</v>
      </c>
      <c r="AR6" s="191">
        <v>100.23955734526257</v>
      </c>
      <c r="AS6" s="191">
        <v>101.19762981390198</v>
      </c>
      <c r="AT6" s="191">
        <v>99.027198309530476</v>
      </c>
      <c r="AU6" s="191">
        <v>102.12779206379355</v>
      </c>
      <c r="AV6" s="191">
        <v>94.085308485636276</v>
      </c>
      <c r="AW6" s="191">
        <v>110.99791397179447</v>
      </c>
      <c r="AX6" s="191">
        <v>116.63610280012058</v>
      </c>
      <c r="AY6" s="191">
        <v>100.9927539437097</v>
      </c>
      <c r="AZ6" s="191">
        <v>106.630322479047</v>
      </c>
      <c r="BA6" s="191">
        <v>112.25234411694206</v>
      </c>
      <c r="BB6" s="191">
        <v>116.25569075601958</v>
      </c>
      <c r="BC6" s="191">
        <v>108.93732092644808</v>
      </c>
      <c r="BD6" s="191">
        <v>119.04112091188443</v>
      </c>
      <c r="BE6" s="191">
        <v>116.61217188000128</v>
      </c>
      <c r="BF6" s="191">
        <v>113.44981449981617</v>
      </c>
      <c r="BG6" s="191">
        <v>112.00106574438453</v>
      </c>
      <c r="BH6" s="191">
        <v>117.07242531080311</v>
      </c>
      <c r="BI6" s="191">
        <v>113.41656094591434</v>
      </c>
      <c r="BJ6" s="191">
        <v>120.75171554620027</v>
      </c>
      <c r="BK6" s="191">
        <v>113.49213295931513</v>
      </c>
      <c r="BL6" s="191">
        <v>123.63378014148536</v>
      </c>
      <c r="BM6" s="191">
        <v>124.67833875211258</v>
      </c>
      <c r="BN6" s="191">
        <v>132.54349583359962</v>
      </c>
      <c r="BO6" s="191">
        <v>142.83392563975943</v>
      </c>
      <c r="BP6" s="191">
        <v>144.59347983439898</v>
      </c>
    </row>
    <row r="7" spans="1:68" s="121" customFormat="1" ht="17.100000000000001" customHeight="1" x14ac:dyDescent="0.2">
      <c r="A7" s="77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49">
        <v>80.05650617312935</v>
      </c>
      <c r="L7" s="149">
        <v>90.077541650622223</v>
      </c>
      <c r="M7" s="149">
        <v>86.406118336021351</v>
      </c>
      <c r="N7" s="149">
        <v>85.644917543731609</v>
      </c>
      <c r="O7" s="149">
        <v>82.554760705946876</v>
      </c>
      <c r="P7" s="149">
        <v>69.34016945717481</v>
      </c>
      <c r="Q7" s="149">
        <v>70.022250503762123</v>
      </c>
      <c r="R7" s="149">
        <v>77.033415510476729</v>
      </c>
      <c r="S7" s="149">
        <v>70.141817137031921</v>
      </c>
      <c r="T7" s="149">
        <v>76.444264945101253</v>
      </c>
      <c r="U7" s="149">
        <v>69.089620962226888</v>
      </c>
      <c r="V7" s="149">
        <v>83.117517018835443</v>
      </c>
      <c r="W7" s="149">
        <v>91.002231737765428</v>
      </c>
      <c r="X7" s="149">
        <v>90.790781209243164</v>
      </c>
      <c r="Y7" s="149">
        <v>77.89581767883746</v>
      </c>
      <c r="Z7" s="149">
        <v>62.164152157478803</v>
      </c>
      <c r="AA7" s="149">
        <v>73.572136678471466</v>
      </c>
      <c r="AB7" s="149">
        <v>83.699917250916243</v>
      </c>
      <c r="AC7" s="149">
        <v>85.657852428699073</v>
      </c>
      <c r="AD7" s="149">
        <v>79.688666532896818</v>
      </c>
      <c r="AE7" s="74">
        <v>87.774289982496285</v>
      </c>
      <c r="AF7" s="74">
        <v>68.358453377798597</v>
      </c>
      <c r="AG7" s="74">
        <v>81.084365599584785</v>
      </c>
      <c r="AH7" s="74">
        <v>90.87140689486958</v>
      </c>
      <c r="AI7" s="74">
        <v>87.3143434735874</v>
      </c>
      <c r="AJ7" s="74">
        <v>90.773189692219319</v>
      </c>
      <c r="AK7" s="74">
        <v>76.523758961223862</v>
      </c>
      <c r="AL7" s="74">
        <v>84.112059536246164</v>
      </c>
      <c r="AM7" s="74">
        <v>91.2907102312723</v>
      </c>
      <c r="AN7" s="74">
        <v>90.730928489433325</v>
      </c>
      <c r="AO7" s="74">
        <v>89.759815327228281</v>
      </c>
      <c r="AP7" s="74">
        <v>92.216873130104887</v>
      </c>
      <c r="AQ7" s="74">
        <v>99.772054387517258</v>
      </c>
      <c r="AR7" s="74">
        <v>99.947130901092862</v>
      </c>
      <c r="AS7" s="74">
        <v>99.685344167753115</v>
      </c>
      <c r="AT7" s="74">
        <v>100.72717065704606</v>
      </c>
      <c r="AU7" s="74">
        <v>105.81864180583922</v>
      </c>
      <c r="AV7" s="74">
        <v>98.949031966332583</v>
      </c>
      <c r="AW7" s="74">
        <v>96.08287690420903</v>
      </c>
      <c r="AX7" s="74">
        <v>99.644406081315651</v>
      </c>
      <c r="AY7" s="74">
        <v>99.407711155539914</v>
      </c>
      <c r="AZ7" s="74">
        <v>92.193277594231077</v>
      </c>
      <c r="BA7" s="74">
        <v>90.701739605423185</v>
      </c>
      <c r="BB7" s="74">
        <v>85.115311758543442</v>
      </c>
      <c r="BC7" s="74">
        <v>87.54405945696702</v>
      </c>
      <c r="BD7" s="74">
        <v>91.112013086402726</v>
      </c>
      <c r="BE7" s="74">
        <v>95.192021431744195</v>
      </c>
      <c r="BF7" s="74">
        <v>83.09377454435986</v>
      </c>
      <c r="BG7" s="74">
        <v>83.466198628023918</v>
      </c>
      <c r="BH7" s="74">
        <v>82.522422226621956</v>
      </c>
      <c r="BI7" s="74">
        <v>91.475290974568665</v>
      </c>
      <c r="BJ7" s="74">
        <v>100.09544086848049</v>
      </c>
      <c r="BK7" s="74">
        <v>100.14875908358458</v>
      </c>
      <c r="BL7" s="74">
        <v>128.34219629383117</v>
      </c>
      <c r="BM7" s="74">
        <v>132.01439894795897</v>
      </c>
      <c r="BN7" s="74">
        <v>132.67101492749541</v>
      </c>
      <c r="BO7" s="74">
        <v>119.20836811984958</v>
      </c>
      <c r="BP7" s="74">
        <v>103.29304637776609</v>
      </c>
    </row>
    <row r="8" spans="1:68" s="121" customFormat="1" ht="17.100000000000001" customHeight="1" x14ac:dyDescent="0.2">
      <c r="A8" s="77" t="s">
        <v>2</v>
      </c>
      <c r="B8" s="150"/>
      <c r="C8" s="150"/>
      <c r="D8" s="150"/>
      <c r="E8" s="150"/>
      <c r="F8" s="150"/>
      <c r="G8" s="150"/>
      <c r="H8" s="150"/>
      <c r="I8" s="150"/>
      <c r="J8" s="150"/>
      <c r="K8" s="149">
        <v>71.145926995491877</v>
      </c>
      <c r="L8" s="149">
        <v>74.757203257310437</v>
      </c>
      <c r="M8" s="149">
        <v>74.761144975969188</v>
      </c>
      <c r="N8" s="149">
        <v>95.070773627882829</v>
      </c>
      <c r="O8" s="149">
        <v>87.566343672890497</v>
      </c>
      <c r="P8" s="149">
        <v>87.246867013162017</v>
      </c>
      <c r="Q8" s="149">
        <v>77.896094082806272</v>
      </c>
      <c r="R8" s="149">
        <v>73.416937070963883</v>
      </c>
      <c r="S8" s="149">
        <v>76.315413549970685</v>
      </c>
      <c r="T8" s="149">
        <v>84.759397995129419</v>
      </c>
      <c r="U8" s="149">
        <v>83.169838968019405</v>
      </c>
      <c r="V8" s="149">
        <v>96.659445274418033</v>
      </c>
      <c r="W8" s="149">
        <v>82.312627380117263</v>
      </c>
      <c r="X8" s="149">
        <v>80.973377183922622</v>
      </c>
      <c r="Y8" s="149">
        <v>78.390206913270291</v>
      </c>
      <c r="Z8" s="149">
        <v>90.369135728985171</v>
      </c>
      <c r="AA8" s="149">
        <v>83.144279468192266</v>
      </c>
      <c r="AB8" s="149">
        <v>83.083486399640023</v>
      </c>
      <c r="AC8" s="149">
        <v>81.345985177127559</v>
      </c>
      <c r="AD8" s="149">
        <v>83.117871321606302</v>
      </c>
      <c r="AE8" s="74">
        <v>80.198161124431991</v>
      </c>
      <c r="AF8" s="74">
        <v>87.519944821491194</v>
      </c>
      <c r="AG8" s="74">
        <v>88.262862653753331</v>
      </c>
      <c r="AH8" s="74">
        <v>91.603825044109215</v>
      </c>
      <c r="AI8" s="74">
        <v>85.352543932919417</v>
      </c>
      <c r="AJ8" s="74">
        <v>86.160626813034312</v>
      </c>
      <c r="AK8" s="74">
        <v>81.594730071034888</v>
      </c>
      <c r="AL8" s="74">
        <v>95.271813472331985</v>
      </c>
      <c r="AM8" s="74">
        <v>86.213100384931053</v>
      </c>
      <c r="AN8" s="74">
        <v>93.469702485004959</v>
      </c>
      <c r="AO8" s="74">
        <v>86.22443782807639</v>
      </c>
      <c r="AP8" s="74">
        <v>87.826013935328533</v>
      </c>
      <c r="AQ8" s="74">
        <v>102.76400699592895</v>
      </c>
      <c r="AR8" s="74">
        <v>100.35307955478289</v>
      </c>
      <c r="AS8" s="74">
        <v>98.21095292007432</v>
      </c>
      <c r="AT8" s="74">
        <v>96.300121287607865</v>
      </c>
      <c r="AU8" s="74">
        <v>104.06593122652417</v>
      </c>
      <c r="AV8" s="74">
        <v>95.666030071551958</v>
      </c>
      <c r="AW8" s="74">
        <v>104.10098126365052</v>
      </c>
      <c r="AX8" s="74">
        <v>107.34229274493805</v>
      </c>
      <c r="AY8" s="74">
        <v>98.393453997263336</v>
      </c>
      <c r="AZ8" s="74">
        <v>101.10604479018166</v>
      </c>
      <c r="BA8" s="74">
        <v>103.55888798542694</v>
      </c>
      <c r="BB8" s="74">
        <v>111.52921804902469</v>
      </c>
      <c r="BC8" s="74">
        <v>103.35759186917571</v>
      </c>
      <c r="BD8" s="74">
        <v>105.05509784348791</v>
      </c>
      <c r="BE8" s="74">
        <v>105.80964683979084</v>
      </c>
      <c r="BF8" s="74">
        <v>105.79692665450003</v>
      </c>
      <c r="BG8" s="74">
        <v>106.92868639774397</v>
      </c>
      <c r="BH8" s="74">
        <v>99.946004440464876</v>
      </c>
      <c r="BI8" s="74">
        <v>99.732623288815958</v>
      </c>
      <c r="BJ8" s="74">
        <v>112.52043437953627</v>
      </c>
      <c r="BK8" s="74">
        <v>105.41444063445616</v>
      </c>
      <c r="BL8" s="74">
        <v>109.49992022175046</v>
      </c>
      <c r="BM8" s="74">
        <v>103.49477078581644</v>
      </c>
      <c r="BN8" s="74">
        <v>127.4481899825776</v>
      </c>
      <c r="BO8" s="74">
        <v>147.51188302858526</v>
      </c>
      <c r="BP8" s="74">
        <v>154.47054909814594</v>
      </c>
    </row>
    <row r="9" spans="1:68" s="121" customFormat="1" ht="17.100000000000001" customHeight="1" x14ac:dyDescent="0.2">
      <c r="A9" s="77" t="s">
        <v>3</v>
      </c>
      <c r="B9" s="150"/>
      <c r="C9" s="150"/>
      <c r="D9" s="150"/>
      <c r="E9" s="150"/>
      <c r="F9" s="150"/>
      <c r="G9" s="150"/>
      <c r="H9" s="150"/>
      <c r="I9" s="150"/>
      <c r="J9" s="150"/>
      <c r="K9" s="149">
        <v>76.838048525514665</v>
      </c>
      <c r="L9" s="149">
        <v>79.534059149503875</v>
      </c>
      <c r="M9" s="149">
        <v>86.974227158746061</v>
      </c>
      <c r="N9" s="149">
        <v>80.464593103565278</v>
      </c>
      <c r="O9" s="149">
        <v>88.496010443445925</v>
      </c>
      <c r="P9" s="149">
        <v>79.64570883362363</v>
      </c>
      <c r="Q9" s="149">
        <v>82.750345720403104</v>
      </c>
      <c r="R9" s="149">
        <v>80.691405464820193</v>
      </c>
      <c r="S9" s="149">
        <v>96.298788864393757</v>
      </c>
      <c r="T9" s="149">
        <v>92.415209639500375</v>
      </c>
      <c r="U9" s="149">
        <v>83.221267075125681</v>
      </c>
      <c r="V9" s="149">
        <v>67.492541037243782</v>
      </c>
      <c r="W9" s="149">
        <v>72.589276710310457</v>
      </c>
      <c r="X9" s="149">
        <v>98.989610312056115</v>
      </c>
      <c r="Y9" s="149">
        <v>95.99931452306069</v>
      </c>
      <c r="Z9" s="149">
        <v>79.482858654758019</v>
      </c>
      <c r="AA9" s="149">
        <v>60.949109973242152</v>
      </c>
      <c r="AB9" s="149">
        <v>45.772693261806488</v>
      </c>
      <c r="AC9" s="149">
        <v>141.45512571927398</v>
      </c>
      <c r="AD9" s="149">
        <v>103.48189948513445</v>
      </c>
      <c r="AE9" s="74">
        <v>97.019636908178285</v>
      </c>
      <c r="AF9" s="74">
        <v>91.817604734190525</v>
      </c>
      <c r="AG9" s="74">
        <v>89.415610533887161</v>
      </c>
      <c r="AH9" s="74">
        <v>87.231995764670998</v>
      </c>
      <c r="AI9" s="74">
        <v>90.838241799323981</v>
      </c>
      <c r="AJ9" s="74">
        <v>91.633553969670018</v>
      </c>
      <c r="AK9" s="74">
        <v>95.198121497968785</v>
      </c>
      <c r="AL9" s="74">
        <v>98.454613704441186</v>
      </c>
      <c r="AM9" s="74">
        <v>97.363423894477066</v>
      </c>
      <c r="AN9" s="74">
        <v>96.420565822011511</v>
      </c>
      <c r="AO9" s="74">
        <v>95.858218785861027</v>
      </c>
      <c r="AP9" s="74">
        <v>97.02482811450983</v>
      </c>
      <c r="AQ9" s="74">
        <v>98.504742112862473</v>
      </c>
      <c r="AR9" s="74">
        <v>98.75741172901283</v>
      </c>
      <c r="AS9" s="74">
        <v>100.92047098763226</v>
      </c>
      <c r="AT9" s="74">
        <v>101.7123227877116</v>
      </c>
      <c r="AU9" s="74">
        <v>107.75312592292737</v>
      </c>
      <c r="AV9" s="74">
        <v>108.34412341636433</v>
      </c>
      <c r="AW9" s="74">
        <v>110.46123876632001</v>
      </c>
      <c r="AX9" s="74">
        <v>110.66632077074092</v>
      </c>
      <c r="AY9" s="74">
        <v>114.35024002957319</v>
      </c>
      <c r="AZ9" s="74">
        <v>116.51231967776185</v>
      </c>
      <c r="BA9" s="74">
        <v>120.52766863355198</v>
      </c>
      <c r="BB9" s="74">
        <v>120.42795269125519</v>
      </c>
      <c r="BC9" s="74">
        <v>123.32849785923668</v>
      </c>
      <c r="BD9" s="74">
        <v>126.66514122127535</v>
      </c>
      <c r="BE9" s="74">
        <v>130.81927905793981</v>
      </c>
      <c r="BF9" s="74">
        <v>132.12994662632127</v>
      </c>
      <c r="BG9" s="74">
        <v>131.53898527494223</v>
      </c>
      <c r="BH9" s="74">
        <v>131.88323983713877</v>
      </c>
      <c r="BI9" s="74">
        <v>129.43732465373651</v>
      </c>
      <c r="BJ9" s="74">
        <v>134.4882888307956</v>
      </c>
      <c r="BK9" s="74">
        <v>136.5411303887343</v>
      </c>
      <c r="BL9" s="74">
        <v>137.91189161097472</v>
      </c>
      <c r="BM9" s="74">
        <v>131.86016419191537</v>
      </c>
      <c r="BN9" s="74">
        <v>132.61529325703191</v>
      </c>
      <c r="BO9" s="74">
        <v>136.68735145885034</v>
      </c>
      <c r="BP9" s="74">
        <v>138.2377119901559</v>
      </c>
    </row>
    <row r="10" spans="1:68" s="121" customFormat="1" ht="17.100000000000001" customHeight="1" x14ac:dyDescent="0.2">
      <c r="A10" s="77" t="s">
        <v>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49">
        <v>68.876568016430866</v>
      </c>
      <c r="L10" s="149">
        <v>87.458397684388657</v>
      </c>
      <c r="M10" s="149">
        <v>109.95493919278675</v>
      </c>
      <c r="N10" s="149">
        <v>89.107447274535943</v>
      </c>
      <c r="O10" s="149">
        <v>84.427685366182516</v>
      </c>
      <c r="P10" s="149">
        <v>109.93011922250002</v>
      </c>
      <c r="Q10" s="149">
        <v>97.042682541665997</v>
      </c>
      <c r="R10" s="149">
        <v>74.596235793102679</v>
      </c>
      <c r="S10" s="149">
        <v>65.228466915805612</v>
      </c>
      <c r="T10" s="149">
        <v>79.496091645080014</v>
      </c>
      <c r="U10" s="149">
        <v>138.83259620704288</v>
      </c>
      <c r="V10" s="149">
        <v>113.92598686776824</v>
      </c>
      <c r="W10" s="149">
        <v>87.10068832067607</v>
      </c>
      <c r="X10" s="149">
        <v>89.140224808022026</v>
      </c>
      <c r="Y10" s="149">
        <v>86.919155165227536</v>
      </c>
      <c r="Z10" s="149">
        <v>59.150413827718772</v>
      </c>
      <c r="AA10" s="149">
        <v>65.070059653866181</v>
      </c>
      <c r="AB10" s="149">
        <v>90.454429122846875</v>
      </c>
      <c r="AC10" s="149">
        <v>131.34076695304563</v>
      </c>
      <c r="AD10" s="149">
        <v>88.286030282123392</v>
      </c>
      <c r="AE10" s="74">
        <v>73.539061642033204</v>
      </c>
      <c r="AF10" s="74">
        <v>88.865521529655908</v>
      </c>
      <c r="AG10" s="74">
        <v>117.08183004575416</v>
      </c>
      <c r="AH10" s="74">
        <v>86.367181649720365</v>
      </c>
      <c r="AI10" s="74">
        <v>84.602341252706324</v>
      </c>
      <c r="AJ10" s="74">
        <v>105.661685340481</v>
      </c>
      <c r="AK10" s="74">
        <v>140.72103964463699</v>
      </c>
      <c r="AL10" s="74">
        <v>101.97170382196911</v>
      </c>
      <c r="AM10" s="74">
        <v>86.257193503642327</v>
      </c>
      <c r="AN10" s="74">
        <v>99.385150110213047</v>
      </c>
      <c r="AO10" s="74">
        <v>127.34224447274178</v>
      </c>
      <c r="AP10" s="74">
        <v>95.278529510403999</v>
      </c>
      <c r="AQ10" s="74">
        <v>88.440662153851704</v>
      </c>
      <c r="AR10" s="74">
        <v>107.36788034381728</v>
      </c>
      <c r="AS10" s="74">
        <v>136.79852988376635</v>
      </c>
      <c r="AT10" s="74">
        <v>94.333402410764407</v>
      </c>
      <c r="AU10" s="74">
        <v>77.39736569017677</v>
      </c>
      <c r="AV10" s="74">
        <v>90.843338561175273</v>
      </c>
      <c r="AW10" s="74">
        <v>118.76188397378473</v>
      </c>
      <c r="AX10" s="74">
        <v>87.653967966765961</v>
      </c>
      <c r="AY10" s="74">
        <v>85.878317576084001</v>
      </c>
      <c r="AZ10" s="74">
        <v>108.22685007104229</v>
      </c>
      <c r="BA10" s="74">
        <v>144.61635194956932</v>
      </c>
      <c r="BB10" s="74">
        <v>101.4935272028201</v>
      </c>
      <c r="BC10" s="74">
        <v>87.076163111245492</v>
      </c>
      <c r="BD10" s="74">
        <v>102.0397438094883</v>
      </c>
      <c r="BE10" s="74">
        <v>154.08571329585962</v>
      </c>
      <c r="BF10" s="74">
        <v>104.77659238524151</v>
      </c>
      <c r="BG10" s="74">
        <v>85.805870653429835</v>
      </c>
      <c r="BH10" s="74">
        <v>109.01783606981176</v>
      </c>
      <c r="BI10" s="74">
        <v>144.37239726365806</v>
      </c>
      <c r="BJ10" s="74">
        <v>103.49142866363266</v>
      </c>
      <c r="BK10" s="74">
        <v>88.441927168032194</v>
      </c>
      <c r="BL10" s="74">
        <v>114.49423145026442</v>
      </c>
      <c r="BM10" s="74">
        <v>141.6151350896296</v>
      </c>
      <c r="BN10" s="74">
        <v>103.70267620379244</v>
      </c>
      <c r="BO10" s="74">
        <v>91.028015892634912</v>
      </c>
      <c r="BP10" s="74">
        <v>118.61807194027618</v>
      </c>
    </row>
    <row r="11" spans="1:68" s="121" customFormat="1" ht="17.100000000000001" customHeight="1" x14ac:dyDescent="0.2">
      <c r="A11" s="77" t="s">
        <v>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49">
        <v>57.998608188963487</v>
      </c>
      <c r="L11" s="149">
        <v>15.78242818974099</v>
      </c>
      <c r="M11" s="149">
        <v>9.9065508752572349</v>
      </c>
      <c r="N11" s="149">
        <v>150.53750030296374</v>
      </c>
      <c r="O11" s="149">
        <v>24.553315369672088</v>
      </c>
      <c r="P11" s="149">
        <v>27.456288093612486</v>
      </c>
      <c r="Q11" s="149">
        <v>25.497366302528864</v>
      </c>
      <c r="R11" s="149">
        <v>191.5169826024196</v>
      </c>
      <c r="S11" s="149">
        <v>33.617706083087462</v>
      </c>
      <c r="T11" s="149">
        <v>207.62685024383211</v>
      </c>
      <c r="U11" s="149">
        <v>44.86267807232101</v>
      </c>
      <c r="V11" s="149">
        <v>23.379742221317201</v>
      </c>
      <c r="W11" s="149">
        <v>125.53194871620641</v>
      </c>
      <c r="X11" s="149">
        <v>7.0240006624804892</v>
      </c>
      <c r="Y11" s="149">
        <v>73.883167541082187</v>
      </c>
      <c r="Z11" s="149">
        <v>79.046364417600017</v>
      </c>
      <c r="AA11" s="149">
        <v>24.047845414455146</v>
      </c>
      <c r="AB11" s="149">
        <v>209.91665926398704</v>
      </c>
      <c r="AC11" s="149">
        <v>28.523524085737968</v>
      </c>
      <c r="AD11" s="149">
        <v>74.713413692739124</v>
      </c>
      <c r="AE11" s="74">
        <v>27.200716344962565</v>
      </c>
      <c r="AF11" s="74">
        <v>239.66099296697027</v>
      </c>
      <c r="AG11" s="74">
        <v>35.786686671196179</v>
      </c>
      <c r="AH11" s="74">
        <v>45.921067975651482</v>
      </c>
      <c r="AI11" s="74">
        <v>225.24020369850152</v>
      </c>
      <c r="AJ11" s="74">
        <v>53.210657640685085</v>
      </c>
      <c r="AK11" s="74">
        <v>52.554888085873721</v>
      </c>
      <c r="AL11" s="74">
        <v>45.603232188850683</v>
      </c>
      <c r="AM11" s="74">
        <v>36.61259178123403</v>
      </c>
      <c r="AN11" s="74">
        <v>32.020038968712491</v>
      </c>
      <c r="AO11" s="74">
        <v>236.19598990373638</v>
      </c>
      <c r="AP11" s="74">
        <v>55.162032870914942</v>
      </c>
      <c r="AQ11" s="74">
        <v>86.406450315925426</v>
      </c>
      <c r="AR11" s="74">
        <v>103.79998577088618</v>
      </c>
      <c r="AS11" s="74">
        <v>108.39317329978005</v>
      </c>
      <c r="AT11" s="74">
        <v>101.05973379972974</v>
      </c>
      <c r="AU11" s="74">
        <v>80.816653543552121</v>
      </c>
      <c r="AV11" s="74">
        <v>63.397340827024721</v>
      </c>
      <c r="AW11" s="74">
        <v>136.98904789186628</v>
      </c>
      <c r="AX11" s="74">
        <v>155.31225020385813</v>
      </c>
      <c r="AY11" s="74">
        <v>93.725087031491782</v>
      </c>
      <c r="AZ11" s="74">
        <v>114.54792633091189</v>
      </c>
      <c r="BA11" s="74">
        <v>128.10339422125131</v>
      </c>
      <c r="BB11" s="74">
        <v>133.20820342145632</v>
      </c>
      <c r="BC11" s="74">
        <v>126.88302678457282</v>
      </c>
      <c r="BD11" s="74">
        <v>154.49632424141851</v>
      </c>
      <c r="BE11" s="74">
        <v>120.25056815034807</v>
      </c>
      <c r="BF11" s="74">
        <v>118.20801806155583</v>
      </c>
      <c r="BG11" s="74">
        <v>119.19948857515715</v>
      </c>
      <c r="BH11" s="74">
        <v>168.76534265118545</v>
      </c>
      <c r="BI11" s="74">
        <v>122.04587142587042</v>
      </c>
      <c r="BJ11" s="74">
        <v>124.94475017667416</v>
      </c>
      <c r="BK11" s="74">
        <v>129.43352069820904</v>
      </c>
      <c r="BL11" s="74">
        <v>133.53241643117616</v>
      </c>
      <c r="BM11" s="74">
        <v>134.89861098128779</v>
      </c>
      <c r="BN11" s="74">
        <v>137.63560167536281</v>
      </c>
      <c r="BO11" s="74">
        <v>144.7346412455783</v>
      </c>
      <c r="BP11" s="74">
        <v>155.09020334619794</v>
      </c>
    </row>
    <row r="12" spans="1:68" s="121" customFormat="1" ht="17.100000000000001" customHeight="1" x14ac:dyDescent="0.2">
      <c r="A12" s="77" t="s">
        <v>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49">
        <v>86.362282092054883</v>
      </c>
      <c r="L12" s="149">
        <v>82.180801162075284</v>
      </c>
      <c r="M12" s="149">
        <v>90.926756407090096</v>
      </c>
      <c r="N12" s="149">
        <v>91.425110217842914</v>
      </c>
      <c r="O12" s="149">
        <v>93.255466672723117</v>
      </c>
      <c r="P12" s="149">
        <v>87.387735658269307</v>
      </c>
      <c r="Q12" s="149">
        <v>88.985868318717777</v>
      </c>
      <c r="R12" s="149">
        <v>89.33566064508895</v>
      </c>
      <c r="S12" s="149">
        <v>88.837911375661889</v>
      </c>
      <c r="T12" s="149">
        <v>86.183167013453883</v>
      </c>
      <c r="U12" s="149">
        <v>90.772793743015256</v>
      </c>
      <c r="V12" s="149">
        <v>90.628067289584564</v>
      </c>
      <c r="W12" s="149">
        <v>95.634341344835747</v>
      </c>
      <c r="X12" s="149">
        <v>92.792828712187671</v>
      </c>
      <c r="Y12" s="149">
        <v>86.247077086910522</v>
      </c>
      <c r="Z12" s="149">
        <v>86.406527691470274</v>
      </c>
      <c r="AA12" s="149">
        <v>80.456574754223027</v>
      </c>
      <c r="AB12" s="149">
        <v>74.865835261455587</v>
      </c>
      <c r="AC12" s="149">
        <v>78.981413126918682</v>
      </c>
      <c r="AD12" s="149">
        <v>126.183268531331</v>
      </c>
      <c r="AE12" s="74">
        <v>90.287790187881171</v>
      </c>
      <c r="AF12" s="74">
        <v>86.946165196357384</v>
      </c>
      <c r="AG12" s="74">
        <v>87.907067856443504</v>
      </c>
      <c r="AH12" s="74">
        <v>90.380365376705683</v>
      </c>
      <c r="AI12" s="74">
        <v>90.460047155707684</v>
      </c>
      <c r="AJ12" s="74">
        <v>87.086701808839479</v>
      </c>
      <c r="AK12" s="74">
        <v>91.174724292403624</v>
      </c>
      <c r="AL12" s="74">
        <v>92.050715188910701</v>
      </c>
      <c r="AM12" s="74">
        <v>92.000551732439263</v>
      </c>
      <c r="AN12" s="74">
        <v>93.388882492184365</v>
      </c>
      <c r="AO12" s="74">
        <v>96.782882537568383</v>
      </c>
      <c r="AP12" s="74">
        <v>95.705736569514372</v>
      </c>
      <c r="AQ12" s="74">
        <v>97.07564096892996</v>
      </c>
      <c r="AR12" s="74">
        <v>96.045036779017423</v>
      </c>
      <c r="AS12" s="74">
        <v>102.47557814941828</v>
      </c>
      <c r="AT12" s="74">
        <v>105.32826166467488</v>
      </c>
      <c r="AU12" s="74">
        <v>109.03906800218184</v>
      </c>
      <c r="AV12" s="74">
        <v>118.11671821199619</v>
      </c>
      <c r="AW12" s="74">
        <v>114.85171487190651</v>
      </c>
      <c r="AX12" s="74">
        <v>120.62502761144403</v>
      </c>
      <c r="AY12" s="74">
        <v>124.86380755491133</v>
      </c>
      <c r="AZ12" s="74">
        <v>125.74735637834158</v>
      </c>
      <c r="BA12" s="74">
        <v>134.32507489576423</v>
      </c>
      <c r="BB12" s="74">
        <v>133.44213946172832</v>
      </c>
      <c r="BC12" s="74">
        <v>134.81583040209918</v>
      </c>
      <c r="BD12" s="74">
        <v>159.41063979843167</v>
      </c>
      <c r="BE12" s="74">
        <v>160.9967923535082</v>
      </c>
      <c r="BF12" s="74">
        <v>153.82574683121268</v>
      </c>
      <c r="BG12" s="74">
        <v>165.18712203640663</v>
      </c>
      <c r="BH12" s="74">
        <v>153.77934075422834</v>
      </c>
      <c r="BI12" s="74">
        <v>157.46377788451485</v>
      </c>
      <c r="BJ12" s="74">
        <v>169.50786688486042</v>
      </c>
      <c r="BK12" s="74">
        <v>159.28873519053701</v>
      </c>
      <c r="BL12" s="74">
        <v>159.9786388463871</v>
      </c>
      <c r="BM12" s="74">
        <v>155.07933801326874</v>
      </c>
      <c r="BN12" s="74">
        <v>158.79560454589375</v>
      </c>
      <c r="BO12" s="74">
        <v>135.11507499494962</v>
      </c>
      <c r="BP12" s="74">
        <v>132.63999436164801</v>
      </c>
    </row>
    <row r="13" spans="1:68" s="191" customFormat="1" ht="17.100000000000001" customHeight="1" x14ac:dyDescent="0.2">
      <c r="A13" s="191" t="s">
        <v>93</v>
      </c>
      <c r="K13" s="191">
        <v>55.983546666314744</v>
      </c>
      <c r="L13" s="191">
        <v>57.569671309020833</v>
      </c>
      <c r="M13" s="191">
        <v>58.877218338280812</v>
      </c>
      <c r="N13" s="191">
        <v>59.703305388740205</v>
      </c>
      <c r="O13" s="191">
        <v>73.945077722833901</v>
      </c>
      <c r="P13" s="191">
        <v>72.278144658225088</v>
      </c>
      <c r="Q13" s="191">
        <v>76.976842283998877</v>
      </c>
      <c r="R13" s="191">
        <v>78.215177298617405</v>
      </c>
      <c r="S13" s="191">
        <v>80.776683070092957</v>
      </c>
      <c r="T13" s="191">
        <v>81.522202539483331</v>
      </c>
      <c r="U13" s="191">
        <v>81.640948633967241</v>
      </c>
      <c r="V13" s="191">
        <v>85.044121670949721</v>
      </c>
      <c r="W13" s="191">
        <v>90.449960432705012</v>
      </c>
      <c r="X13" s="191">
        <v>87.015117383397481</v>
      </c>
      <c r="Y13" s="191">
        <v>81.251921019064312</v>
      </c>
      <c r="Z13" s="191">
        <v>80.87108106926577</v>
      </c>
      <c r="AA13" s="191">
        <v>84.202098019233986</v>
      </c>
      <c r="AB13" s="191">
        <v>86.042664654980811</v>
      </c>
      <c r="AC13" s="191">
        <v>84.655712772319944</v>
      </c>
      <c r="AD13" s="191">
        <v>84.337155472839555</v>
      </c>
      <c r="AE13" s="191">
        <v>87.046155240963898</v>
      </c>
      <c r="AF13" s="191">
        <v>88.415332194284872</v>
      </c>
      <c r="AG13" s="191">
        <v>88.468903739362332</v>
      </c>
      <c r="AH13" s="191">
        <v>90.491729586042808</v>
      </c>
      <c r="AI13" s="191">
        <v>94.168106492885045</v>
      </c>
      <c r="AJ13" s="191">
        <v>96.349081523430357</v>
      </c>
      <c r="AK13" s="191">
        <v>97.637333884339682</v>
      </c>
      <c r="AL13" s="191">
        <v>98.574289741003909</v>
      </c>
      <c r="AM13" s="191">
        <v>100.69024436557447</v>
      </c>
      <c r="AN13" s="191">
        <v>100.46731172230288</v>
      </c>
      <c r="AO13" s="191">
        <v>99.330722885452488</v>
      </c>
      <c r="AP13" s="191">
        <v>97.48736319945165</v>
      </c>
      <c r="AQ13" s="191">
        <v>96.933972464342716</v>
      </c>
      <c r="AR13" s="191">
        <v>98.425857963576163</v>
      </c>
      <c r="AS13" s="191">
        <v>102.02207022882118</v>
      </c>
      <c r="AT13" s="191">
        <v>102.42919667370845</v>
      </c>
      <c r="AU13" s="191">
        <v>105.66935264754511</v>
      </c>
      <c r="AV13" s="191">
        <v>105.27055347125038</v>
      </c>
      <c r="AW13" s="191">
        <v>106.51009597426231</v>
      </c>
      <c r="AX13" s="191">
        <v>109.34986526497494</v>
      </c>
      <c r="AY13" s="191">
        <v>111.48290477994279</v>
      </c>
      <c r="AZ13" s="191">
        <v>108.47785735161182</v>
      </c>
      <c r="BA13" s="191">
        <v>108.24069747573475</v>
      </c>
      <c r="BB13" s="191">
        <v>107.47354149671553</v>
      </c>
      <c r="BC13" s="191">
        <v>108.7077848878717</v>
      </c>
      <c r="BD13" s="191">
        <v>110.29757453985181</v>
      </c>
      <c r="BE13" s="191">
        <v>112.09477286906926</v>
      </c>
      <c r="BF13" s="191">
        <v>113.17130717406434</v>
      </c>
      <c r="BG13" s="191">
        <v>115.6693135836702</v>
      </c>
      <c r="BH13" s="191">
        <v>115.8082874984338</v>
      </c>
      <c r="BI13" s="191">
        <v>117.94372864042684</v>
      </c>
      <c r="BJ13" s="191">
        <v>117.39870933421015</v>
      </c>
      <c r="BK13" s="191">
        <v>117.90246008234706</v>
      </c>
      <c r="BL13" s="191">
        <v>111.75768268312909</v>
      </c>
      <c r="BM13" s="191">
        <v>125.944000998238</v>
      </c>
      <c r="BN13" s="191">
        <v>125.25865987227228</v>
      </c>
      <c r="BO13" s="191">
        <v>125.7218829042686</v>
      </c>
      <c r="BP13" s="191">
        <v>124.69914939003593</v>
      </c>
    </row>
    <row r="14" spans="1:68" s="121" customFormat="1" ht="17.100000000000001" customHeight="1" x14ac:dyDescent="0.2">
      <c r="A14" s="77" t="s">
        <v>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49">
        <v>50.842016603360875</v>
      </c>
      <c r="L14" s="149">
        <v>45.052463629279409</v>
      </c>
      <c r="M14" s="149">
        <v>52.846157519393103</v>
      </c>
      <c r="N14" s="149">
        <v>60.805259968764581</v>
      </c>
      <c r="O14" s="149">
        <v>67.93693349919478</v>
      </c>
      <c r="P14" s="149">
        <v>56.293753570602888</v>
      </c>
      <c r="Q14" s="149">
        <v>51.124593442899254</v>
      </c>
      <c r="R14" s="149">
        <v>54.564036857863407</v>
      </c>
      <c r="S14" s="149">
        <v>67.429199645347566</v>
      </c>
      <c r="T14" s="149">
        <v>76.604512052169753</v>
      </c>
      <c r="U14" s="149">
        <v>74.589019979600934</v>
      </c>
      <c r="V14" s="149">
        <v>74.07399603356275</v>
      </c>
      <c r="W14" s="149">
        <v>75.534417295841934</v>
      </c>
      <c r="X14" s="149">
        <v>75.624050772931824</v>
      </c>
      <c r="Y14" s="149">
        <v>65.309803562251574</v>
      </c>
      <c r="Z14" s="149">
        <v>67.32521834847951</v>
      </c>
      <c r="AA14" s="149">
        <v>74.515997655077996</v>
      </c>
      <c r="AB14" s="149">
        <v>78.541838114106071</v>
      </c>
      <c r="AC14" s="149">
        <v>76.598322684655798</v>
      </c>
      <c r="AD14" s="149">
        <v>78.059861181953323</v>
      </c>
      <c r="AE14" s="74">
        <v>76.619625760027674</v>
      </c>
      <c r="AF14" s="74">
        <v>80.580832181580732</v>
      </c>
      <c r="AG14" s="74">
        <v>79.783853781922147</v>
      </c>
      <c r="AH14" s="74">
        <v>85.327160692905295</v>
      </c>
      <c r="AI14" s="74">
        <v>91.889170265745705</v>
      </c>
      <c r="AJ14" s="74">
        <v>91.474583995939824</v>
      </c>
      <c r="AK14" s="74">
        <v>95.96919190661464</v>
      </c>
      <c r="AL14" s="74">
        <v>99.618040271698362</v>
      </c>
      <c r="AM14" s="74">
        <v>100.46816310609556</v>
      </c>
      <c r="AN14" s="74">
        <v>105.54614084914378</v>
      </c>
      <c r="AO14" s="74">
        <v>111.09129702125648</v>
      </c>
      <c r="AP14" s="74">
        <v>113.04520294434278</v>
      </c>
      <c r="AQ14" s="74">
        <v>106.47355802167566</v>
      </c>
      <c r="AR14" s="74">
        <v>105.47749507096628</v>
      </c>
      <c r="AS14" s="74">
        <v>104.40313207553993</v>
      </c>
      <c r="AT14" s="74">
        <v>87.55329267218751</v>
      </c>
      <c r="AU14" s="74">
        <v>104.96772389097609</v>
      </c>
      <c r="AV14" s="74">
        <v>119.47764444024371</v>
      </c>
      <c r="AW14" s="74">
        <v>116.27098849914317</v>
      </c>
      <c r="AX14" s="74">
        <v>134.4573792441503</v>
      </c>
      <c r="AY14" s="74">
        <v>160.28576326780143</v>
      </c>
      <c r="AZ14" s="74">
        <v>161.91146350890958</v>
      </c>
      <c r="BA14" s="74">
        <v>142.78893494101553</v>
      </c>
      <c r="BB14" s="74">
        <v>140.90180437276291</v>
      </c>
      <c r="BC14" s="74">
        <v>124.33681399660867</v>
      </c>
      <c r="BD14" s="74">
        <v>127.33440262456084</v>
      </c>
      <c r="BE14" s="74">
        <v>122.899940009755</v>
      </c>
      <c r="BF14" s="74">
        <v>147.91672920134559</v>
      </c>
      <c r="BG14" s="74">
        <v>133.97276909279807</v>
      </c>
      <c r="BH14" s="74">
        <v>148.69687983704665</v>
      </c>
      <c r="BI14" s="74">
        <v>168.06134280765875</v>
      </c>
      <c r="BJ14" s="74">
        <v>154.27286636443364</v>
      </c>
      <c r="BK14" s="74">
        <v>136.33882558668518</v>
      </c>
      <c r="BL14" s="74">
        <v>66.232419115350623</v>
      </c>
      <c r="BM14" s="74">
        <v>139.13135180082321</v>
      </c>
      <c r="BN14" s="74">
        <v>106.966156735458</v>
      </c>
      <c r="BO14" s="74">
        <v>99.304260245377748</v>
      </c>
      <c r="BP14" s="74">
        <v>37.787561691243958</v>
      </c>
    </row>
    <row r="15" spans="1:68" s="121" customFormat="1" ht="17.100000000000001" customHeight="1" x14ac:dyDescent="0.2">
      <c r="A15" s="90" t="s">
        <v>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49" t="e">
        <v>#DIV/0!</v>
      </c>
      <c r="L15" s="149" t="e">
        <v>#DIV/0!</v>
      </c>
      <c r="M15" s="149" t="e">
        <v>#DIV/0!</v>
      </c>
      <c r="N15" s="149" t="e">
        <v>#DIV/0!</v>
      </c>
      <c r="O15" s="149">
        <v>78.933935180620793</v>
      </c>
      <c r="P15" s="149">
        <v>75.61682859646416</v>
      </c>
      <c r="Q15" s="149">
        <v>83.544208072013234</v>
      </c>
      <c r="R15" s="149">
        <v>85.224737249707346</v>
      </c>
      <c r="S15" s="149">
        <v>87.398912019374762</v>
      </c>
      <c r="T15" s="149">
        <v>87.355869424360961</v>
      </c>
      <c r="U15" s="149">
        <v>85.356297854602332</v>
      </c>
      <c r="V15" s="149">
        <v>89.137962842817103</v>
      </c>
      <c r="W15" s="149">
        <v>98.03270495223768</v>
      </c>
      <c r="X15" s="149">
        <v>92.79788784291793</v>
      </c>
      <c r="Y15" s="149">
        <v>83.306792851335715</v>
      </c>
      <c r="Z15" s="149">
        <v>84.924414810785635</v>
      </c>
      <c r="AA15" s="149">
        <v>87.176703610250399</v>
      </c>
      <c r="AB15" s="149">
        <v>89.308300443447493</v>
      </c>
      <c r="AC15" s="149">
        <v>87.216566510785228</v>
      </c>
      <c r="AD15" s="149">
        <v>86.141362489414803</v>
      </c>
      <c r="AE15" s="74">
        <v>87.410625566974261</v>
      </c>
      <c r="AF15" s="74">
        <v>88.820897040214945</v>
      </c>
      <c r="AG15" s="74">
        <v>89.165657534978152</v>
      </c>
      <c r="AH15" s="74">
        <v>91.699821690441738</v>
      </c>
      <c r="AI15" s="74">
        <v>96.308670355245809</v>
      </c>
      <c r="AJ15" s="74">
        <v>99.33789062785813</v>
      </c>
      <c r="AK15" s="74">
        <v>100.90945223584701</v>
      </c>
      <c r="AL15" s="74">
        <v>102.15059783345772</v>
      </c>
      <c r="AM15" s="74">
        <v>104.63228702004552</v>
      </c>
      <c r="AN15" s="74">
        <v>101.60224404319594</v>
      </c>
      <c r="AO15" s="74">
        <v>98.736774948411281</v>
      </c>
      <c r="AP15" s="74">
        <v>95.885098949965908</v>
      </c>
      <c r="AQ15" s="74">
        <v>95.564035039416154</v>
      </c>
      <c r="AR15" s="74">
        <v>98.244446711598854</v>
      </c>
      <c r="AS15" s="74">
        <v>102.10073186220473</v>
      </c>
      <c r="AT15" s="74">
        <v>103.88515289449498</v>
      </c>
      <c r="AU15" s="74">
        <v>107.72332709358146</v>
      </c>
      <c r="AV15" s="74">
        <v>106.09924158239316</v>
      </c>
      <c r="AW15" s="74">
        <v>107.589189031693</v>
      </c>
      <c r="AX15" s="74">
        <v>110.08570506975981</v>
      </c>
      <c r="AY15" s="74">
        <v>109.7235239816718</v>
      </c>
      <c r="AZ15" s="74">
        <v>106.75320908710884</v>
      </c>
      <c r="BA15" s="74">
        <v>106.95324811629612</v>
      </c>
      <c r="BB15" s="74">
        <v>107.19311728088925</v>
      </c>
      <c r="BC15" s="74">
        <v>110.48062460421406</v>
      </c>
      <c r="BD15" s="74">
        <v>113.08784433426806</v>
      </c>
      <c r="BE15" s="74">
        <v>117.45037714746076</v>
      </c>
      <c r="BF15" s="74">
        <v>119.32714121035859</v>
      </c>
      <c r="BG15" s="74">
        <v>121.58403761845942</v>
      </c>
      <c r="BH15" s="74">
        <v>122.97587700886609</v>
      </c>
      <c r="BI15" s="74">
        <v>125.93314657739168</v>
      </c>
      <c r="BJ15" s="74">
        <v>125.84310548350253</v>
      </c>
      <c r="BK15" s="74">
        <v>126.36416665397638</v>
      </c>
      <c r="BL15" s="74">
        <v>120.9962773331378</v>
      </c>
      <c r="BM15" s="74">
        <v>136.52485110232863</v>
      </c>
      <c r="BN15" s="74">
        <v>138.61724731430201</v>
      </c>
      <c r="BO15" s="74">
        <v>137.89507120708311</v>
      </c>
      <c r="BP15" s="74">
        <v>139.50796125757719</v>
      </c>
    </row>
    <row r="16" spans="1:68" s="121" customFormat="1" ht="17.100000000000001" customHeight="1" x14ac:dyDescent="0.2">
      <c r="A16" s="90" t="s">
        <v>10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49">
        <v>55.702647729975538</v>
      </c>
      <c r="L16" s="149">
        <v>56.505460508212039</v>
      </c>
      <c r="M16" s="149">
        <v>58.332521125606185</v>
      </c>
      <c r="N16" s="149">
        <v>61.085850630884153</v>
      </c>
      <c r="O16" s="149">
        <v>65.10868598698525</v>
      </c>
      <c r="P16" s="149">
        <v>68.946295026003156</v>
      </c>
      <c r="Q16" s="149">
        <v>65.304761032184018</v>
      </c>
      <c r="R16" s="149">
        <v>68.78696138922858</v>
      </c>
      <c r="S16" s="149">
        <v>72.474533023776388</v>
      </c>
      <c r="T16" s="149">
        <v>74.245089798848468</v>
      </c>
      <c r="U16" s="149">
        <v>74.639451415451987</v>
      </c>
      <c r="V16" s="149">
        <v>72.975183636067769</v>
      </c>
      <c r="W16" s="149">
        <v>69.296716710596613</v>
      </c>
      <c r="X16" s="149">
        <v>68.103400227363991</v>
      </c>
      <c r="Y16" s="149">
        <v>88.288100161687595</v>
      </c>
      <c r="Z16" s="149">
        <v>86.962505645750582</v>
      </c>
      <c r="AA16" s="149">
        <v>87.691742097058452</v>
      </c>
      <c r="AB16" s="149">
        <v>87.695158553531044</v>
      </c>
      <c r="AC16" s="149">
        <v>86.813803108734987</v>
      </c>
      <c r="AD16" s="149">
        <v>85.207253295728563</v>
      </c>
      <c r="AE16" s="74">
        <v>88.224290609623139</v>
      </c>
      <c r="AF16" s="74">
        <v>87.681823234781945</v>
      </c>
      <c r="AG16" s="74">
        <v>88.340861697121426</v>
      </c>
      <c r="AH16" s="74">
        <v>89.602432432776396</v>
      </c>
      <c r="AI16" s="74">
        <v>92.509741670950831</v>
      </c>
      <c r="AJ16" s="74">
        <v>93.349675344922076</v>
      </c>
      <c r="AK16" s="74">
        <v>94.707273313883988</v>
      </c>
      <c r="AL16" s="74">
        <v>93.471766971017303</v>
      </c>
      <c r="AM16" s="74">
        <v>90.638905428573523</v>
      </c>
      <c r="AN16" s="74">
        <v>104.10956413561038</v>
      </c>
      <c r="AO16" s="74">
        <v>98.508670002789685</v>
      </c>
      <c r="AP16" s="74">
        <v>95.756771449563715</v>
      </c>
      <c r="AQ16" s="74">
        <v>94.096928714191435</v>
      </c>
      <c r="AR16" s="74">
        <v>94.195581513222265</v>
      </c>
      <c r="AS16" s="74">
        <v>106.22281860219987</v>
      </c>
      <c r="AT16" s="74">
        <v>104.77748893946553</v>
      </c>
      <c r="AU16" s="74">
        <v>104.30677395426737</v>
      </c>
      <c r="AV16" s="74">
        <v>103.92763552734139</v>
      </c>
      <c r="AW16" s="74">
        <v>108.92030583755192</v>
      </c>
      <c r="AX16" s="74">
        <v>108.37345967503057</v>
      </c>
      <c r="AY16" s="74">
        <v>117.52044555940367</v>
      </c>
      <c r="AZ16" s="74">
        <v>116.87262740544465</v>
      </c>
      <c r="BA16" s="74">
        <v>117.06859570219112</v>
      </c>
      <c r="BB16" s="74">
        <v>116.45389353840284</v>
      </c>
      <c r="BC16" s="74">
        <v>116.72723990093266</v>
      </c>
      <c r="BD16" s="74">
        <v>116.92067627650921</v>
      </c>
      <c r="BE16" s="74">
        <v>117.14217007717127</v>
      </c>
      <c r="BF16" s="74">
        <v>116.88014878907693</v>
      </c>
      <c r="BG16" s="74">
        <v>116.45716747460592</v>
      </c>
      <c r="BH16" s="74">
        <v>115.72594798068168</v>
      </c>
      <c r="BI16" s="74">
        <v>115.38190534549967</v>
      </c>
      <c r="BJ16" s="74">
        <v>115.33106080109006</v>
      </c>
      <c r="BK16" s="74">
        <v>114.68327199469009</v>
      </c>
      <c r="BL16" s="74">
        <v>114.66238768668899</v>
      </c>
      <c r="BM16" s="74">
        <v>114.67283204738881</v>
      </c>
      <c r="BN16" s="74">
        <v>114.59819035983242</v>
      </c>
      <c r="BO16" s="74">
        <v>114.42728067124663</v>
      </c>
      <c r="BP16" s="74">
        <v>102.08344090785566</v>
      </c>
    </row>
    <row r="17" spans="1:68" s="121" customFormat="1" ht="17.100000000000001" customHeight="1" x14ac:dyDescent="0.2">
      <c r="A17" s="90" t="s">
        <v>11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49">
        <v>60.709124269855721</v>
      </c>
      <c r="L17" s="149">
        <v>61.340302471476129</v>
      </c>
      <c r="M17" s="149">
        <v>63.294900751787168</v>
      </c>
      <c r="N17" s="149">
        <v>63.149921749538422</v>
      </c>
      <c r="O17" s="149">
        <v>64.069174053615512</v>
      </c>
      <c r="P17" s="149">
        <v>64.896317306197048</v>
      </c>
      <c r="Q17" s="149">
        <v>66.294680200344658</v>
      </c>
      <c r="R17" s="149">
        <v>68.039167331091519</v>
      </c>
      <c r="S17" s="149">
        <v>69.213595548363244</v>
      </c>
      <c r="T17" s="149">
        <v>69.940915536982317</v>
      </c>
      <c r="U17" s="149">
        <v>70.357092956081786</v>
      </c>
      <c r="V17" s="149">
        <v>69.961589101979598</v>
      </c>
      <c r="W17" s="149">
        <v>71.493901444395419</v>
      </c>
      <c r="X17" s="149">
        <v>73.780047869175064</v>
      </c>
      <c r="Y17" s="149">
        <v>79.786095402991947</v>
      </c>
      <c r="Z17" s="149">
        <v>71.551304476678638</v>
      </c>
      <c r="AA17" s="149">
        <v>85.533992885655664</v>
      </c>
      <c r="AB17" s="149">
        <v>83.203311555445609</v>
      </c>
      <c r="AC17" s="149">
        <v>73.877340942507402</v>
      </c>
      <c r="AD17" s="149">
        <v>72.93140452831139</v>
      </c>
      <c r="AE17" s="74">
        <v>85.217289609401519</v>
      </c>
      <c r="AF17" s="74">
        <v>83.668119525557373</v>
      </c>
      <c r="AG17" s="74">
        <v>82.872460337459103</v>
      </c>
      <c r="AH17" s="74">
        <v>83.540882710947201</v>
      </c>
      <c r="AI17" s="74">
        <v>88.843934822683408</v>
      </c>
      <c r="AJ17" s="74">
        <v>89.861504750255421</v>
      </c>
      <c r="AK17" s="74">
        <v>89.354227897360715</v>
      </c>
      <c r="AL17" s="74">
        <v>87.685580632610112</v>
      </c>
      <c r="AM17" s="74">
        <v>90.644687060573872</v>
      </c>
      <c r="AN17" s="74">
        <v>95.283014468539662</v>
      </c>
      <c r="AO17" s="74">
        <v>96.193416176754312</v>
      </c>
      <c r="AP17" s="74">
        <v>95.872120432933883</v>
      </c>
      <c r="AQ17" s="74">
        <v>97.657817857517585</v>
      </c>
      <c r="AR17" s="74">
        <v>98.17104880109548</v>
      </c>
      <c r="AS17" s="74">
        <v>100.24413418225264</v>
      </c>
      <c r="AT17" s="74">
        <v>103.80667980450214</v>
      </c>
      <c r="AU17" s="74">
        <v>105.9042793403477</v>
      </c>
      <c r="AV17" s="74">
        <v>107.57585542426882</v>
      </c>
      <c r="AW17" s="74">
        <v>107.05854567681992</v>
      </c>
      <c r="AX17" s="74">
        <v>109.85003809093948</v>
      </c>
      <c r="AY17" s="74">
        <v>108.99394771038588</v>
      </c>
      <c r="AZ17" s="74">
        <v>107.59371527404898</v>
      </c>
      <c r="BA17" s="74">
        <v>104.9389173643409</v>
      </c>
      <c r="BB17" s="74">
        <v>103.65186108109512</v>
      </c>
      <c r="BC17" s="74">
        <v>105.19909139926584</v>
      </c>
      <c r="BD17" s="74">
        <v>107.72674558964266</v>
      </c>
      <c r="BE17" s="74">
        <v>106.97903915183657</v>
      </c>
      <c r="BF17" s="74">
        <v>106.84393559412004</v>
      </c>
      <c r="BG17" s="74">
        <v>106.4223630244624</v>
      </c>
      <c r="BH17" s="74">
        <v>106.26383624951099</v>
      </c>
      <c r="BI17" s="74">
        <v>106.43501423963417</v>
      </c>
      <c r="BJ17" s="74">
        <v>106.30102804141626</v>
      </c>
      <c r="BK17" s="74">
        <v>107.18718018668613</v>
      </c>
      <c r="BL17" s="74">
        <v>107.63015924464348</v>
      </c>
      <c r="BM17" s="74">
        <v>107.13163948299906</v>
      </c>
      <c r="BN17" s="74">
        <v>106.48931237645651</v>
      </c>
      <c r="BO17" s="74">
        <v>111.31758996426215</v>
      </c>
      <c r="BP17" s="74">
        <v>112.6464450497495</v>
      </c>
    </row>
    <row r="18" spans="1:68" s="121" customFormat="1" ht="17.100000000000001" customHeight="1" x14ac:dyDescent="0.2">
      <c r="A18" s="77" t="s">
        <v>12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49">
        <v>54.796651030378086</v>
      </c>
      <c r="L18" s="149">
        <v>57.533922521073386</v>
      </c>
      <c r="M18" s="149">
        <v>56.899886514642986</v>
      </c>
      <c r="N18" s="149">
        <v>58.164953454896796</v>
      </c>
      <c r="O18" s="149">
        <v>64.833854841137622</v>
      </c>
      <c r="P18" s="149">
        <v>67.064540189135286</v>
      </c>
      <c r="Q18" s="149">
        <v>62.180818572462407</v>
      </c>
      <c r="R18" s="149">
        <v>62.466546658747959</v>
      </c>
      <c r="S18" s="149">
        <v>66.128409091186981</v>
      </c>
      <c r="T18" s="149">
        <v>67.378863218706144</v>
      </c>
      <c r="U18" s="149">
        <v>77.365632431351543</v>
      </c>
      <c r="V18" s="149">
        <v>82.302728771645164</v>
      </c>
      <c r="W18" s="149">
        <v>79.358018161805163</v>
      </c>
      <c r="X18" s="149">
        <v>78.111214737421619</v>
      </c>
      <c r="Y18" s="149">
        <v>75.506290872073137</v>
      </c>
      <c r="Z18" s="149">
        <v>73.989033494697736</v>
      </c>
      <c r="AA18" s="149">
        <v>75.747474281878155</v>
      </c>
      <c r="AB18" s="149">
        <v>78.18012262250852</v>
      </c>
      <c r="AC18" s="149">
        <v>82.252862004265054</v>
      </c>
      <c r="AD18" s="149">
        <v>84.751413265703718</v>
      </c>
      <c r="AE18" s="74">
        <v>87.948124811128253</v>
      </c>
      <c r="AF18" s="74">
        <v>90.010984656844045</v>
      </c>
      <c r="AG18" s="74">
        <v>90.88473037790493</v>
      </c>
      <c r="AH18" s="74">
        <v>90.993472139451811</v>
      </c>
      <c r="AI18" s="74">
        <v>90.587074661156606</v>
      </c>
      <c r="AJ18" s="74">
        <v>91.281467962125646</v>
      </c>
      <c r="AK18" s="74">
        <v>91.497296188008349</v>
      </c>
      <c r="AL18" s="74">
        <v>93.293448230422484</v>
      </c>
      <c r="AM18" s="74">
        <v>94.88618106396639</v>
      </c>
      <c r="AN18" s="74">
        <v>97.704276303987399</v>
      </c>
      <c r="AO18" s="74">
        <v>100.26457616233728</v>
      </c>
      <c r="AP18" s="74">
        <v>100.68019209845012</v>
      </c>
      <c r="AQ18" s="74">
        <v>99.172095798198924</v>
      </c>
      <c r="AR18" s="74">
        <v>98.682107833636394</v>
      </c>
      <c r="AS18" s="74">
        <v>100.94288082799258</v>
      </c>
      <c r="AT18" s="74">
        <v>101.27603503584801</v>
      </c>
      <c r="AU18" s="74">
        <v>100.3046691769256</v>
      </c>
      <c r="AV18" s="74">
        <v>100.3730452419244</v>
      </c>
      <c r="AW18" s="74">
        <v>100.8095378565431</v>
      </c>
      <c r="AX18" s="74">
        <v>101.87466502142509</v>
      </c>
      <c r="AY18" s="74">
        <v>104.75957320579576</v>
      </c>
      <c r="AZ18" s="74">
        <v>103.93760148147071</v>
      </c>
      <c r="BA18" s="74">
        <v>102.6128920013326</v>
      </c>
      <c r="BB18" s="74">
        <v>101.33403938301069</v>
      </c>
      <c r="BC18" s="74">
        <v>99.743399367648948</v>
      </c>
      <c r="BD18" s="74">
        <v>98.356973440448442</v>
      </c>
      <c r="BE18" s="74">
        <v>97.426469256451114</v>
      </c>
      <c r="BF18" s="74">
        <v>95.931972622163158</v>
      </c>
      <c r="BG18" s="74">
        <v>94.654271755821924</v>
      </c>
      <c r="BH18" s="74">
        <v>94.580661490358324</v>
      </c>
      <c r="BI18" s="74">
        <v>95.161326838879972</v>
      </c>
      <c r="BJ18" s="74">
        <v>97.202005175858957</v>
      </c>
      <c r="BK18" s="74">
        <v>102.23382224136222</v>
      </c>
      <c r="BL18" s="74">
        <v>104.52634134193606</v>
      </c>
      <c r="BM18" s="74">
        <v>105.91338734630462</v>
      </c>
      <c r="BN18" s="74">
        <v>107.86661966079807</v>
      </c>
      <c r="BO18" s="74">
        <v>110.12678787415236</v>
      </c>
      <c r="BP18" s="74">
        <v>110.91540735803802</v>
      </c>
    </row>
    <row r="19" spans="1:68" s="191" customFormat="1" ht="17.100000000000001" customHeight="1" x14ac:dyDescent="0.2">
      <c r="A19" s="191" t="s">
        <v>94</v>
      </c>
      <c r="K19" s="191">
        <v>62.789557987684844</v>
      </c>
      <c r="L19" s="191">
        <v>56.757384776526742</v>
      </c>
      <c r="M19" s="191">
        <v>57.27699676270808</v>
      </c>
      <c r="N19" s="191">
        <v>86.084380071281217</v>
      </c>
      <c r="O19" s="191">
        <v>63.114430171604241</v>
      </c>
      <c r="P19" s="191">
        <v>64.657222622257095</v>
      </c>
      <c r="Q19" s="191">
        <v>68.628979504748784</v>
      </c>
      <c r="R19" s="191">
        <v>83.805032875257552</v>
      </c>
      <c r="S19" s="191">
        <v>77.538630164225864</v>
      </c>
      <c r="T19" s="191">
        <v>90.206221071748161</v>
      </c>
      <c r="U19" s="191">
        <v>69.799074473473581</v>
      </c>
      <c r="V19" s="191">
        <v>74.770708228495351</v>
      </c>
      <c r="W19" s="191">
        <v>100.1855832708392</v>
      </c>
      <c r="X19" s="191">
        <v>64.703136613764272</v>
      </c>
      <c r="Y19" s="191">
        <v>73.099340893146149</v>
      </c>
      <c r="Z19" s="191">
        <v>78.946636853639063</v>
      </c>
      <c r="AA19" s="191">
        <v>87.088878978255948</v>
      </c>
      <c r="AB19" s="191">
        <v>107.18134793433694</v>
      </c>
      <c r="AC19" s="191">
        <v>81.165623481476118</v>
      </c>
      <c r="AD19" s="191">
        <v>53.818986006585455</v>
      </c>
      <c r="AE19" s="191">
        <v>-4.4906262120236429</v>
      </c>
      <c r="AF19" s="191">
        <v>25.350130293398259</v>
      </c>
      <c r="AG19" s="191">
        <v>89.270694683391852</v>
      </c>
      <c r="AH19" s="191">
        <v>215.08747312521828</v>
      </c>
      <c r="AI19" s="191">
        <v>91.206333720352859</v>
      </c>
      <c r="AJ19" s="191">
        <v>88.108932539294059</v>
      </c>
      <c r="AK19" s="191">
        <v>90.997634835661074</v>
      </c>
      <c r="AL19" s="191">
        <v>91.094842063470011</v>
      </c>
      <c r="AM19" s="191">
        <v>89.06084740531503</v>
      </c>
      <c r="AN19" s="191">
        <v>89.904856047695958</v>
      </c>
      <c r="AO19" s="191">
        <v>108.47659211253951</v>
      </c>
      <c r="AP19" s="191">
        <v>92.507879031867546</v>
      </c>
      <c r="AQ19" s="191">
        <v>95.981358305788419</v>
      </c>
      <c r="AR19" s="191">
        <v>100.25635693914393</v>
      </c>
      <c r="AS19" s="191">
        <v>101.92176242439395</v>
      </c>
      <c r="AT19" s="191">
        <v>101.88251843788107</v>
      </c>
      <c r="AU19" s="191">
        <v>100.99887967458037</v>
      </c>
      <c r="AV19" s="191">
        <v>99.600063563828257</v>
      </c>
      <c r="AW19" s="191">
        <v>102.94326738747705</v>
      </c>
      <c r="AX19" s="191">
        <v>104.40889502467381</v>
      </c>
      <c r="AY19" s="191">
        <v>102.4582263287525</v>
      </c>
      <c r="AZ19" s="191">
        <v>104.75798895569068</v>
      </c>
      <c r="BA19" s="191">
        <v>105.13393708468297</v>
      </c>
      <c r="BB19" s="191">
        <v>106.92514969226974</v>
      </c>
      <c r="BC19" s="191">
        <v>107.45920493440107</v>
      </c>
      <c r="BD19" s="191">
        <v>108.9546912041981</v>
      </c>
      <c r="BE19" s="191">
        <v>107.90433134403629</v>
      </c>
      <c r="BF19" s="191">
        <v>106.48555949812366</v>
      </c>
      <c r="BG19" s="191">
        <v>109.15466269266338</v>
      </c>
      <c r="BH19" s="191">
        <v>108.73170181329787</v>
      </c>
      <c r="BI19" s="191">
        <v>108.49823938678038</v>
      </c>
      <c r="BJ19" s="191">
        <v>108.53378961198939</v>
      </c>
      <c r="BK19" s="191">
        <v>111.3304043992263</v>
      </c>
      <c r="BL19" s="191">
        <v>112.9965174564757</v>
      </c>
      <c r="BM19" s="191">
        <v>114.64087030550671</v>
      </c>
      <c r="BN19" s="191">
        <v>116.42963245125313</v>
      </c>
      <c r="BO19" s="191">
        <v>118.34826202719802</v>
      </c>
      <c r="BP19" s="191">
        <v>117.51547715554483</v>
      </c>
    </row>
    <row r="20" spans="1:68" s="121" customFormat="1" ht="17.100000000000001" customHeight="1" x14ac:dyDescent="0.2">
      <c r="A20" s="91" t="s">
        <v>52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49">
        <v>69.127244714261707</v>
      </c>
      <c r="L20" s="149">
        <v>45.380555405364746</v>
      </c>
      <c r="M20" s="149">
        <v>47.089189805641446</v>
      </c>
      <c r="N20" s="149">
        <v>136.38566619192284</v>
      </c>
      <c r="O20" s="149">
        <v>60.66640227834187</v>
      </c>
      <c r="P20" s="149">
        <v>62.771624932072271</v>
      </c>
      <c r="Q20" s="149">
        <v>66.000579163669556</v>
      </c>
      <c r="R20" s="149">
        <v>124.94593253962137</v>
      </c>
      <c r="S20" s="149">
        <v>86.147462146632861</v>
      </c>
      <c r="T20" s="149">
        <v>135.36856758275874</v>
      </c>
      <c r="U20" s="149">
        <v>57.404228725724636</v>
      </c>
      <c r="V20" s="149">
        <v>74.005267199416096</v>
      </c>
      <c r="W20" s="149">
        <v>179.66187899008693</v>
      </c>
      <c r="X20" s="149">
        <v>34.969789596009662</v>
      </c>
      <c r="Y20" s="149">
        <v>57.690868494035122</v>
      </c>
      <c r="Z20" s="149">
        <v>59.566066585357191</v>
      </c>
      <c r="AA20" s="149">
        <v>57.21727251166655</v>
      </c>
      <c r="AB20" s="149">
        <v>134.26575718056677</v>
      </c>
      <c r="AC20" s="149">
        <v>82.912543623852017</v>
      </c>
      <c r="AD20" s="149">
        <v>89.127585411403075</v>
      </c>
      <c r="AE20" s="74">
        <v>71.129612936826675</v>
      </c>
      <c r="AF20" s="74">
        <v>141.81573503410837</v>
      </c>
      <c r="AG20" s="74">
        <v>70.3313508079857</v>
      </c>
      <c r="AH20" s="74">
        <v>71.288457570157874</v>
      </c>
      <c r="AI20" s="74">
        <v>105.71657833518967</v>
      </c>
      <c r="AJ20" s="74">
        <v>83.225457154154796</v>
      </c>
      <c r="AK20" s="74">
        <v>86.457973925487124</v>
      </c>
      <c r="AL20" s="74">
        <v>84.144744806296245</v>
      </c>
      <c r="AM20" s="74">
        <v>73.615774110353371</v>
      </c>
      <c r="AN20" s="74">
        <v>71.348774426396915</v>
      </c>
      <c r="AO20" s="74">
        <v>163.46176043002868</v>
      </c>
      <c r="AP20" s="74">
        <v>75.101425577824472</v>
      </c>
      <c r="AQ20" s="74">
        <v>90.137052670454565</v>
      </c>
      <c r="AR20" s="74">
        <v>100.36680098897297</v>
      </c>
      <c r="AS20" s="74">
        <v>105.34768400054642</v>
      </c>
      <c r="AT20" s="74">
        <v>104.76148545927472</v>
      </c>
      <c r="AU20" s="74">
        <v>101.52427708096252</v>
      </c>
      <c r="AV20" s="74">
        <v>92.615090693733805</v>
      </c>
      <c r="AW20" s="74">
        <v>108.48717420117664</v>
      </c>
      <c r="AX20" s="74">
        <v>111.25370662447722</v>
      </c>
      <c r="AY20" s="74">
        <v>98.585380165804878</v>
      </c>
      <c r="AZ20" s="74">
        <v>105.33038424941469</v>
      </c>
      <c r="BA20" s="74">
        <v>104.74423337859209</v>
      </c>
      <c r="BB20" s="74">
        <v>103.55063631192938</v>
      </c>
      <c r="BC20" s="74">
        <v>100.9873549535023</v>
      </c>
      <c r="BD20" s="74">
        <v>107.88770346332677</v>
      </c>
      <c r="BE20" s="74">
        <v>109.30699424575738</v>
      </c>
      <c r="BF20" s="74">
        <v>113.09089600625013</v>
      </c>
      <c r="BG20" s="74">
        <v>102.14791448626261</v>
      </c>
      <c r="BH20" s="74">
        <v>109.96049312597881</v>
      </c>
      <c r="BI20" s="74">
        <v>111.86129957099683</v>
      </c>
      <c r="BJ20" s="74">
        <v>108.4970455972753</v>
      </c>
      <c r="BK20" s="74">
        <v>108.08350738908901</v>
      </c>
      <c r="BL20" s="74">
        <v>113.9047753594934</v>
      </c>
      <c r="BM20" s="74">
        <v>126.9717060696876</v>
      </c>
      <c r="BN20" s="74">
        <v>130.64121068694902</v>
      </c>
      <c r="BO20" s="74">
        <v>126.17720111600366</v>
      </c>
      <c r="BP20" s="74">
        <v>115.49379379514646</v>
      </c>
    </row>
    <row r="21" spans="1:68" s="121" customFormat="1" ht="17.100000000000001" customHeight="1" x14ac:dyDescent="0.2">
      <c r="A21" s="91" t="s">
        <v>53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49">
        <v>55.528244671148144</v>
      </c>
      <c r="L21" s="149">
        <v>57.716619042277415</v>
      </c>
      <c r="M21" s="149">
        <v>58.91831549903177</v>
      </c>
      <c r="N21" s="149">
        <v>60.857659008035149</v>
      </c>
      <c r="O21" s="149">
        <v>61.961845246043666</v>
      </c>
      <c r="P21" s="149">
        <v>63.802179457476981</v>
      </c>
      <c r="Q21" s="149">
        <v>63.564613176235952</v>
      </c>
      <c r="R21" s="149">
        <v>63.936545158728165</v>
      </c>
      <c r="S21" s="149">
        <v>66.985945052731722</v>
      </c>
      <c r="T21" s="149">
        <v>67.525247564640907</v>
      </c>
      <c r="U21" s="149">
        <v>68.226247513255885</v>
      </c>
      <c r="V21" s="149">
        <v>74.51796342389602</v>
      </c>
      <c r="W21" s="149">
        <v>74.396362804279264</v>
      </c>
      <c r="X21" s="149">
        <v>76.057531873533179</v>
      </c>
      <c r="Y21" s="149">
        <v>75.853254608732172</v>
      </c>
      <c r="Z21" s="149">
        <v>72.654942870196862</v>
      </c>
      <c r="AA21" s="149">
        <v>74.22603202585492</v>
      </c>
      <c r="AB21" s="149">
        <v>79.958469719145924</v>
      </c>
      <c r="AC21" s="149">
        <v>78.67808322005358</v>
      </c>
      <c r="AD21" s="149">
        <v>80.770643402033144</v>
      </c>
      <c r="AE21" s="74">
        <v>83.310662402050127</v>
      </c>
      <c r="AF21" s="74">
        <v>83.220785359874185</v>
      </c>
      <c r="AG21" s="74">
        <v>82.997191800244138</v>
      </c>
      <c r="AH21" s="74">
        <v>82.903058280222425</v>
      </c>
      <c r="AI21" s="74">
        <v>84.064388035008548</v>
      </c>
      <c r="AJ21" s="74">
        <v>86.525147685210229</v>
      </c>
      <c r="AK21" s="74">
        <v>90.748767142624644</v>
      </c>
      <c r="AL21" s="74">
        <v>92.649360499922423</v>
      </c>
      <c r="AM21" s="74">
        <v>93.973041706735387</v>
      </c>
      <c r="AN21" s="74">
        <v>94.221309642658071</v>
      </c>
      <c r="AO21" s="74">
        <v>97.170918747792129</v>
      </c>
      <c r="AP21" s="74">
        <v>97.903856669082487</v>
      </c>
      <c r="AQ21" s="74">
        <v>96.666425256941693</v>
      </c>
      <c r="AR21" s="74">
        <v>102.50039026350241</v>
      </c>
      <c r="AS21" s="74">
        <v>100.98388318124741</v>
      </c>
      <c r="AT21" s="74">
        <v>99.925206381061059</v>
      </c>
      <c r="AU21" s="74">
        <v>102.10536918483312</v>
      </c>
      <c r="AV21" s="74">
        <v>102.582733577044</v>
      </c>
      <c r="AW21" s="74">
        <v>102.00197961945672</v>
      </c>
      <c r="AX21" s="74">
        <v>101.59504029075606</v>
      </c>
      <c r="AY21" s="74">
        <v>108.5798724972624</v>
      </c>
      <c r="AZ21" s="74">
        <v>111.44982835492326</v>
      </c>
      <c r="BA21" s="74">
        <v>109.73484789988464</v>
      </c>
      <c r="BB21" s="74">
        <v>115.04967807931604</v>
      </c>
      <c r="BC21" s="74">
        <v>123.70726363348518</v>
      </c>
      <c r="BD21" s="74">
        <v>125.50499422754061</v>
      </c>
      <c r="BE21" s="74">
        <v>116.23875495446391</v>
      </c>
      <c r="BF21" s="74">
        <v>113.84084885752428</v>
      </c>
      <c r="BG21" s="74">
        <v>133.55738620875198</v>
      </c>
      <c r="BH21" s="74">
        <v>123.07384820980805</v>
      </c>
      <c r="BI21" s="74">
        <v>109.9994073852788</v>
      </c>
      <c r="BJ21" s="74">
        <v>116.41556227174567</v>
      </c>
      <c r="BK21" s="74">
        <v>137.22371930657499</v>
      </c>
      <c r="BL21" s="74">
        <v>146.18288349887629</v>
      </c>
      <c r="BM21" s="74">
        <v>125.79988058195299</v>
      </c>
      <c r="BN21" s="74">
        <v>133.45577496467001</v>
      </c>
      <c r="BO21" s="74">
        <v>139.92257805877725</v>
      </c>
      <c r="BP21" s="74">
        <v>140.38420093016316</v>
      </c>
    </row>
    <row r="22" spans="1:68" s="121" customFormat="1" ht="17.100000000000001" customHeight="1" x14ac:dyDescent="0.2">
      <c r="A22" s="91" t="s">
        <v>55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49">
        <v>55.039958140162462</v>
      </c>
      <c r="L22" s="149">
        <v>56.012662535573135</v>
      </c>
      <c r="M22" s="149">
        <v>58.14296896183707</v>
      </c>
      <c r="N22" s="149">
        <v>60.778519747981584</v>
      </c>
      <c r="O22" s="149">
        <v>64.835329288697068</v>
      </c>
      <c r="P22" s="149">
        <v>66.950542256641526</v>
      </c>
      <c r="Q22" s="149">
        <v>67.958054432144849</v>
      </c>
      <c r="R22" s="149">
        <v>65.381173463936747</v>
      </c>
      <c r="S22" s="149">
        <v>68.827019733390912</v>
      </c>
      <c r="T22" s="149">
        <v>70.526376391393612</v>
      </c>
      <c r="U22" s="149">
        <v>71.277397164179661</v>
      </c>
      <c r="V22" s="149">
        <v>72.364810472863269</v>
      </c>
      <c r="W22" s="149">
        <v>77.27212979228473</v>
      </c>
      <c r="X22" s="149">
        <v>78.127261989724502</v>
      </c>
      <c r="Y22" s="149">
        <v>76.695746820801475</v>
      </c>
      <c r="Z22" s="149">
        <v>77.411467270472286</v>
      </c>
      <c r="AA22" s="149">
        <v>77.858416388266434</v>
      </c>
      <c r="AB22" s="149">
        <v>77.921515666576241</v>
      </c>
      <c r="AC22" s="149">
        <v>83.657336771531718</v>
      </c>
      <c r="AD22" s="149">
        <v>85.893340774442862</v>
      </c>
      <c r="AE22" s="74">
        <v>88.445052499949554</v>
      </c>
      <c r="AF22" s="74">
        <v>88.524644007152361</v>
      </c>
      <c r="AG22" s="74">
        <v>88.876091778868656</v>
      </c>
      <c r="AH22" s="74">
        <v>87.913525582381368</v>
      </c>
      <c r="AI22" s="74">
        <v>87.659726616475865</v>
      </c>
      <c r="AJ22" s="74">
        <v>87.674036046324019</v>
      </c>
      <c r="AK22" s="74">
        <v>88.252249997520281</v>
      </c>
      <c r="AL22" s="74">
        <v>88.606984281818697</v>
      </c>
      <c r="AM22" s="74">
        <v>92.171973484090955</v>
      </c>
      <c r="AN22" s="74">
        <v>93.321424390012638</v>
      </c>
      <c r="AO22" s="74">
        <v>93.845218894079139</v>
      </c>
      <c r="AP22" s="74">
        <v>92.939973158115464</v>
      </c>
      <c r="AQ22" s="74">
        <v>96.081609941101831</v>
      </c>
      <c r="AR22" s="74">
        <v>98.700951004293628</v>
      </c>
      <c r="AS22" s="74">
        <v>101.77957860572006</v>
      </c>
      <c r="AT22" s="74">
        <v>103.21996557995365</v>
      </c>
      <c r="AU22" s="74">
        <v>103.94411909302586</v>
      </c>
      <c r="AV22" s="74">
        <v>103.27441684378249</v>
      </c>
      <c r="AW22" s="74">
        <v>102.42024110274544</v>
      </c>
      <c r="AX22" s="74">
        <v>103.25644676659151</v>
      </c>
      <c r="AY22" s="74">
        <v>105.76723542470911</v>
      </c>
      <c r="AZ22" s="74">
        <v>106.05486989293169</v>
      </c>
      <c r="BA22" s="74">
        <v>107.13997206041743</v>
      </c>
      <c r="BB22" s="74">
        <v>109.75007931988843</v>
      </c>
      <c r="BC22" s="74">
        <v>112.3505877709739</v>
      </c>
      <c r="BD22" s="74">
        <v>112.98757243206632</v>
      </c>
      <c r="BE22" s="74">
        <v>112.61441014502844</v>
      </c>
      <c r="BF22" s="74">
        <v>105.89471013744046</v>
      </c>
      <c r="BG22" s="74">
        <v>109.07902767795532</v>
      </c>
      <c r="BH22" s="74">
        <v>108.09897890775105</v>
      </c>
      <c r="BI22" s="74">
        <v>109.09624293858633</v>
      </c>
      <c r="BJ22" s="74">
        <v>110.71986069745938</v>
      </c>
      <c r="BK22" s="74">
        <v>110.47969727842653</v>
      </c>
      <c r="BL22" s="74">
        <v>112.93400136005619</v>
      </c>
      <c r="BM22" s="74">
        <v>113.79553311435777</v>
      </c>
      <c r="BN22" s="74">
        <v>116.62333799802578</v>
      </c>
      <c r="BO22" s="74">
        <v>116.73513651256857</v>
      </c>
      <c r="BP22" s="74">
        <v>117.14851904184886</v>
      </c>
    </row>
    <row r="23" spans="1:68" s="121" customFormat="1" ht="17.100000000000001" customHeight="1" x14ac:dyDescent="0.2">
      <c r="A23" s="91" t="s">
        <v>54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49" t="e">
        <v>#DIV/0!</v>
      </c>
      <c r="L23" s="149" t="e">
        <v>#DIV/0!</v>
      </c>
      <c r="M23" s="149" t="e">
        <v>#DIV/0!</v>
      </c>
      <c r="N23" s="149" t="e">
        <v>#DIV/0!</v>
      </c>
      <c r="O23" s="149">
        <v>57.091874703909959</v>
      </c>
      <c r="P23" s="149">
        <v>57.620190627605275</v>
      </c>
      <c r="Q23" s="149">
        <v>58.742739028201861</v>
      </c>
      <c r="R23" s="149">
        <v>60.231182595065711</v>
      </c>
      <c r="S23" s="149">
        <v>66.13465501817727</v>
      </c>
      <c r="T23" s="149">
        <v>70.575415355108731</v>
      </c>
      <c r="U23" s="149">
        <v>73.04604428009435</v>
      </c>
      <c r="V23" s="149">
        <v>73.625688872900184</v>
      </c>
      <c r="W23" s="149">
        <v>81.959662296853608</v>
      </c>
      <c r="X23" s="149">
        <v>84.97788962435888</v>
      </c>
      <c r="Y23" s="149">
        <v>84.125683061376336</v>
      </c>
      <c r="Z23" s="149">
        <v>84.668907612819893</v>
      </c>
      <c r="AA23" s="149">
        <v>90.169646150708132</v>
      </c>
      <c r="AB23" s="149">
        <v>95.687925387323318</v>
      </c>
      <c r="AC23" s="149">
        <v>101.72481417581267</v>
      </c>
      <c r="AD23" s="149">
        <v>107.7093443562413</v>
      </c>
      <c r="AE23" s="74">
        <v>112.21727401361062</v>
      </c>
      <c r="AF23" s="74">
        <v>115.51328597721408</v>
      </c>
      <c r="AG23" s="74">
        <v>113.85506533264559</v>
      </c>
      <c r="AH23" s="74">
        <v>112.05696370132125</v>
      </c>
      <c r="AI23" s="74">
        <v>109.74218987236786</v>
      </c>
      <c r="AJ23" s="74">
        <v>108.51609091513446</v>
      </c>
      <c r="AK23" s="74">
        <v>112.0758579493702</v>
      </c>
      <c r="AL23" s="74">
        <v>115.50170086276327</v>
      </c>
      <c r="AM23" s="74">
        <v>124.38916149355039</v>
      </c>
      <c r="AN23" s="74">
        <v>129.65772827074073</v>
      </c>
      <c r="AO23" s="74">
        <v>130.24714651583673</v>
      </c>
      <c r="AP23" s="74">
        <v>124.59663372874634</v>
      </c>
      <c r="AQ23" s="74">
        <v>113.53380958568376</v>
      </c>
      <c r="AR23" s="74">
        <v>103.47123766828507</v>
      </c>
      <c r="AS23" s="74">
        <v>96.400538283784272</v>
      </c>
      <c r="AT23" s="74">
        <v>87.834055793157546</v>
      </c>
      <c r="AU23" s="74">
        <v>81.39220726863708</v>
      </c>
      <c r="AV23" s="74">
        <v>79.721437469352097</v>
      </c>
      <c r="AW23" s="74">
        <v>82.135755611940482</v>
      </c>
      <c r="AX23" s="74">
        <v>91.157310592675046</v>
      </c>
      <c r="AY23" s="74">
        <v>102.59316720248204</v>
      </c>
      <c r="AZ23" s="74">
        <v>111.05831039705008</v>
      </c>
      <c r="BA23" s="74">
        <v>112.9109231980816</v>
      </c>
      <c r="BB23" s="74">
        <v>111.45257546285198</v>
      </c>
      <c r="BC23" s="74">
        <v>101.81577106173054</v>
      </c>
      <c r="BD23" s="74">
        <v>98.003213618518075</v>
      </c>
      <c r="BE23" s="74">
        <v>94.840631219320485</v>
      </c>
      <c r="BF23" s="74">
        <v>94.88539425398956</v>
      </c>
      <c r="BG23" s="74">
        <v>91.935628468960545</v>
      </c>
      <c r="BH23" s="74">
        <v>91.299011448627681</v>
      </c>
      <c r="BI23" s="74">
        <v>92.002739959113327</v>
      </c>
      <c r="BJ23" s="74">
        <v>90.50030342792013</v>
      </c>
      <c r="BK23" s="74">
        <v>86.808433607020447</v>
      </c>
      <c r="BL23" s="74">
        <v>86.985592219122097</v>
      </c>
      <c r="BM23" s="74">
        <v>87.620834185677012</v>
      </c>
      <c r="BN23" s="74">
        <v>87.596996747141276</v>
      </c>
      <c r="BO23" s="74">
        <v>88.585931398604217</v>
      </c>
      <c r="BP23" s="74">
        <v>92.399549108494696</v>
      </c>
    </row>
    <row r="24" spans="1:68" s="121" customFormat="1" ht="17.100000000000001" customHeight="1" x14ac:dyDescent="0.2">
      <c r="A24" s="91" t="s">
        <v>72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49">
        <v>50.884836687569681</v>
      </c>
      <c r="L24" s="149">
        <v>50.660810745942022</v>
      </c>
      <c r="M24" s="149">
        <v>52.53434188700362</v>
      </c>
      <c r="N24" s="149">
        <v>52.063523951603877</v>
      </c>
      <c r="O24" s="149">
        <v>51.233590599229387</v>
      </c>
      <c r="P24" s="149">
        <v>51.130790317554855</v>
      </c>
      <c r="Q24" s="149">
        <v>51.727195670915663</v>
      </c>
      <c r="R24" s="149">
        <v>53.651061480453585</v>
      </c>
      <c r="S24" s="149">
        <v>58.262093793355</v>
      </c>
      <c r="T24" s="149">
        <v>59.725800342655077</v>
      </c>
      <c r="U24" s="149">
        <v>60.922023887780632</v>
      </c>
      <c r="V24" s="149">
        <v>62.081781910652523</v>
      </c>
      <c r="W24" s="149">
        <v>60.622470718270009</v>
      </c>
      <c r="X24" s="149">
        <v>59.49759610633545</v>
      </c>
      <c r="Y24" s="149">
        <v>58.916280723477335</v>
      </c>
      <c r="Z24" s="149">
        <v>59.306251032214739</v>
      </c>
      <c r="AA24" s="149">
        <v>59.418693744059134</v>
      </c>
      <c r="AB24" s="149">
        <v>62.675433371594735</v>
      </c>
      <c r="AC24" s="149">
        <v>66.092851695962878</v>
      </c>
      <c r="AD24" s="149">
        <v>69.524873238021456</v>
      </c>
      <c r="AE24" s="74">
        <v>72.964680724485447</v>
      </c>
      <c r="AF24" s="74">
        <v>76.72327188387473</v>
      </c>
      <c r="AG24" s="74">
        <v>75.685201612396455</v>
      </c>
      <c r="AH24" s="74">
        <v>77.963895222680193</v>
      </c>
      <c r="AI24" s="74">
        <v>80.285895634502936</v>
      </c>
      <c r="AJ24" s="74">
        <v>84.337482601189052</v>
      </c>
      <c r="AK24" s="74">
        <v>85.738783516851996</v>
      </c>
      <c r="AL24" s="74">
        <v>86.195812756669753</v>
      </c>
      <c r="AM24" s="74">
        <v>88.601940103955485</v>
      </c>
      <c r="AN24" s="74">
        <v>91.581721320543934</v>
      </c>
      <c r="AO24" s="74">
        <v>93.744424015648008</v>
      </c>
      <c r="AP24" s="74">
        <v>95.426062763865801</v>
      </c>
      <c r="AQ24" s="74">
        <v>97.445202711630529</v>
      </c>
      <c r="AR24" s="74">
        <v>98.121301788785914</v>
      </c>
      <c r="AS24" s="74">
        <v>101.00993395270805</v>
      </c>
      <c r="AT24" s="74">
        <v>103.22246035226689</v>
      </c>
      <c r="AU24" s="74">
        <v>103.76413261738722</v>
      </c>
      <c r="AV24" s="74">
        <v>105.72333936472702</v>
      </c>
      <c r="AW24" s="74">
        <v>104.56740796669108</v>
      </c>
      <c r="AX24" s="74">
        <v>103.42165653283794</v>
      </c>
      <c r="AY24" s="74">
        <v>100.92190893726998</v>
      </c>
      <c r="AZ24" s="74">
        <v>102.87983837716614</v>
      </c>
      <c r="BA24" s="74">
        <v>105.53375016222002</v>
      </c>
      <c r="BB24" s="74">
        <v>113.68670981155853</v>
      </c>
      <c r="BC24" s="74">
        <v>116.71011747018156</v>
      </c>
      <c r="BD24" s="74">
        <v>114.10057442378336</v>
      </c>
      <c r="BE24" s="74">
        <v>105.13765152728705</v>
      </c>
      <c r="BF24" s="74">
        <v>88.16808627949429</v>
      </c>
      <c r="BG24" s="74">
        <v>117.79328531684128</v>
      </c>
      <c r="BH24" s="74">
        <v>105.74368554049862</v>
      </c>
      <c r="BI24" s="74">
        <v>103.68863046073986</v>
      </c>
      <c r="BJ24" s="74">
        <v>98.070571746927811</v>
      </c>
      <c r="BK24" s="74">
        <v>121.11909739608009</v>
      </c>
      <c r="BL24" s="74">
        <v>116.45452500405224</v>
      </c>
      <c r="BM24" s="74">
        <v>115.1709462008826</v>
      </c>
      <c r="BN24" s="74">
        <v>109.45181936986113</v>
      </c>
      <c r="BO24" s="74">
        <v>135.75969833508415</v>
      </c>
      <c r="BP24" s="74">
        <v>144.01329120472676</v>
      </c>
    </row>
    <row r="25" spans="1:68" s="121" customFormat="1" ht="17.100000000000001" customHeight="1" x14ac:dyDescent="0.2">
      <c r="A25" s="91" t="s">
        <v>14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49">
        <v>66.83389450082106</v>
      </c>
      <c r="L25" s="149">
        <v>66.318291275530228</v>
      </c>
      <c r="M25" s="149">
        <v>69.558978129134005</v>
      </c>
      <c r="N25" s="149">
        <v>69.023538808379243</v>
      </c>
      <c r="O25" s="149">
        <v>70.56197290377267</v>
      </c>
      <c r="P25" s="149">
        <v>70.173936687886879</v>
      </c>
      <c r="Q25" s="149">
        <v>71.917747711584894</v>
      </c>
      <c r="R25" s="149">
        <v>71.80251263977695</v>
      </c>
      <c r="S25" s="149">
        <v>71.331860137997808</v>
      </c>
      <c r="T25" s="149">
        <v>72.652735825890574</v>
      </c>
      <c r="U25" s="149">
        <v>72.531501747227495</v>
      </c>
      <c r="V25" s="149">
        <v>76.566309959161799</v>
      </c>
      <c r="W25" s="149">
        <v>76.358090161894836</v>
      </c>
      <c r="X25" s="149">
        <v>76.848544017957948</v>
      </c>
      <c r="Y25" s="149">
        <v>76.763986376454511</v>
      </c>
      <c r="Z25" s="149">
        <v>75.984218337456326</v>
      </c>
      <c r="AA25" s="149">
        <v>76.646524682038859</v>
      </c>
      <c r="AB25" s="149">
        <v>80.028522947569456</v>
      </c>
      <c r="AC25" s="149">
        <v>81.482696926822513</v>
      </c>
      <c r="AD25" s="149">
        <v>82.320088271955754</v>
      </c>
      <c r="AE25" s="74">
        <v>82.907324462649939</v>
      </c>
      <c r="AF25" s="74">
        <v>84.052899742544881</v>
      </c>
      <c r="AG25" s="74">
        <v>86.140962507888247</v>
      </c>
      <c r="AH25" s="74">
        <v>87.430814155890275</v>
      </c>
      <c r="AI25" s="74">
        <v>88.56757467670036</v>
      </c>
      <c r="AJ25" s="74">
        <v>89.718556383595754</v>
      </c>
      <c r="AK25" s="74">
        <v>91.938414488511995</v>
      </c>
      <c r="AL25" s="74">
        <v>92.41923049133274</v>
      </c>
      <c r="AM25" s="74">
        <v>93.926912248935295</v>
      </c>
      <c r="AN25" s="74">
        <v>96.03449720006968</v>
      </c>
      <c r="AO25" s="74">
        <v>97.138428098570259</v>
      </c>
      <c r="AP25" s="74">
        <v>97.780616461974745</v>
      </c>
      <c r="AQ25" s="74">
        <v>98.74696499758096</v>
      </c>
      <c r="AR25" s="74">
        <v>99.978392080962593</v>
      </c>
      <c r="AS25" s="74">
        <v>100.61318146515707</v>
      </c>
      <c r="AT25" s="74">
        <v>100.60995033030548</v>
      </c>
      <c r="AU25" s="74">
        <v>101.55553943392897</v>
      </c>
      <c r="AV25" s="74">
        <v>101.52663166290903</v>
      </c>
      <c r="AW25" s="74">
        <v>102.44666314015707</v>
      </c>
      <c r="AX25" s="74">
        <v>102.82199910238599</v>
      </c>
      <c r="AY25" s="74">
        <v>102.44805557532783</v>
      </c>
      <c r="AZ25" s="74">
        <v>102.87435200782508</v>
      </c>
      <c r="BA25" s="74">
        <v>103.72408614876912</v>
      </c>
      <c r="BB25" s="74">
        <v>105.13634718573736</v>
      </c>
      <c r="BC25" s="74">
        <v>105.14012644681571</v>
      </c>
      <c r="BD25" s="74">
        <v>106.12415616505815</v>
      </c>
      <c r="BE25" s="74">
        <v>105.85368710294738</v>
      </c>
      <c r="BF25" s="74">
        <v>106.02053351331959</v>
      </c>
      <c r="BG25" s="74">
        <v>105.77057231077629</v>
      </c>
      <c r="BH25" s="74">
        <v>105.88698236509744</v>
      </c>
      <c r="BI25" s="74">
        <v>106.10041313084615</v>
      </c>
      <c r="BJ25" s="74">
        <v>106.29312724739623</v>
      </c>
      <c r="BK25" s="74">
        <v>106.61029676449516</v>
      </c>
      <c r="BL25" s="74">
        <v>106.9263592874528</v>
      </c>
      <c r="BM25" s="74">
        <v>107.4119035649743</v>
      </c>
      <c r="BN25" s="74">
        <v>107.61471408464386</v>
      </c>
      <c r="BO25" s="74">
        <v>108.08279643850194</v>
      </c>
      <c r="BP25" s="74">
        <v>108.28206007128418</v>
      </c>
    </row>
    <row r="26" spans="1:68" s="121" customFormat="1" ht="17.100000000000001" customHeight="1" x14ac:dyDescent="0.2">
      <c r="A26" s="91" t="s">
        <v>56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49" t="e">
        <v>#DIV/0!</v>
      </c>
      <c r="L26" s="149" t="e">
        <v>#DIV/0!</v>
      </c>
      <c r="M26" s="149" t="e">
        <v>#DIV/0!</v>
      </c>
      <c r="N26" s="149" t="e">
        <v>#DIV/0!</v>
      </c>
      <c r="O26" s="149">
        <v>81.736011042919927</v>
      </c>
      <c r="P26" s="149">
        <v>83.078022735586075</v>
      </c>
      <c r="Q26" s="149">
        <v>90.893830227029198</v>
      </c>
      <c r="R26" s="149">
        <v>92.788497208343685</v>
      </c>
      <c r="S26" s="149">
        <v>101.87500598880446</v>
      </c>
      <c r="T26" s="149">
        <v>108.47465741134758</v>
      </c>
      <c r="U26" s="149">
        <v>111.48159203622757</v>
      </c>
      <c r="V26" s="149">
        <v>112.43554419010945</v>
      </c>
      <c r="W26" s="149">
        <v>112.69578682068592</v>
      </c>
      <c r="X26" s="149">
        <v>103.90676025800761</v>
      </c>
      <c r="Y26" s="149">
        <v>93.44891377243809</v>
      </c>
      <c r="Z26" s="149">
        <v>90.936142532242144</v>
      </c>
      <c r="AA26" s="149">
        <v>96.074912752934878</v>
      </c>
      <c r="AB26" s="149">
        <v>99.371695325072722</v>
      </c>
      <c r="AC26" s="149">
        <v>101.45201566013289</v>
      </c>
      <c r="AD26" s="149">
        <v>103.22844612477213</v>
      </c>
      <c r="AE26" s="74">
        <v>102.10591741586244</v>
      </c>
      <c r="AF26" s="74">
        <v>102.45808558522957</v>
      </c>
      <c r="AG26" s="74">
        <v>99.939982705046219</v>
      </c>
      <c r="AH26" s="74">
        <v>98.589436203571694</v>
      </c>
      <c r="AI26" s="74">
        <v>97.373600376092654</v>
      </c>
      <c r="AJ26" s="74">
        <v>94.921131545636982</v>
      </c>
      <c r="AK26" s="74">
        <v>94.723567617692538</v>
      </c>
      <c r="AL26" s="74">
        <v>92.885030915507315</v>
      </c>
      <c r="AM26" s="74">
        <v>92.429406420295308</v>
      </c>
      <c r="AN26" s="74">
        <v>95.00640183097147</v>
      </c>
      <c r="AO26" s="74">
        <v>95.673864548608321</v>
      </c>
      <c r="AP26" s="74">
        <v>96.057438633555236</v>
      </c>
      <c r="AQ26" s="74">
        <v>97.495781392789411</v>
      </c>
      <c r="AR26" s="74">
        <v>99.088272493538284</v>
      </c>
      <c r="AS26" s="74">
        <v>101.70894676054778</v>
      </c>
      <c r="AT26" s="74">
        <v>102.78750483008704</v>
      </c>
      <c r="AU26" s="74">
        <v>103.33558495935773</v>
      </c>
      <c r="AV26" s="74">
        <v>103.1770796324052</v>
      </c>
      <c r="AW26" s="74">
        <v>103.24217052217628</v>
      </c>
      <c r="AX26" s="74">
        <v>104.74637548989082</v>
      </c>
      <c r="AY26" s="74">
        <v>102.3090876027952</v>
      </c>
      <c r="AZ26" s="74">
        <v>102.39694983203074</v>
      </c>
      <c r="BA26" s="74">
        <v>102.35803763510857</v>
      </c>
      <c r="BB26" s="74">
        <v>104.79018083470638</v>
      </c>
      <c r="BC26" s="74">
        <v>104.78491379372983</v>
      </c>
      <c r="BD26" s="74">
        <v>105.50949092568307</v>
      </c>
      <c r="BE26" s="74">
        <v>105.77953777670695</v>
      </c>
      <c r="BF26" s="74">
        <v>107.75894558045653</v>
      </c>
      <c r="BG26" s="74">
        <v>106.25212760946945</v>
      </c>
      <c r="BH26" s="74">
        <v>105.54271981186636</v>
      </c>
      <c r="BI26" s="74">
        <v>105.5987436359012</v>
      </c>
      <c r="BJ26" s="74">
        <v>105.91309533256714</v>
      </c>
      <c r="BK26" s="74">
        <v>105.59469533578267</v>
      </c>
      <c r="BL26" s="74">
        <v>107.16628756385273</v>
      </c>
      <c r="BM26" s="74">
        <v>109.51384164140056</v>
      </c>
      <c r="BN26" s="74">
        <v>112.20486144197412</v>
      </c>
      <c r="BO26" s="74">
        <v>116.12796561714298</v>
      </c>
      <c r="BP26" s="74">
        <v>120.27189757529619</v>
      </c>
    </row>
    <row r="27" spans="1:68" s="121" customFormat="1" ht="17.100000000000001" customHeight="1" x14ac:dyDescent="0.2">
      <c r="A27" s="91" t="s">
        <v>57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49" t="e">
        <v>#DIV/0!</v>
      </c>
      <c r="L27" s="149" t="e">
        <v>#DIV/0!</v>
      </c>
      <c r="M27" s="149" t="e">
        <v>#DIV/0!</v>
      </c>
      <c r="N27" s="149" t="e">
        <v>#DIV/0!</v>
      </c>
      <c r="O27" s="149">
        <v>61.844885290721699</v>
      </c>
      <c r="P27" s="149">
        <v>64.986565912289691</v>
      </c>
      <c r="Q27" s="149">
        <v>68.522910315126154</v>
      </c>
      <c r="R27" s="149">
        <v>76.979863271074507</v>
      </c>
      <c r="S27" s="149">
        <v>85.10715118162129</v>
      </c>
      <c r="T27" s="149">
        <v>88.913716190464839</v>
      </c>
      <c r="U27" s="149">
        <v>92.300304355841774</v>
      </c>
      <c r="V27" s="149">
        <v>94.123258029564099</v>
      </c>
      <c r="W27" s="149">
        <v>91.215480785285735</v>
      </c>
      <c r="X27" s="149">
        <v>87.515032898675329</v>
      </c>
      <c r="Y27" s="149">
        <v>86.568018520903451</v>
      </c>
      <c r="Z27" s="149">
        <v>81.981902290075482</v>
      </c>
      <c r="AA27" s="149">
        <v>79.418689073757179</v>
      </c>
      <c r="AB27" s="149">
        <v>77.341764139336021</v>
      </c>
      <c r="AC27" s="149">
        <v>75.538474275668193</v>
      </c>
      <c r="AD27" s="149">
        <v>76.04433847901673</v>
      </c>
      <c r="AE27" s="74">
        <v>75.949324456241641</v>
      </c>
      <c r="AF27" s="74">
        <v>78.429714588662918</v>
      </c>
      <c r="AG27" s="74">
        <v>84.291661051644283</v>
      </c>
      <c r="AH27" s="74">
        <v>92.846236504085439</v>
      </c>
      <c r="AI27" s="74">
        <v>101.38361295022975</v>
      </c>
      <c r="AJ27" s="74">
        <v>105.10010601714089</v>
      </c>
      <c r="AK27" s="74">
        <v>107.31109475751197</v>
      </c>
      <c r="AL27" s="74">
        <v>104.26036785699637</v>
      </c>
      <c r="AM27" s="74">
        <v>96.555197457650436</v>
      </c>
      <c r="AN27" s="74">
        <v>88.736866960160199</v>
      </c>
      <c r="AO27" s="74">
        <v>85.953141116597038</v>
      </c>
      <c r="AP27" s="74">
        <v>88.095110832916703</v>
      </c>
      <c r="AQ27" s="74">
        <v>94.003499200791865</v>
      </c>
      <c r="AR27" s="74">
        <v>100.67791865831433</v>
      </c>
      <c r="AS27" s="74">
        <v>102.23087061593499</v>
      </c>
      <c r="AT27" s="74">
        <v>102.99144280633057</v>
      </c>
      <c r="AU27" s="74">
        <v>101.20644616746031</v>
      </c>
      <c r="AV27" s="74">
        <v>101.1326650456941</v>
      </c>
      <c r="AW27" s="74">
        <v>100.39187392819584</v>
      </c>
      <c r="AX27" s="74">
        <v>99.772795754804079</v>
      </c>
      <c r="AY27" s="74">
        <v>101.45295983964002</v>
      </c>
      <c r="AZ27" s="74">
        <v>102.12776607091254</v>
      </c>
      <c r="BA27" s="74">
        <v>101.97208517199165</v>
      </c>
      <c r="BB27" s="74">
        <v>100.97827908051342</v>
      </c>
      <c r="BC27" s="74">
        <v>102.61979883303944</v>
      </c>
      <c r="BD27" s="74">
        <v>101.89439578654236</v>
      </c>
      <c r="BE27" s="74">
        <v>103.0142716320467</v>
      </c>
      <c r="BF27" s="74">
        <v>101.75345720823283</v>
      </c>
      <c r="BG27" s="74">
        <v>107.77554166264008</v>
      </c>
      <c r="BH27" s="74">
        <v>109.34935651706688</v>
      </c>
      <c r="BI27" s="74">
        <v>110.23284955302415</v>
      </c>
      <c r="BJ27" s="74">
        <v>113.36059955019616</v>
      </c>
      <c r="BK27" s="74">
        <v>116.20900487778543</v>
      </c>
      <c r="BL27" s="74">
        <v>118.16683458633254</v>
      </c>
      <c r="BM27" s="74">
        <v>118.53294611091263</v>
      </c>
      <c r="BN27" s="74">
        <v>120.76131639775383</v>
      </c>
      <c r="BO27" s="74">
        <v>123.42075840247533</v>
      </c>
      <c r="BP27" s="74">
        <v>125.39249932821303</v>
      </c>
    </row>
    <row r="28" spans="1:68" s="121" customFormat="1" ht="17.100000000000001" customHeight="1" x14ac:dyDescent="0.2">
      <c r="A28" s="91" t="s">
        <v>15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49">
        <v>53.80412046333285</v>
      </c>
      <c r="L28" s="149">
        <v>54.700971567095401</v>
      </c>
      <c r="M28" s="149">
        <v>56.612528017013645</v>
      </c>
      <c r="N28" s="149">
        <v>57.37170254431868</v>
      </c>
      <c r="O28" s="149">
        <v>58.684587090908572</v>
      </c>
      <c r="P28" s="149">
        <v>60.876120540704548</v>
      </c>
      <c r="Q28" s="149">
        <v>62.897654803347272</v>
      </c>
      <c r="R28" s="149">
        <v>67.213904829139565</v>
      </c>
      <c r="S28" s="149">
        <v>71.878826835040471</v>
      </c>
      <c r="T28" s="149">
        <v>72.981490360241722</v>
      </c>
      <c r="U28" s="149">
        <v>74.217402164759889</v>
      </c>
      <c r="V28" s="149">
        <v>75.120235341964985</v>
      </c>
      <c r="W28" s="149">
        <v>72.642778977758098</v>
      </c>
      <c r="X28" s="149">
        <v>70.855010961986949</v>
      </c>
      <c r="Y28" s="149">
        <v>70.037973205311616</v>
      </c>
      <c r="Z28" s="149">
        <v>68.789469715109149</v>
      </c>
      <c r="AA28" s="149">
        <v>69.547119378958556</v>
      </c>
      <c r="AB28" s="149">
        <v>71.064861619101848</v>
      </c>
      <c r="AC28" s="149">
        <v>71.373613159195386</v>
      </c>
      <c r="AD28" s="149">
        <v>70.656163659319958</v>
      </c>
      <c r="AE28" s="74">
        <v>68.478063188288658</v>
      </c>
      <c r="AF28" s="74">
        <v>68.31504774197704</v>
      </c>
      <c r="AG28" s="74">
        <v>70.952375834891939</v>
      </c>
      <c r="AH28" s="74">
        <v>75.733989030919048</v>
      </c>
      <c r="AI28" s="74">
        <v>82.515690788879269</v>
      </c>
      <c r="AJ28" s="74">
        <v>86.769395178394674</v>
      </c>
      <c r="AK28" s="74">
        <v>90.610522220114362</v>
      </c>
      <c r="AL28" s="74">
        <v>92.705353955472816</v>
      </c>
      <c r="AM28" s="74">
        <v>94.795686493175126</v>
      </c>
      <c r="AN28" s="74">
        <v>95.00024252958886</v>
      </c>
      <c r="AO28" s="74">
        <v>95.459562251335228</v>
      </c>
      <c r="AP28" s="74">
        <v>97.219765402398238</v>
      </c>
      <c r="AQ28" s="74">
        <v>97.635762208112382</v>
      </c>
      <c r="AR28" s="74">
        <v>100.16586428209477</v>
      </c>
      <c r="AS28" s="74">
        <v>100.39310508131358</v>
      </c>
      <c r="AT28" s="74">
        <v>101.50837102748822</v>
      </c>
      <c r="AU28" s="74">
        <v>102.56588920492979</v>
      </c>
      <c r="AV28" s="74">
        <v>104.11552065590483</v>
      </c>
      <c r="AW28" s="74">
        <v>104.4920797356335</v>
      </c>
      <c r="AX28" s="74">
        <v>104.61129308525021</v>
      </c>
      <c r="AY28" s="74">
        <v>106.01771693251145</v>
      </c>
      <c r="AZ28" s="74">
        <v>106.18707929258227</v>
      </c>
      <c r="BA28" s="74">
        <v>106.6369974050628</v>
      </c>
      <c r="BB28" s="74">
        <v>106.84560152505038</v>
      </c>
      <c r="BC28" s="74">
        <v>108.31151120271339</v>
      </c>
      <c r="BD28" s="74">
        <v>108.42801963708033</v>
      </c>
      <c r="BE28" s="74">
        <v>109.09758919853144</v>
      </c>
      <c r="BF28" s="74">
        <v>109.20228390692877</v>
      </c>
      <c r="BG28" s="74">
        <v>111.15327698935944</v>
      </c>
      <c r="BH28" s="74">
        <v>111.38362763670445</v>
      </c>
      <c r="BI28" s="74">
        <v>110.86782357978369</v>
      </c>
      <c r="BJ28" s="74">
        <v>112.29864091488059</v>
      </c>
      <c r="BK28" s="74">
        <v>113.93102279473648</v>
      </c>
      <c r="BL28" s="74">
        <v>114.78542688278159</v>
      </c>
      <c r="BM28" s="74">
        <v>115.75966651887325</v>
      </c>
      <c r="BN28" s="74">
        <v>117.12405753013427</v>
      </c>
      <c r="BO28" s="74">
        <v>119.61221073656192</v>
      </c>
      <c r="BP28" s="74">
        <v>120.34896428820457</v>
      </c>
    </row>
    <row r="29" spans="1:68" s="121" customFormat="1" ht="17.100000000000001" customHeight="1" x14ac:dyDescent="0.2">
      <c r="A29" s="91" t="s">
        <v>16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49">
        <v>56.032212659422989</v>
      </c>
      <c r="L29" s="149">
        <v>58.104966441975904</v>
      </c>
      <c r="M29" s="149">
        <v>58.820560913246801</v>
      </c>
      <c r="N29" s="149">
        <v>59.881502250928087</v>
      </c>
      <c r="O29" s="149">
        <v>54.191132147881817</v>
      </c>
      <c r="P29" s="149">
        <v>57.227875810299622</v>
      </c>
      <c r="Q29" s="149">
        <v>59.667597954305428</v>
      </c>
      <c r="R29" s="149">
        <v>68.419679370325156</v>
      </c>
      <c r="S29" s="149">
        <v>71.630103868221823</v>
      </c>
      <c r="T29" s="149">
        <v>73.24580384663453</v>
      </c>
      <c r="U29" s="149">
        <v>66.536168696876189</v>
      </c>
      <c r="V29" s="149">
        <v>52.577878199647628</v>
      </c>
      <c r="W29" s="149">
        <v>32.134170329243489</v>
      </c>
      <c r="X29" s="149">
        <v>37.625837603605923</v>
      </c>
      <c r="Y29" s="149">
        <v>73.231815683118469</v>
      </c>
      <c r="Z29" s="149">
        <v>136.10008569682645</v>
      </c>
      <c r="AA29" s="149">
        <v>215.02853676662065</v>
      </c>
      <c r="AB29" s="149">
        <v>206.90890328486046</v>
      </c>
      <c r="AC29" s="149">
        <v>75.620518242215468</v>
      </c>
      <c r="AD29" s="149">
        <v>-211.95761480384405</v>
      </c>
      <c r="AE29" s="74">
        <v>-820.92108585600965</v>
      </c>
      <c r="AF29" s="74">
        <v>-655.11877625857016</v>
      </c>
      <c r="AG29" s="74">
        <v>141.68534644599114</v>
      </c>
      <c r="AH29" s="74">
        <v>1055.6288867383726</v>
      </c>
      <c r="AI29" s="74">
        <v>69.78329743023049</v>
      </c>
      <c r="AJ29" s="74">
        <v>82.701443715675566</v>
      </c>
      <c r="AK29" s="74">
        <v>88.763658947141238</v>
      </c>
      <c r="AL29" s="74">
        <v>92.199727320102909</v>
      </c>
      <c r="AM29" s="74">
        <v>90.41229146186879</v>
      </c>
      <c r="AN29" s="74">
        <v>90.826426072545843</v>
      </c>
      <c r="AO29" s="74">
        <v>88.572032330442696</v>
      </c>
      <c r="AP29" s="74">
        <v>94.365991087851143</v>
      </c>
      <c r="AQ29" s="74">
        <v>92.765570871022533</v>
      </c>
      <c r="AR29" s="74">
        <v>100.26256438265177</v>
      </c>
      <c r="AS29" s="74">
        <v>102.01571100033611</v>
      </c>
      <c r="AT29" s="74">
        <v>105.51786812058144</v>
      </c>
      <c r="AU29" s="74">
        <v>100.21112266159651</v>
      </c>
      <c r="AV29" s="74">
        <v>103.35703389912665</v>
      </c>
      <c r="AW29" s="74">
        <v>104.20638176739952</v>
      </c>
      <c r="AX29" s="74">
        <v>106.52068548319082</v>
      </c>
      <c r="AY29" s="74">
        <v>101.77023332065139</v>
      </c>
      <c r="AZ29" s="74">
        <v>103.04845322333966</v>
      </c>
      <c r="BA29" s="74">
        <v>103.92452572884406</v>
      </c>
      <c r="BB29" s="74">
        <v>108.24264594774063</v>
      </c>
      <c r="BC29" s="74">
        <v>108.24438647887347</v>
      </c>
      <c r="BD29" s="74">
        <v>108.22223176496991</v>
      </c>
      <c r="BE29" s="74">
        <v>105.5283104684829</v>
      </c>
      <c r="BF29" s="74">
        <v>100.85089990544516</v>
      </c>
      <c r="BG29" s="74">
        <v>109.63417305890187</v>
      </c>
      <c r="BH29" s="74">
        <v>103.69860407667394</v>
      </c>
      <c r="BI29" s="74">
        <v>104.63801144326061</v>
      </c>
      <c r="BJ29" s="74">
        <v>107.87532874463128</v>
      </c>
      <c r="BK29" s="74">
        <v>110.06988526920713</v>
      </c>
      <c r="BL29" s="74">
        <v>110.04338577925998</v>
      </c>
      <c r="BM29" s="74">
        <v>107.03312313979852</v>
      </c>
      <c r="BN29" s="74">
        <v>113.81472912337325</v>
      </c>
      <c r="BO29" s="74">
        <v>114.74666035484724</v>
      </c>
      <c r="BP29" s="74">
        <v>111.90775961220329</v>
      </c>
    </row>
    <row r="30" spans="1:68" s="121" customFormat="1" ht="17.100000000000001" customHeight="1" x14ac:dyDescent="0.2">
      <c r="A30" s="91" t="s">
        <v>58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49">
        <v>68.124238769684368</v>
      </c>
      <c r="L30" s="149">
        <v>69.077715655794776</v>
      </c>
      <c r="M30" s="149">
        <v>69.321694465572534</v>
      </c>
      <c r="N30" s="149">
        <v>70.128552362384397</v>
      </c>
      <c r="O30" s="149">
        <v>70.828925208076598</v>
      </c>
      <c r="P30" s="149">
        <v>72.054151010568006</v>
      </c>
      <c r="Q30" s="149">
        <v>73.560392311994434</v>
      </c>
      <c r="R30" s="149">
        <v>75.408464919228209</v>
      </c>
      <c r="S30" s="149">
        <v>75.944774601939486</v>
      </c>
      <c r="T30" s="149">
        <v>75.475208885344529</v>
      </c>
      <c r="U30" s="149">
        <v>76.803390103723771</v>
      </c>
      <c r="V30" s="149">
        <v>76.828941482537601</v>
      </c>
      <c r="W30" s="149">
        <v>77.382768925883596</v>
      </c>
      <c r="X30" s="149">
        <v>78.111447477404568</v>
      </c>
      <c r="Y30" s="149">
        <v>82.206542117968525</v>
      </c>
      <c r="Z30" s="149">
        <v>81.896658224478657</v>
      </c>
      <c r="AA30" s="149">
        <v>81.015335407281142</v>
      </c>
      <c r="AB30" s="149">
        <v>82.589110739760144</v>
      </c>
      <c r="AC30" s="149">
        <v>84.414804848280383</v>
      </c>
      <c r="AD30" s="149">
        <v>84.487770705291283</v>
      </c>
      <c r="AE30" s="74">
        <v>85.590996806724633</v>
      </c>
      <c r="AF30" s="74">
        <v>86.808391019218192</v>
      </c>
      <c r="AG30" s="74">
        <v>87.880878025342497</v>
      </c>
      <c r="AH30" s="74">
        <v>88.969953650542564</v>
      </c>
      <c r="AI30" s="74">
        <v>90.786088216319399</v>
      </c>
      <c r="AJ30" s="74">
        <v>92.063171408017396</v>
      </c>
      <c r="AK30" s="74">
        <v>92.657656948475193</v>
      </c>
      <c r="AL30" s="74">
        <v>93.14711565255773</v>
      </c>
      <c r="AM30" s="74">
        <v>93.791709662756901</v>
      </c>
      <c r="AN30" s="74">
        <v>95.590242494704739</v>
      </c>
      <c r="AO30" s="74">
        <v>95.485440191617585</v>
      </c>
      <c r="AP30" s="74">
        <v>96.605886235405876</v>
      </c>
      <c r="AQ30" s="74">
        <v>98.496636435745486</v>
      </c>
      <c r="AR30" s="74">
        <v>100.10954538531003</v>
      </c>
      <c r="AS30" s="74">
        <v>100.53124562023039</v>
      </c>
      <c r="AT30" s="74">
        <v>100.7529088179169</v>
      </c>
      <c r="AU30" s="74">
        <v>101.11651795554455</v>
      </c>
      <c r="AV30" s="74">
        <v>102.24182744540049</v>
      </c>
      <c r="AW30" s="74">
        <v>103.86547600788518</v>
      </c>
      <c r="AX30" s="74">
        <v>104.96378008817963</v>
      </c>
      <c r="AY30" s="74">
        <v>106.38134482224693</v>
      </c>
      <c r="AZ30" s="74">
        <v>106.23985844930091</v>
      </c>
      <c r="BA30" s="74">
        <v>106.61260844477243</v>
      </c>
      <c r="BB30" s="74">
        <v>105.50031819647955</v>
      </c>
      <c r="BC30" s="74">
        <v>107.52168747694884</v>
      </c>
      <c r="BD30" s="74">
        <v>108.24728403292852</v>
      </c>
      <c r="BE30" s="74">
        <v>110.87843774664591</v>
      </c>
      <c r="BF30" s="74">
        <v>110.74272462662805</v>
      </c>
      <c r="BG30" s="74">
        <v>111.55859175444036</v>
      </c>
      <c r="BH30" s="74">
        <v>113.03420851383434</v>
      </c>
      <c r="BI30" s="74">
        <v>117.88858051391963</v>
      </c>
      <c r="BJ30" s="74">
        <v>119.37405291603542</v>
      </c>
      <c r="BK30" s="74">
        <v>119.8060070238562</v>
      </c>
      <c r="BL30" s="74">
        <v>119.63111344710136</v>
      </c>
      <c r="BM30" s="74">
        <v>121.58376522101571</v>
      </c>
      <c r="BN30" s="74">
        <v>119.17158314672827</v>
      </c>
      <c r="BO30" s="74">
        <v>120.60591864831179</v>
      </c>
      <c r="BP30" s="74">
        <v>120.36670358724548</v>
      </c>
    </row>
    <row r="31" spans="1:68" s="121" customFormat="1" ht="17.100000000000001" customHeight="1" x14ac:dyDescent="0.2">
      <c r="A31" s="91" t="s">
        <v>71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49" t="e">
        <v>#DIV/0!</v>
      </c>
      <c r="L31" s="149" t="e">
        <v>#DIV/0!</v>
      </c>
      <c r="M31" s="149" t="e">
        <v>#DIV/0!</v>
      </c>
      <c r="N31" s="149" t="e">
        <v>#DIV/0!</v>
      </c>
      <c r="O31" s="149">
        <v>94.25954452440314</v>
      </c>
      <c r="P31" s="149">
        <v>96.063856899993738</v>
      </c>
      <c r="Q31" s="149">
        <v>97.25267652447333</v>
      </c>
      <c r="R31" s="149">
        <v>101.37826640696876</v>
      </c>
      <c r="S31" s="149">
        <v>101.51715941914073</v>
      </c>
      <c r="T31" s="149">
        <v>102.9659254660549</v>
      </c>
      <c r="U31" s="149">
        <v>100.8151403665973</v>
      </c>
      <c r="V31" s="149">
        <v>105.70162429580814</v>
      </c>
      <c r="W31" s="149">
        <v>106.41194479569708</v>
      </c>
      <c r="X31" s="149">
        <v>108.80539125101636</v>
      </c>
      <c r="Y31" s="149">
        <v>113.55912167433246</v>
      </c>
      <c r="Z31" s="149">
        <v>112.30344589266753</v>
      </c>
      <c r="AA31" s="149">
        <v>110.92799860650528</v>
      </c>
      <c r="AB31" s="149">
        <v>108.16840247919275</v>
      </c>
      <c r="AC31" s="149">
        <v>104.38887415889664</v>
      </c>
      <c r="AD31" s="149">
        <v>106.90221975049674</v>
      </c>
      <c r="AE31" s="74">
        <v>110.68345078792414</v>
      </c>
      <c r="AF31" s="74">
        <v>113.66163670519211</v>
      </c>
      <c r="AG31" s="74">
        <v>115.84982225850761</v>
      </c>
      <c r="AH31" s="74">
        <v>118.00404117378554</v>
      </c>
      <c r="AI31" s="74">
        <v>120.35989555391673</v>
      </c>
      <c r="AJ31" s="74">
        <v>120.94729676719834</v>
      </c>
      <c r="AK31" s="74">
        <v>122.54879083392957</v>
      </c>
      <c r="AL31" s="74">
        <v>119.94565889612969</v>
      </c>
      <c r="AM31" s="74">
        <v>116.77417004611715</v>
      </c>
      <c r="AN31" s="74">
        <v>116.65954162149701</v>
      </c>
      <c r="AO31" s="74">
        <v>113.19975022976698</v>
      </c>
      <c r="AP31" s="74">
        <v>112.16835723496064</v>
      </c>
      <c r="AQ31" s="74">
        <v>107.21353989827804</v>
      </c>
      <c r="AR31" s="74">
        <v>103.89500144497366</v>
      </c>
      <c r="AS31" s="74">
        <v>97.897141261937904</v>
      </c>
      <c r="AT31" s="74">
        <v>95.927850855348069</v>
      </c>
      <c r="AU31" s="74">
        <v>98.619654039414101</v>
      </c>
      <c r="AV31" s="74">
        <v>98.08472149122845</v>
      </c>
      <c r="AW31" s="74">
        <v>98.456987255829603</v>
      </c>
      <c r="AX31" s="74">
        <v>98.109436155297757</v>
      </c>
      <c r="AY31" s="74">
        <v>93.822893646075229</v>
      </c>
      <c r="AZ31" s="74">
        <v>93.267645845345982</v>
      </c>
      <c r="BA31" s="74">
        <v>93.491904370987143</v>
      </c>
      <c r="BB31" s="74">
        <v>95.554103233254509</v>
      </c>
      <c r="BC31" s="74">
        <v>103.7458659289636</v>
      </c>
      <c r="BD31" s="74">
        <v>103.32203501775325</v>
      </c>
      <c r="BE31" s="74">
        <v>103.42902915022391</v>
      </c>
      <c r="BF31" s="74">
        <v>101.80936190154384</v>
      </c>
      <c r="BG31" s="74">
        <v>107.47791344137593</v>
      </c>
      <c r="BH31" s="74">
        <v>109.1327756900036</v>
      </c>
      <c r="BI31" s="74">
        <v>108.61440338280384</v>
      </c>
      <c r="BJ31" s="74">
        <v>109.64900810959894</v>
      </c>
      <c r="BK31" s="74">
        <v>113.52341388352735</v>
      </c>
      <c r="BL31" s="74">
        <v>112.3568771869009</v>
      </c>
      <c r="BM31" s="74">
        <v>111.33194631402421</v>
      </c>
      <c r="BN31" s="74">
        <v>116.74125375401074</v>
      </c>
      <c r="BO31" s="74">
        <v>120.91868785799844</v>
      </c>
      <c r="BP31" s="74">
        <v>123.45693455279513</v>
      </c>
    </row>
    <row r="32" spans="1:68" s="121" customFormat="1" ht="17.100000000000001" customHeight="1" x14ac:dyDescent="0.2">
      <c r="A32" s="91" t="s">
        <v>17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49">
        <v>57.76240505519521</v>
      </c>
      <c r="L32" s="149">
        <v>56.058338611376847</v>
      </c>
      <c r="M32" s="149">
        <v>52.437946536250294</v>
      </c>
      <c r="N32" s="149">
        <v>55.626070226637793</v>
      </c>
      <c r="O32" s="149">
        <v>57.517638476864263</v>
      </c>
      <c r="P32" s="149">
        <v>58.550466554202309</v>
      </c>
      <c r="Q32" s="149">
        <v>58.25627103454373</v>
      </c>
      <c r="R32" s="149">
        <v>57.895426954575825</v>
      </c>
      <c r="S32" s="149">
        <v>57.470498853676119</v>
      </c>
      <c r="T32" s="149">
        <v>62.707989413621902</v>
      </c>
      <c r="U32" s="149">
        <v>60.005859582046774</v>
      </c>
      <c r="V32" s="149">
        <v>58.807312777013998</v>
      </c>
      <c r="W32" s="149">
        <v>62.70802086480596</v>
      </c>
      <c r="X32" s="149">
        <v>65.141627395161677</v>
      </c>
      <c r="Y32" s="149">
        <v>67.610812183516089</v>
      </c>
      <c r="Z32" s="149">
        <v>61.848429334283217</v>
      </c>
      <c r="AA32" s="149">
        <v>62.512857393303591</v>
      </c>
      <c r="AB32" s="149">
        <v>68.512102090638351</v>
      </c>
      <c r="AC32" s="149">
        <v>68.835552279876055</v>
      </c>
      <c r="AD32" s="149">
        <v>70.406429092404736</v>
      </c>
      <c r="AE32" s="74">
        <v>72.247432622724219</v>
      </c>
      <c r="AF32" s="74">
        <v>73.514862714667188</v>
      </c>
      <c r="AG32" s="74">
        <v>76.032020197067425</v>
      </c>
      <c r="AH32" s="74">
        <v>77.382868080007469</v>
      </c>
      <c r="AI32" s="74">
        <v>77.691327418936339</v>
      </c>
      <c r="AJ32" s="74">
        <v>77.515858657864484</v>
      </c>
      <c r="AK32" s="74">
        <v>83.741294513587945</v>
      </c>
      <c r="AL32" s="74">
        <v>83.815787095054802</v>
      </c>
      <c r="AM32" s="74">
        <v>85.031355869877629</v>
      </c>
      <c r="AN32" s="74">
        <v>87.17578593475281</v>
      </c>
      <c r="AO32" s="74">
        <v>88.50361448106338</v>
      </c>
      <c r="AP32" s="74">
        <v>92.157053899851562</v>
      </c>
      <c r="AQ32" s="74">
        <v>96.820563872484072</v>
      </c>
      <c r="AR32" s="74">
        <v>100.23472158130444</v>
      </c>
      <c r="AS32" s="74">
        <v>103.30205922861271</v>
      </c>
      <c r="AT32" s="74">
        <v>99.733137121537482</v>
      </c>
      <c r="AU32" s="74">
        <v>101.69676154765037</v>
      </c>
      <c r="AV32" s="74">
        <v>101.88540736935863</v>
      </c>
      <c r="AW32" s="74">
        <v>98.85178157748301</v>
      </c>
      <c r="AX32" s="74">
        <v>99.550765531929358</v>
      </c>
      <c r="AY32" s="74">
        <v>99.449283573356453</v>
      </c>
      <c r="AZ32" s="74">
        <v>99.303732852696257</v>
      </c>
      <c r="BA32" s="74">
        <v>100.19200475331935</v>
      </c>
      <c r="BB32" s="74">
        <v>105.74090733042939</v>
      </c>
      <c r="BC32" s="74">
        <v>109.16151352524226</v>
      </c>
      <c r="BD32" s="74">
        <v>110.99213000154239</v>
      </c>
      <c r="BE32" s="74">
        <v>111.35830950260488</v>
      </c>
      <c r="BF32" s="74">
        <v>110.55330402329975</v>
      </c>
      <c r="BG32" s="74">
        <v>114.65682354422921</v>
      </c>
      <c r="BH32" s="74">
        <v>114.49631449739921</v>
      </c>
      <c r="BI32" s="74">
        <v>115.005612670049</v>
      </c>
      <c r="BJ32" s="74">
        <v>113.03396051301837</v>
      </c>
      <c r="BK32" s="74">
        <v>108.23997085190604</v>
      </c>
      <c r="BL32" s="74">
        <v>103.11959224146688</v>
      </c>
      <c r="BM32" s="74">
        <v>109.57853204061318</v>
      </c>
      <c r="BN32" s="74">
        <v>109.09695142097058</v>
      </c>
      <c r="BO32" s="74">
        <v>108.18096620771733</v>
      </c>
      <c r="BP32" s="74">
        <v>108.03665179437847</v>
      </c>
    </row>
    <row r="33" spans="1:68" s="121" customFormat="1" ht="17.100000000000001" customHeight="1" x14ac:dyDescent="0.2">
      <c r="A33" s="91" t="s">
        <v>59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49">
        <v>77.044073482442172</v>
      </c>
      <c r="L33" s="149">
        <v>78.351923871200043</v>
      </c>
      <c r="M33" s="149">
        <v>80.168052618017455</v>
      </c>
      <c r="N33" s="149">
        <v>81.343690827233345</v>
      </c>
      <c r="O33" s="149">
        <v>82.358841072244402</v>
      </c>
      <c r="P33" s="149">
        <v>82.77710149283844</v>
      </c>
      <c r="Q33" s="149">
        <v>82.045404086381552</v>
      </c>
      <c r="R33" s="149">
        <v>82.9445109183998</v>
      </c>
      <c r="S33" s="149">
        <v>84.126305447145995</v>
      </c>
      <c r="T33" s="149">
        <v>83.769064471678931</v>
      </c>
      <c r="U33" s="149">
        <v>84.746731530311351</v>
      </c>
      <c r="V33" s="149">
        <v>85.921588034704314</v>
      </c>
      <c r="W33" s="149">
        <v>86.042832341623495</v>
      </c>
      <c r="X33" s="149">
        <v>86.08292806185294</v>
      </c>
      <c r="Y33" s="149">
        <v>86.100341693977725</v>
      </c>
      <c r="Z33" s="149">
        <v>86.403198801766564</v>
      </c>
      <c r="AA33" s="149">
        <v>86.128041349497948</v>
      </c>
      <c r="AB33" s="149">
        <v>87.382931599099649</v>
      </c>
      <c r="AC33" s="149">
        <v>88.551937694804622</v>
      </c>
      <c r="AD33" s="149">
        <v>89.611616904405793</v>
      </c>
      <c r="AE33" s="74">
        <v>90.111533431692663</v>
      </c>
      <c r="AF33" s="74">
        <v>89.808665719296258</v>
      </c>
      <c r="AG33" s="74">
        <v>89.790774222068521</v>
      </c>
      <c r="AH33" s="74">
        <v>90.416513083120591</v>
      </c>
      <c r="AI33" s="74">
        <v>91.231940694897588</v>
      </c>
      <c r="AJ33" s="74">
        <v>91.793466118501115</v>
      </c>
      <c r="AK33" s="74">
        <v>92.733288115070593</v>
      </c>
      <c r="AL33" s="74">
        <v>94.42416653137245</v>
      </c>
      <c r="AM33" s="74">
        <v>94.696865530837599</v>
      </c>
      <c r="AN33" s="74">
        <v>95.916598047398452</v>
      </c>
      <c r="AO33" s="74">
        <v>95.836902463190427</v>
      </c>
      <c r="AP33" s="74">
        <v>96.234064993150625</v>
      </c>
      <c r="AQ33" s="74">
        <v>97.13666129716286</v>
      </c>
      <c r="AR33" s="74">
        <v>99.142037238316703</v>
      </c>
      <c r="AS33" s="74">
        <v>100.95860645349546</v>
      </c>
      <c r="AT33" s="74">
        <v>102.69659071626927</v>
      </c>
      <c r="AU33" s="74">
        <v>102.76506270451043</v>
      </c>
      <c r="AV33" s="74">
        <v>103.7204940279391</v>
      </c>
      <c r="AW33" s="74">
        <v>104.06691957222291</v>
      </c>
      <c r="AX33" s="74">
        <v>105.14755607632421</v>
      </c>
      <c r="AY33" s="74">
        <v>105.8835950051416</v>
      </c>
      <c r="AZ33" s="74">
        <v>106.27311281921274</v>
      </c>
      <c r="BA33" s="74">
        <v>106.3841356628616</v>
      </c>
      <c r="BB33" s="74">
        <v>107.28525012743604</v>
      </c>
      <c r="BC33" s="74">
        <v>107.60335029502886</v>
      </c>
      <c r="BD33" s="74">
        <v>108.32277255042564</v>
      </c>
      <c r="BE33" s="74">
        <v>108.89792954929061</v>
      </c>
      <c r="BF33" s="74">
        <v>110.20031069901994</v>
      </c>
      <c r="BG33" s="74">
        <v>110.6109857661684</v>
      </c>
      <c r="BH33" s="74">
        <v>111.06360481425629</v>
      </c>
      <c r="BI33" s="74">
        <v>111.30080259369188</v>
      </c>
      <c r="BJ33" s="74">
        <v>112.35383530600949</v>
      </c>
      <c r="BK33" s="74">
        <v>112.93380483774904</v>
      </c>
      <c r="BL33" s="74">
        <v>113.90789066654661</v>
      </c>
      <c r="BM33" s="74">
        <v>115.04949442721239</v>
      </c>
      <c r="BN33" s="74">
        <v>119.21322423786884</v>
      </c>
      <c r="BO33" s="74">
        <v>123.13960169661931</v>
      </c>
      <c r="BP33" s="74">
        <v>125.91692560830062</v>
      </c>
    </row>
    <row r="34" spans="1:68" s="121" customFormat="1" ht="17.100000000000001" customHeight="1" x14ac:dyDescent="0.2">
      <c r="A34" s="92"/>
      <c r="B34" s="150"/>
      <c r="C34" s="150"/>
      <c r="D34" s="150"/>
      <c r="E34" s="150"/>
      <c r="F34" s="150"/>
      <c r="G34" s="150"/>
      <c r="H34" s="150"/>
      <c r="I34" s="150"/>
      <c r="J34" s="150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</row>
    <row r="35" spans="1:68" s="181" customFormat="1" ht="17.100000000000001" customHeight="1" x14ac:dyDescent="0.2">
      <c r="A35" s="191" t="s">
        <v>95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</row>
    <row r="36" spans="1:68" s="151" customFormat="1" ht="17.100000000000001" customHeight="1" thickBot="1" x14ac:dyDescent="0.25">
      <c r="A36" s="151" t="s">
        <v>19</v>
      </c>
      <c r="K36" s="151">
        <v>63.704985698374941</v>
      </c>
      <c r="L36" s="151">
        <v>75.457637951219311</v>
      </c>
      <c r="M36" s="151">
        <v>56.691655307141467</v>
      </c>
      <c r="N36" s="151">
        <v>56.00928189635497</v>
      </c>
      <c r="O36" s="151">
        <v>60.505711264415311</v>
      </c>
      <c r="P36" s="151">
        <v>61.002724144633468</v>
      </c>
      <c r="Q36" s="151">
        <v>63.862998752299404</v>
      </c>
      <c r="R36" s="151">
        <v>66.174094079460346</v>
      </c>
      <c r="S36" s="151">
        <v>67.275612362200107</v>
      </c>
      <c r="T36" s="151">
        <v>65.750443034139053</v>
      </c>
      <c r="U36" s="151">
        <v>68.527449468559794</v>
      </c>
      <c r="V36" s="151">
        <v>79.83523723904942</v>
      </c>
      <c r="W36" s="151">
        <v>83.300926893727507</v>
      </c>
      <c r="X36" s="151">
        <v>80.794369993210893</v>
      </c>
      <c r="Y36" s="151">
        <v>80.199391922043688</v>
      </c>
      <c r="Z36" s="151">
        <v>80.492752545695154</v>
      </c>
      <c r="AA36" s="151">
        <v>79.180204821952856</v>
      </c>
      <c r="AB36" s="151">
        <v>81.631433164874778</v>
      </c>
      <c r="AC36" s="151">
        <v>83.595859525472719</v>
      </c>
      <c r="AD36" s="151">
        <v>82.187596942444003</v>
      </c>
      <c r="AE36" s="151">
        <v>87.917716908625763</v>
      </c>
      <c r="AF36" s="151">
        <v>89.215720916784534</v>
      </c>
      <c r="AG36" s="151">
        <v>84.447992207764074</v>
      </c>
      <c r="AH36" s="151">
        <v>89.703329181674647</v>
      </c>
      <c r="AI36" s="151">
        <v>96.133162006388801</v>
      </c>
      <c r="AJ36" s="151">
        <v>96.931176918392623</v>
      </c>
      <c r="AK36" s="151">
        <v>98.612211727242567</v>
      </c>
      <c r="AL36" s="151">
        <v>94.170763453744129</v>
      </c>
      <c r="AM36" s="151">
        <v>97.57113009907377</v>
      </c>
      <c r="AN36" s="151">
        <v>102.4433594003745</v>
      </c>
      <c r="AO36" s="151">
        <v>99.821727889677874</v>
      </c>
      <c r="AP36" s="151">
        <v>94.404269820615113</v>
      </c>
      <c r="AQ36" s="151">
        <v>95.162663967083105</v>
      </c>
      <c r="AR36" s="151">
        <v>100.68082389877856</v>
      </c>
      <c r="AS36" s="151">
        <v>102.71977748262297</v>
      </c>
      <c r="AT36" s="151">
        <v>101.22260819441422</v>
      </c>
      <c r="AU36" s="151">
        <v>98.854962235561999</v>
      </c>
      <c r="AV36" s="151">
        <v>106.24552191210148</v>
      </c>
      <c r="AW36" s="151">
        <v>116.03645279081101</v>
      </c>
      <c r="AX36" s="151">
        <v>112.95771415368397</v>
      </c>
      <c r="AY36" s="151">
        <v>118.83918057894908</v>
      </c>
      <c r="AZ36" s="151">
        <v>122.90402421793922</v>
      </c>
      <c r="BA36" s="151">
        <v>116.97290364584099</v>
      </c>
      <c r="BB36" s="151">
        <v>113.8385815095491</v>
      </c>
      <c r="BC36" s="151">
        <v>112.95293649433079</v>
      </c>
      <c r="BD36" s="151">
        <v>117.29212965343916</v>
      </c>
      <c r="BE36" s="151">
        <v>123.92313603293856</v>
      </c>
      <c r="BF36" s="151">
        <v>103.11047719955317</v>
      </c>
      <c r="BG36" s="151">
        <v>118.7080480044002</v>
      </c>
      <c r="BH36" s="151">
        <v>126.07947627900833</v>
      </c>
      <c r="BI36" s="151">
        <v>128.94478254381079</v>
      </c>
      <c r="BJ36" s="151">
        <v>115.79193082224538</v>
      </c>
      <c r="BK36" s="151">
        <v>126.72142095977827</v>
      </c>
      <c r="BL36" s="151">
        <v>133.99989246375003</v>
      </c>
      <c r="BM36" s="151">
        <v>130.89901635241424</v>
      </c>
      <c r="BN36" s="151">
        <v>134.87046417657075</v>
      </c>
      <c r="BO36" s="151">
        <v>139.6619308837241</v>
      </c>
      <c r="BP36" s="151">
        <v>141.88643525855781</v>
      </c>
    </row>
    <row r="37" spans="1:68" x14ac:dyDescent="0.2">
      <c r="A37" s="124" t="s">
        <v>50</v>
      </c>
      <c r="B37" s="124"/>
      <c r="C37" s="124"/>
      <c r="D37" s="124"/>
      <c r="E37" s="124"/>
      <c r="F37" s="124"/>
      <c r="G37" s="124"/>
      <c r="H37" s="124"/>
      <c r="I37" s="107"/>
    </row>
    <row r="38" spans="1:68" x14ac:dyDescent="0.2">
      <c r="Z38" s="106">
        <v>8.5</v>
      </c>
    </row>
  </sheetData>
  <mergeCells count="13">
    <mergeCell ref="BK3:BN3"/>
    <mergeCell ref="AA3:AD3"/>
    <mergeCell ref="I3:J3"/>
    <mergeCell ref="K3:N3"/>
    <mergeCell ref="O3:R3"/>
    <mergeCell ref="S3:V3"/>
    <mergeCell ref="W3:Z3"/>
    <mergeCell ref="BG3:BJ3"/>
    <mergeCell ref="AQ3:AT3"/>
    <mergeCell ref="AM3:AP3"/>
    <mergeCell ref="AU3:AX3"/>
    <mergeCell ref="AY3:BB3"/>
    <mergeCell ref="BC3:BF3"/>
  </mergeCells>
  <pageMargins left="0.51181102362204722" right="0" top="0.51181102362204722" bottom="0" header="0" footer="0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BI38"/>
  <sheetViews>
    <sheetView showGridLines="0" view="pageBreakPreview" zoomScaleSheetLayoutView="100" workbookViewId="0">
      <selection activeCell="AY9" sqref="AY9"/>
    </sheetView>
  </sheetViews>
  <sheetFormatPr defaultRowHeight="11.25" x14ac:dyDescent="0.2"/>
  <cols>
    <col min="1" max="1" width="26.42578125" style="98" customWidth="1"/>
    <col min="2" max="19" width="6.7109375" style="98" hidden="1" customWidth="1"/>
    <col min="20" max="23" width="7.140625" style="98" hidden="1" customWidth="1"/>
    <col min="24" max="43" width="6.7109375" style="98" hidden="1" customWidth="1"/>
    <col min="44" max="44" width="6.7109375" style="98" customWidth="1"/>
    <col min="45" max="50" width="6.85546875" style="98" bestFit="1" customWidth="1"/>
    <col min="51" max="67" width="7.7109375" style="98" customWidth="1"/>
    <col min="68" max="16384" width="9.140625" style="98"/>
  </cols>
  <sheetData>
    <row r="1" spans="1:61" ht="16.5" customHeight="1" x14ac:dyDescent="0.2">
      <c r="A1" s="32" t="s">
        <v>150</v>
      </c>
      <c r="AJ1" s="137" t="s">
        <v>142</v>
      </c>
    </row>
    <row r="2" spans="1:61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61" s="101" customFormat="1" ht="12" customHeight="1" x14ac:dyDescent="0.2">
      <c r="A3" s="99"/>
      <c r="B3" s="231"/>
      <c r="C3" s="231"/>
      <c r="D3" s="231"/>
      <c r="E3" s="231"/>
      <c r="F3" s="231"/>
      <c r="G3" s="231"/>
      <c r="H3" s="231" t="s">
        <v>60</v>
      </c>
      <c r="I3" s="231"/>
      <c r="J3" s="231"/>
      <c r="K3" s="231"/>
      <c r="L3" s="231" t="s">
        <v>61</v>
      </c>
      <c r="M3" s="231"/>
      <c r="N3" s="231"/>
      <c r="O3" s="231"/>
      <c r="P3" s="100" t="s">
        <v>62</v>
      </c>
      <c r="Q3" s="100"/>
      <c r="R3" s="231" t="s">
        <v>62</v>
      </c>
      <c r="S3" s="231"/>
      <c r="T3" s="231" t="s">
        <v>63</v>
      </c>
      <c r="U3" s="231"/>
      <c r="V3" s="231"/>
      <c r="W3" s="231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D3" s="100" t="s">
        <v>65</v>
      </c>
      <c r="AE3" s="100" t="s">
        <v>65</v>
      </c>
      <c r="AF3" s="231" t="s">
        <v>77</v>
      </c>
      <c r="AG3" s="231"/>
      <c r="AH3" s="231"/>
      <c r="AI3" s="231"/>
      <c r="AJ3" s="231" t="s">
        <v>80</v>
      </c>
      <c r="AK3" s="231"/>
      <c r="AL3" s="231"/>
      <c r="AM3" s="231"/>
      <c r="AN3" s="231" t="s">
        <v>92</v>
      </c>
      <c r="AO3" s="231"/>
      <c r="AP3" s="231"/>
      <c r="AQ3" s="231"/>
      <c r="AR3" s="231" t="s">
        <v>134</v>
      </c>
      <c r="AS3" s="231"/>
      <c r="AT3" s="231"/>
      <c r="AU3" s="231"/>
      <c r="AV3" s="231" t="s">
        <v>136</v>
      </c>
      <c r="AW3" s="231"/>
      <c r="AX3" s="231"/>
      <c r="AY3" s="231"/>
      <c r="AZ3" s="232" t="s">
        <v>137</v>
      </c>
      <c r="BA3" s="232"/>
      <c r="BB3" s="232"/>
      <c r="BC3" s="232"/>
      <c r="BD3" s="232" t="s">
        <v>138</v>
      </c>
      <c r="BE3" s="232"/>
      <c r="BF3" s="232"/>
      <c r="BG3" s="232"/>
      <c r="BH3" s="101" t="s">
        <v>146</v>
      </c>
    </row>
    <row r="4" spans="1:61" s="105" customFormat="1" ht="12" customHeight="1" x14ac:dyDescent="0.2">
      <c r="A4" s="102"/>
      <c r="B4" s="103"/>
      <c r="C4" s="103"/>
      <c r="D4" s="103"/>
      <c r="E4" s="103"/>
      <c r="F4" s="103"/>
      <c r="G4" s="103"/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88" t="s">
        <v>46</v>
      </c>
      <c r="AW4" s="188" t="s">
        <v>47</v>
      </c>
      <c r="AX4" s="188" t="s">
        <v>48</v>
      </c>
      <c r="AY4" s="188" t="s">
        <v>49</v>
      </c>
      <c r="AZ4" s="188" t="s">
        <v>46</v>
      </c>
      <c r="BA4" s="188" t="s">
        <v>47</v>
      </c>
      <c r="BB4" s="188" t="s">
        <v>48</v>
      </c>
      <c r="BC4" s="188" t="s">
        <v>49</v>
      </c>
      <c r="BD4" s="188" t="s">
        <v>46</v>
      </c>
      <c r="BE4" s="188" t="s">
        <v>47</v>
      </c>
      <c r="BF4" s="188" t="s">
        <v>48</v>
      </c>
      <c r="BG4" s="188" t="s">
        <v>49</v>
      </c>
      <c r="BH4" s="188" t="s">
        <v>46</v>
      </c>
      <c r="BI4" s="188" t="s">
        <v>47</v>
      </c>
    </row>
    <row r="5" spans="1:61" s="87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>
        <v>19011.623421612941</v>
      </c>
      <c r="I5" s="86">
        <v>19593.475778935088</v>
      </c>
      <c r="J5" s="86">
        <v>20686.165298334341</v>
      </c>
      <c r="K5" s="86">
        <v>21291.082718115194</v>
      </c>
      <c r="L5" s="86">
        <v>21101.966643410138</v>
      </c>
      <c r="M5" s="86">
        <v>21971.966213985863</v>
      </c>
      <c r="N5" s="86">
        <v>22396.148490289575</v>
      </c>
      <c r="O5" s="86">
        <v>21795.0435155505</v>
      </c>
      <c r="P5" s="86">
        <v>22353.896590453503</v>
      </c>
      <c r="Q5" s="86">
        <v>21975.955113802625</v>
      </c>
      <c r="R5" s="86">
        <v>22475.678201368395</v>
      </c>
      <c r="S5" s="86">
        <v>22767.350257145787</v>
      </c>
      <c r="T5" s="86">
        <v>23647.1120374577</v>
      </c>
      <c r="U5" s="86">
        <v>22655.57699763916</v>
      </c>
      <c r="V5" s="86">
        <v>22610.065705952569</v>
      </c>
      <c r="W5" s="86">
        <v>22253.900305427436</v>
      </c>
      <c r="X5" s="86">
        <v>23235.701910532236</v>
      </c>
      <c r="Y5" s="86">
        <v>22790.481762979547</v>
      </c>
      <c r="Z5" s="86">
        <v>24096.603292882104</v>
      </c>
      <c r="AA5" s="86">
        <v>25221.664956183653</v>
      </c>
      <c r="AB5" s="86">
        <v>24324.582248235976</v>
      </c>
      <c r="AC5" s="86">
        <v>25356.670786611663</v>
      </c>
      <c r="AD5" s="86">
        <v>25545.07884842925</v>
      </c>
      <c r="AE5" s="86">
        <v>26216.755480593511</v>
      </c>
      <c r="AF5" s="86">
        <v>26549.969181539673</v>
      </c>
      <c r="AG5" s="86">
        <v>26776.403080227934</v>
      </c>
      <c r="AH5" s="86">
        <v>25849.237194355672</v>
      </c>
      <c r="AI5" s="86">
        <v>26209.325399944144</v>
      </c>
      <c r="AJ5" s="86">
        <v>26395.1156769011</v>
      </c>
      <c r="AK5" s="86">
        <v>26839.166376453497</v>
      </c>
      <c r="AL5" s="86">
        <v>27606.645874012334</v>
      </c>
      <c r="AM5" s="86">
        <v>27875.682042908975</v>
      </c>
      <c r="AN5" s="86">
        <v>28307.347233148888</v>
      </c>
      <c r="AO5" s="86">
        <v>28536.667954132823</v>
      </c>
      <c r="AP5" s="86">
        <v>29190.086587124249</v>
      </c>
      <c r="AQ5" s="86">
        <v>29447.77684852009</v>
      </c>
      <c r="AR5" s="86">
        <v>29982.111422742499</v>
      </c>
      <c r="AS5" s="86">
        <v>30128.172766993874</v>
      </c>
      <c r="AT5" s="86">
        <v>31468.771623589386</v>
      </c>
      <c r="AU5" s="86">
        <v>31405.511514859038</v>
      </c>
      <c r="AV5" s="86">
        <v>32359.157942762678</v>
      </c>
      <c r="AW5" s="86">
        <v>32673.58229793618</v>
      </c>
      <c r="AX5" s="86">
        <v>31735.211389448097</v>
      </c>
      <c r="AY5" s="86">
        <v>29704.233345248311</v>
      </c>
      <c r="AZ5" s="86">
        <v>31996.598964350029</v>
      </c>
      <c r="BA5" s="86">
        <v>32696.081678680508</v>
      </c>
      <c r="BB5" s="86">
        <v>32574.126851887097</v>
      </c>
      <c r="BC5" s="86">
        <v>33393.763442492615</v>
      </c>
      <c r="BD5" s="86">
        <v>32771.747417158127</v>
      </c>
      <c r="BE5" s="86">
        <v>34276.718480984819</v>
      </c>
      <c r="BF5" s="86">
        <v>34226.547326125394</v>
      </c>
      <c r="BG5" s="86">
        <v>35511.697953120274</v>
      </c>
      <c r="BH5" s="86">
        <v>36052.504459733726</v>
      </c>
      <c r="BI5" s="86">
        <v>35815.882272735013</v>
      </c>
    </row>
    <row r="6" spans="1:61" s="194" customFormat="1" ht="17.100000000000001" customHeight="1" x14ac:dyDescent="0.2">
      <c r="A6" s="191" t="s">
        <v>96</v>
      </c>
      <c r="B6" s="192"/>
      <c r="C6" s="192"/>
      <c r="D6" s="192"/>
      <c r="E6" s="192"/>
      <c r="F6" s="192"/>
      <c r="G6" s="192"/>
      <c r="H6" s="192">
        <v>5343.3988284487432</v>
      </c>
      <c r="I6" s="192">
        <v>5375.4948324540037</v>
      </c>
      <c r="J6" s="192">
        <v>5418.7148612979672</v>
      </c>
      <c r="K6" s="192">
        <v>5840.5182614953592</v>
      </c>
      <c r="L6" s="192">
        <v>5424.6691135179408</v>
      </c>
      <c r="M6" s="192">
        <v>5551.443749114489</v>
      </c>
      <c r="N6" s="192">
        <v>5834.0364626626169</v>
      </c>
      <c r="O6" s="192">
        <v>5881.0011173715138</v>
      </c>
      <c r="P6" s="192">
        <v>6105.9211475438433</v>
      </c>
      <c r="Q6" s="192">
        <v>5589.526456572934</v>
      </c>
      <c r="R6" s="192">
        <v>5371.1620057123082</v>
      </c>
      <c r="S6" s="192">
        <v>5495.1168988347381</v>
      </c>
      <c r="T6" s="192">
        <v>6189.9261001278801</v>
      </c>
      <c r="U6" s="192">
        <v>5502.4200337915927</v>
      </c>
      <c r="V6" s="192">
        <v>5547.2241972517286</v>
      </c>
      <c r="W6" s="192">
        <v>5216.087535657196</v>
      </c>
      <c r="X6" s="192">
        <v>6236.6688714381035</v>
      </c>
      <c r="Y6" s="192">
        <v>5528.584217766097</v>
      </c>
      <c r="Z6" s="192">
        <v>5606.8785892175711</v>
      </c>
      <c r="AA6" s="192">
        <v>5855.9442424518893</v>
      </c>
      <c r="AB6" s="192">
        <v>5916.4822212438794</v>
      </c>
      <c r="AC6" s="192">
        <v>6159.0705691594048</v>
      </c>
      <c r="AD6" s="192">
        <v>5926.5630824317805</v>
      </c>
      <c r="AE6" s="192">
        <v>6109.5421223867406</v>
      </c>
      <c r="AF6" s="192">
        <v>6035.7581585108501</v>
      </c>
      <c r="AG6" s="192">
        <v>6198.6465955102831</v>
      </c>
      <c r="AH6" s="192">
        <v>6442.9384689253575</v>
      </c>
      <c r="AI6" s="192">
        <v>6176.7581360943432</v>
      </c>
      <c r="AJ6" s="192">
        <v>6099.07316208681</v>
      </c>
      <c r="AK6" s="192">
        <v>6386.4793339081807</v>
      </c>
      <c r="AL6" s="192">
        <v>6568.2301996242641</v>
      </c>
      <c r="AM6" s="192">
        <v>6538.178936762527</v>
      </c>
      <c r="AN6" s="192">
        <v>6638.3032547592147</v>
      </c>
      <c r="AO6" s="192">
        <v>6515.2586290488944</v>
      </c>
      <c r="AP6" s="192">
        <v>6855.8184567634717</v>
      </c>
      <c r="AQ6" s="192">
        <v>6675.8001167110324</v>
      </c>
      <c r="AR6" s="192">
        <v>6780.6251440154565</v>
      </c>
      <c r="AS6" s="192">
        <v>6774.7863423828094</v>
      </c>
      <c r="AT6" s="192">
        <v>7453.3966051342977</v>
      </c>
      <c r="AU6" s="192">
        <v>7211.0535110323535</v>
      </c>
      <c r="AV6" s="192">
        <v>7191.5850536072958</v>
      </c>
      <c r="AW6" s="192">
        <v>7302.7248926776347</v>
      </c>
      <c r="AX6" s="192">
        <v>7309.3364252259898</v>
      </c>
      <c r="AY6" s="192">
        <v>7615.2123375511164</v>
      </c>
      <c r="AZ6" s="192">
        <v>7567.7176093611415</v>
      </c>
      <c r="BA6" s="192">
        <v>7873.6120400549353</v>
      </c>
      <c r="BB6" s="192">
        <v>7316.9240669840883</v>
      </c>
      <c r="BC6" s="192">
        <v>7641.7017955377751</v>
      </c>
      <c r="BD6" s="192">
        <v>7994.6170694727143</v>
      </c>
      <c r="BE6" s="192">
        <v>7764.4944057159619</v>
      </c>
      <c r="BF6" s="192">
        <v>7689.7150465391842</v>
      </c>
      <c r="BG6" s="192">
        <v>8297.7778684790537</v>
      </c>
      <c r="BH6" s="192">
        <v>8016.8935548114978</v>
      </c>
      <c r="BI6" s="192">
        <v>8198.4884064887337</v>
      </c>
    </row>
    <row r="7" spans="1:61" s="84" customFormat="1" ht="17.100000000000001" customHeight="1" x14ac:dyDescent="0.2">
      <c r="A7" s="77" t="s">
        <v>1</v>
      </c>
      <c r="B7" s="89"/>
      <c r="C7" s="89"/>
      <c r="D7" s="89"/>
      <c r="E7" s="89"/>
      <c r="F7" s="89"/>
      <c r="G7" s="89"/>
      <c r="H7" s="89">
        <v>476.932300723411</v>
      </c>
      <c r="I7" s="89">
        <v>482.07278352553902</v>
      </c>
      <c r="J7" s="89">
        <v>367.25288139377301</v>
      </c>
      <c r="K7" s="89">
        <v>586.01849366915496</v>
      </c>
      <c r="L7" s="89">
        <v>439.71830094095202</v>
      </c>
      <c r="M7" s="89">
        <v>440.71342557739899</v>
      </c>
      <c r="N7" s="89">
        <v>529.05165384059706</v>
      </c>
      <c r="O7" s="89">
        <v>503.098765447956</v>
      </c>
      <c r="P7" s="89">
        <v>555.42976584906103</v>
      </c>
      <c r="Q7" s="89">
        <v>526.99803332245699</v>
      </c>
      <c r="R7" s="89">
        <v>485.503078949903</v>
      </c>
      <c r="S7" s="89">
        <v>526.66424883874299</v>
      </c>
      <c r="T7" s="89">
        <v>493.76597474504001</v>
      </c>
      <c r="U7" s="89">
        <v>512.88399475211099</v>
      </c>
      <c r="V7" s="89">
        <v>546.14074787521099</v>
      </c>
      <c r="W7" s="89">
        <v>539.46260011585105</v>
      </c>
      <c r="X7" s="89">
        <v>535.134713952933</v>
      </c>
      <c r="Y7" s="89">
        <v>555.89222461442398</v>
      </c>
      <c r="Z7" s="89">
        <v>491.28499219669402</v>
      </c>
      <c r="AA7" s="89">
        <v>503.98388751144</v>
      </c>
      <c r="AB7" s="89">
        <v>517.05609392165297</v>
      </c>
      <c r="AC7" s="89">
        <v>502.61080283613097</v>
      </c>
      <c r="AD7" s="89">
        <v>570.14739943936104</v>
      </c>
      <c r="AE7" s="89">
        <v>579.54662986173105</v>
      </c>
      <c r="AF7" s="89">
        <v>604.07930381979895</v>
      </c>
      <c r="AG7" s="89">
        <v>571.46384574812805</v>
      </c>
      <c r="AH7" s="89">
        <v>581.97987039188297</v>
      </c>
      <c r="AI7" s="89">
        <v>583.186069930999</v>
      </c>
      <c r="AJ7" s="89">
        <v>501.003742329847</v>
      </c>
      <c r="AK7" s="89">
        <v>711.57104349673</v>
      </c>
      <c r="AL7" s="89">
        <v>659.28712475733505</v>
      </c>
      <c r="AM7" s="89">
        <v>687.22755865896602</v>
      </c>
      <c r="AN7" s="89">
        <v>705.10704173561601</v>
      </c>
      <c r="AO7" s="89">
        <v>675.26962817519495</v>
      </c>
      <c r="AP7" s="89">
        <v>667.57849981536697</v>
      </c>
      <c r="AQ7" s="89">
        <v>661.82924199568095</v>
      </c>
      <c r="AR7" s="89">
        <v>701.38088911266198</v>
      </c>
      <c r="AS7" s="89">
        <v>713.60945104885195</v>
      </c>
      <c r="AT7" s="89">
        <v>679.40185376443696</v>
      </c>
      <c r="AU7" s="89">
        <v>744.25869310079599</v>
      </c>
      <c r="AV7" s="89">
        <v>713.288288601055</v>
      </c>
      <c r="AW7" s="89">
        <v>774.33365811505098</v>
      </c>
      <c r="AX7" s="89">
        <v>813.04457229822401</v>
      </c>
      <c r="AY7" s="89">
        <v>756.83314000727296</v>
      </c>
      <c r="AZ7" s="89">
        <v>776.15694545027895</v>
      </c>
      <c r="BA7" s="89">
        <v>875.23109281503503</v>
      </c>
      <c r="BB7" s="89">
        <v>912.72140226533202</v>
      </c>
      <c r="BC7" s="89">
        <v>873.00322969038302</v>
      </c>
      <c r="BD7" s="89">
        <v>907.38050003655496</v>
      </c>
      <c r="BE7" s="89">
        <v>954.78969501000802</v>
      </c>
      <c r="BF7" s="89">
        <v>900.29505721833402</v>
      </c>
      <c r="BG7" s="89">
        <v>922.96426992461795</v>
      </c>
      <c r="BH7" s="89">
        <v>992.88245193874604</v>
      </c>
      <c r="BI7" s="89">
        <v>784.32376361011802</v>
      </c>
    </row>
    <row r="8" spans="1:61" s="84" customFormat="1" ht="17.100000000000001" customHeight="1" x14ac:dyDescent="0.2">
      <c r="A8" s="77" t="s">
        <v>2</v>
      </c>
      <c r="B8" s="89"/>
      <c r="C8" s="89"/>
      <c r="D8" s="89"/>
      <c r="E8" s="89"/>
      <c r="F8" s="89"/>
      <c r="G8" s="89"/>
      <c r="H8" s="89">
        <v>2997.0694369763301</v>
      </c>
      <c r="I8" s="89">
        <v>3023.4309430442199</v>
      </c>
      <c r="J8" s="89">
        <v>3120.7307790841401</v>
      </c>
      <c r="K8" s="89">
        <v>3196.0402560422899</v>
      </c>
      <c r="L8" s="89">
        <v>2979.6366133942001</v>
      </c>
      <c r="M8" s="89">
        <v>3067.1782266966202</v>
      </c>
      <c r="N8" s="89">
        <v>3291.9830148832998</v>
      </c>
      <c r="O8" s="89">
        <v>3361.5892412773501</v>
      </c>
      <c r="P8" s="89">
        <v>3175.3873277288999</v>
      </c>
      <c r="Q8" s="89">
        <v>3286.9715695431</v>
      </c>
      <c r="R8" s="89">
        <v>2891.07115455249</v>
      </c>
      <c r="S8" s="89">
        <v>2906.41985007937</v>
      </c>
      <c r="T8" s="89">
        <v>3609.9784474395501</v>
      </c>
      <c r="U8" s="89">
        <v>2741.5930030290401</v>
      </c>
      <c r="V8" s="89">
        <v>2756.8300855348798</v>
      </c>
      <c r="W8" s="89">
        <v>2708.5294648055301</v>
      </c>
      <c r="X8" s="89">
        <v>3502.0439225730202</v>
      </c>
      <c r="Y8" s="89">
        <v>2710.8429381804799</v>
      </c>
      <c r="Z8" s="89">
        <v>2976.1091341906399</v>
      </c>
      <c r="AA8" s="89">
        <v>3163.5601873082401</v>
      </c>
      <c r="AB8" s="89">
        <v>3145.32772791975</v>
      </c>
      <c r="AC8" s="89">
        <v>3456.81126260781</v>
      </c>
      <c r="AD8" s="89">
        <v>3138.6136325304201</v>
      </c>
      <c r="AE8" s="89">
        <v>3235.0243313282399</v>
      </c>
      <c r="AF8" s="89">
        <v>3174.6509288450902</v>
      </c>
      <c r="AG8" s="89">
        <v>3424.3158590393</v>
      </c>
      <c r="AH8" s="89">
        <v>3315.74702314555</v>
      </c>
      <c r="AI8" s="89">
        <v>3267.2788958262399</v>
      </c>
      <c r="AJ8" s="89">
        <v>3239.1794440262101</v>
      </c>
      <c r="AK8" s="89">
        <v>3298.6783694078899</v>
      </c>
      <c r="AL8" s="89">
        <v>3523.5023544872702</v>
      </c>
      <c r="AM8" s="89">
        <v>3469.9660090843799</v>
      </c>
      <c r="AN8" s="89">
        <v>3612.2503424415299</v>
      </c>
      <c r="AO8" s="89">
        <v>3564.5578088222201</v>
      </c>
      <c r="AP8" s="89">
        <v>3878.77384513268</v>
      </c>
      <c r="AQ8" s="89">
        <v>3595.26048870768</v>
      </c>
      <c r="AR8" s="89">
        <v>3600.2648290633001</v>
      </c>
      <c r="AS8" s="89">
        <v>3509.5252757418102</v>
      </c>
      <c r="AT8" s="89">
        <v>4131.9341640755601</v>
      </c>
      <c r="AU8" s="89">
        <v>3761.9462398328901</v>
      </c>
      <c r="AV8" s="89">
        <v>3751.00426347039</v>
      </c>
      <c r="AW8" s="89">
        <v>3814.8078539323501</v>
      </c>
      <c r="AX8" s="89">
        <v>3790.0318938209398</v>
      </c>
      <c r="AY8" s="89">
        <v>4179.5572118967002</v>
      </c>
      <c r="AZ8" s="89">
        <v>4097.1600979249697</v>
      </c>
      <c r="BA8" s="89">
        <v>4188.0217141004796</v>
      </c>
      <c r="BB8" s="89">
        <v>3612.39597131858</v>
      </c>
      <c r="BC8" s="89">
        <v>3986.30465924796</v>
      </c>
      <c r="BD8" s="89">
        <v>4245.8940880682903</v>
      </c>
      <c r="BE8" s="89">
        <v>4011.99757709716</v>
      </c>
      <c r="BF8" s="89">
        <v>3833.0283114437302</v>
      </c>
      <c r="BG8" s="89">
        <v>4372.0588000082998</v>
      </c>
      <c r="BH8" s="89">
        <v>4232.4336314396596</v>
      </c>
      <c r="BI8" s="89">
        <v>4387.4081238741501</v>
      </c>
    </row>
    <row r="9" spans="1:61" s="84" customFormat="1" ht="17.100000000000001" customHeight="1" x14ac:dyDescent="0.2">
      <c r="A9" s="77" t="s">
        <v>3</v>
      </c>
      <c r="B9" s="89"/>
      <c r="C9" s="89"/>
      <c r="D9" s="89"/>
      <c r="E9" s="89"/>
      <c r="F9" s="89"/>
      <c r="G9" s="89"/>
      <c r="H9" s="89">
        <v>651.70554471188802</v>
      </c>
      <c r="I9" s="89">
        <v>660.44260589448504</v>
      </c>
      <c r="J9" s="89">
        <v>668.33689524446697</v>
      </c>
      <c r="K9" s="89">
        <v>670.51122626349604</v>
      </c>
      <c r="L9" s="89">
        <v>673.68670574708301</v>
      </c>
      <c r="M9" s="89">
        <v>675.88583188026996</v>
      </c>
      <c r="N9" s="89">
        <v>678.57438281933696</v>
      </c>
      <c r="O9" s="89">
        <v>684.44756615459698</v>
      </c>
      <c r="P9" s="89">
        <v>689.41024858549702</v>
      </c>
      <c r="Q9" s="89">
        <v>692.58498176157298</v>
      </c>
      <c r="R9" s="89">
        <v>695.54313185428805</v>
      </c>
      <c r="S9" s="89">
        <v>698.39231440390904</v>
      </c>
      <c r="T9" s="89">
        <v>693.14164322224701</v>
      </c>
      <c r="U9" s="89">
        <v>689.03438721587997</v>
      </c>
      <c r="V9" s="89">
        <v>731.92671659843199</v>
      </c>
      <c r="W9" s="89">
        <v>730.75160569624495</v>
      </c>
      <c r="X9" s="89">
        <v>729.64057607308098</v>
      </c>
      <c r="Y9" s="89">
        <v>733.33880088914702</v>
      </c>
      <c r="Z9" s="89">
        <v>728.54551732700895</v>
      </c>
      <c r="AA9" s="89">
        <v>731.59183860740802</v>
      </c>
      <c r="AB9" s="89">
        <v>743.11561800809397</v>
      </c>
      <c r="AC9" s="89">
        <v>749.40731589945995</v>
      </c>
      <c r="AD9" s="89">
        <v>756.64764397916099</v>
      </c>
      <c r="AE9" s="89">
        <v>759.77662427494397</v>
      </c>
      <c r="AF9" s="89">
        <v>759.65406380931495</v>
      </c>
      <c r="AG9" s="89">
        <v>765.01945452368295</v>
      </c>
      <c r="AH9" s="89">
        <v>774.00766086936505</v>
      </c>
      <c r="AI9" s="89">
        <v>793.80646855695704</v>
      </c>
      <c r="AJ9" s="89">
        <v>802.20295394120399</v>
      </c>
      <c r="AK9" s="89">
        <v>821.03230115416102</v>
      </c>
      <c r="AL9" s="89">
        <v>836.03068542700305</v>
      </c>
      <c r="AM9" s="89">
        <v>849.96052721360502</v>
      </c>
      <c r="AN9" s="89">
        <v>867.878917843159</v>
      </c>
      <c r="AO9" s="89">
        <v>875.61389834589704</v>
      </c>
      <c r="AP9" s="89">
        <v>894.95337846739403</v>
      </c>
      <c r="AQ9" s="89">
        <v>906.55583920729805</v>
      </c>
      <c r="AR9" s="89">
        <v>925.00851829315002</v>
      </c>
      <c r="AS9" s="89">
        <v>942.93339381302997</v>
      </c>
      <c r="AT9" s="89">
        <v>957.99374414251099</v>
      </c>
      <c r="AU9" s="89">
        <v>979.40254135642397</v>
      </c>
      <c r="AV9" s="89">
        <v>997.42288174391103</v>
      </c>
      <c r="AW9" s="89">
        <v>1017.2630542175</v>
      </c>
      <c r="AX9" s="89">
        <v>1037.1611013870699</v>
      </c>
      <c r="AY9" s="89">
        <v>1053.84599866903</v>
      </c>
      <c r="AZ9" s="89">
        <v>1072.80694777554</v>
      </c>
      <c r="BA9" s="89">
        <v>1094.4626353087499</v>
      </c>
      <c r="BB9" s="89">
        <v>1117.2598377300701</v>
      </c>
      <c r="BC9" s="89">
        <v>1141.00804757388</v>
      </c>
      <c r="BD9" s="89">
        <v>1162.9482547380601</v>
      </c>
      <c r="BE9" s="89">
        <v>1184.92668356172</v>
      </c>
      <c r="BF9" s="89">
        <v>1208.87321293234</v>
      </c>
      <c r="BG9" s="89">
        <v>1236.4480466319601</v>
      </c>
      <c r="BH9" s="89">
        <v>1263.6919403871</v>
      </c>
      <c r="BI9" s="89">
        <v>1289.7908360588899</v>
      </c>
    </row>
    <row r="10" spans="1:61" s="84" customFormat="1" ht="17.100000000000001" customHeight="1" x14ac:dyDescent="0.2">
      <c r="A10" s="77" t="s">
        <v>4</v>
      </c>
      <c r="B10" s="89"/>
      <c r="C10" s="89"/>
      <c r="D10" s="89"/>
      <c r="E10" s="89"/>
      <c r="F10" s="89"/>
      <c r="G10" s="89"/>
      <c r="H10" s="89">
        <v>3.36952541420774</v>
      </c>
      <c r="I10" s="89">
        <v>3.5912373345088402</v>
      </c>
      <c r="J10" s="89">
        <v>3.6991240994984902</v>
      </c>
      <c r="K10" s="89">
        <v>3.86388726982242</v>
      </c>
      <c r="L10" s="89">
        <v>3.95158821975616</v>
      </c>
      <c r="M10" s="89">
        <v>3.7768474148084201</v>
      </c>
      <c r="N10" s="89">
        <v>3.6660755661461102</v>
      </c>
      <c r="O10" s="89">
        <v>3.5868308692745199</v>
      </c>
      <c r="P10" s="89">
        <v>3.1410894008008201</v>
      </c>
      <c r="Q10" s="89">
        <v>3.29024325127435</v>
      </c>
      <c r="R10" s="89">
        <v>3.3866756287597002</v>
      </c>
      <c r="S10" s="89">
        <v>3.2575317224858198</v>
      </c>
      <c r="T10" s="89">
        <v>3.3669949875479501</v>
      </c>
      <c r="U10" s="89">
        <v>3.5556801601902599</v>
      </c>
      <c r="V10" s="89">
        <v>3.6125450212593302</v>
      </c>
      <c r="W10" s="89">
        <v>3.5598110968439198</v>
      </c>
      <c r="X10" s="89">
        <v>3.2592698990780802</v>
      </c>
      <c r="Y10" s="89">
        <v>3.4834028386861902</v>
      </c>
      <c r="Z10" s="89">
        <v>3.65472522493888</v>
      </c>
      <c r="AA10" s="89">
        <v>3.7814567522497402</v>
      </c>
      <c r="AB10" s="89">
        <v>4.1642201123939699</v>
      </c>
      <c r="AC10" s="89">
        <v>4.1025777645492898</v>
      </c>
      <c r="AD10" s="89">
        <v>4.0884764314581901</v>
      </c>
      <c r="AE10" s="89">
        <v>4.2982996039531098</v>
      </c>
      <c r="AF10" s="89">
        <v>4.0351880647559399</v>
      </c>
      <c r="AG10" s="89">
        <v>3.9166294562159099</v>
      </c>
      <c r="AH10" s="89">
        <v>3.9740541204186699</v>
      </c>
      <c r="AI10" s="89">
        <v>3.97263010446953</v>
      </c>
      <c r="AJ10" s="89">
        <v>4.0694810257529301</v>
      </c>
      <c r="AK10" s="89">
        <v>4.0945317762324196</v>
      </c>
      <c r="AL10" s="89">
        <v>4.1428461053734704</v>
      </c>
      <c r="AM10" s="89">
        <v>4.1972783136054002</v>
      </c>
      <c r="AN10" s="89">
        <v>4.0093633006038196</v>
      </c>
      <c r="AO10" s="89">
        <v>4.0556009478203299</v>
      </c>
      <c r="AP10" s="89">
        <v>4.1495255986358996</v>
      </c>
      <c r="AQ10" s="89">
        <v>4.2585917873014898</v>
      </c>
      <c r="AR10" s="89">
        <v>4.2156420640334602</v>
      </c>
      <c r="AS10" s="89">
        <v>4.3845664321902103</v>
      </c>
      <c r="AT10" s="89">
        <v>4.36619690788255</v>
      </c>
      <c r="AU10" s="89">
        <v>4.9614809336864196</v>
      </c>
      <c r="AV10" s="89">
        <v>5.2637603731768898</v>
      </c>
      <c r="AW10" s="89">
        <v>5.2167591502162898</v>
      </c>
      <c r="AX10" s="89">
        <v>4.3511240688388204</v>
      </c>
      <c r="AY10" s="89">
        <v>4.2368327407859203</v>
      </c>
      <c r="AZ10" s="89">
        <v>4.6170731673590302</v>
      </c>
      <c r="BA10" s="89">
        <v>4.8515771347407002</v>
      </c>
      <c r="BB10" s="89">
        <v>4.9407166116668604</v>
      </c>
      <c r="BC10" s="89">
        <v>5.0243683702536304</v>
      </c>
      <c r="BD10" s="89">
        <v>5.0230222378159004</v>
      </c>
      <c r="BE10" s="89">
        <v>4.9681424320237504</v>
      </c>
      <c r="BF10" s="89">
        <v>5.04840074285827</v>
      </c>
      <c r="BG10" s="89">
        <v>5.23357422660815</v>
      </c>
      <c r="BH10" s="89">
        <v>5.3934759572566104</v>
      </c>
      <c r="BI10" s="89">
        <v>5.2510146966152602</v>
      </c>
    </row>
    <row r="11" spans="1:61" s="84" customFormat="1" ht="17.100000000000001" customHeight="1" x14ac:dyDescent="0.2">
      <c r="A11" s="77" t="s">
        <v>5</v>
      </c>
      <c r="B11" s="89"/>
      <c r="C11" s="89"/>
      <c r="D11" s="89"/>
      <c r="E11" s="89"/>
      <c r="F11" s="89"/>
      <c r="G11" s="89"/>
      <c r="H11" s="89">
        <v>656.91162954368804</v>
      </c>
      <c r="I11" s="89">
        <v>644.88458981326596</v>
      </c>
      <c r="J11" s="89">
        <v>701.82402321536904</v>
      </c>
      <c r="K11" s="89">
        <v>813.00268595052796</v>
      </c>
      <c r="L11" s="89">
        <v>784.219818847856</v>
      </c>
      <c r="M11" s="89">
        <v>803.61008788137099</v>
      </c>
      <c r="N11" s="89">
        <v>766.42291169360999</v>
      </c>
      <c r="O11" s="89">
        <v>765.657248545892</v>
      </c>
      <c r="P11" s="89">
        <v>1135.4693376140999</v>
      </c>
      <c r="Q11" s="89">
        <v>524.33971202330895</v>
      </c>
      <c r="R11" s="89">
        <v>705.97084888240602</v>
      </c>
      <c r="S11" s="89">
        <v>794.61894964188502</v>
      </c>
      <c r="T11" s="89">
        <v>809.02803998916704</v>
      </c>
      <c r="U11" s="89">
        <v>963.06087096170302</v>
      </c>
      <c r="V11" s="89">
        <v>920.79253337561704</v>
      </c>
      <c r="W11" s="89">
        <v>816.50225222941197</v>
      </c>
      <c r="X11" s="89">
        <v>898.09889793482296</v>
      </c>
      <c r="Y11" s="89">
        <v>965.72944435644399</v>
      </c>
      <c r="Z11" s="89">
        <v>846.42703674220604</v>
      </c>
      <c r="AA11" s="89">
        <v>917.53236630728804</v>
      </c>
      <c r="AB11" s="89">
        <v>951.70211650545696</v>
      </c>
      <c r="AC11" s="89">
        <v>868.13392260237697</v>
      </c>
      <c r="AD11" s="89">
        <v>908.98477725330497</v>
      </c>
      <c r="AE11" s="89">
        <v>954.72075568575599</v>
      </c>
      <c r="AF11" s="89">
        <v>897.909287258007</v>
      </c>
      <c r="AG11" s="89">
        <v>851.52894643490697</v>
      </c>
      <c r="AH11" s="89">
        <v>1168.71694045393</v>
      </c>
      <c r="AI11" s="89">
        <v>938.60452024759695</v>
      </c>
      <c r="AJ11" s="89">
        <v>983.08100983615896</v>
      </c>
      <c r="AK11" s="89">
        <v>979.86472035424299</v>
      </c>
      <c r="AL11" s="89">
        <v>1007.34521943837</v>
      </c>
      <c r="AM11" s="89">
        <v>1022.99378392507</v>
      </c>
      <c r="AN11" s="89">
        <v>1018.1535714397</v>
      </c>
      <c r="AO11" s="89">
        <v>1003.35976962116</v>
      </c>
      <c r="AP11" s="89">
        <v>1039.4593857713</v>
      </c>
      <c r="AQ11" s="89">
        <v>1069.5674543022999</v>
      </c>
      <c r="AR11" s="89">
        <v>1061.46057313455</v>
      </c>
      <c r="AS11" s="89">
        <v>1061.62592981337</v>
      </c>
      <c r="AT11" s="89">
        <v>1061.5585146844401</v>
      </c>
      <c r="AU11" s="89">
        <v>1097.1826248479499</v>
      </c>
      <c r="AV11" s="89">
        <v>1108.85820519545</v>
      </c>
      <c r="AW11" s="89">
        <v>1116.9260085410101</v>
      </c>
      <c r="AX11" s="89">
        <v>1107.69018354167</v>
      </c>
      <c r="AY11" s="89">
        <v>1088.7768033802299</v>
      </c>
      <c r="AZ11" s="89">
        <v>1082.9318456216399</v>
      </c>
      <c r="BA11" s="89">
        <v>1158.77984434634</v>
      </c>
      <c r="BB11" s="89">
        <v>1165.3866928623499</v>
      </c>
      <c r="BC11" s="89">
        <v>1147.5362642247701</v>
      </c>
      <c r="BD11" s="89">
        <v>1140.40008775357</v>
      </c>
      <c r="BE11" s="89">
        <v>1131.1815556259401</v>
      </c>
      <c r="BF11" s="89">
        <v>1215.7115021910299</v>
      </c>
      <c r="BG11" s="89">
        <v>1212.62642925983</v>
      </c>
      <c r="BH11" s="89">
        <v>1185.00149050922</v>
      </c>
      <c r="BI11" s="89">
        <v>1145.21834180976</v>
      </c>
    </row>
    <row r="12" spans="1:61" s="84" customFormat="1" ht="17.100000000000001" customHeight="1" x14ac:dyDescent="0.2">
      <c r="A12" s="77" t="s">
        <v>6</v>
      </c>
      <c r="B12" s="89"/>
      <c r="C12" s="89"/>
      <c r="D12" s="89"/>
      <c r="E12" s="89"/>
      <c r="F12" s="89"/>
      <c r="G12" s="89"/>
      <c r="H12" s="89">
        <v>557.41039107921802</v>
      </c>
      <c r="I12" s="89">
        <v>561.07267284198497</v>
      </c>
      <c r="J12" s="89">
        <v>556.87115826071897</v>
      </c>
      <c r="K12" s="89">
        <v>571.08171230006894</v>
      </c>
      <c r="L12" s="89">
        <v>543.45608636809402</v>
      </c>
      <c r="M12" s="89">
        <v>560.27932966402</v>
      </c>
      <c r="N12" s="89">
        <v>564.338423859626</v>
      </c>
      <c r="O12" s="89">
        <v>562.62146507644502</v>
      </c>
      <c r="P12" s="89">
        <v>547.08337836548401</v>
      </c>
      <c r="Q12" s="89">
        <v>555.34191667122104</v>
      </c>
      <c r="R12" s="89">
        <v>589.687115844461</v>
      </c>
      <c r="S12" s="89">
        <v>565.76400414834598</v>
      </c>
      <c r="T12" s="89">
        <v>580.64499974432897</v>
      </c>
      <c r="U12" s="89">
        <v>592.29209767266798</v>
      </c>
      <c r="V12" s="89">
        <v>587.92156884632902</v>
      </c>
      <c r="W12" s="89">
        <v>417.281801713314</v>
      </c>
      <c r="X12" s="89">
        <v>568.49149100516797</v>
      </c>
      <c r="Y12" s="89">
        <v>559.29740688691595</v>
      </c>
      <c r="Z12" s="89">
        <v>560.85718353608297</v>
      </c>
      <c r="AA12" s="89">
        <v>535.49450596526401</v>
      </c>
      <c r="AB12" s="89">
        <v>555.11644477653101</v>
      </c>
      <c r="AC12" s="89">
        <v>578.00468744907801</v>
      </c>
      <c r="AD12" s="89">
        <v>548.081152798076</v>
      </c>
      <c r="AE12" s="89">
        <v>576.175481632117</v>
      </c>
      <c r="AF12" s="89">
        <v>595.42938671388299</v>
      </c>
      <c r="AG12" s="89">
        <v>582.40186030804898</v>
      </c>
      <c r="AH12" s="89">
        <v>598.51291994421103</v>
      </c>
      <c r="AI12" s="89">
        <v>589.90955142808104</v>
      </c>
      <c r="AJ12" s="89">
        <v>569.53653092763705</v>
      </c>
      <c r="AK12" s="89">
        <v>571.238367718924</v>
      </c>
      <c r="AL12" s="89">
        <v>537.92196940891199</v>
      </c>
      <c r="AM12" s="89">
        <v>503.833779566901</v>
      </c>
      <c r="AN12" s="89">
        <v>430.904017998607</v>
      </c>
      <c r="AO12" s="89">
        <v>392.40192313660202</v>
      </c>
      <c r="AP12" s="89">
        <v>370.90382197809498</v>
      </c>
      <c r="AQ12" s="89">
        <v>438.328500710772</v>
      </c>
      <c r="AR12" s="89">
        <v>488.29469234776099</v>
      </c>
      <c r="AS12" s="89">
        <v>542.70772553355698</v>
      </c>
      <c r="AT12" s="89">
        <v>618.14213155946697</v>
      </c>
      <c r="AU12" s="89">
        <v>623.30193096060702</v>
      </c>
      <c r="AV12" s="89">
        <v>615.74765422331302</v>
      </c>
      <c r="AW12" s="89">
        <v>574.17755872150599</v>
      </c>
      <c r="AX12" s="89">
        <v>557.05755010924702</v>
      </c>
      <c r="AY12" s="89">
        <v>531.96235085709895</v>
      </c>
      <c r="AZ12" s="89">
        <v>534.04469942135404</v>
      </c>
      <c r="BA12" s="89">
        <v>552.265176349591</v>
      </c>
      <c r="BB12" s="89">
        <v>504.219446196089</v>
      </c>
      <c r="BC12" s="89">
        <v>488.82522643052801</v>
      </c>
      <c r="BD12" s="89">
        <v>532.97111663842304</v>
      </c>
      <c r="BE12" s="89">
        <v>476.63075198911099</v>
      </c>
      <c r="BF12" s="89">
        <v>526.75856201089096</v>
      </c>
      <c r="BG12" s="89">
        <v>548.44674842773895</v>
      </c>
      <c r="BH12" s="89">
        <v>337.49056457951502</v>
      </c>
      <c r="BI12" s="89">
        <v>586.49632643920097</v>
      </c>
    </row>
    <row r="13" spans="1:61" s="194" customFormat="1" ht="17.100000000000001" customHeight="1" x14ac:dyDescent="0.2">
      <c r="A13" s="191" t="s">
        <v>93</v>
      </c>
      <c r="B13" s="192"/>
      <c r="C13" s="192"/>
      <c r="D13" s="192"/>
      <c r="E13" s="192"/>
      <c r="F13" s="192"/>
      <c r="G13" s="192"/>
      <c r="H13" s="192">
        <v>4829.6772998148808</v>
      </c>
      <c r="I13" s="192">
        <v>4852.9900179936085</v>
      </c>
      <c r="J13" s="192">
        <v>5027.7614861921584</v>
      </c>
      <c r="K13" s="192">
        <v>5088.673250510943</v>
      </c>
      <c r="L13" s="192">
        <v>5225.3066601475921</v>
      </c>
      <c r="M13" s="192">
        <v>5671.0938898431987</v>
      </c>
      <c r="N13" s="192">
        <v>5340.3492290836102</v>
      </c>
      <c r="O13" s="192">
        <v>5471.4406904402922</v>
      </c>
      <c r="P13" s="192">
        <v>5474.4516260048613</v>
      </c>
      <c r="Q13" s="192">
        <v>5456.4017444509182</v>
      </c>
      <c r="R13" s="192">
        <v>5698.7993736167464</v>
      </c>
      <c r="S13" s="192">
        <v>5712.4325239633663</v>
      </c>
      <c r="T13" s="192">
        <v>5724.5964837889624</v>
      </c>
      <c r="U13" s="192">
        <v>5688.3984339641602</v>
      </c>
      <c r="V13" s="192">
        <v>5686.7622013994887</v>
      </c>
      <c r="W13" s="192">
        <v>5393.8316438228821</v>
      </c>
      <c r="X13" s="192">
        <v>5672.1443013599383</v>
      </c>
      <c r="Y13" s="192">
        <v>5641.6616116910991</v>
      </c>
      <c r="Z13" s="192">
        <v>5982.0789059579829</v>
      </c>
      <c r="AA13" s="192">
        <v>6234.3781346129908</v>
      </c>
      <c r="AB13" s="192">
        <v>6197.1547012450428</v>
      </c>
      <c r="AC13" s="192">
        <v>6296.4962378607297</v>
      </c>
      <c r="AD13" s="192">
        <v>6464.1012890659831</v>
      </c>
      <c r="AE13" s="192">
        <v>6716.6992840873554</v>
      </c>
      <c r="AF13" s="192">
        <v>6858.225599963379</v>
      </c>
      <c r="AG13" s="192">
        <v>6776.1532221384432</v>
      </c>
      <c r="AH13" s="192">
        <v>6235.678666104176</v>
      </c>
      <c r="AI13" s="192">
        <v>6602.1984705476243</v>
      </c>
      <c r="AJ13" s="192">
        <v>6808.2032322950818</v>
      </c>
      <c r="AK13" s="192">
        <v>7064.2826899982838</v>
      </c>
      <c r="AL13" s="192">
        <v>7256.3710545853282</v>
      </c>
      <c r="AM13" s="192">
        <v>7141.9965145060105</v>
      </c>
      <c r="AN13" s="192">
        <v>7160.8862428863195</v>
      </c>
      <c r="AO13" s="192">
        <v>7228.6168321516916</v>
      </c>
      <c r="AP13" s="192">
        <v>7505.6384007035258</v>
      </c>
      <c r="AQ13" s="192">
        <v>7726.8328795060097</v>
      </c>
      <c r="AR13" s="192">
        <v>7792.0441614532538</v>
      </c>
      <c r="AS13" s="192">
        <v>7967.0358558026628</v>
      </c>
      <c r="AT13" s="192">
        <v>8231.4726484525982</v>
      </c>
      <c r="AU13" s="192">
        <v>8299.5237472370372</v>
      </c>
      <c r="AV13" s="192">
        <v>8570.4701744541107</v>
      </c>
      <c r="AW13" s="192">
        <v>8807.3224313573555</v>
      </c>
      <c r="AX13" s="192">
        <v>8495.7341001934565</v>
      </c>
      <c r="AY13" s="192">
        <v>7487.7594957139154</v>
      </c>
      <c r="AZ13" s="192">
        <v>8346.7343101092629</v>
      </c>
      <c r="BA13" s="192">
        <v>8646.4116821324096</v>
      </c>
      <c r="BB13" s="192">
        <v>8715.6955248128161</v>
      </c>
      <c r="BC13" s="192">
        <v>8800.5739823758668</v>
      </c>
      <c r="BD13" s="192">
        <v>8393.2473288419242</v>
      </c>
      <c r="BE13" s="192">
        <v>9446.528263576969</v>
      </c>
      <c r="BF13" s="192">
        <v>9091.8831398115653</v>
      </c>
      <c r="BG13" s="192">
        <v>9352.8857029093488</v>
      </c>
      <c r="BH13" s="192">
        <v>9431.7851210730696</v>
      </c>
      <c r="BI13" s="192">
        <v>9085.299410286485</v>
      </c>
    </row>
    <row r="14" spans="1:61" s="84" customFormat="1" ht="17.100000000000001" customHeight="1" x14ac:dyDescent="0.2">
      <c r="A14" s="77" t="s">
        <v>8</v>
      </c>
      <c r="B14" s="89"/>
      <c r="C14" s="89"/>
      <c r="D14" s="89"/>
      <c r="E14" s="89"/>
      <c r="F14" s="89"/>
      <c r="G14" s="89"/>
      <c r="H14" s="89">
        <v>85.028411852646499</v>
      </c>
      <c r="I14" s="89">
        <v>149.07527403867601</v>
      </c>
      <c r="J14" s="89">
        <v>139.01215760989899</v>
      </c>
      <c r="K14" s="89">
        <v>160.668281979315</v>
      </c>
      <c r="L14" s="89">
        <v>187.341850546567</v>
      </c>
      <c r="M14" s="89">
        <v>234.15866462742699</v>
      </c>
      <c r="N14" s="89">
        <v>169.54119204916901</v>
      </c>
      <c r="O14" s="89">
        <v>114.13012893870901</v>
      </c>
      <c r="P14" s="89">
        <v>89.285409763872195</v>
      </c>
      <c r="Q14" s="89">
        <v>98.819840680618199</v>
      </c>
      <c r="R14" s="89">
        <v>175.66019925318099</v>
      </c>
      <c r="S14" s="89">
        <v>249.03424548826399</v>
      </c>
      <c r="T14" s="89">
        <v>234.08645014856401</v>
      </c>
      <c r="U14" s="89">
        <v>167.66761318158501</v>
      </c>
      <c r="V14" s="89">
        <v>162.89696187220801</v>
      </c>
      <c r="W14" s="89">
        <v>152.25078791241901</v>
      </c>
      <c r="X14" s="89">
        <v>163.31825139446599</v>
      </c>
      <c r="Y14" s="89">
        <v>123.30151487197099</v>
      </c>
      <c r="Z14" s="89">
        <v>236.77959653995899</v>
      </c>
      <c r="AA14" s="89">
        <v>206.99653576590401</v>
      </c>
      <c r="AB14" s="89">
        <v>176.562238973295</v>
      </c>
      <c r="AC14" s="89">
        <v>219.404386885517</v>
      </c>
      <c r="AD14" s="89">
        <v>245.838012113248</v>
      </c>
      <c r="AE14" s="89">
        <v>249.78124298741</v>
      </c>
      <c r="AF14" s="89">
        <v>285.17352794809</v>
      </c>
      <c r="AG14" s="89">
        <v>283.95288974328599</v>
      </c>
      <c r="AH14" s="89">
        <v>233.011390028405</v>
      </c>
      <c r="AI14" s="89">
        <v>222.26367190193699</v>
      </c>
      <c r="AJ14" s="89">
        <v>279.75224744146402</v>
      </c>
      <c r="AK14" s="89">
        <v>346.92383165554202</v>
      </c>
      <c r="AL14" s="89">
        <v>337.98771042359402</v>
      </c>
      <c r="AM14" s="89">
        <v>380.550725401146</v>
      </c>
      <c r="AN14" s="89">
        <v>310.10381635073003</v>
      </c>
      <c r="AO14" s="89">
        <v>273.49917156320402</v>
      </c>
      <c r="AP14" s="89">
        <v>310.171543649444</v>
      </c>
      <c r="AQ14" s="89">
        <v>386.58887580280702</v>
      </c>
      <c r="AR14" s="89">
        <v>381.89341415920097</v>
      </c>
      <c r="AS14" s="89">
        <v>317.27784231804299</v>
      </c>
      <c r="AT14" s="89">
        <v>427.013854415617</v>
      </c>
      <c r="AU14" s="89">
        <v>373.72087808371498</v>
      </c>
      <c r="AV14" s="89">
        <v>436.73562838074798</v>
      </c>
      <c r="AW14" s="89">
        <v>537.02872240441297</v>
      </c>
      <c r="AX14" s="89">
        <v>486.60907441775299</v>
      </c>
      <c r="AY14" s="89">
        <v>310.50997084967202</v>
      </c>
      <c r="AZ14" s="89">
        <v>624.88500939766095</v>
      </c>
      <c r="BA14" s="89">
        <v>508.63515721793198</v>
      </c>
      <c r="BB14" s="89">
        <v>383.88933504441502</v>
      </c>
      <c r="BC14" s="89">
        <v>366.27582267095801</v>
      </c>
      <c r="BD14" s="89">
        <v>277.64754896555098</v>
      </c>
      <c r="BE14" s="89">
        <v>754.36456678591105</v>
      </c>
      <c r="BF14" s="89">
        <v>543.79101274768004</v>
      </c>
      <c r="BG14" s="89">
        <v>659.91089831819204</v>
      </c>
      <c r="BH14" s="89">
        <v>487.58390489277099</v>
      </c>
      <c r="BI14" s="89">
        <v>328.55325623991899</v>
      </c>
    </row>
    <row r="15" spans="1:61" s="84" customFormat="1" ht="17.100000000000001" customHeight="1" x14ac:dyDescent="0.2">
      <c r="A15" s="90" t="s">
        <v>9</v>
      </c>
      <c r="B15" s="89"/>
      <c r="C15" s="89"/>
      <c r="D15" s="89"/>
      <c r="E15" s="89"/>
      <c r="F15" s="89"/>
      <c r="G15" s="89"/>
      <c r="H15" s="89">
        <v>3159.65871380716</v>
      </c>
      <c r="I15" s="89">
        <v>3156.9307011301198</v>
      </c>
      <c r="J15" s="89">
        <v>3395.2913445122499</v>
      </c>
      <c r="K15" s="89">
        <v>3417.71055634912</v>
      </c>
      <c r="L15" s="89">
        <v>3496.4997711471001</v>
      </c>
      <c r="M15" s="89">
        <v>3787.6674089303101</v>
      </c>
      <c r="N15" s="89">
        <v>3339.6821139416402</v>
      </c>
      <c r="O15" s="89">
        <v>3528.93269167166</v>
      </c>
      <c r="P15" s="89">
        <v>3626.5471237922802</v>
      </c>
      <c r="Q15" s="89">
        <v>3635.0980628244702</v>
      </c>
      <c r="R15" s="89">
        <v>3701.27687158763</v>
      </c>
      <c r="S15" s="89">
        <v>3574.9069495195999</v>
      </c>
      <c r="T15" s="89">
        <v>3555.3408332518502</v>
      </c>
      <c r="U15" s="89">
        <v>3545.7180364604601</v>
      </c>
      <c r="V15" s="89">
        <v>3518.549137686</v>
      </c>
      <c r="W15" s="89">
        <v>3563.9324447813501</v>
      </c>
      <c r="X15" s="89">
        <v>3439.32746310225</v>
      </c>
      <c r="Y15" s="89">
        <v>3485.5496124504498</v>
      </c>
      <c r="Z15" s="89">
        <v>3678.77287950148</v>
      </c>
      <c r="AA15" s="89">
        <v>3891.7802498026899</v>
      </c>
      <c r="AB15" s="89">
        <v>3913.99203980123</v>
      </c>
      <c r="AC15" s="89">
        <v>3971.7279117968001</v>
      </c>
      <c r="AD15" s="89">
        <v>4072.0346230319601</v>
      </c>
      <c r="AE15" s="89">
        <v>4226.1917367287297</v>
      </c>
      <c r="AF15" s="89">
        <v>4321.5776332006899</v>
      </c>
      <c r="AG15" s="89">
        <v>4208.9310736176203</v>
      </c>
      <c r="AH15" s="89">
        <v>3631.2837858989801</v>
      </c>
      <c r="AI15" s="89">
        <v>4123.3110803858999</v>
      </c>
      <c r="AJ15" s="89">
        <v>4065.0978844434198</v>
      </c>
      <c r="AK15" s="89">
        <v>4167.0699755396399</v>
      </c>
      <c r="AL15" s="89">
        <v>4382.1385305050499</v>
      </c>
      <c r="AM15" s="89">
        <v>4246.8423062457896</v>
      </c>
      <c r="AN15" s="89">
        <v>4279.4261901029804</v>
      </c>
      <c r="AO15" s="89">
        <v>4340.2150163836504</v>
      </c>
      <c r="AP15" s="89">
        <v>4468.0172796532197</v>
      </c>
      <c r="AQ15" s="89">
        <v>4545.7840882831897</v>
      </c>
      <c r="AR15" s="89">
        <v>4576.3662729942098</v>
      </c>
      <c r="AS15" s="89">
        <v>4728.8827327608396</v>
      </c>
      <c r="AT15" s="89">
        <v>4826.5185963823997</v>
      </c>
      <c r="AU15" s="89">
        <v>4851.7911466206697</v>
      </c>
      <c r="AV15" s="89">
        <v>5111.3863690564403</v>
      </c>
      <c r="AW15" s="89">
        <v>5147.8597469735296</v>
      </c>
      <c r="AX15" s="89">
        <v>4795.0258102491598</v>
      </c>
      <c r="AY15" s="89">
        <v>4168.1326373531701</v>
      </c>
      <c r="AZ15" s="89">
        <v>4903.7530486916703</v>
      </c>
      <c r="BA15" s="89">
        <v>4855.3045465340301</v>
      </c>
      <c r="BB15" s="89">
        <v>4927.1991333245696</v>
      </c>
      <c r="BC15" s="89">
        <v>4957.8857224301501</v>
      </c>
      <c r="BD15" s="89">
        <v>4654.8874798465704</v>
      </c>
      <c r="BE15" s="89">
        <v>5264.0668876786503</v>
      </c>
      <c r="BF15" s="89">
        <v>5186.8076693019402</v>
      </c>
      <c r="BG15" s="89">
        <v>5290.4440820130403</v>
      </c>
      <c r="BH15" s="89">
        <v>5397.0795411854797</v>
      </c>
      <c r="BI15" s="89">
        <v>5210.6763495835403</v>
      </c>
    </row>
    <row r="16" spans="1:61" s="84" customFormat="1" ht="17.100000000000001" customHeight="1" x14ac:dyDescent="0.2">
      <c r="A16" s="90" t="s">
        <v>10</v>
      </c>
      <c r="B16" s="89"/>
      <c r="C16" s="89"/>
      <c r="D16" s="89"/>
      <c r="E16" s="89"/>
      <c r="F16" s="89"/>
      <c r="G16" s="89"/>
      <c r="H16" s="89">
        <v>209.66724519493599</v>
      </c>
      <c r="I16" s="89">
        <v>212.116115782907</v>
      </c>
      <c r="J16" s="89">
        <v>218.73099350026399</v>
      </c>
      <c r="K16" s="89">
        <v>226.16493627014199</v>
      </c>
      <c r="L16" s="89">
        <v>231.79021053092501</v>
      </c>
      <c r="M16" s="89">
        <v>238.908922293073</v>
      </c>
      <c r="N16" s="89">
        <v>241.145537020126</v>
      </c>
      <c r="O16" s="89">
        <v>239.434475113415</v>
      </c>
      <c r="P16" s="89">
        <v>234.68508080990901</v>
      </c>
      <c r="Q16" s="89">
        <v>231.80365457603301</v>
      </c>
      <c r="R16" s="89">
        <v>277.64220885091402</v>
      </c>
      <c r="S16" s="89">
        <v>277.21847633636497</v>
      </c>
      <c r="T16" s="89">
        <v>281.16383029537297</v>
      </c>
      <c r="U16" s="89">
        <v>287.04867956197597</v>
      </c>
      <c r="V16" s="89">
        <v>274.44414965449499</v>
      </c>
      <c r="W16" s="89">
        <v>280.14825099550802</v>
      </c>
      <c r="X16" s="89">
        <v>279.98560061639199</v>
      </c>
      <c r="Y16" s="89">
        <v>283.05841187258602</v>
      </c>
      <c r="Z16" s="89">
        <v>284.35268681578901</v>
      </c>
      <c r="AA16" s="89">
        <v>296.27523621947398</v>
      </c>
      <c r="AB16" s="89">
        <v>301.51750749122402</v>
      </c>
      <c r="AC16" s="89">
        <v>300.343423283052</v>
      </c>
      <c r="AD16" s="89">
        <v>304.05919082186</v>
      </c>
      <c r="AE16" s="89">
        <v>302.734773422172</v>
      </c>
      <c r="AF16" s="89">
        <v>308.55189761935202</v>
      </c>
      <c r="AG16" s="89">
        <v>311.39096165394801</v>
      </c>
      <c r="AH16" s="89">
        <v>313.79174286101102</v>
      </c>
      <c r="AI16" s="89">
        <v>323.051303137807</v>
      </c>
      <c r="AJ16" s="89">
        <v>327.73878096938301</v>
      </c>
      <c r="AK16" s="89">
        <v>340.28988271493898</v>
      </c>
      <c r="AL16" s="89">
        <v>358.75312601992601</v>
      </c>
      <c r="AM16" s="89">
        <v>352.855775075797</v>
      </c>
      <c r="AN16" s="89">
        <v>363.39540700793498</v>
      </c>
      <c r="AO16" s="89">
        <v>366.24529980545498</v>
      </c>
      <c r="AP16" s="89">
        <v>364.66097109227297</v>
      </c>
      <c r="AQ16" s="89">
        <v>359.444434392289</v>
      </c>
      <c r="AR16" s="89">
        <v>363.73175973871702</v>
      </c>
      <c r="AS16" s="89">
        <v>365.02830174877602</v>
      </c>
      <c r="AT16" s="89">
        <v>371.74778031573697</v>
      </c>
      <c r="AU16" s="89">
        <v>389.17617674798902</v>
      </c>
      <c r="AV16" s="89">
        <v>409.48292360219199</v>
      </c>
      <c r="AW16" s="89">
        <v>421.74376332315899</v>
      </c>
      <c r="AX16" s="89">
        <v>434.901470417008</v>
      </c>
      <c r="AY16" s="89">
        <v>386.00049666707201</v>
      </c>
      <c r="AZ16" s="89">
        <v>445.31322760258701</v>
      </c>
      <c r="BA16" s="89">
        <v>458.34488968825099</v>
      </c>
      <c r="BB16" s="89">
        <v>467.16798022791397</v>
      </c>
      <c r="BC16" s="89">
        <v>473.41714536378299</v>
      </c>
      <c r="BD16" s="89">
        <v>472.48637177340498</v>
      </c>
      <c r="BE16" s="89">
        <v>476.68778906364298</v>
      </c>
      <c r="BF16" s="89">
        <v>477.30901565940297</v>
      </c>
      <c r="BG16" s="89">
        <v>477.316073769463</v>
      </c>
      <c r="BH16" s="89">
        <v>485.28290358184103</v>
      </c>
      <c r="BI16" s="89">
        <v>493.42581922780897</v>
      </c>
    </row>
    <row r="17" spans="1:61" s="84" customFormat="1" ht="17.100000000000001" customHeight="1" x14ac:dyDescent="0.2">
      <c r="A17" s="90" t="s">
        <v>11</v>
      </c>
      <c r="B17" s="89"/>
      <c r="C17" s="89"/>
      <c r="D17" s="89"/>
      <c r="E17" s="89"/>
      <c r="F17" s="89"/>
      <c r="G17" s="89"/>
      <c r="H17" s="89">
        <v>415.130263370497</v>
      </c>
      <c r="I17" s="89">
        <v>421.78651261869902</v>
      </c>
      <c r="J17" s="89">
        <v>428.38815791386202</v>
      </c>
      <c r="K17" s="89">
        <v>435.90977602135803</v>
      </c>
      <c r="L17" s="89">
        <v>440.104111738033</v>
      </c>
      <c r="M17" s="89">
        <v>447.72205347516802</v>
      </c>
      <c r="N17" s="89">
        <v>454.539773622344</v>
      </c>
      <c r="O17" s="89">
        <v>462.71707780424902</v>
      </c>
      <c r="P17" s="89">
        <v>468.63307058081</v>
      </c>
      <c r="Q17" s="89">
        <v>475.15396725130699</v>
      </c>
      <c r="R17" s="89">
        <v>482.04798260699101</v>
      </c>
      <c r="S17" s="89">
        <v>490.04029457192797</v>
      </c>
      <c r="T17" s="89">
        <v>501.81064864405499</v>
      </c>
      <c r="U17" s="89">
        <v>503.73564468658901</v>
      </c>
      <c r="V17" s="89">
        <v>511.95799710502598</v>
      </c>
      <c r="W17" s="89">
        <v>518.66451809704199</v>
      </c>
      <c r="X17" s="89">
        <v>529.03641281347097</v>
      </c>
      <c r="Y17" s="89">
        <v>537.21914601022195</v>
      </c>
      <c r="Z17" s="89">
        <v>545.30381746557498</v>
      </c>
      <c r="AA17" s="89">
        <v>553.64508933212301</v>
      </c>
      <c r="AB17" s="89">
        <v>560.21115845854399</v>
      </c>
      <c r="AC17" s="89">
        <v>569.02917217330003</v>
      </c>
      <c r="AD17" s="89">
        <v>579.91001895763497</v>
      </c>
      <c r="AE17" s="89">
        <v>588.04909383902395</v>
      </c>
      <c r="AF17" s="89">
        <v>597.926401116438</v>
      </c>
      <c r="AG17" s="89">
        <v>605.47766296532996</v>
      </c>
      <c r="AH17" s="89">
        <v>615.88343213971996</v>
      </c>
      <c r="AI17" s="89">
        <v>622.44935099280099</v>
      </c>
      <c r="AJ17" s="89">
        <v>631.77356501061502</v>
      </c>
      <c r="AK17" s="89">
        <v>641.46767132879302</v>
      </c>
      <c r="AL17" s="89">
        <v>648.28720136281902</v>
      </c>
      <c r="AM17" s="89">
        <v>656.52193579058701</v>
      </c>
      <c r="AN17" s="89">
        <v>660.54019532699397</v>
      </c>
      <c r="AO17" s="89">
        <v>666.96059649845199</v>
      </c>
      <c r="AP17" s="89">
        <v>673.28925910721898</v>
      </c>
      <c r="AQ17" s="89">
        <v>680.97775480041503</v>
      </c>
      <c r="AR17" s="89">
        <v>689.89284539713594</v>
      </c>
      <c r="AS17" s="89">
        <v>698.58129920496401</v>
      </c>
      <c r="AT17" s="89">
        <v>706.023515735915</v>
      </c>
      <c r="AU17" s="89">
        <v>714.13596118433304</v>
      </c>
      <c r="AV17" s="89">
        <v>719.50602142123</v>
      </c>
      <c r="AW17" s="89">
        <v>725.81560475491403</v>
      </c>
      <c r="AX17" s="89">
        <v>735.892124189166</v>
      </c>
      <c r="AY17" s="89">
        <v>742.50060612064101</v>
      </c>
      <c r="AZ17" s="89">
        <v>752.04917910166603</v>
      </c>
      <c r="BA17" s="89">
        <v>760.83035737947705</v>
      </c>
      <c r="BB17" s="89">
        <v>769.64052832965695</v>
      </c>
      <c r="BC17" s="89">
        <v>780.49962538341595</v>
      </c>
      <c r="BD17" s="89">
        <v>795.865635183687</v>
      </c>
      <c r="BE17" s="89">
        <v>808.53341938816504</v>
      </c>
      <c r="BF17" s="89">
        <v>820.33824354780302</v>
      </c>
      <c r="BG17" s="89">
        <v>830.61616714715296</v>
      </c>
      <c r="BH17" s="89">
        <v>836.05906032544794</v>
      </c>
      <c r="BI17" s="89">
        <v>842.27865152359595</v>
      </c>
    </row>
    <row r="18" spans="1:61" s="84" customFormat="1" ht="17.100000000000001" customHeight="1" x14ac:dyDescent="0.2">
      <c r="A18" s="77" t="s">
        <v>12</v>
      </c>
      <c r="B18" s="89"/>
      <c r="C18" s="89"/>
      <c r="D18" s="89"/>
      <c r="E18" s="89"/>
      <c r="F18" s="89"/>
      <c r="G18" s="89"/>
      <c r="H18" s="89">
        <v>960.19266558964102</v>
      </c>
      <c r="I18" s="89">
        <v>913.08141442320698</v>
      </c>
      <c r="J18" s="89">
        <v>846.33883265588304</v>
      </c>
      <c r="K18" s="89">
        <v>848.21969989100899</v>
      </c>
      <c r="L18" s="89">
        <v>869.57071618496695</v>
      </c>
      <c r="M18" s="89">
        <v>962.636840517221</v>
      </c>
      <c r="N18" s="89">
        <v>1135.44061245033</v>
      </c>
      <c r="O18" s="89">
        <v>1126.22631691226</v>
      </c>
      <c r="P18" s="89">
        <v>1055.30094105799</v>
      </c>
      <c r="Q18" s="89">
        <v>1015.52621911849</v>
      </c>
      <c r="R18" s="89">
        <v>1062.1721113180299</v>
      </c>
      <c r="S18" s="89">
        <v>1121.23255804721</v>
      </c>
      <c r="T18" s="89">
        <v>1152.1947214491199</v>
      </c>
      <c r="U18" s="89">
        <v>1184.22846007355</v>
      </c>
      <c r="V18" s="89">
        <v>1218.9139550817599</v>
      </c>
      <c r="W18" s="89">
        <v>878.83564203656294</v>
      </c>
      <c r="X18" s="89">
        <v>1260.47657343336</v>
      </c>
      <c r="Y18" s="89">
        <v>1212.5329264858699</v>
      </c>
      <c r="Z18" s="89">
        <v>1236.8699256351799</v>
      </c>
      <c r="AA18" s="89">
        <v>1285.6810234928</v>
      </c>
      <c r="AB18" s="89">
        <v>1244.8717565207501</v>
      </c>
      <c r="AC18" s="89">
        <v>1235.99134372206</v>
      </c>
      <c r="AD18" s="89">
        <v>1262.25944414128</v>
      </c>
      <c r="AE18" s="89">
        <v>1349.9424371100199</v>
      </c>
      <c r="AF18" s="89">
        <v>1344.99614007881</v>
      </c>
      <c r="AG18" s="89">
        <v>1366.4006341582599</v>
      </c>
      <c r="AH18" s="89">
        <v>1441.7083151760601</v>
      </c>
      <c r="AI18" s="89">
        <v>1311.12306412918</v>
      </c>
      <c r="AJ18" s="89">
        <v>1503.8407544301999</v>
      </c>
      <c r="AK18" s="89">
        <v>1568.5313287593699</v>
      </c>
      <c r="AL18" s="89">
        <v>1529.2044862739399</v>
      </c>
      <c r="AM18" s="89">
        <v>1505.2257719926899</v>
      </c>
      <c r="AN18" s="89">
        <v>1547.42063409768</v>
      </c>
      <c r="AO18" s="89">
        <v>1581.6967479009299</v>
      </c>
      <c r="AP18" s="89">
        <v>1689.49934720137</v>
      </c>
      <c r="AQ18" s="89">
        <v>1754.03772622731</v>
      </c>
      <c r="AR18" s="89">
        <v>1780.1598691639899</v>
      </c>
      <c r="AS18" s="89">
        <v>1857.2656797700399</v>
      </c>
      <c r="AT18" s="89">
        <v>1900.16890160293</v>
      </c>
      <c r="AU18" s="89">
        <v>1970.6995846003299</v>
      </c>
      <c r="AV18" s="89">
        <v>1893.3592319935001</v>
      </c>
      <c r="AW18" s="89">
        <v>1974.8745939013399</v>
      </c>
      <c r="AX18" s="89">
        <v>2043.3056209203701</v>
      </c>
      <c r="AY18" s="89">
        <v>1880.6157847233601</v>
      </c>
      <c r="AZ18" s="89">
        <v>1620.7338453156799</v>
      </c>
      <c r="BA18" s="89">
        <v>2063.2967313127201</v>
      </c>
      <c r="BB18" s="89">
        <v>2167.7985478862602</v>
      </c>
      <c r="BC18" s="89">
        <v>2222.4956665275599</v>
      </c>
      <c r="BD18" s="89">
        <v>2192.3602930727102</v>
      </c>
      <c r="BE18" s="89">
        <v>2142.8756006606</v>
      </c>
      <c r="BF18" s="89">
        <v>2063.6371985547398</v>
      </c>
      <c r="BG18" s="89">
        <v>2094.5984816615</v>
      </c>
      <c r="BH18" s="89">
        <v>2225.7797110875299</v>
      </c>
      <c r="BI18" s="89">
        <v>2210.3653337116202</v>
      </c>
    </row>
    <row r="19" spans="1:61" s="194" customFormat="1" ht="17.100000000000001" customHeight="1" x14ac:dyDescent="0.2">
      <c r="A19" s="191" t="s">
        <v>94</v>
      </c>
      <c r="B19" s="192"/>
      <c r="C19" s="192"/>
      <c r="D19" s="192"/>
      <c r="E19" s="192"/>
      <c r="F19" s="192"/>
      <c r="G19" s="192"/>
      <c r="H19" s="192">
        <v>7689.6640825742688</v>
      </c>
      <c r="I19" s="192">
        <v>8295.146417904567</v>
      </c>
      <c r="J19" s="192">
        <v>9186.4992960529962</v>
      </c>
      <c r="K19" s="192">
        <v>9247.7184940883526</v>
      </c>
      <c r="L19" s="192">
        <v>9289.093202139944</v>
      </c>
      <c r="M19" s="192">
        <v>9510.0884578388232</v>
      </c>
      <c r="N19" s="192">
        <v>9956.6885093977653</v>
      </c>
      <c r="O19" s="192">
        <v>9203.7391875242156</v>
      </c>
      <c r="P19" s="192">
        <v>9453.8356759927974</v>
      </c>
      <c r="Q19" s="192">
        <v>9520.3372722896038</v>
      </c>
      <c r="R19" s="192">
        <v>9934.1823530456786</v>
      </c>
      <c r="S19" s="192">
        <v>10102.383830462484</v>
      </c>
      <c r="T19" s="192">
        <v>10301.943506636799</v>
      </c>
      <c r="U19" s="192">
        <v>10099.748774136106</v>
      </c>
      <c r="V19" s="192">
        <v>9952.502711745432</v>
      </c>
      <c r="W19" s="192">
        <v>10165.808392286228</v>
      </c>
      <c r="X19" s="192">
        <v>9840.4745029973965</v>
      </c>
      <c r="Y19" s="192">
        <v>10174.497351258398</v>
      </c>
      <c r="Z19" s="192">
        <v>10885.80590761199</v>
      </c>
      <c r="AA19" s="192">
        <v>11558.823361036471</v>
      </c>
      <c r="AB19" s="192">
        <v>10620.470594950053</v>
      </c>
      <c r="AC19" s="192">
        <v>11243.379830798238</v>
      </c>
      <c r="AD19" s="192">
        <v>11443.710765536945</v>
      </c>
      <c r="AE19" s="192">
        <v>11613.592683706369</v>
      </c>
      <c r="AF19" s="192">
        <v>11947.952871193203</v>
      </c>
      <c r="AG19" s="192">
        <v>12066.380358900638</v>
      </c>
      <c r="AH19" s="192">
        <v>11508.670714569465</v>
      </c>
      <c r="AI19" s="192">
        <v>11651.154742581073</v>
      </c>
      <c r="AJ19" s="192">
        <v>11604.991442805176</v>
      </c>
      <c r="AK19" s="192">
        <v>11582.711674544942</v>
      </c>
      <c r="AL19" s="192">
        <v>11812.18904601447</v>
      </c>
      <c r="AM19" s="192">
        <v>12218.194462023148</v>
      </c>
      <c r="AN19" s="192">
        <v>12496.822049503522</v>
      </c>
      <c r="AO19" s="192">
        <v>12803.705047587147</v>
      </c>
      <c r="AP19" s="192">
        <v>12865.714014797722</v>
      </c>
      <c r="AQ19" s="192">
        <v>13036.60333033911</v>
      </c>
      <c r="AR19" s="192">
        <v>13412.18074854025</v>
      </c>
      <c r="AS19" s="192">
        <v>13338.232022510632</v>
      </c>
      <c r="AT19" s="192">
        <v>13625.705164908721</v>
      </c>
      <c r="AU19" s="192">
        <v>13778.793162772605</v>
      </c>
      <c r="AV19" s="192">
        <v>14380.371352071395</v>
      </c>
      <c r="AW19" s="192">
        <v>14318.281512330461</v>
      </c>
      <c r="AX19" s="192">
        <v>13791.005627637349</v>
      </c>
      <c r="AY19" s="192">
        <v>13015.446323016062</v>
      </c>
      <c r="AZ19" s="192">
        <v>13946.074746798726</v>
      </c>
      <c r="BA19" s="192">
        <v>14043.54857624101</v>
      </c>
      <c r="BB19" s="192">
        <v>14479.07634281814</v>
      </c>
      <c r="BC19" s="192">
        <v>14584.650103701635</v>
      </c>
      <c r="BD19" s="192">
        <v>14257.072800968903</v>
      </c>
      <c r="BE19" s="192">
        <v>14721.104295752755</v>
      </c>
      <c r="BF19" s="192">
        <v>14955.811700334885</v>
      </c>
      <c r="BG19" s="192">
        <v>15471.198360903898</v>
      </c>
      <c r="BH19" s="192">
        <v>16199.839093208026</v>
      </c>
      <c r="BI19" s="192">
        <v>16208.014783605076</v>
      </c>
    </row>
    <row r="20" spans="1:61" s="84" customFormat="1" ht="17.100000000000001" customHeight="1" x14ac:dyDescent="0.2">
      <c r="A20" s="91" t="s">
        <v>52</v>
      </c>
      <c r="B20" s="89"/>
      <c r="C20" s="89"/>
      <c r="D20" s="89"/>
      <c r="E20" s="89"/>
      <c r="F20" s="89"/>
      <c r="G20" s="89"/>
      <c r="H20" s="89">
        <v>2047.39116475628</v>
      </c>
      <c r="I20" s="89">
        <v>2124.0180182897998</v>
      </c>
      <c r="J20" s="89">
        <v>2071.2991452738902</v>
      </c>
      <c r="K20" s="89">
        <v>2136.8691325429299</v>
      </c>
      <c r="L20" s="89">
        <v>1875.73823410718</v>
      </c>
      <c r="M20" s="89">
        <v>2298.40115986111</v>
      </c>
      <c r="N20" s="89">
        <v>2915.7516492687901</v>
      </c>
      <c r="O20" s="89">
        <v>2080.36243716235</v>
      </c>
      <c r="P20" s="89">
        <v>2272.0750579808</v>
      </c>
      <c r="Q20" s="89">
        <v>2237.22915294618</v>
      </c>
      <c r="R20" s="89">
        <v>2330.5865416065799</v>
      </c>
      <c r="S20" s="89">
        <v>2402.7921769630202</v>
      </c>
      <c r="T20" s="89">
        <v>2474.9159034971599</v>
      </c>
      <c r="U20" s="89">
        <v>2346.6610685303999</v>
      </c>
      <c r="V20" s="89">
        <v>2307.1033292946199</v>
      </c>
      <c r="W20" s="89">
        <v>2369.0933402534802</v>
      </c>
      <c r="X20" s="89">
        <v>2239.5769400335798</v>
      </c>
      <c r="Y20" s="89">
        <v>2274.7311151188601</v>
      </c>
      <c r="Z20" s="89">
        <v>2365.9672472680199</v>
      </c>
      <c r="AA20" s="89">
        <v>2444.42668483956</v>
      </c>
      <c r="AB20" s="89">
        <v>2312.8253636601698</v>
      </c>
      <c r="AC20" s="89">
        <v>2420.9420373620301</v>
      </c>
      <c r="AD20" s="89">
        <v>2434.4454988638799</v>
      </c>
      <c r="AE20" s="89">
        <v>2453.99662148885</v>
      </c>
      <c r="AF20" s="89">
        <v>2620.10401769482</v>
      </c>
      <c r="AG20" s="89">
        <v>2614.94180808805</v>
      </c>
      <c r="AH20" s="89">
        <v>2320.5934837323798</v>
      </c>
      <c r="AI20" s="89">
        <v>2409.3989685091201</v>
      </c>
      <c r="AJ20" s="89">
        <v>2398.1185458641899</v>
      </c>
      <c r="AK20" s="89">
        <v>2399.9368426700698</v>
      </c>
      <c r="AL20" s="89">
        <v>2493.6528583148602</v>
      </c>
      <c r="AM20" s="89">
        <v>2549.87002278208</v>
      </c>
      <c r="AN20" s="89">
        <v>2545.2035347625101</v>
      </c>
      <c r="AO20" s="89">
        <v>2660.4707811518201</v>
      </c>
      <c r="AP20" s="89">
        <v>2668.3305871979601</v>
      </c>
      <c r="AQ20" s="89">
        <v>2696.9830791581599</v>
      </c>
      <c r="AR20" s="89">
        <v>2756.2236029594001</v>
      </c>
      <c r="AS20" s="89">
        <v>2734.2396800700999</v>
      </c>
      <c r="AT20" s="89">
        <v>2823.2212422007701</v>
      </c>
      <c r="AU20" s="89">
        <v>2774.0835662529698</v>
      </c>
      <c r="AV20" s="89">
        <v>2890.1071479963998</v>
      </c>
      <c r="AW20" s="89">
        <v>2867.27449080717</v>
      </c>
      <c r="AX20" s="89">
        <v>2734.1362762416202</v>
      </c>
      <c r="AY20" s="89">
        <v>2451.07636626047</v>
      </c>
      <c r="AZ20" s="89">
        <v>2819.5074796724498</v>
      </c>
      <c r="BA20" s="89">
        <v>2660.02418164746</v>
      </c>
      <c r="BB20" s="89">
        <v>2659.2364970288299</v>
      </c>
      <c r="BC20" s="89">
        <v>2737.09199895648</v>
      </c>
      <c r="BD20" s="89">
        <v>2636.9024738346002</v>
      </c>
      <c r="BE20" s="89">
        <v>2754.26749434981</v>
      </c>
      <c r="BF20" s="89">
        <v>2868.2833122940701</v>
      </c>
      <c r="BG20" s="89">
        <v>2979.5112242571499</v>
      </c>
      <c r="BH20" s="89">
        <v>2962.11057710859</v>
      </c>
      <c r="BI20" s="89">
        <v>2957.2625975395099</v>
      </c>
    </row>
    <row r="21" spans="1:61" s="84" customFormat="1" ht="17.100000000000001" customHeight="1" x14ac:dyDescent="0.2">
      <c r="A21" s="91" t="s">
        <v>53</v>
      </c>
      <c r="B21" s="89"/>
      <c r="C21" s="89"/>
      <c r="D21" s="89"/>
      <c r="E21" s="89"/>
      <c r="F21" s="89"/>
      <c r="G21" s="89"/>
      <c r="H21" s="89">
        <v>578.25739814334895</v>
      </c>
      <c r="I21" s="89">
        <v>584.24806190387699</v>
      </c>
      <c r="J21" s="89">
        <v>579.31102211488496</v>
      </c>
      <c r="K21" s="89">
        <v>598.25299577665498</v>
      </c>
      <c r="L21" s="89">
        <v>593.71052678308104</v>
      </c>
      <c r="M21" s="89">
        <v>625.49286249571901</v>
      </c>
      <c r="N21" s="89">
        <v>708.13391437248902</v>
      </c>
      <c r="O21" s="89">
        <v>635.58213430042497</v>
      </c>
      <c r="P21" s="89">
        <v>708.97939672319205</v>
      </c>
      <c r="Q21" s="89">
        <v>680.45999295204001</v>
      </c>
      <c r="R21" s="89">
        <v>686.51059979096397</v>
      </c>
      <c r="S21" s="89">
        <v>685.84013428586502</v>
      </c>
      <c r="T21" s="89">
        <v>728.538287953181</v>
      </c>
      <c r="U21" s="89">
        <v>720.04524829644004</v>
      </c>
      <c r="V21" s="89">
        <v>713.90744386814504</v>
      </c>
      <c r="W21" s="89">
        <v>733.66450263435502</v>
      </c>
      <c r="X21" s="89">
        <v>743.46951794715403</v>
      </c>
      <c r="Y21" s="89">
        <v>761.91485496764301</v>
      </c>
      <c r="Z21" s="89">
        <v>779.39571068640203</v>
      </c>
      <c r="AA21" s="89">
        <v>785.55020698735996</v>
      </c>
      <c r="AB21" s="89">
        <v>789.480177839264</v>
      </c>
      <c r="AC21" s="89">
        <v>805.01359354251099</v>
      </c>
      <c r="AD21" s="89">
        <v>826.49423612690896</v>
      </c>
      <c r="AE21" s="89">
        <v>849.73180253184796</v>
      </c>
      <c r="AF21" s="89">
        <v>872.82326583661495</v>
      </c>
      <c r="AG21" s="89">
        <v>928.03864605067997</v>
      </c>
      <c r="AH21" s="89">
        <v>862.65807213529195</v>
      </c>
      <c r="AI21" s="89">
        <v>873.80734693174497</v>
      </c>
      <c r="AJ21" s="89">
        <v>878.26741603287803</v>
      </c>
      <c r="AK21" s="89">
        <v>891.21425260743604</v>
      </c>
      <c r="AL21" s="89">
        <v>906.73870727927897</v>
      </c>
      <c r="AM21" s="89">
        <v>944.632163121384</v>
      </c>
      <c r="AN21" s="89">
        <v>977.73926918233894</v>
      </c>
      <c r="AO21" s="89">
        <v>997.57694360906396</v>
      </c>
      <c r="AP21" s="89">
        <v>1014.29328602565</v>
      </c>
      <c r="AQ21" s="89">
        <v>1037.15444818284</v>
      </c>
      <c r="AR21" s="89">
        <v>1012.16124461059</v>
      </c>
      <c r="AS21" s="89">
        <v>1003.14060118269</v>
      </c>
      <c r="AT21" s="89">
        <v>1011.51808511503</v>
      </c>
      <c r="AU21" s="89">
        <v>1032.7967558805201</v>
      </c>
      <c r="AV21" s="89">
        <v>1060.2236804295701</v>
      </c>
      <c r="AW21" s="89">
        <v>1019.70221937759</v>
      </c>
      <c r="AX21" s="89">
        <v>980.70528244634704</v>
      </c>
      <c r="AY21" s="89">
        <v>928.95403934785804</v>
      </c>
      <c r="AZ21" s="89">
        <v>994.13443381526497</v>
      </c>
      <c r="BA21" s="89">
        <v>993.85436914036597</v>
      </c>
      <c r="BB21" s="89">
        <v>987.26717665250396</v>
      </c>
      <c r="BC21" s="89">
        <v>1002.26657270603</v>
      </c>
      <c r="BD21" s="89">
        <v>899.35230748365495</v>
      </c>
      <c r="BE21" s="89">
        <v>956.29998724805205</v>
      </c>
      <c r="BF21" s="89">
        <v>1012.44970069621</v>
      </c>
      <c r="BG21" s="89">
        <v>954.56511445253295</v>
      </c>
      <c r="BH21" s="89">
        <v>907.68272673556601</v>
      </c>
      <c r="BI21" s="89">
        <v>1024.3299466697499</v>
      </c>
    </row>
    <row r="22" spans="1:61" s="84" customFormat="1" ht="17.100000000000001" customHeight="1" x14ac:dyDescent="0.2">
      <c r="A22" s="91" t="s">
        <v>55</v>
      </c>
      <c r="B22" s="89"/>
      <c r="C22" s="89"/>
      <c r="D22" s="89"/>
      <c r="E22" s="89"/>
      <c r="F22" s="89"/>
      <c r="G22" s="89"/>
      <c r="H22" s="89">
        <v>460.22484039966298</v>
      </c>
      <c r="I22" s="89">
        <v>496.42391676032901</v>
      </c>
      <c r="J22" s="89">
        <v>475.421265719914</v>
      </c>
      <c r="K22" s="89">
        <v>481.58629908012898</v>
      </c>
      <c r="L22" s="89">
        <v>469.077008251743</v>
      </c>
      <c r="M22" s="89">
        <v>495.12510865794599</v>
      </c>
      <c r="N22" s="89">
        <v>536.73772597036702</v>
      </c>
      <c r="O22" s="89">
        <v>544.37668309482399</v>
      </c>
      <c r="P22" s="89">
        <v>566.54225323552896</v>
      </c>
      <c r="Q22" s="89">
        <v>563.22979513667804</v>
      </c>
      <c r="R22" s="89">
        <v>542.86386267876196</v>
      </c>
      <c r="S22" s="89">
        <v>561.56829363017403</v>
      </c>
      <c r="T22" s="89">
        <v>611.51147047931204</v>
      </c>
      <c r="U22" s="89">
        <v>559.79821287457798</v>
      </c>
      <c r="V22" s="89">
        <v>577.29429082175</v>
      </c>
      <c r="W22" s="89">
        <v>597.45740474913703</v>
      </c>
      <c r="X22" s="89">
        <v>610.78422924842903</v>
      </c>
      <c r="Y22" s="89">
        <v>611.91167819094903</v>
      </c>
      <c r="Z22" s="89">
        <v>676.87323094032502</v>
      </c>
      <c r="AA22" s="89">
        <v>652.36558285383501</v>
      </c>
      <c r="AB22" s="89">
        <v>643.62152763633696</v>
      </c>
      <c r="AC22" s="89">
        <v>626.21316943906697</v>
      </c>
      <c r="AD22" s="89">
        <v>630.74251648526001</v>
      </c>
      <c r="AE22" s="89">
        <v>640.54761404931901</v>
      </c>
      <c r="AF22" s="89">
        <v>631.268792077851</v>
      </c>
      <c r="AG22" s="89">
        <v>659.31166620827298</v>
      </c>
      <c r="AH22" s="89">
        <v>721.91520739551197</v>
      </c>
      <c r="AI22" s="89">
        <v>675.742693602141</v>
      </c>
      <c r="AJ22" s="89">
        <v>749.19238351124102</v>
      </c>
      <c r="AK22" s="89">
        <v>794.11133855233697</v>
      </c>
      <c r="AL22" s="89">
        <v>808.85420628553402</v>
      </c>
      <c r="AM22" s="89">
        <v>862.11198915980594</v>
      </c>
      <c r="AN22" s="89">
        <v>894.50032039480004</v>
      </c>
      <c r="AO22" s="89">
        <v>883.27146892941903</v>
      </c>
      <c r="AP22" s="89">
        <v>887.43834423459896</v>
      </c>
      <c r="AQ22" s="89">
        <v>885.50826642199297</v>
      </c>
      <c r="AR22" s="89">
        <v>899.73566062749705</v>
      </c>
      <c r="AS22" s="89">
        <v>878.74857021582102</v>
      </c>
      <c r="AT22" s="89">
        <v>882.79165288463003</v>
      </c>
      <c r="AU22" s="89">
        <v>899.87916865942998</v>
      </c>
      <c r="AV22" s="89">
        <v>964.29265171575003</v>
      </c>
      <c r="AW22" s="89">
        <v>953.41172911517799</v>
      </c>
      <c r="AX22" s="89">
        <v>862.77795127572097</v>
      </c>
      <c r="AY22" s="89">
        <v>469.15097224710701</v>
      </c>
      <c r="AZ22" s="89">
        <v>744.61394409904506</v>
      </c>
      <c r="BA22" s="89">
        <v>771.67957585649106</v>
      </c>
      <c r="BB22" s="89">
        <v>884.49240641051995</v>
      </c>
      <c r="BC22" s="89">
        <v>834.69659485266402</v>
      </c>
      <c r="BD22" s="89">
        <v>771.062877526031</v>
      </c>
      <c r="BE22" s="89">
        <v>878.06923494304601</v>
      </c>
      <c r="BF22" s="89">
        <v>721.27028251683498</v>
      </c>
      <c r="BG22" s="89">
        <v>789.12738515267495</v>
      </c>
      <c r="BH22" s="89">
        <v>806.322139629699</v>
      </c>
      <c r="BI22" s="89">
        <v>903.82589161112696</v>
      </c>
    </row>
    <row r="23" spans="1:61" s="84" customFormat="1" ht="17.100000000000001" customHeight="1" x14ac:dyDescent="0.2">
      <c r="A23" s="91" t="s">
        <v>54</v>
      </c>
      <c r="B23" s="89"/>
      <c r="C23" s="89"/>
      <c r="D23" s="89"/>
      <c r="E23" s="89"/>
      <c r="F23" s="89"/>
      <c r="G23" s="89"/>
      <c r="H23" s="89">
        <v>157.477714164812</v>
      </c>
      <c r="I23" s="89">
        <v>216.270390630386</v>
      </c>
      <c r="J23" s="89">
        <v>220.41940159966299</v>
      </c>
      <c r="K23" s="89">
        <v>229.387552362733</v>
      </c>
      <c r="L23" s="89">
        <v>242.999204615754</v>
      </c>
      <c r="M23" s="89">
        <v>236.55576842149901</v>
      </c>
      <c r="N23" s="89">
        <v>238.928951177252</v>
      </c>
      <c r="O23" s="89">
        <v>279.15463371317799</v>
      </c>
      <c r="P23" s="89">
        <v>271.11609553006201</v>
      </c>
      <c r="Q23" s="89">
        <v>290.38260942311302</v>
      </c>
      <c r="R23" s="89">
        <v>311.75664821517802</v>
      </c>
      <c r="S23" s="89">
        <v>308.795147377234</v>
      </c>
      <c r="T23" s="89">
        <v>322.60840602238801</v>
      </c>
      <c r="U23" s="89">
        <v>337.02136455738798</v>
      </c>
      <c r="V23" s="89">
        <v>363.30004618170801</v>
      </c>
      <c r="W23" s="89">
        <v>371.47531150284198</v>
      </c>
      <c r="X23" s="89">
        <v>407.112035042667</v>
      </c>
      <c r="Y23" s="89">
        <v>403.704384345726</v>
      </c>
      <c r="Z23" s="89">
        <v>384.23452266216901</v>
      </c>
      <c r="AA23" s="89">
        <v>402.19883252949597</v>
      </c>
      <c r="AB23" s="89">
        <v>381.04021736585401</v>
      </c>
      <c r="AC23" s="89">
        <v>392.10394187613002</v>
      </c>
      <c r="AD23" s="89">
        <v>393.39447043681997</v>
      </c>
      <c r="AE23" s="89">
        <v>403.40328103080998</v>
      </c>
      <c r="AF23" s="89">
        <v>430.18909407935797</v>
      </c>
      <c r="AG23" s="89">
        <v>443.57023718264702</v>
      </c>
      <c r="AH23" s="89">
        <v>404.61357890851298</v>
      </c>
      <c r="AI23" s="89">
        <v>512.31790074460196</v>
      </c>
      <c r="AJ23" s="89">
        <v>492.72227259863001</v>
      </c>
      <c r="AK23" s="89">
        <v>527.997357425475</v>
      </c>
      <c r="AL23" s="89">
        <v>550.05556056564706</v>
      </c>
      <c r="AM23" s="89">
        <v>559.440659252822</v>
      </c>
      <c r="AN23" s="89">
        <v>564.26485326495003</v>
      </c>
      <c r="AO23" s="89">
        <v>586.13222964302304</v>
      </c>
      <c r="AP23" s="89">
        <v>606.21190425789803</v>
      </c>
      <c r="AQ23" s="89">
        <v>595.12135849705305</v>
      </c>
      <c r="AR23" s="89">
        <v>550.06983263607401</v>
      </c>
      <c r="AS23" s="89">
        <v>529.737671051289</v>
      </c>
      <c r="AT23" s="89">
        <v>538.17795936608604</v>
      </c>
      <c r="AU23" s="89">
        <v>573.18029941258601</v>
      </c>
      <c r="AV23" s="89">
        <v>661.94848331734602</v>
      </c>
      <c r="AW23" s="89">
        <v>693.63572929211705</v>
      </c>
      <c r="AX23" s="89">
        <v>646.91282031096205</v>
      </c>
      <c r="AY23" s="89">
        <v>619.64570379897805</v>
      </c>
      <c r="AZ23" s="89">
        <v>671.28723716853494</v>
      </c>
      <c r="BA23" s="89">
        <v>704.44891023422895</v>
      </c>
      <c r="BB23" s="89">
        <v>754.86209189294004</v>
      </c>
      <c r="BC23" s="89">
        <v>799.89733354348198</v>
      </c>
      <c r="BD23" s="89">
        <v>751.23900396577699</v>
      </c>
      <c r="BE23" s="89">
        <v>755.98629843470906</v>
      </c>
      <c r="BF23" s="89">
        <v>790.88291113594903</v>
      </c>
      <c r="BG23" s="89">
        <v>848.19469866481904</v>
      </c>
      <c r="BH23" s="89">
        <v>887.63987699912798</v>
      </c>
      <c r="BI23" s="89">
        <v>947.25316458099405</v>
      </c>
    </row>
    <row r="24" spans="1:61" s="84" customFormat="1" ht="17.100000000000001" customHeight="1" x14ac:dyDescent="0.2">
      <c r="A24" s="91" t="s">
        <v>72</v>
      </c>
      <c r="B24" s="89"/>
      <c r="C24" s="89"/>
      <c r="D24" s="89"/>
      <c r="E24" s="89"/>
      <c r="F24" s="89"/>
      <c r="G24" s="89"/>
      <c r="H24" s="89">
        <v>338.59792492037502</v>
      </c>
      <c r="I24" s="89">
        <v>435.193449689739</v>
      </c>
      <c r="J24" s="89">
        <v>454.19044199577598</v>
      </c>
      <c r="K24" s="89">
        <v>460.22850520245498</v>
      </c>
      <c r="L24" s="89">
        <v>549.27096468969296</v>
      </c>
      <c r="M24" s="89">
        <v>467.593673753269</v>
      </c>
      <c r="N24" s="89">
        <v>426.913817856859</v>
      </c>
      <c r="O24" s="89">
        <v>510.17863450670598</v>
      </c>
      <c r="P24" s="89">
        <v>481.71395286603803</v>
      </c>
      <c r="Q24" s="89">
        <v>471.67676926403198</v>
      </c>
      <c r="R24" s="89">
        <v>497.283121612191</v>
      </c>
      <c r="S24" s="89">
        <v>484.56165803524198</v>
      </c>
      <c r="T24" s="89">
        <v>509.458165710233</v>
      </c>
      <c r="U24" s="89">
        <v>520.09830722850199</v>
      </c>
      <c r="V24" s="89">
        <v>524.95906691028404</v>
      </c>
      <c r="W24" s="89">
        <v>537.27013695939797</v>
      </c>
      <c r="X24" s="89">
        <v>549.73476460711299</v>
      </c>
      <c r="Y24" s="89">
        <v>591.97094162390499</v>
      </c>
      <c r="Z24" s="89">
        <v>647.51532579117395</v>
      </c>
      <c r="AA24" s="89">
        <v>674.44939283987901</v>
      </c>
      <c r="AB24" s="89">
        <v>627.07809329196698</v>
      </c>
      <c r="AC24" s="89">
        <v>740.19548764884405</v>
      </c>
      <c r="AD24" s="89">
        <v>677.39827533359903</v>
      </c>
      <c r="AE24" s="89">
        <v>687.05441956794903</v>
      </c>
      <c r="AF24" s="89">
        <v>761.17523854742205</v>
      </c>
      <c r="AG24" s="89">
        <v>756.56881947588602</v>
      </c>
      <c r="AH24" s="89">
        <v>749.25357825470098</v>
      </c>
      <c r="AI24" s="89">
        <v>727.18107605792397</v>
      </c>
      <c r="AJ24" s="89">
        <v>699.91894664852703</v>
      </c>
      <c r="AK24" s="89">
        <v>691.51443927633795</v>
      </c>
      <c r="AL24" s="89">
        <v>738.79801651022603</v>
      </c>
      <c r="AM24" s="89">
        <v>739.08047083507404</v>
      </c>
      <c r="AN24" s="89">
        <v>730.27920800685797</v>
      </c>
      <c r="AO24" s="89">
        <v>754.57061014192504</v>
      </c>
      <c r="AP24" s="89">
        <v>702.683602312571</v>
      </c>
      <c r="AQ24" s="89">
        <v>747.16382173009197</v>
      </c>
      <c r="AR24" s="89">
        <v>763.97993767550201</v>
      </c>
      <c r="AS24" s="89">
        <v>803.46735278431004</v>
      </c>
      <c r="AT24" s="89">
        <v>832.32194648553696</v>
      </c>
      <c r="AU24" s="89">
        <v>858.25538817722804</v>
      </c>
      <c r="AV24" s="89">
        <v>924.40585691028696</v>
      </c>
      <c r="AW24" s="89">
        <v>952.67624830848195</v>
      </c>
      <c r="AX24" s="89">
        <v>904.95541719719995</v>
      </c>
      <c r="AY24" s="89">
        <v>790.17377651287802</v>
      </c>
      <c r="AZ24" s="89">
        <v>947.821080581768</v>
      </c>
      <c r="BA24" s="89">
        <v>940.39285168442098</v>
      </c>
      <c r="BB24" s="89">
        <v>993.86847103590003</v>
      </c>
      <c r="BC24" s="89">
        <v>977.19097480957305</v>
      </c>
      <c r="BD24" s="89">
        <v>951.74837349485301</v>
      </c>
      <c r="BE24" s="89">
        <v>976.60309388306996</v>
      </c>
      <c r="BF24" s="89">
        <v>1054.4170796006299</v>
      </c>
      <c r="BG24" s="89">
        <v>1052.1050380732499</v>
      </c>
      <c r="BH24" s="89">
        <v>989.34590353721603</v>
      </c>
      <c r="BI24" s="89">
        <v>1084.3713223305101</v>
      </c>
    </row>
    <row r="25" spans="1:61" s="84" customFormat="1" ht="17.100000000000001" customHeight="1" x14ac:dyDescent="0.2">
      <c r="A25" s="91" t="s">
        <v>14</v>
      </c>
      <c r="B25" s="89"/>
      <c r="C25" s="89"/>
      <c r="D25" s="89"/>
      <c r="E25" s="89"/>
      <c r="F25" s="89"/>
      <c r="G25" s="89"/>
      <c r="H25" s="89">
        <v>1111.9086244294599</v>
      </c>
      <c r="I25" s="89">
        <v>1181.76992562598</v>
      </c>
      <c r="J25" s="89">
        <v>1199.42657574859</v>
      </c>
      <c r="K25" s="89">
        <v>1246.5307071941099</v>
      </c>
      <c r="L25" s="89">
        <v>1257.3567826199801</v>
      </c>
      <c r="M25" s="89">
        <v>1188.9569537703101</v>
      </c>
      <c r="N25" s="89">
        <v>1244.24149424384</v>
      </c>
      <c r="O25" s="89">
        <v>1189.0897069257801</v>
      </c>
      <c r="P25" s="89">
        <v>1204.57252942228</v>
      </c>
      <c r="Q25" s="89">
        <v>1235.0487355616499</v>
      </c>
      <c r="R25" s="89">
        <v>1275.9210088882801</v>
      </c>
      <c r="S25" s="89">
        <v>1379.8817454132</v>
      </c>
      <c r="T25" s="89">
        <v>1332.81485321642</v>
      </c>
      <c r="U25" s="89">
        <v>1308.3480839020599</v>
      </c>
      <c r="V25" s="89">
        <v>1349.0207585549099</v>
      </c>
      <c r="W25" s="89">
        <v>1348.5404737291999</v>
      </c>
      <c r="X25" s="89">
        <v>1382.01109708075</v>
      </c>
      <c r="Y25" s="89">
        <v>1418.06508786776</v>
      </c>
      <c r="Z25" s="89">
        <v>1435.33287997619</v>
      </c>
      <c r="AA25" s="89">
        <v>1438.81780840223</v>
      </c>
      <c r="AB25" s="89">
        <v>1462.3969933312101</v>
      </c>
      <c r="AC25" s="89">
        <v>1492.6953671536</v>
      </c>
      <c r="AD25" s="89">
        <v>1512.78463573312</v>
      </c>
      <c r="AE25" s="89">
        <v>1575.3266033111199</v>
      </c>
      <c r="AF25" s="89">
        <v>1611.36536847394</v>
      </c>
      <c r="AG25" s="89">
        <v>1591.52148900733</v>
      </c>
      <c r="AH25" s="89">
        <v>1600.73923641853</v>
      </c>
      <c r="AI25" s="89">
        <v>1606.74822651564</v>
      </c>
      <c r="AJ25" s="89">
        <v>1584.6409001049401</v>
      </c>
      <c r="AK25" s="89">
        <v>1601.98667849759</v>
      </c>
      <c r="AL25" s="89">
        <v>1634.74166320781</v>
      </c>
      <c r="AM25" s="89">
        <v>1693.4431782899701</v>
      </c>
      <c r="AN25" s="89">
        <v>1735.81520714623</v>
      </c>
      <c r="AO25" s="89">
        <v>1817.8423722285299</v>
      </c>
      <c r="AP25" s="89">
        <v>1837.0917178698501</v>
      </c>
      <c r="AQ25" s="89">
        <v>1880.0469543623699</v>
      </c>
      <c r="AR25" s="89">
        <v>1981.25391397772</v>
      </c>
      <c r="AS25" s="89">
        <v>2006.4943176439999</v>
      </c>
      <c r="AT25" s="89">
        <v>2029.95697291037</v>
      </c>
      <c r="AU25" s="89">
        <v>1990.5176300819601</v>
      </c>
      <c r="AV25" s="89">
        <v>2073.90070914441</v>
      </c>
      <c r="AW25" s="89">
        <v>2032.60472387492</v>
      </c>
      <c r="AX25" s="89">
        <v>2151.7962853760901</v>
      </c>
      <c r="AY25" s="89">
        <v>2161.1796256883999</v>
      </c>
      <c r="AZ25" s="89">
        <v>2148.82057148898</v>
      </c>
      <c r="BA25" s="89">
        <v>2156.9954523066499</v>
      </c>
      <c r="BB25" s="89">
        <v>2184.0986568684398</v>
      </c>
      <c r="BC25" s="89">
        <v>2257.1280472983499</v>
      </c>
      <c r="BD25" s="89">
        <v>2316.2186596423999</v>
      </c>
      <c r="BE25" s="89">
        <v>2386.9848997958402</v>
      </c>
      <c r="BF25" s="89">
        <v>2408.8871775071998</v>
      </c>
      <c r="BG25" s="89">
        <v>2458.4404640952498</v>
      </c>
      <c r="BH25" s="89">
        <v>2473.1881984943602</v>
      </c>
      <c r="BI25" s="89">
        <v>2485.9262035270499</v>
      </c>
    </row>
    <row r="26" spans="1:61" s="84" customFormat="1" ht="17.100000000000001" customHeight="1" x14ac:dyDescent="0.2">
      <c r="A26" s="91" t="s">
        <v>56</v>
      </c>
      <c r="B26" s="89"/>
      <c r="C26" s="89"/>
      <c r="D26" s="89"/>
      <c r="E26" s="89"/>
      <c r="F26" s="89"/>
      <c r="G26" s="89"/>
      <c r="H26" s="89">
        <v>214.287292174979</v>
      </c>
      <c r="I26" s="89">
        <v>324.04917914899499</v>
      </c>
      <c r="J26" s="89">
        <v>1113.9932680265699</v>
      </c>
      <c r="K26" s="89">
        <v>1039.0005693605001</v>
      </c>
      <c r="L26" s="89">
        <v>1078.0061168381301</v>
      </c>
      <c r="M26" s="89">
        <v>883.28646217720495</v>
      </c>
      <c r="N26" s="89">
        <v>593.70761085060803</v>
      </c>
      <c r="O26" s="89">
        <v>672.33449506302804</v>
      </c>
      <c r="P26" s="89">
        <v>598.81687816144097</v>
      </c>
      <c r="Q26" s="89">
        <v>649.55039135782999</v>
      </c>
      <c r="R26" s="89">
        <v>908.83699980917402</v>
      </c>
      <c r="S26" s="89">
        <v>825.95772512027304</v>
      </c>
      <c r="T26" s="89">
        <v>806.19570411626296</v>
      </c>
      <c r="U26" s="89">
        <v>782.08234654976104</v>
      </c>
      <c r="V26" s="89">
        <v>638.92102852450103</v>
      </c>
      <c r="W26" s="89">
        <v>776.580710010948</v>
      </c>
      <c r="X26" s="89">
        <v>621.40871156112496</v>
      </c>
      <c r="Y26" s="89">
        <v>737.87882617816899</v>
      </c>
      <c r="Z26" s="89">
        <v>848.45957530707506</v>
      </c>
      <c r="AA26" s="89">
        <v>828.41736194971702</v>
      </c>
      <c r="AB26" s="89">
        <v>744.24503253350201</v>
      </c>
      <c r="AC26" s="89">
        <v>701.63801202366903</v>
      </c>
      <c r="AD26" s="89">
        <v>735.69730597272905</v>
      </c>
      <c r="AE26" s="89">
        <v>692.38295144964297</v>
      </c>
      <c r="AF26" s="89">
        <v>712.77232408198802</v>
      </c>
      <c r="AG26" s="89">
        <v>781.03172856771698</v>
      </c>
      <c r="AH26" s="89">
        <v>697.06275826001297</v>
      </c>
      <c r="AI26" s="89">
        <v>675.80859446258296</v>
      </c>
      <c r="AJ26" s="89">
        <v>654.66109079005605</v>
      </c>
      <c r="AK26" s="89">
        <v>582.58151019698198</v>
      </c>
      <c r="AL26" s="89">
        <v>542.37441424464896</v>
      </c>
      <c r="AM26" s="89">
        <v>557.95251038247</v>
      </c>
      <c r="AN26" s="89">
        <v>611.83202040109404</v>
      </c>
      <c r="AO26" s="89">
        <v>612.26721555643996</v>
      </c>
      <c r="AP26" s="89">
        <v>627.95421279773495</v>
      </c>
      <c r="AQ26" s="89">
        <v>657.38004489289904</v>
      </c>
      <c r="AR26" s="89">
        <v>625.78639023397398</v>
      </c>
      <c r="AS26" s="89">
        <v>582.19463119398199</v>
      </c>
      <c r="AT26" s="89">
        <v>684.90832324252199</v>
      </c>
      <c r="AU26" s="89">
        <v>774.91827728722501</v>
      </c>
      <c r="AV26" s="89">
        <v>828.56646739740404</v>
      </c>
      <c r="AW26" s="89">
        <v>751.86844499977803</v>
      </c>
      <c r="AX26" s="89">
        <v>519.19287638987703</v>
      </c>
      <c r="AY26" s="89">
        <v>643.10909739269198</v>
      </c>
      <c r="AZ26" s="89">
        <v>567.69253511331101</v>
      </c>
      <c r="BA26" s="89">
        <v>689.34101342950601</v>
      </c>
      <c r="BB26" s="89">
        <v>783.82023038834404</v>
      </c>
      <c r="BC26" s="89">
        <v>759.97381109218497</v>
      </c>
      <c r="BD26" s="89">
        <v>735.439936001516</v>
      </c>
      <c r="BE26" s="89">
        <v>713.13090900914199</v>
      </c>
      <c r="BF26" s="89">
        <v>704.999162695829</v>
      </c>
      <c r="BG26" s="89">
        <v>735.04575946033106</v>
      </c>
      <c r="BH26" s="89">
        <v>1201.0255418588199</v>
      </c>
      <c r="BI26" s="89">
        <v>934.86742992836002</v>
      </c>
    </row>
    <row r="27" spans="1:61" s="84" customFormat="1" ht="17.100000000000001" customHeight="1" x14ac:dyDescent="0.2">
      <c r="A27" s="91" t="s">
        <v>57</v>
      </c>
      <c r="B27" s="89"/>
      <c r="C27" s="89"/>
      <c r="D27" s="89"/>
      <c r="E27" s="89"/>
      <c r="F27" s="89"/>
      <c r="G27" s="89"/>
      <c r="H27" s="89">
        <v>335.61695677065399</v>
      </c>
      <c r="I27" s="89">
        <v>348.88837038707698</v>
      </c>
      <c r="J27" s="89">
        <v>384.05433342476999</v>
      </c>
      <c r="K27" s="89">
        <v>410.40370675623802</v>
      </c>
      <c r="L27" s="89">
        <v>443.28501742392302</v>
      </c>
      <c r="M27" s="89">
        <v>508.09487405597901</v>
      </c>
      <c r="N27" s="89">
        <v>487.39679316628099</v>
      </c>
      <c r="O27" s="89">
        <v>509.44860288373599</v>
      </c>
      <c r="P27" s="89">
        <v>501.123951915926</v>
      </c>
      <c r="Q27" s="89">
        <v>491.01592953375098</v>
      </c>
      <c r="R27" s="89">
        <v>450.296097069822</v>
      </c>
      <c r="S27" s="89">
        <v>435.69099321093501</v>
      </c>
      <c r="T27" s="89">
        <v>433.29100271908499</v>
      </c>
      <c r="U27" s="89">
        <v>419.54678598483099</v>
      </c>
      <c r="V27" s="89">
        <v>413.58547762135697</v>
      </c>
      <c r="W27" s="89">
        <v>398.17277097429297</v>
      </c>
      <c r="X27" s="89">
        <v>410.63174407885202</v>
      </c>
      <c r="Y27" s="89">
        <v>429.196346992001</v>
      </c>
      <c r="Z27" s="89">
        <v>457.83718010473802</v>
      </c>
      <c r="AA27" s="89">
        <v>500.35028945749201</v>
      </c>
      <c r="AB27" s="89">
        <v>532.53938123869602</v>
      </c>
      <c r="AC27" s="89">
        <v>579.35315431407003</v>
      </c>
      <c r="AD27" s="89">
        <v>585.24523891754598</v>
      </c>
      <c r="AE27" s="89">
        <v>559.50944718379299</v>
      </c>
      <c r="AF27" s="89">
        <v>526.41024022649594</v>
      </c>
      <c r="AG27" s="89">
        <v>518.35614754405401</v>
      </c>
      <c r="AH27" s="89">
        <v>442.26153659903002</v>
      </c>
      <c r="AI27" s="89">
        <v>456.81287800622698</v>
      </c>
      <c r="AJ27" s="89">
        <v>467.57094238084198</v>
      </c>
      <c r="AK27" s="89">
        <v>473.65017645097799</v>
      </c>
      <c r="AL27" s="89">
        <v>478.48215867966502</v>
      </c>
      <c r="AM27" s="89">
        <v>481.311069382124</v>
      </c>
      <c r="AN27" s="89">
        <v>485.93946236942799</v>
      </c>
      <c r="AO27" s="89">
        <v>485.94066433182002</v>
      </c>
      <c r="AP27" s="89">
        <v>500.36810689214298</v>
      </c>
      <c r="AQ27" s="89">
        <v>527.46551015503599</v>
      </c>
      <c r="AR27" s="89">
        <v>554.65276441815695</v>
      </c>
      <c r="AS27" s="89">
        <v>572.54900832090198</v>
      </c>
      <c r="AT27" s="89">
        <v>593.97133786211805</v>
      </c>
      <c r="AU27" s="89">
        <v>623.36210441157698</v>
      </c>
      <c r="AV27" s="89">
        <v>640.33474854709095</v>
      </c>
      <c r="AW27" s="89">
        <v>659.97089739307796</v>
      </c>
      <c r="AX27" s="89">
        <v>604.29340459851198</v>
      </c>
      <c r="AY27" s="89">
        <v>614.71379981978703</v>
      </c>
      <c r="AZ27" s="89">
        <v>632.47454160404197</v>
      </c>
      <c r="BA27" s="89">
        <v>645.91388799935498</v>
      </c>
      <c r="BB27" s="89">
        <v>651.95818261540398</v>
      </c>
      <c r="BC27" s="89">
        <v>646.81909568441097</v>
      </c>
      <c r="BD27" s="89">
        <v>652.49265125767101</v>
      </c>
      <c r="BE27" s="89">
        <v>667.08109235645702</v>
      </c>
      <c r="BF27" s="89">
        <v>668.66754170756303</v>
      </c>
      <c r="BG27" s="89">
        <v>680.26942640238997</v>
      </c>
      <c r="BH27" s="89">
        <v>746.17127112562503</v>
      </c>
      <c r="BI27" s="89">
        <v>730.94600580598205</v>
      </c>
    </row>
    <row r="28" spans="1:61" s="84" customFormat="1" ht="17.100000000000001" customHeight="1" x14ac:dyDescent="0.2">
      <c r="A28" s="91" t="s">
        <v>15</v>
      </c>
      <c r="B28" s="89"/>
      <c r="C28" s="89"/>
      <c r="D28" s="89"/>
      <c r="E28" s="89"/>
      <c r="F28" s="89"/>
      <c r="G28" s="89"/>
      <c r="H28" s="89">
        <v>307.07475692426402</v>
      </c>
      <c r="I28" s="89">
        <v>352.27407557197199</v>
      </c>
      <c r="J28" s="89">
        <v>398.64468941345302</v>
      </c>
      <c r="K28" s="89">
        <v>418.69169707960998</v>
      </c>
      <c r="L28" s="89">
        <v>445.92543108772998</v>
      </c>
      <c r="M28" s="89">
        <v>442.38016863252199</v>
      </c>
      <c r="N28" s="89">
        <v>429.50561707499298</v>
      </c>
      <c r="O28" s="89">
        <v>411.83474130310799</v>
      </c>
      <c r="P28" s="89">
        <v>405.30981695477197</v>
      </c>
      <c r="Q28" s="89">
        <v>423.33519477889001</v>
      </c>
      <c r="R28" s="89">
        <v>406.496358198346</v>
      </c>
      <c r="S28" s="89">
        <v>425.34315163679202</v>
      </c>
      <c r="T28" s="89">
        <v>425.17994948013097</v>
      </c>
      <c r="U28" s="89">
        <v>414.08355396117202</v>
      </c>
      <c r="V28" s="89">
        <v>418.28371803564397</v>
      </c>
      <c r="W28" s="89">
        <v>406.94545113426699</v>
      </c>
      <c r="X28" s="89">
        <v>386.74892809268403</v>
      </c>
      <c r="Y28" s="89">
        <v>391.63911901444101</v>
      </c>
      <c r="Z28" s="89">
        <v>437.70309458031397</v>
      </c>
      <c r="AA28" s="89">
        <v>461.04320849027602</v>
      </c>
      <c r="AB28" s="89">
        <v>492.09619894403198</v>
      </c>
      <c r="AC28" s="89">
        <v>535.10248113933096</v>
      </c>
      <c r="AD28" s="89">
        <v>533.70637546256103</v>
      </c>
      <c r="AE28" s="89">
        <v>522.82907587983402</v>
      </c>
      <c r="AF28" s="89">
        <v>533.32799564915695</v>
      </c>
      <c r="AG28" s="89">
        <v>545.69004703713699</v>
      </c>
      <c r="AH28" s="89">
        <v>559.99106862102201</v>
      </c>
      <c r="AI28" s="89">
        <v>620.95668070236695</v>
      </c>
      <c r="AJ28" s="89">
        <v>622.58862608690697</v>
      </c>
      <c r="AK28" s="89">
        <v>643.94799934257696</v>
      </c>
      <c r="AL28" s="89">
        <v>680.78832356226599</v>
      </c>
      <c r="AM28" s="89">
        <v>734.14057425506905</v>
      </c>
      <c r="AN28" s="89">
        <v>744.79753004675695</v>
      </c>
      <c r="AO28" s="89">
        <v>745.93614698166198</v>
      </c>
      <c r="AP28" s="89">
        <v>734.08872815629502</v>
      </c>
      <c r="AQ28" s="89">
        <v>712.93937511291404</v>
      </c>
      <c r="AR28" s="89">
        <v>745.73614479632704</v>
      </c>
      <c r="AS28" s="89">
        <v>734.22665999047103</v>
      </c>
      <c r="AT28" s="89">
        <v>769.82340943624297</v>
      </c>
      <c r="AU28" s="89">
        <v>810.89775501764302</v>
      </c>
      <c r="AV28" s="89">
        <v>850.21051238118298</v>
      </c>
      <c r="AW28" s="89">
        <v>893.63743419258105</v>
      </c>
      <c r="AX28" s="89">
        <v>893.21830937342997</v>
      </c>
      <c r="AY28" s="89">
        <v>919.34961896839604</v>
      </c>
      <c r="AZ28" s="89">
        <v>954.77879702941902</v>
      </c>
      <c r="BA28" s="89">
        <v>1000.35701547988</v>
      </c>
      <c r="BB28" s="89">
        <v>1088.97510149968</v>
      </c>
      <c r="BC28" s="89">
        <v>957.04037221937699</v>
      </c>
      <c r="BD28" s="89">
        <v>993.33303287842205</v>
      </c>
      <c r="BE28" s="89">
        <v>1032.34361579296</v>
      </c>
      <c r="BF28" s="89">
        <v>1040.8580195270699</v>
      </c>
      <c r="BG28" s="89">
        <v>1075.5108929212499</v>
      </c>
      <c r="BH28" s="89">
        <v>1139.52897531448</v>
      </c>
      <c r="BI28" s="89">
        <v>1162.7590665949699</v>
      </c>
    </row>
    <row r="29" spans="1:61" s="84" customFormat="1" ht="17.100000000000001" customHeight="1" x14ac:dyDescent="0.2">
      <c r="A29" s="91" t="s">
        <v>16</v>
      </c>
      <c r="B29" s="89"/>
      <c r="C29" s="89"/>
      <c r="D29" s="89"/>
      <c r="E29" s="89"/>
      <c r="F29" s="89"/>
      <c r="G29" s="89"/>
      <c r="H29" s="89">
        <v>811.75917928332501</v>
      </c>
      <c r="I29" s="89">
        <v>901.10917789159998</v>
      </c>
      <c r="J29" s="89">
        <v>927.06353086358797</v>
      </c>
      <c r="K29" s="89">
        <v>850.02655348503401</v>
      </c>
      <c r="L29" s="89">
        <v>955.37459842805697</v>
      </c>
      <c r="M29" s="89">
        <v>949.89031907181004</v>
      </c>
      <c r="N29" s="89">
        <v>970.69423233625298</v>
      </c>
      <c r="O29" s="89">
        <v>977.645657845438</v>
      </c>
      <c r="P29" s="89">
        <v>993.59708478858704</v>
      </c>
      <c r="Q29" s="89">
        <v>1010.27367857889</v>
      </c>
      <c r="R29" s="89">
        <v>1044.71420454497</v>
      </c>
      <c r="S29" s="89">
        <v>1094.78114218418</v>
      </c>
      <c r="T29" s="89">
        <v>1139.5177439757399</v>
      </c>
      <c r="U29" s="89">
        <v>1164.7843193429901</v>
      </c>
      <c r="V29" s="89">
        <v>1123.0222984570601</v>
      </c>
      <c r="W29" s="89">
        <v>1058.46828553501</v>
      </c>
      <c r="X29" s="89">
        <v>971.65308792592396</v>
      </c>
      <c r="Y29" s="89">
        <v>997.727592483168</v>
      </c>
      <c r="Z29" s="89">
        <v>1173.7051366052499</v>
      </c>
      <c r="AA29" s="89">
        <v>1550.9855767603301</v>
      </c>
      <c r="AB29" s="89">
        <v>1017.35028729422</v>
      </c>
      <c r="AC29" s="89">
        <v>1220.92480511501</v>
      </c>
      <c r="AD29" s="89">
        <v>1322.8675054751</v>
      </c>
      <c r="AE29" s="89">
        <v>1385.8554674583299</v>
      </c>
      <c r="AF29" s="89">
        <v>1399.7927442446</v>
      </c>
      <c r="AG29" s="89">
        <v>1359.8432606510801</v>
      </c>
      <c r="AH29" s="89">
        <v>1309.41557377661</v>
      </c>
      <c r="AI29" s="89">
        <v>1268.66436743281</v>
      </c>
      <c r="AJ29" s="89">
        <v>1247.82148476616</v>
      </c>
      <c r="AK29" s="89">
        <v>1185.85648502199</v>
      </c>
      <c r="AL29" s="89">
        <v>1150.29503751223</v>
      </c>
      <c r="AM29" s="89">
        <v>1195.8818968304899</v>
      </c>
      <c r="AN29" s="89">
        <v>1256.3717210689099</v>
      </c>
      <c r="AO29" s="89">
        <v>1273.6871796268099</v>
      </c>
      <c r="AP29" s="89">
        <v>1278.9041393730499</v>
      </c>
      <c r="AQ29" s="89">
        <v>1286.22947575085</v>
      </c>
      <c r="AR29" s="89">
        <v>1416.27107490718</v>
      </c>
      <c r="AS29" s="89">
        <v>1439.8060237938701</v>
      </c>
      <c r="AT29" s="89">
        <v>1379.93127665626</v>
      </c>
      <c r="AU29" s="89">
        <v>1311.9444839365999</v>
      </c>
      <c r="AV29" s="89">
        <v>1334.1297560395701</v>
      </c>
      <c r="AW29" s="89">
        <v>1374.5897750035999</v>
      </c>
      <c r="AX29" s="89">
        <v>1372.6674096469401</v>
      </c>
      <c r="AY29" s="89">
        <v>1356.21787176316</v>
      </c>
      <c r="AZ29" s="89">
        <v>1194.8170916967599</v>
      </c>
      <c r="BA29" s="89">
        <v>1297.5297986775599</v>
      </c>
      <c r="BB29" s="89">
        <v>1325.61503413317</v>
      </c>
      <c r="BC29" s="89">
        <v>1404.64649290074</v>
      </c>
      <c r="BD29" s="89">
        <v>1332.7686338849601</v>
      </c>
      <c r="BE29" s="89">
        <v>1273.33744721108</v>
      </c>
      <c r="BF29" s="89">
        <v>1365.42285448552</v>
      </c>
      <c r="BG29" s="89">
        <v>1337.2679756760101</v>
      </c>
      <c r="BH29" s="89">
        <v>1612.88712951618</v>
      </c>
      <c r="BI29" s="89">
        <v>1426.26787062585</v>
      </c>
    </row>
    <row r="30" spans="1:61" s="84" customFormat="1" ht="17.100000000000001" customHeight="1" x14ac:dyDescent="0.2">
      <c r="A30" s="91" t="s">
        <v>58</v>
      </c>
      <c r="B30" s="89"/>
      <c r="C30" s="89"/>
      <c r="D30" s="89"/>
      <c r="E30" s="89"/>
      <c r="F30" s="89"/>
      <c r="G30" s="89"/>
      <c r="H30" s="89">
        <v>616.470712760109</v>
      </c>
      <c r="I30" s="89">
        <v>620.62540554869804</v>
      </c>
      <c r="J30" s="89">
        <v>641.38142220498798</v>
      </c>
      <c r="K30" s="89">
        <v>650.50840123282001</v>
      </c>
      <c r="L30" s="89">
        <v>644.48805120198801</v>
      </c>
      <c r="M30" s="89">
        <v>665.07480177209197</v>
      </c>
      <c r="N30" s="89">
        <v>677.23728285345101</v>
      </c>
      <c r="O30" s="89">
        <v>652.88790749112104</v>
      </c>
      <c r="P30" s="89">
        <v>688.48144381966802</v>
      </c>
      <c r="Q30" s="89">
        <v>690.97278071654796</v>
      </c>
      <c r="R30" s="89">
        <v>687.32008948766497</v>
      </c>
      <c r="S30" s="89">
        <v>694.76374365049298</v>
      </c>
      <c r="T30" s="89">
        <v>715.97962476082296</v>
      </c>
      <c r="U30" s="89">
        <v>719.99326229049404</v>
      </c>
      <c r="V30" s="89">
        <v>708.89788129438602</v>
      </c>
      <c r="W30" s="89">
        <v>729.48729242702598</v>
      </c>
      <c r="X30" s="89">
        <v>672.20266743982097</v>
      </c>
      <c r="Y30" s="89">
        <v>672.41958564480399</v>
      </c>
      <c r="Z30" s="89">
        <v>757.79107215389104</v>
      </c>
      <c r="AA30" s="89">
        <v>928.67157511734297</v>
      </c>
      <c r="AB30" s="89">
        <v>702.03903153057001</v>
      </c>
      <c r="AC30" s="89">
        <v>797.10208448498099</v>
      </c>
      <c r="AD30" s="89">
        <v>839.17737408761195</v>
      </c>
      <c r="AE30" s="89">
        <v>865.56705393029301</v>
      </c>
      <c r="AF30" s="89">
        <v>849.70459268653701</v>
      </c>
      <c r="AG30" s="89">
        <v>841.06114451823396</v>
      </c>
      <c r="AH30" s="89">
        <v>818.04125537201401</v>
      </c>
      <c r="AI30" s="89">
        <v>809.60885107774004</v>
      </c>
      <c r="AJ30" s="89">
        <v>803.70897280058205</v>
      </c>
      <c r="AK30" s="89">
        <v>796.65568116348095</v>
      </c>
      <c r="AL30" s="89">
        <v>827.53015895892304</v>
      </c>
      <c r="AM30" s="89">
        <v>892.16273723270103</v>
      </c>
      <c r="AN30" s="89">
        <v>951.397201705312</v>
      </c>
      <c r="AO30" s="89">
        <v>968.92555292198995</v>
      </c>
      <c r="AP30" s="89">
        <v>980.64985913595103</v>
      </c>
      <c r="AQ30" s="89">
        <v>975.41053060009699</v>
      </c>
      <c r="AR30" s="89">
        <v>1044.7230437546</v>
      </c>
      <c r="AS30" s="89">
        <v>984.91486063663399</v>
      </c>
      <c r="AT30" s="89">
        <v>1001.15964932279</v>
      </c>
      <c r="AU30" s="89">
        <v>1047.0156629822</v>
      </c>
      <c r="AV30" s="89">
        <v>1067.5463616924601</v>
      </c>
      <c r="AW30" s="89">
        <v>1031.2311474977</v>
      </c>
      <c r="AX30" s="89">
        <v>1033.0993677126701</v>
      </c>
      <c r="AY30" s="89">
        <v>983.30917546837497</v>
      </c>
      <c r="AZ30" s="89">
        <v>1187.77652422402</v>
      </c>
      <c r="BA30" s="89">
        <v>1085.34274950238</v>
      </c>
      <c r="BB30" s="89">
        <v>1054.12135373762</v>
      </c>
      <c r="BC30" s="89">
        <v>1075.3175381112401</v>
      </c>
      <c r="BD30" s="89">
        <v>1075.7962046006301</v>
      </c>
      <c r="BE30" s="89">
        <v>1188.20189917946</v>
      </c>
      <c r="BF30" s="89">
        <v>1174.8487453846101</v>
      </c>
      <c r="BG30" s="89">
        <v>1385.38306124365</v>
      </c>
      <c r="BH30" s="89">
        <v>1289.47566333294</v>
      </c>
      <c r="BI30" s="89">
        <v>1341.4460023316201</v>
      </c>
    </row>
    <row r="31" spans="1:61" s="84" customFormat="1" ht="17.100000000000001" customHeight="1" x14ac:dyDescent="0.2">
      <c r="A31" s="91" t="s">
        <v>71</v>
      </c>
      <c r="B31" s="89"/>
      <c r="C31" s="89"/>
      <c r="D31" s="89"/>
      <c r="E31" s="89"/>
      <c r="F31" s="89"/>
      <c r="G31" s="89"/>
      <c r="H31" s="89">
        <v>20.953329991670198</v>
      </c>
      <c r="I31" s="89">
        <v>15.936993027985</v>
      </c>
      <c r="J31" s="89">
        <v>22.398406066567901</v>
      </c>
      <c r="K31" s="89">
        <v>26.356804751633799</v>
      </c>
      <c r="L31" s="89">
        <v>30.818390198349402</v>
      </c>
      <c r="M31" s="89">
        <v>37.8273191634634</v>
      </c>
      <c r="N31" s="89">
        <v>8.3963471518563804</v>
      </c>
      <c r="O31" s="89">
        <v>13.0923850118961</v>
      </c>
      <c r="P31" s="89">
        <v>16.378150867679999</v>
      </c>
      <c r="Q31" s="89">
        <v>23.763934462798598</v>
      </c>
      <c r="R31" s="89">
        <v>31.354905349979202</v>
      </c>
      <c r="S31" s="89">
        <v>25.804832613723001</v>
      </c>
      <c r="T31" s="89">
        <v>26.927525364709901</v>
      </c>
      <c r="U31" s="89">
        <v>23.956283928851299</v>
      </c>
      <c r="V31" s="89">
        <v>19.469882257356101</v>
      </c>
      <c r="W31" s="89">
        <v>24.413445303308599</v>
      </c>
      <c r="X31" s="89">
        <v>21.243289919887602</v>
      </c>
      <c r="Y31" s="89">
        <v>24.706581488056599</v>
      </c>
      <c r="Z31" s="89">
        <v>27.492445884728699</v>
      </c>
      <c r="AA31" s="89">
        <v>27.598540212863401</v>
      </c>
      <c r="AB31" s="89">
        <v>27.2919544302924</v>
      </c>
      <c r="AC31" s="89">
        <v>24.7303395603703</v>
      </c>
      <c r="AD31" s="89">
        <v>25.492024325440699</v>
      </c>
      <c r="AE31" s="89">
        <v>29.232686041891601</v>
      </c>
      <c r="AF31" s="89">
        <v>25.8623414329778</v>
      </c>
      <c r="AG31" s="89">
        <v>27.556667561194899</v>
      </c>
      <c r="AH31" s="89">
        <v>25.670425474440101</v>
      </c>
      <c r="AI31" s="89">
        <v>22.401697446276302</v>
      </c>
      <c r="AJ31" s="89">
        <v>23.078308865937501</v>
      </c>
      <c r="AK31" s="89">
        <v>25.328869396475401</v>
      </c>
      <c r="AL31" s="89">
        <v>32.374528405088697</v>
      </c>
      <c r="AM31" s="89">
        <v>50.9805120517143</v>
      </c>
      <c r="AN31" s="89">
        <v>41.184438001984802</v>
      </c>
      <c r="AO31" s="89">
        <v>55.077845947172001</v>
      </c>
      <c r="AP31" s="89">
        <v>58.966255671778299</v>
      </c>
      <c r="AQ31" s="89">
        <v>62.585811387177799</v>
      </c>
      <c r="AR31" s="89">
        <v>67.725617335396194</v>
      </c>
      <c r="AS31" s="89">
        <v>64.734911720794102</v>
      </c>
      <c r="AT31" s="89">
        <v>67.723414837953698</v>
      </c>
      <c r="AU31" s="89">
        <v>65.496924271314001</v>
      </c>
      <c r="AV31" s="89">
        <v>65.655377882174307</v>
      </c>
      <c r="AW31" s="89">
        <v>65.5394436958574</v>
      </c>
      <c r="AX31" s="89">
        <v>62.875105166292101</v>
      </c>
      <c r="AY31" s="89">
        <v>49.817667288860797</v>
      </c>
      <c r="AZ31" s="89">
        <v>48.298243176469697</v>
      </c>
      <c r="BA31" s="89">
        <v>51.402651550867802</v>
      </c>
      <c r="BB31" s="89">
        <v>50.412049226010197</v>
      </c>
      <c r="BC31" s="89">
        <v>60.328682475305001</v>
      </c>
      <c r="BD31" s="89">
        <v>59.258974065136798</v>
      </c>
      <c r="BE31" s="89">
        <v>47.6133511755638</v>
      </c>
      <c r="BF31" s="89">
        <v>44.537084152736</v>
      </c>
      <c r="BG31" s="89">
        <v>54.4032826166452</v>
      </c>
      <c r="BH31" s="89">
        <v>49.8325019748332</v>
      </c>
      <c r="BI31" s="89">
        <v>64.2282768259698</v>
      </c>
    </row>
    <row r="32" spans="1:61" s="84" customFormat="1" ht="17.100000000000001" customHeight="1" x14ac:dyDescent="0.2">
      <c r="A32" s="91" t="s">
        <v>17</v>
      </c>
      <c r="B32" s="89"/>
      <c r="C32" s="89"/>
      <c r="D32" s="89"/>
      <c r="E32" s="89"/>
      <c r="F32" s="89"/>
      <c r="G32" s="89"/>
      <c r="H32" s="89">
        <v>505.27951449000801</v>
      </c>
      <c r="I32" s="89">
        <v>508.07565012008399</v>
      </c>
      <c r="J32" s="89">
        <v>511.020784126097</v>
      </c>
      <c r="K32" s="89">
        <v>510.69252995464501</v>
      </c>
      <c r="L32" s="89">
        <v>512.77890867515703</v>
      </c>
      <c r="M32" s="89">
        <v>520.11705393678994</v>
      </c>
      <c r="N32" s="89">
        <v>526.82319874021096</v>
      </c>
      <c r="O32" s="89">
        <v>534.705343614193</v>
      </c>
      <c r="P32" s="89">
        <v>551.28819473904503</v>
      </c>
      <c r="Q32" s="89">
        <v>558.704097106375</v>
      </c>
      <c r="R32" s="89">
        <v>564.68464597093396</v>
      </c>
      <c r="S32" s="89">
        <v>580.16648843808105</v>
      </c>
      <c r="T32" s="89">
        <v>577.61087783654398</v>
      </c>
      <c r="U32" s="89">
        <v>584.83994097187895</v>
      </c>
      <c r="V32" s="89">
        <v>595.05303625777003</v>
      </c>
      <c r="W32" s="89">
        <v>613.24819403556296</v>
      </c>
      <c r="X32" s="89">
        <v>621.438488362714</v>
      </c>
      <c r="Y32" s="89">
        <v>653.73490716636604</v>
      </c>
      <c r="Z32" s="89">
        <v>685.20205920933097</v>
      </c>
      <c r="AA32" s="89">
        <v>664.00809973169498</v>
      </c>
      <c r="AB32" s="89">
        <v>683.747989826501</v>
      </c>
      <c r="AC32" s="89">
        <v>698.74808166899595</v>
      </c>
      <c r="AD32" s="89">
        <v>714.67433324457897</v>
      </c>
      <c r="AE32" s="89">
        <v>734.52077879128603</v>
      </c>
      <c r="AF32" s="89">
        <v>758.43746158835302</v>
      </c>
      <c r="AG32" s="89">
        <v>782.94430908099196</v>
      </c>
      <c r="AH32" s="89">
        <v>779.164053680287</v>
      </c>
      <c r="AI32" s="89">
        <v>772.91703943293498</v>
      </c>
      <c r="AJ32" s="89">
        <v>762.26980676556605</v>
      </c>
      <c r="AK32" s="89">
        <v>745.86904915137495</v>
      </c>
      <c r="AL32" s="89">
        <v>743.85760868249599</v>
      </c>
      <c r="AM32" s="89">
        <v>731.97465261025104</v>
      </c>
      <c r="AN32" s="89">
        <v>730.74429664901504</v>
      </c>
      <c r="AO32" s="89">
        <v>733.68452182972499</v>
      </c>
      <c r="AP32" s="89">
        <v>738.85138512507103</v>
      </c>
      <c r="AQ32" s="89">
        <v>741.15137594673297</v>
      </c>
      <c r="AR32" s="89">
        <v>760.79326954608302</v>
      </c>
      <c r="AS32" s="89">
        <v>769.28856647401904</v>
      </c>
      <c r="AT32" s="89">
        <v>773.90805960262503</v>
      </c>
      <c r="AU32" s="89">
        <v>778.53898319174596</v>
      </c>
      <c r="AV32" s="89">
        <v>779.50876661340601</v>
      </c>
      <c r="AW32" s="89">
        <v>780.95591284614</v>
      </c>
      <c r="AX32" s="89">
        <v>781.57366066790701</v>
      </c>
      <c r="AY32" s="89">
        <v>784.32272272178</v>
      </c>
      <c r="AZ32" s="89">
        <v>787.98104278377605</v>
      </c>
      <c r="BA32" s="89">
        <v>798.53343128725101</v>
      </c>
      <c r="BB32" s="89">
        <v>810.90688691178195</v>
      </c>
      <c r="BC32" s="89">
        <v>821.08334294326403</v>
      </c>
      <c r="BD32" s="89">
        <v>828.59110919723196</v>
      </c>
      <c r="BE32" s="89">
        <v>836.60728726739796</v>
      </c>
      <c r="BF32" s="89">
        <v>843.96121389080497</v>
      </c>
      <c r="BG32" s="89">
        <v>863.28787597978805</v>
      </c>
      <c r="BH32" s="89">
        <v>874.81535447655199</v>
      </c>
      <c r="BI32" s="89">
        <v>882.98025620480905</v>
      </c>
    </row>
    <row r="33" spans="1:61" s="84" customFormat="1" ht="17.100000000000001" customHeight="1" x14ac:dyDescent="0.2">
      <c r="A33" s="91" t="s">
        <v>59</v>
      </c>
      <c r="B33" s="89"/>
      <c r="C33" s="89"/>
      <c r="D33" s="89"/>
      <c r="E33" s="89"/>
      <c r="F33" s="89"/>
      <c r="G33" s="89"/>
      <c r="H33" s="89">
        <v>184.36467336532101</v>
      </c>
      <c r="I33" s="89">
        <v>186.263803308045</v>
      </c>
      <c r="J33" s="89">
        <v>187.87500947424499</v>
      </c>
      <c r="K33" s="89">
        <v>189.18303930885801</v>
      </c>
      <c r="L33" s="89">
        <v>190.26396721917999</v>
      </c>
      <c r="M33" s="89">
        <v>191.29193206910699</v>
      </c>
      <c r="N33" s="89">
        <v>192.219874334514</v>
      </c>
      <c r="O33" s="89">
        <v>193.04582460843301</v>
      </c>
      <c r="P33" s="89">
        <v>193.84086898777599</v>
      </c>
      <c r="Q33" s="89">
        <v>194.69421047083</v>
      </c>
      <c r="R33" s="89">
        <v>195.55726982283301</v>
      </c>
      <c r="S33" s="89">
        <v>196.43659790327101</v>
      </c>
      <c r="T33" s="89">
        <v>197.39399150481</v>
      </c>
      <c r="U33" s="89">
        <v>198.48999571675799</v>
      </c>
      <c r="V33" s="89">
        <v>199.68445366594301</v>
      </c>
      <c r="W33" s="89">
        <v>200.99107303740001</v>
      </c>
      <c r="X33" s="89">
        <v>202.45900165669701</v>
      </c>
      <c r="Y33" s="89">
        <v>204.89633017654899</v>
      </c>
      <c r="Z33" s="89">
        <v>208.29642644238299</v>
      </c>
      <c r="AA33" s="89">
        <v>199.940200864395</v>
      </c>
      <c r="AB33" s="89">
        <v>204.718346027438</v>
      </c>
      <c r="AC33" s="89">
        <v>208.617275469628</v>
      </c>
      <c r="AD33" s="89">
        <v>211.59097507179101</v>
      </c>
      <c r="AE33" s="89">
        <v>213.63488099140301</v>
      </c>
      <c r="AF33" s="89">
        <v>214.71939457308599</v>
      </c>
      <c r="AG33" s="89">
        <v>215.94438792736301</v>
      </c>
      <c r="AH33" s="89">
        <v>217.29088594112</v>
      </c>
      <c r="AI33" s="89">
        <v>218.78842165896299</v>
      </c>
      <c r="AJ33" s="89">
        <v>220.43174558872099</v>
      </c>
      <c r="AK33" s="89">
        <v>222.06099479184101</v>
      </c>
      <c r="AL33" s="89">
        <v>223.64580380579599</v>
      </c>
      <c r="AM33" s="89">
        <v>225.21202583719199</v>
      </c>
      <c r="AN33" s="89">
        <v>226.75298650333301</v>
      </c>
      <c r="AO33" s="89">
        <v>228.32151468774799</v>
      </c>
      <c r="AP33" s="89">
        <v>229.88188574717</v>
      </c>
      <c r="AQ33" s="89">
        <v>231.46327814089699</v>
      </c>
      <c r="AR33" s="89">
        <v>233.06825106174901</v>
      </c>
      <c r="AS33" s="89">
        <v>234.689167431751</v>
      </c>
      <c r="AT33" s="89">
        <v>236.29183498578601</v>
      </c>
      <c r="AU33" s="89">
        <v>237.90616320960501</v>
      </c>
      <c r="AV33" s="89">
        <v>239.54083200434101</v>
      </c>
      <c r="AW33" s="89">
        <v>241.18331592626899</v>
      </c>
      <c r="AX33" s="89">
        <v>242.801461233781</v>
      </c>
      <c r="AY33" s="89">
        <v>244.42588573731999</v>
      </c>
      <c r="AZ33" s="89">
        <v>246.071224344885</v>
      </c>
      <c r="BA33" s="89">
        <v>247.73268744459199</v>
      </c>
      <c r="BB33" s="89">
        <v>249.44220441699301</v>
      </c>
      <c r="BC33" s="89">
        <v>251.16924610853599</v>
      </c>
      <c r="BD33" s="89">
        <v>252.86856313601999</v>
      </c>
      <c r="BE33" s="89">
        <v>254.57768510616901</v>
      </c>
      <c r="BF33" s="89">
        <v>256.326614739859</v>
      </c>
      <c r="BG33" s="89">
        <v>258.08616190815798</v>
      </c>
      <c r="BH33" s="89">
        <v>259.81323310403201</v>
      </c>
      <c r="BI33" s="89">
        <v>261.55074902857501</v>
      </c>
    </row>
    <row r="34" spans="1:61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</row>
    <row r="35" spans="1:61" s="105" customFormat="1" ht="17.100000000000001" customHeight="1" x14ac:dyDescent="0.2">
      <c r="A35" s="191" t="s">
        <v>95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</row>
    <row r="36" spans="1:61" s="95" customFormat="1" ht="17.100000000000001" customHeight="1" thickBot="1" x14ac:dyDescent="0.25">
      <c r="A36" s="93" t="s">
        <v>19</v>
      </c>
      <c r="B36" s="94"/>
      <c r="C36" s="94"/>
      <c r="D36" s="94"/>
      <c r="E36" s="94"/>
      <c r="F36" s="94"/>
      <c r="G36" s="94"/>
      <c r="H36" s="94">
        <v>1148.88321077505</v>
      </c>
      <c r="I36" s="94">
        <v>1069.8445105829101</v>
      </c>
      <c r="J36" s="94">
        <v>1053.1896547912199</v>
      </c>
      <c r="K36" s="94">
        <v>1114.1727120205401</v>
      </c>
      <c r="L36" s="94">
        <v>1162.89766760466</v>
      </c>
      <c r="M36" s="94">
        <v>1239.3401171893499</v>
      </c>
      <c r="N36" s="94">
        <v>1265.07428914558</v>
      </c>
      <c r="O36" s="94">
        <v>1238.8625202144799</v>
      </c>
      <c r="P36" s="94">
        <v>1319.6881409120001</v>
      </c>
      <c r="Q36" s="94">
        <v>1409.68964048917</v>
      </c>
      <c r="R36" s="94">
        <v>1471.5344689936601</v>
      </c>
      <c r="S36" s="94">
        <v>1457.4170038852001</v>
      </c>
      <c r="T36" s="94">
        <v>1430.6459469040601</v>
      </c>
      <c r="U36" s="94">
        <v>1365.0097557473</v>
      </c>
      <c r="V36" s="94">
        <v>1423.57659555592</v>
      </c>
      <c r="W36" s="94">
        <v>1478.17273366113</v>
      </c>
      <c r="X36" s="94">
        <v>1486.4142347367999</v>
      </c>
      <c r="Y36" s="94">
        <v>1445.7385822639501</v>
      </c>
      <c r="Z36" s="94">
        <v>1621.8398900945599</v>
      </c>
      <c r="AA36" s="94">
        <v>1572.5192180823001</v>
      </c>
      <c r="AB36" s="94">
        <v>1590.4747307969999</v>
      </c>
      <c r="AC36" s="94">
        <v>1657.7241487932899</v>
      </c>
      <c r="AD36" s="94">
        <v>1710.7037113945401</v>
      </c>
      <c r="AE36" s="94">
        <v>1776.9213904130499</v>
      </c>
      <c r="AF36" s="94">
        <v>1708.03255187224</v>
      </c>
      <c r="AG36" s="94">
        <v>1735.22290367857</v>
      </c>
      <c r="AH36" s="94">
        <v>1661.9493447566699</v>
      </c>
      <c r="AI36" s="94">
        <v>1779.2140507211</v>
      </c>
      <c r="AJ36" s="94">
        <v>1882.84783971403</v>
      </c>
      <c r="AK36" s="94">
        <v>1805.6926780020899</v>
      </c>
      <c r="AL36" s="94">
        <v>1969.85557378827</v>
      </c>
      <c r="AM36" s="94">
        <v>1977.3121296172901</v>
      </c>
      <c r="AN36" s="94">
        <v>2011.33568599983</v>
      </c>
      <c r="AO36" s="94">
        <v>1989.0874453450899</v>
      </c>
      <c r="AP36" s="94">
        <v>1962.91571485953</v>
      </c>
      <c r="AQ36" s="94">
        <v>2008.5405219639399</v>
      </c>
      <c r="AR36" s="94">
        <v>1997.2613687335399</v>
      </c>
      <c r="AS36" s="94">
        <v>2048.1185462977701</v>
      </c>
      <c r="AT36" s="94">
        <v>2158.1972050937702</v>
      </c>
      <c r="AU36" s="94">
        <v>2116.1410938170402</v>
      </c>
      <c r="AV36" s="94">
        <v>2216.7313626298801</v>
      </c>
      <c r="AW36" s="94">
        <v>2245.25346157073</v>
      </c>
      <c r="AX36" s="94">
        <v>2139.1352363913002</v>
      </c>
      <c r="AY36" s="94">
        <v>1585.8151889672199</v>
      </c>
      <c r="AZ36" s="94">
        <v>2136.0722980809001</v>
      </c>
      <c r="BA36" s="94">
        <v>2132.5093802521501</v>
      </c>
      <c r="BB36" s="94">
        <v>2062.43091727205</v>
      </c>
      <c r="BC36" s="94">
        <v>2366.8375608773399</v>
      </c>
      <c r="BD36" s="94">
        <v>2126.8102178745798</v>
      </c>
      <c r="BE36" s="94">
        <v>2344.5915159391302</v>
      </c>
      <c r="BF36" s="94">
        <v>2489.1374394397599</v>
      </c>
      <c r="BG36" s="94">
        <v>2389.8360208279701</v>
      </c>
      <c r="BH36" s="94">
        <v>2403.9866906411298</v>
      </c>
      <c r="BI36" s="94">
        <v>2324.0796723547201</v>
      </c>
    </row>
    <row r="37" spans="1:61" ht="13.5" customHeight="1" x14ac:dyDescent="0.2">
      <c r="A37" s="96" t="s">
        <v>50</v>
      </c>
      <c r="B37" s="97"/>
    </row>
    <row r="38" spans="1:61" ht="20.100000000000001" customHeight="1" x14ac:dyDescent="0.2"/>
  </sheetData>
  <mergeCells count="13">
    <mergeCell ref="BD3:BG3"/>
    <mergeCell ref="B3:C3"/>
    <mergeCell ref="T3:W3"/>
    <mergeCell ref="L3:O3"/>
    <mergeCell ref="AF3:AI3"/>
    <mergeCell ref="H3:K3"/>
    <mergeCell ref="D3:G3"/>
    <mergeCell ref="R3:S3"/>
    <mergeCell ref="AR3:AU3"/>
    <mergeCell ref="AN3:AQ3"/>
    <mergeCell ref="AJ3:AM3"/>
    <mergeCell ref="AV3:AY3"/>
    <mergeCell ref="AZ3:BC3"/>
  </mergeCells>
  <phoneticPr fontId="25" type="noConversion"/>
  <pageMargins left="0.51181102362204722" right="0" top="0.51181102362204722" bottom="0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BI38"/>
  <sheetViews>
    <sheetView showGridLines="0" view="pageBreakPreview" zoomScaleSheetLayoutView="100" workbookViewId="0">
      <pane xSplit="9" ySplit="4" topLeftCell="AR5" activePane="bottomRight" state="frozen"/>
      <selection pane="topRight"/>
      <selection pane="bottomLeft"/>
      <selection pane="bottomRight" activeCell="BH36" sqref="BH36"/>
    </sheetView>
  </sheetViews>
  <sheetFormatPr defaultRowHeight="11.25" x14ac:dyDescent="0.2"/>
  <cols>
    <col min="1" max="1" width="26.7109375" style="98" customWidth="1"/>
    <col min="2" max="2" width="5" style="98" hidden="1" customWidth="1"/>
    <col min="3" max="3" width="6.28515625" style="98" hidden="1" customWidth="1"/>
    <col min="4" max="4" width="6" style="98" hidden="1" customWidth="1"/>
    <col min="5" max="5" width="6.28515625" style="98" hidden="1" customWidth="1"/>
    <col min="6" max="8" width="4.7109375" style="98" hidden="1" customWidth="1"/>
    <col min="9" max="15" width="5.85546875" style="98" hidden="1" customWidth="1"/>
    <col min="16" max="19" width="6.28515625" style="98" hidden="1" customWidth="1"/>
    <col min="20" max="40" width="6.7109375" style="98" hidden="1" customWidth="1"/>
    <col min="41" max="41" width="6.5703125" style="98" hidden="1" customWidth="1"/>
    <col min="42" max="42" width="7.140625" style="98" hidden="1" customWidth="1"/>
    <col min="43" max="43" width="6.42578125" style="98" hidden="1" customWidth="1"/>
    <col min="44" max="46" width="6.42578125" style="98" customWidth="1"/>
    <col min="47" max="47" width="6.85546875" style="98" customWidth="1"/>
    <col min="48" max="48" width="6.42578125" style="98" customWidth="1"/>
    <col min="49" max="50" width="7.140625" style="98" customWidth="1"/>
    <col min="51" max="67" width="7.7109375" style="98" customWidth="1"/>
    <col min="68" max="16384" width="9.140625" style="98"/>
  </cols>
  <sheetData>
    <row r="1" spans="1:61" ht="18.75" customHeight="1" x14ac:dyDescent="0.2">
      <c r="A1" s="32" t="s">
        <v>151</v>
      </c>
      <c r="AF1" s="145"/>
      <c r="AG1" s="145"/>
      <c r="AH1" s="145"/>
      <c r="AI1" s="145"/>
      <c r="AJ1" s="137" t="s">
        <v>143</v>
      </c>
      <c r="AL1" s="145"/>
    </row>
    <row r="2" spans="1:61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61" s="101" customFormat="1" ht="12" customHeight="1" x14ac:dyDescent="0.2">
      <c r="A3" s="99"/>
      <c r="B3" s="231" t="s">
        <v>67</v>
      </c>
      <c r="C3" s="231"/>
      <c r="D3" s="231" t="s">
        <v>66</v>
      </c>
      <c r="E3" s="231"/>
      <c r="F3" s="231"/>
      <c r="G3" s="231"/>
      <c r="H3" s="231" t="s">
        <v>60</v>
      </c>
      <c r="I3" s="231"/>
      <c r="J3" s="231"/>
      <c r="K3" s="231"/>
      <c r="L3" s="99"/>
      <c r="M3" s="100"/>
      <c r="N3" s="231" t="s">
        <v>61</v>
      </c>
      <c r="O3" s="231"/>
      <c r="P3" s="231" t="s">
        <v>62</v>
      </c>
      <c r="Q3" s="231"/>
      <c r="R3" s="231"/>
      <c r="S3" s="231"/>
      <c r="T3" s="231" t="s">
        <v>63</v>
      </c>
      <c r="U3" s="231"/>
      <c r="V3" s="231"/>
      <c r="W3" s="231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C3" s="231" t="s">
        <v>65</v>
      </c>
      <c r="AD3" s="231"/>
      <c r="AE3" s="231"/>
      <c r="AF3" s="231" t="s">
        <v>77</v>
      </c>
      <c r="AG3" s="231"/>
      <c r="AH3" s="231"/>
      <c r="AI3" s="231"/>
      <c r="AJ3" s="231" t="s">
        <v>80</v>
      </c>
      <c r="AK3" s="231"/>
      <c r="AL3" s="231"/>
      <c r="AM3" s="231"/>
      <c r="AN3" s="231" t="s">
        <v>92</v>
      </c>
      <c r="AO3" s="231"/>
      <c r="AP3" s="231"/>
      <c r="AQ3" s="231"/>
      <c r="AR3" s="231" t="s">
        <v>134</v>
      </c>
      <c r="AS3" s="231"/>
      <c r="AT3" s="231"/>
      <c r="AU3" s="231"/>
      <c r="AV3" s="231" t="s">
        <v>136</v>
      </c>
      <c r="AW3" s="231"/>
      <c r="AX3" s="231"/>
      <c r="AY3" s="231"/>
      <c r="AZ3" s="232" t="s">
        <v>137</v>
      </c>
      <c r="BA3" s="232"/>
      <c r="BB3" s="232"/>
      <c r="BC3" s="232"/>
      <c r="BD3" s="232" t="s">
        <v>138</v>
      </c>
      <c r="BE3" s="232"/>
      <c r="BF3" s="232"/>
      <c r="BG3" s="232"/>
      <c r="BH3" s="101" t="s">
        <v>146</v>
      </c>
    </row>
    <row r="4" spans="1:61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</row>
    <row r="5" spans="1:61" s="87" customFormat="1" ht="17.100000000000001" customHeight="1" x14ac:dyDescent="0.2">
      <c r="A5" s="85" t="s">
        <v>97</v>
      </c>
      <c r="B5" s="146"/>
      <c r="C5" s="146"/>
      <c r="D5" s="146"/>
      <c r="E5" s="146" t="e">
        <f>(Deseason_VA!E5/Deseason_VA!D5-1)*100</f>
        <v>#DIV/0!</v>
      </c>
      <c r="F5" s="146" t="e">
        <f>(Deseason_VA!F5/Deseason_VA!E5-1)*100</f>
        <v>#DIV/0!</v>
      </c>
      <c r="G5" s="146" t="e">
        <f>(Deseason_VA!G5/Deseason_VA!F5-1)*100</f>
        <v>#DIV/0!</v>
      </c>
      <c r="H5" s="146" t="e">
        <f>(Deseason_VA!H5/Deseason_VA!G5-1)*100</f>
        <v>#DIV/0!</v>
      </c>
      <c r="I5" s="146">
        <f>(Deseason_VA!I5/Deseason_VA!H5-1)*100</f>
        <v>3.060508534272155</v>
      </c>
      <c r="J5" s="146">
        <f>(Deseason_VA!J5/Deseason_VA!I5-1)*100</f>
        <v>5.5768028691162597</v>
      </c>
      <c r="K5" s="146">
        <f>(Deseason_VA!K5/Deseason_VA!J5-1)*100</f>
        <v>2.9242607852000502</v>
      </c>
      <c r="L5" s="146">
        <f>(Deseason_VA!L5/Deseason_VA!K5-1)*100</f>
        <v>-0.88824075886074771</v>
      </c>
      <c r="M5" s="146">
        <f>(Deseason_VA!M5/Deseason_VA!L5-1)*100</f>
        <v>4.1228364411589835</v>
      </c>
      <c r="N5" s="146">
        <f>(Deseason_VA!N5/Deseason_VA!M5-1)*100</f>
        <v>1.9305612987594589</v>
      </c>
      <c r="O5" s="146">
        <f>(Deseason_VA!O5/Deseason_VA!N5-1)*100</f>
        <v>-2.6839658390356735</v>
      </c>
      <c r="P5" s="146">
        <f>(Deseason_VA!P5/Deseason_VA!O5-1)*100</f>
        <v>2.5641291998534932</v>
      </c>
      <c r="Q5" s="146">
        <f>(Deseason_VA!Q5/Deseason_VA!P5-1)*100</f>
        <v>-1.690718551557957</v>
      </c>
      <c r="R5" s="146">
        <f>(Deseason_VA!R5/Deseason_VA!Q5-1)*100</f>
        <v>2.2739538963287398</v>
      </c>
      <c r="S5" s="146">
        <f>(Deseason_VA!S5/Deseason_VA!R5-1)*100</f>
        <v>1.2977230460597733</v>
      </c>
      <c r="T5" s="146">
        <f>(Deseason_VA!T5/Deseason_VA!S5-1)*100</f>
        <v>3.864137769109921</v>
      </c>
      <c r="U5" s="146">
        <f>(Deseason_VA!U5/Deseason_VA!T5-1)*100</f>
        <v>-4.1930491903109379</v>
      </c>
      <c r="V5" s="146">
        <f>(Deseason_VA!V5/Deseason_VA!U5-1)*100</f>
        <v>-0.20088339260276866</v>
      </c>
      <c r="W5" s="146">
        <f>(Deseason_VA!W5/Deseason_VA!V5-1)*100</f>
        <v>-1.575251505931563</v>
      </c>
      <c r="X5" s="146">
        <f>(Deseason_VA!X5/Deseason_VA!W5-1)*100</f>
        <v>4.4118181156107328</v>
      </c>
      <c r="Y5" s="146">
        <f>(Deseason_VA!Y5/Deseason_VA!X5-1)*100</f>
        <v>-1.9161037151663618</v>
      </c>
      <c r="Z5" s="146">
        <f>(Deseason_VA!Z5/Deseason_VA!Y5-1)*100</f>
        <v>5.7309957002497303</v>
      </c>
      <c r="AA5" s="146">
        <f>(Deseason_VA!AA5/Deseason_VA!Z5-1)*100</f>
        <v>4.668963710889007</v>
      </c>
      <c r="AB5" s="146">
        <f>(Deseason_VA!AB5/Deseason_VA!AA5-1)*100</f>
        <v>-3.5567941668646186</v>
      </c>
      <c r="AC5" s="146">
        <f>(Deseason_VA!AC5/Deseason_VA!AB5-1)*100</f>
        <v>4.2429856671044597</v>
      </c>
      <c r="AD5" s="146">
        <f>(Deseason_VA!AD5/Deseason_VA!AC5-1)*100</f>
        <v>0.74303154149506501</v>
      </c>
      <c r="AE5" s="146">
        <f>(Deseason_VA!AE5/Deseason_VA!AD5-1)*100</f>
        <v>2.6293777997305368</v>
      </c>
      <c r="AF5" s="146">
        <f>(Deseason_VA!AF5/Deseason_VA!AE5-1)*100</f>
        <v>1.2709951892896143</v>
      </c>
      <c r="AG5" s="146">
        <f>(Deseason_VA!AG5/Deseason_VA!AF5-1)*100</f>
        <v>0.85285936544778895</v>
      </c>
      <c r="AH5" s="146">
        <f>(Deseason_VA!AH5/Deseason_VA!AG5-1)*100</f>
        <v>-3.4626229785018947</v>
      </c>
      <c r="AI5" s="146">
        <f>(Deseason_VA!AI5/Deseason_VA!AH5-1)*100</f>
        <v>1.3930322310133691</v>
      </c>
      <c r="AJ5" s="146">
        <f>(Deseason_VA!AJ5/Deseason_VA!AI5-1)*100</f>
        <v>0.70887088515965146</v>
      </c>
      <c r="AK5" s="146">
        <f>(Deseason_VA!AK5/Deseason_VA!AJ5-1)*100</f>
        <v>1.6823214756395144</v>
      </c>
      <c r="AL5" s="146">
        <f>(Deseason_VA!AL5/Deseason_VA!AK5-1)*100</f>
        <v>2.8595504301212715</v>
      </c>
      <c r="AM5" s="146">
        <f>(Deseason_VA!AM5/Deseason_VA!AL5-1)*100</f>
        <v>0.97453406735621417</v>
      </c>
      <c r="AN5" s="146">
        <f>(Deseason_VA!AN5/Deseason_VA!AM5-1)*100</f>
        <v>1.5485367840523123</v>
      </c>
      <c r="AO5" s="146">
        <f>(Deseason_VA!AO5/Deseason_VA!AN5-1)*100</f>
        <v>0.81011024839301449</v>
      </c>
      <c r="AP5" s="146">
        <f>(Deseason_VA!AP5/Deseason_VA!AO5-1)*100</f>
        <v>2.2897509759782331</v>
      </c>
      <c r="AQ5" s="146">
        <f>(Deseason_VA!AQ5/Deseason_VA!AP5-1)*100</f>
        <v>0.88280060638636915</v>
      </c>
      <c r="AR5" s="146">
        <f>(Deseason_VA!AR5/Deseason_VA!AQ5-1)*100</f>
        <v>1.8145158358508162</v>
      </c>
      <c r="AS5" s="146">
        <f>(Deseason_VA!AS5/Deseason_VA!AR5-1)*100</f>
        <v>0.48716163512281252</v>
      </c>
      <c r="AT5" s="146">
        <f>(Deseason_VA!AT5/Deseason_VA!AS5-1)*100</f>
        <v>4.4496520481460022</v>
      </c>
      <c r="AU5" s="146">
        <f>(Deseason_VA!AU5/Deseason_VA!AT5-1)*100</f>
        <v>-0.20102503360165391</v>
      </c>
      <c r="AV5" s="146">
        <f>(Deseason_VA!AV5/Deseason_VA!AU5-1)*100</f>
        <v>3.0365575400752132</v>
      </c>
      <c r="AW5" s="146">
        <f>(Deseason_VA!AW5/Deseason_VA!AV5-1)*100</f>
        <v>0.97167038687984153</v>
      </c>
      <c r="AX5" s="146">
        <f>(Deseason_VA!AX5/Deseason_VA!AW5-1)*100</f>
        <v>-2.8719560038794834</v>
      </c>
      <c r="AY5" s="146">
        <f>(Deseason_VA!AY5/Deseason_VA!AX5-1)*100</f>
        <v>-6.3997621420447963</v>
      </c>
      <c r="AZ5" s="146">
        <f>(Deseason_VA!AZ5/Deseason_VA!AY5-1)*100</f>
        <v>7.7173027576839415</v>
      </c>
      <c r="BA5" s="146">
        <f>(Deseason_VA!BA5/Deseason_VA!AZ5-1)*100</f>
        <v>2.1861158278410509</v>
      </c>
      <c r="BB5" s="146">
        <f>(Deseason_VA!BB5/Deseason_VA!BA5-1)*100</f>
        <v>-0.37299523530653911</v>
      </c>
      <c r="BC5" s="146">
        <f>(Deseason_VA!BC5/Deseason_VA!BB5-1)*100</f>
        <v>2.5162196805224024</v>
      </c>
      <c r="BD5" s="146">
        <f>(Deseason_VA!BD5/Deseason_VA!BC5-1)*100</f>
        <v>-1.8626712332249107</v>
      </c>
      <c r="BE5" s="146">
        <f>(Deseason_VA!BE5/Deseason_VA!BD5-1)*100</f>
        <v>4.592282018622984</v>
      </c>
      <c r="BF5" s="146">
        <f>(Deseason_VA!BF5/Deseason_VA!BE5-1)*100</f>
        <v>-0.14637093946802127</v>
      </c>
      <c r="BG5" s="146">
        <f>(Deseason_VA!BG5/Deseason_VA!BF5-1)*100</f>
        <v>3.7548357266346644</v>
      </c>
      <c r="BH5" s="146">
        <f>(Deseason_VA!BH5/Deseason_VA!BG5-1)*100</f>
        <v>1.5228967855251074</v>
      </c>
      <c r="BI5" s="146">
        <f>(Deseason_VA!BI5/Deseason_VA!BH5-1)*100</f>
        <v>-0.65632662846762946</v>
      </c>
    </row>
    <row r="6" spans="1:61" s="87" customFormat="1" ht="17.100000000000001" customHeight="1" x14ac:dyDescent="0.2">
      <c r="A6" s="85" t="s">
        <v>96</v>
      </c>
      <c r="B6" s="88"/>
      <c r="C6" s="146" t="e">
        <f>(Deseason_VA!C6/Deseason_VA!B6-1)*100</f>
        <v>#DIV/0!</v>
      </c>
      <c r="D6" s="146" t="e">
        <f>(Deseason_VA!D6/Deseason_VA!C6-1)*100</f>
        <v>#DIV/0!</v>
      </c>
      <c r="E6" s="146" t="e">
        <f>(Deseason_VA!E6/Deseason_VA!D6-1)*100</f>
        <v>#DIV/0!</v>
      </c>
      <c r="F6" s="146" t="e">
        <f>(Deseason_VA!F6/Deseason_VA!E6-1)*100</f>
        <v>#DIV/0!</v>
      </c>
      <c r="G6" s="146" t="e">
        <f>(Deseason_VA!G6/Deseason_VA!F6-1)*100</f>
        <v>#DIV/0!</v>
      </c>
      <c r="H6" s="146" t="e">
        <f>(Deseason_VA!H6/Deseason_VA!G6-1)*100</f>
        <v>#DIV/0!</v>
      </c>
      <c r="I6" s="146">
        <f>(Deseason_VA!I6/Deseason_VA!H6-1)*100</f>
        <v>0.60066644912182277</v>
      </c>
      <c r="J6" s="146">
        <f>(Deseason_VA!J6/Deseason_VA!I6-1)*100</f>
        <v>0.80401954035984602</v>
      </c>
      <c r="K6" s="146">
        <f>(Deseason_VA!K6/Deseason_VA!J6-1)*100</f>
        <v>7.7841962715188062</v>
      </c>
      <c r="L6" s="146">
        <f>(Deseason_VA!L6/Deseason_VA!K6-1)*100</f>
        <v>-7.1200727291442112</v>
      </c>
      <c r="M6" s="146">
        <f>(Deseason_VA!M6/Deseason_VA!L6-1)*100</f>
        <v>2.3370021828729381</v>
      </c>
      <c r="N6" s="146">
        <f>(Deseason_VA!N6/Deseason_VA!M6-1)*100</f>
        <v>5.0904364039211281</v>
      </c>
      <c r="O6" s="146">
        <f>(Deseason_VA!O6/Deseason_VA!N6-1)*100</f>
        <v>0.80501133322472551</v>
      </c>
      <c r="P6" s="146">
        <f>(Deseason_VA!P6/Deseason_VA!O6-1)*100</f>
        <v>3.824519425918016</v>
      </c>
      <c r="Q6" s="146">
        <f>(Deseason_VA!Q6/Deseason_VA!P6-1)*100</f>
        <v>-8.4572774278068312</v>
      </c>
      <c r="R6" s="146">
        <f>(Deseason_VA!R6/Deseason_VA!Q6-1)*100</f>
        <v>-3.9066717468318468</v>
      </c>
      <c r="S6" s="146">
        <f>(Deseason_VA!S6/Deseason_VA!R6-1)*100</f>
        <v>2.3077854101329009</v>
      </c>
      <c r="T6" s="146">
        <f>(Deseason_VA!T6/Deseason_VA!S6-1)*100</f>
        <v>12.644120481594845</v>
      </c>
      <c r="U6" s="146">
        <f>(Deseason_VA!U6/Deseason_VA!T6-1)*100</f>
        <v>-11.106854188809844</v>
      </c>
      <c r="V6" s="146">
        <f>(Deseason_VA!V6/Deseason_VA!U6-1)*100</f>
        <v>0.81426287315369272</v>
      </c>
      <c r="W6" s="146">
        <f>(Deseason_VA!W6/Deseason_VA!V6-1)*100</f>
        <v>-5.9694119044005571</v>
      </c>
      <c r="X6" s="146">
        <f>(Deseason_VA!X6/Deseason_VA!W6-1)*100</f>
        <v>19.566031605187018</v>
      </c>
      <c r="Y6" s="146">
        <f>(Deseason_VA!Y6/Deseason_VA!X6-1)*100</f>
        <v>-11.353571405960029</v>
      </c>
      <c r="Z6" s="146">
        <f>(Deseason_VA!Z6/Deseason_VA!Y6-1)*100</f>
        <v>1.4161739853735922</v>
      </c>
      <c r="AA6" s="146">
        <f>(Deseason_VA!AA6/Deseason_VA!Z6-1)*100</f>
        <v>4.4421445777921731</v>
      </c>
      <c r="AB6" s="146">
        <f>(Deseason_VA!AB6/Deseason_VA!AA6-1)*100</f>
        <v>1.0337868033839515</v>
      </c>
      <c r="AC6" s="146">
        <f>(Deseason_VA!AC6/Deseason_VA!AB6-1)*100</f>
        <v>4.1002125730130956</v>
      </c>
      <c r="AD6" s="146">
        <f>(Deseason_VA!AD6/Deseason_VA!AC6-1)*100</f>
        <v>-3.7750417715924467</v>
      </c>
      <c r="AE6" s="146">
        <f>(Deseason_VA!AE6/Deseason_VA!AD6-1)*100</f>
        <v>3.0874393372672948</v>
      </c>
      <c r="AF6" s="146">
        <f>(Deseason_VA!AF6/Deseason_VA!AE6-1)*100</f>
        <v>-1.2076840194869876</v>
      </c>
      <c r="AG6" s="146">
        <f>(Deseason_VA!AG6/Deseason_VA!AF6-1)*100</f>
        <v>2.6987237182415802</v>
      </c>
      <c r="AH6" s="146">
        <f>(Deseason_VA!AH6/Deseason_VA!AG6-1)*100</f>
        <v>3.9410518030180475</v>
      </c>
      <c r="AI6" s="146">
        <f>(Deseason_VA!AI6/Deseason_VA!AH6-1)*100</f>
        <v>-4.1313499130065656</v>
      </c>
      <c r="AJ6" s="146">
        <f>(Deseason_VA!AJ6/Deseason_VA!AI6-1)*100</f>
        <v>-1.257698169426047</v>
      </c>
      <c r="AK6" s="146">
        <f>(Deseason_VA!AK6/Deseason_VA!AJ6-1)*100</f>
        <v>4.7122925759925494</v>
      </c>
      <c r="AL6" s="146">
        <f>(Deseason_VA!AL6/Deseason_VA!AK6-1)*100</f>
        <v>2.8458694722630851</v>
      </c>
      <c r="AM6" s="146">
        <f>(Deseason_VA!AM6/Deseason_VA!AL6-1)*100</f>
        <v>-0.45752450733922423</v>
      </c>
      <c r="AN6" s="146">
        <f>(Deseason_VA!AN6/Deseason_VA!AM6-1)*100</f>
        <v>1.5313792871852083</v>
      </c>
      <c r="AO6" s="146">
        <f>(Deseason_VA!AO6/Deseason_VA!AN6-1)*100</f>
        <v>-1.8535553587749387</v>
      </c>
      <c r="AP6" s="146">
        <f>(Deseason_VA!AP6/Deseason_VA!AO6-1)*100</f>
        <v>5.2271114180511447</v>
      </c>
      <c r="AQ6" s="146">
        <f>(Deseason_VA!AQ6/Deseason_VA!AP6-1)*100</f>
        <v>-2.6257746057269937</v>
      </c>
      <c r="AR6" s="146">
        <f>(Deseason_VA!AR6/Deseason_VA!AQ6-1)*100</f>
        <v>1.5702241749572909</v>
      </c>
      <c r="AS6" s="146">
        <f>(Deseason_VA!AS6/Deseason_VA!AR6-1)*100</f>
        <v>-8.6110078475587493E-2</v>
      </c>
      <c r="AT6" s="146">
        <f>(Deseason_VA!AT6/Deseason_VA!AS6-1)*100</f>
        <v>10.016703530650517</v>
      </c>
      <c r="AU6" s="146">
        <f>(Deseason_VA!AU6/Deseason_VA!AT6-1)*100</f>
        <v>-3.2514450382930882</v>
      </c>
      <c r="AV6" s="146">
        <f>(Deseason_VA!AV6/Deseason_VA!AU6-1)*100</f>
        <v>-0.26998076488091716</v>
      </c>
      <c r="AW6" s="146">
        <f>(Deseason_VA!AW6/Deseason_VA!AV6-1)*100</f>
        <v>1.5454150683317236</v>
      </c>
      <c r="AX6" s="146">
        <f>(Deseason_VA!AX6/Deseason_VA!AW6-1)*100</f>
        <v>9.0535144696257674E-2</v>
      </c>
      <c r="AY6" s="146">
        <f>(Deseason_VA!AY6/Deseason_VA!AX6-1)*100</f>
        <v>4.1847288800319404</v>
      </c>
      <c r="AZ6" s="146">
        <f>(Deseason_VA!AZ6/Deseason_VA!AY6-1)*100</f>
        <v>-0.6236822571023426</v>
      </c>
      <c r="BA6" s="146">
        <f>(Deseason_VA!BA6/Deseason_VA!AZ6-1)*100</f>
        <v>4.0420962631508184</v>
      </c>
      <c r="BB6" s="146">
        <f>(Deseason_VA!BB6/Deseason_VA!BA6-1)*100</f>
        <v>-7.0702997587237304</v>
      </c>
      <c r="BC6" s="146">
        <f>(Deseason_VA!BC6/Deseason_VA!BB6-1)*100</f>
        <v>4.4387194069591462</v>
      </c>
      <c r="BD6" s="146">
        <f>(Deseason_VA!BD6/Deseason_VA!BC6-1)*100</f>
        <v>4.6182811548733493</v>
      </c>
      <c r="BE6" s="146">
        <f>(Deseason_VA!BE6/Deseason_VA!BD6-1)*100</f>
        <v>-2.8784701225462173</v>
      </c>
      <c r="BF6" s="146">
        <f>(Deseason_VA!BF6/Deseason_VA!BE6-1)*100</f>
        <v>-0.96309373501161089</v>
      </c>
      <c r="BG6" s="146">
        <f>(Deseason_VA!BG6/Deseason_VA!BF6-1)*100</f>
        <v>7.9074818541362335</v>
      </c>
      <c r="BH6" s="146">
        <f>(Deseason_VA!BH6/Deseason_VA!BG6-1)*100</f>
        <v>-3.3850546269086901</v>
      </c>
      <c r="BI6" s="146">
        <f>(Deseason_VA!BI6/Deseason_VA!BH6-1)*100</f>
        <v>2.2651523365711634</v>
      </c>
    </row>
    <row r="7" spans="1:61" s="84" customFormat="1" ht="17.100000000000001" customHeight="1" x14ac:dyDescent="0.2">
      <c r="A7" s="77" t="s">
        <v>1</v>
      </c>
      <c r="B7" s="89"/>
      <c r="C7" s="76" t="e">
        <f>(Deseason_VA!C7/Deseason_VA!B7-1)*100</f>
        <v>#DIV/0!</v>
      </c>
      <c r="D7" s="76" t="e">
        <f>(Deseason_VA!D7/Deseason_VA!C7-1)*100</f>
        <v>#DIV/0!</v>
      </c>
      <c r="E7" s="76" t="e">
        <f>(Deseason_VA!E7/Deseason_VA!D7-1)*100</f>
        <v>#DIV/0!</v>
      </c>
      <c r="F7" s="76" t="e">
        <f>(Deseason_VA!F7/Deseason_VA!E7-1)*100</f>
        <v>#DIV/0!</v>
      </c>
      <c r="G7" s="76" t="e">
        <f>(Deseason_VA!G7/Deseason_VA!F7-1)*100</f>
        <v>#DIV/0!</v>
      </c>
      <c r="H7" s="76" t="e">
        <f>(Deseason_VA!H7/Deseason_VA!G7-1)*100</f>
        <v>#DIV/0!</v>
      </c>
      <c r="I7" s="76">
        <f>(Deseason_VA!I7/Deseason_VA!H7-1)*100</f>
        <v>1.0778223228602668</v>
      </c>
      <c r="J7" s="76">
        <f>(Deseason_VA!J7/Deseason_VA!I7-1)*100</f>
        <v>-23.817959871547721</v>
      </c>
      <c r="K7" s="76">
        <f>(Deseason_VA!K7/Deseason_VA!J7-1)*100</f>
        <v>59.568113242607559</v>
      </c>
      <c r="L7" s="76">
        <f>(Deseason_VA!L7/Deseason_VA!K7-1)*100</f>
        <v>-24.965115317810906</v>
      </c>
      <c r="M7" s="76">
        <f>(Deseason_VA!M7/Deseason_VA!L7-1)*100</f>
        <v>0.22630957918228223</v>
      </c>
      <c r="N7" s="76">
        <f>(Deseason_VA!N7/Deseason_VA!M7-1)*100</f>
        <v>20.044369682512418</v>
      </c>
      <c r="O7" s="76">
        <f>(Deseason_VA!O7/Deseason_VA!N7-1)*100</f>
        <v>-4.9055490525809153</v>
      </c>
      <c r="P7" s="76">
        <f>(Deseason_VA!P7/Deseason_VA!O7-1)*100</f>
        <v>10.401735006149316</v>
      </c>
      <c r="Q7" s="76">
        <f>(Deseason_VA!Q7/Deseason_VA!P7-1)*100</f>
        <v>-5.1188708770661062</v>
      </c>
      <c r="R7" s="76">
        <f>(Deseason_VA!R7/Deseason_VA!Q7-1)*100</f>
        <v>-7.873834767645949</v>
      </c>
      <c r="S7" s="76">
        <f>(Deseason_VA!S7/Deseason_VA!R7-1)*100</f>
        <v>8.4780450780801875</v>
      </c>
      <c r="T7" s="76">
        <f>(Deseason_VA!T7/Deseason_VA!S7-1)*100</f>
        <v>-6.2465364159882348</v>
      </c>
      <c r="U7" s="76">
        <f>(Deseason_VA!U7/Deseason_VA!T7-1)*100</f>
        <v>3.8718787816318656</v>
      </c>
      <c r="V7" s="76">
        <f>(Deseason_VA!V7/Deseason_VA!U7-1)*100</f>
        <v>6.4842641734557782</v>
      </c>
      <c r="W7" s="76">
        <f>(Deseason_VA!W7/Deseason_VA!V7-1)*100</f>
        <v>-1.2227887747511268</v>
      </c>
      <c r="X7" s="76">
        <f>(Deseason_VA!X7/Deseason_VA!W7-1)*100</f>
        <v>-0.8022587964371608</v>
      </c>
      <c r="Y7" s="76">
        <f>(Deseason_VA!Y7/Deseason_VA!X7-1)*100</f>
        <v>3.8789318129185402</v>
      </c>
      <c r="Z7" s="76">
        <f>(Deseason_VA!Z7/Deseason_VA!Y7-1)*100</f>
        <v>-11.622258696376376</v>
      </c>
      <c r="AA7" s="76">
        <f>(Deseason_VA!AA7/Deseason_VA!Z7-1)*100</f>
        <v>2.5848327379114799</v>
      </c>
      <c r="AB7" s="76">
        <f>(Deseason_VA!AB7/Deseason_VA!AA7-1)*100</f>
        <v>2.5937746690197994</v>
      </c>
      <c r="AC7" s="76">
        <f>(Deseason_VA!AC7/Deseason_VA!AB7-1)*100</f>
        <v>-2.7937570517659993</v>
      </c>
      <c r="AD7" s="76">
        <f>(Deseason_VA!AD7/Deseason_VA!AC7-1)*100</f>
        <v>13.437155791744782</v>
      </c>
      <c r="AE7" s="76">
        <f>(Deseason_VA!AE7/Deseason_VA!AD7-1)*100</f>
        <v>1.6485614828047002</v>
      </c>
      <c r="AF7" s="76">
        <f>(Deseason_VA!AF7/Deseason_VA!AE7-1)*100</f>
        <v>4.2330802551506341</v>
      </c>
      <c r="AG7" s="76">
        <f>(Deseason_VA!AG7/Deseason_VA!AF7-1)*100</f>
        <v>-5.3992013739640239</v>
      </c>
      <c r="AH7" s="76">
        <f>(Deseason_VA!AH7/Deseason_VA!AG7-1)*100</f>
        <v>1.8401907175751298</v>
      </c>
      <c r="AI7" s="76">
        <f>(Deseason_VA!AI7/Deseason_VA!AH7-1)*100</f>
        <v>0.20725794833829081</v>
      </c>
      <c r="AJ7" s="76">
        <f>(Deseason_VA!AJ7/Deseason_VA!AI7-1)*100</f>
        <v>-14.091956553570562</v>
      </c>
      <c r="AK7" s="76">
        <f>(Deseason_VA!AK7/Deseason_VA!AJ7-1)*100</f>
        <v>42.029087484989546</v>
      </c>
      <c r="AL7" s="76">
        <f>(Deseason_VA!AL7/Deseason_VA!AK7-1)*100</f>
        <v>-7.3476737449105105</v>
      </c>
      <c r="AM7" s="76">
        <f>(Deseason_VA!AM7/Deseason_VA!AL7-1)*100</f>
        <v>4.237976573850899</v>
      </c>
      <c r="AN7" s="76">
        <f>(Deseason_VA!AN7/Deseason_VA!AM7-1)*100</f>
        <v>2.6016830744592712</v>
      </c>
      <c r="AO7" s="76">
        <f>(Deseason_VA!AO7/Deseason_VA!AN7-1)*100</f>
        <v>-4.2316147470285443</v>
      </c>
      <c r="AP7" s="76">
        <f>(Deseason_VA!AP7/Deseason_VA!AO7-1)*100</f>
        <v>-1.138971462497429</v>
      </c>
      <c r="AQ7" s="76">
        <f>(Deseason_VA!AQ7/Deseason_VA!AP7-1)*100</f>
        <v>-0.86121075218511534</v>
      </c>
      <c r="AR7" s="76">
        <f>(Deseason_VA!AR7/Deseason_VA!AQ7-1)*100</f>
        <v>5.976110544423352</v>
      </c>
      <c r="AS7" s="76">
        <f>(Deseason_VA!AS7/Deseason_VA!AR7-1)*100</f>
        <v>1.7434980231156194</v>
      </c>
      <c r="AT7" s="76">
        <f>(Deseason_VA!AT7/Deseason_VA!AS7-1)*100</f>
        <v>-4.7936020513934086</v>
      </c>
      <c r="AU7" s="76">
        <f>(Deseason_VA!AU7/Deseason_VA!AT7-1)*100</f>
        <v>9.5461675556225867</v>
      </c>
      <c r="AV7" s="76">
        <f>(Deseason_VA!AV7/Deseason_VA!AU7-1)*100</f>
        <v>-4.1612418889874654</v>
      </c>
      <c r="AW7" s="76">
        <f>(Deseason_VA!AW7/Deseason_VA!AV7-1)*100</f>
        <v>8.5583025109976063</v>
      </c>
      <c r="AX7" s="76">
        <f>(Deseason_VA!AX7/Deseason_VA!AW7-1)*100</f>
        <v>4.9992550081584319</v>
      </c>
      <c r="AY7" s="76">
        <f>(Deseason_VA!AY7/Deseason_VA!AX7-1)*100</f>
        <v>-6.9136962727712188</v>
      </c>
      <c r="AZ7" s="76">
        <f>(Deseason_VA!AZ7/Deseason_VA!AY7-1)*100</f>
        <v>2.5532451502877196</v>
      </c>
      <c r="BA7" s="76">
        <f>(Deseason_VA!BA7/Deseason_VA!AZ7-1)*100</f>
        <v>12.764705378920404</v>
      </c>
      <c r="BB7" s="76">
        <f>(Deseason_VA!BB7/Deseason_VA!BA7-1)*100</f>
        <v>4.2834755024202309</v>
      </c>
      <c r="BC7" s="76">
        <f>(Deseason_VA!BC7/Deseason_VA!BB7-1)*100</f>
        <v>-4.351620601463968</v>
      </c>
      <c r="BD7" s="76">
        <f>(Deseason_VA!BD7/Deseason_VA!BC7-1)*100</f>
        <v>3.9378170866978479</v>
      </c>
      <c r="BE7" s="76">
        <f>(Deseason_VA!BE7/Deseason_VA!BD7-1)*100</f>
        <v>5.2248417253338619</v>
      </c>
      <c r="BF7" s="76">
        <f>(Deseason_VA!BF7/Deseason_VA!BE7-1)*100</f>
        <v>-5.70750167041788</v>
      </c>
      <c r="BG7" s="76">
        <f>(Deseason_VA!BG7/Deseason_VA!BF7-1)*100</f>
        <v>2.5179759151767067</v>
      </c>
      <c r="BH7" s="76">
        <f>(Deseason_VA!BH7/Deseason_VA!BG7-1)*100</f>
        <v>7.5753942262400509</v>
      </c>
      <c r="BI7" s="76">
        <f>(Deseason_VA!BI7/Deseason_VA!BH7-1)*100</f>
        <v>-21.005375603263722</v>
      </c>
    </row>
    <row r="8" spans="1:61" s="84" customFormat="1" ht="17.100000000000001" customHeight="1" x14ac:dyDescent="0.2">
      <c r="A8" s="77" t="s">
        <v>2</v>
      </c>
      <c r="B8" s="89"/>
      <c r="C8" s="76" t="e">
        <f>(Deseason_VA!C8/Deseason_VA!B8-1)*100</f>
        <v>#DIV/0!</v>
      </c>
      <c r="D8" s="76" t="e">
        <f>(Deseason_VA!D8/Deseason_VA!C8-1)*100</f>
        <v>#DIV/0!</v>
      </c>
      <c r="E8" s="76" t="e">
        <f>(Deseason_VA!E8/Deseason_VA!D8-1)*100</f>
        <v>#DIV/0!</v>
      </c>
      <c r="F8" s="76" t="e">
        <f>(Deseason_VA!F8/Deseason_VA!E8-1)*100</f>
        <v>#DIV/0!</v>
      </c>
      <c r="G8" s="76" t="e">
        <f>(Deseason_VA!G8/Deseason_VA!F8-1)*100</f>
        <v>#DIV/0!</v>
      </c>
      <c r="H8" s="76" t="e">
        <f>(Deseason_VA!H8/Deseason_VA!G8-1)*100</f>
        <v>#DIV/0!</v>
      </c>
      <c r="I8" s="76">
        <f>(Deseason_VA!I8/Deseason_VA!H8-1)*100</f>
        <v>0.87957608664834819</v>
      </c>
      <c r="J8" s="76">
        <f>(Deseason_VA!J8/Deseason_VA!I8-1)*100</f>
        <v>3.2181927708244906</v>
      </c>
      <c r="K8" s="76">
        <f>(Deseason_VA!K8/Deseason_VA!J8-1)*100</f>
        <v>2.4132000575920021</v>
      </c>
      <c r="L8" s="76">
        <f>(Deseason_VA!L8/Deseason_VA!K8-1)*100</f>
        <v>-6.7709923940715955</v>
      </c>
      <c r="M8" s="76">
        <f>(Deseason_VA!M8/Deseason_VA!L8-1)*100</f>
        <v>2.9379962948803628</v>
      </c>
      <c r="N8" s="76">
        <f>(Deseason_VA!N8/Deseason_VA!M8-1)*100</f>
        <v>7.3293682848289077</v>
      </c>
      <c r="O8" s="76">
        <f>(Deseason_VA!O8/Deseason_VA!N8-1)*100</f>
        <v>2.11441632837579</v>
      </c>
      <c r="P8" s="76">
        <f>(Deseason_VA!P8/Deseason_VA!O8-1)*100</f>
        <v>-5.5391036853061903</v>
      </c>
      <c r="Q8" s="76">
        <f>(Deseason_VA!Q8/Deseason_VA!P8-1)*100</f>
        <v>3.514035621412126</v>
      </c>
      <c r="R8" s="76">
        <f>(Deseason_VA!R8/Deseason_VA!Q8-1)*100</f>
        <v>-12.044534204646052</v>
      </c>
      <c r="S8" s="76">
        <f>(Deseason_VA!S8/Deseason_VA!R8-1)*100</f>
        <v>0.53089995736392837</v>
      </c>
      <c r="T8" s="76">
        <f>(Deseason_VA!T8/Deseason_VA!S8-1)*100</f>
        <v>24.207053132429124</v>
      </c>
      <c r="U8" s="76">
        <f>(Deseason_VA!U8/Deseason_VA!T8-1)*100</f>
        <v>-24.0551420750567</v>
      </c>
      <c r="V8" s="76">
        <f>(Deseason_VA!V8/Deseason_VA!U8-1)*100</f>
        <v>0.55577478090311772</v>
      </c>
      <c r="W8" s="76">
        <f>(Deseason_VA!W8/Deseason_VA!V8-1)*100</f>
        <v>-1.7520347366630884</v>
      </c>
      <c r="X8" s="76">
        <f>(Deseason_VA!X8/Deseason_VA!W8-1)*100</f>
        <v>29.296873749330388</v>
      </c>
      <c r="Y8" s="76">
        <f>(Deseason_VA!Y8/Deseason_VA!X8-1)*100</f>
        <v>-22.592548862471983</v>
      </c>
      <c r="Z8" s="76">
        <f>(Deseason_VA!Z8/Deseason_VA!Y8-1)*100</f>
        <v>9.7853768019554366</v>
      </c>
      <c r="AA8" s="76">
        <f>(Deseason_VA!AA8/Deseason_VA!Z8-1)*100</f>
        <v>6.2985275292526399</v>
      </c>
      <c r="AB8" s="76">
        <f>(Deseason_VA!AB8/Deseason_VA!AA8-1)*100</f>
        <v>-0.57632724870024798</v>
      </c>
      <c r="AC8" s="76">
        <f>(Deseason_VA!AC8/Deseason_VA!AB8-1)*100</f>
        <v>9.9030549956098834</v>
      </c>
      <c r="AD8" s="76">
        <f>(Deseason_VA!AD8/Deseason_VA!AC8-1)*100</f>
        <v>-9.2049465795058349</v>
      </c>
      <c r="AE8" s="76">
        <f>(Deseason_VA!AE8/Deseason_VA!AD8-1)*100</f>
        <v>3.0717606588642532</v>
      </c>
      <c r="AF8" s="76">
        <f>(Deseason_VA!AF8/Deseason_VA!AE8-1)*100</f>
        <v>-1.8662426090118922</v>
      </c>
      <c r="AG8" s="76">
        <f>(Deseason_VA!AG8/Deseason_VA!AF8-1)*100</f>
        <v>7.8643270013007527</v>
      </c>
      <c r="AH8" s="76">
        <f>(Deseason_VA!AH8/Deseason_VA!AG8-1)*100</f>
        <v>-3.1705263288477448</v>
      </c>
      <c r="AI8" s="76">
        <f>(Deseason_VA!AI8/Deseason_VA!AH8-1)*100</f>
        <v>-1.4617558873152414</v>
      </c>
      <c r="AJ8" s="76">
        <f>(Deseason_VA!AJ8/Deseason_VA!AI8-1)*100</f>
        <v>-0.86002611640914051</v>
      </c>
      <c r="AK8" s="76">
        <f>(Deseason_VA!AK8/Deseason_VA!AJ8-1)*100</f>
        <v>1.8368517832937359</v>
      </c>
      <c r="AL8" s="76">
        <f>(Deseason_VA!AL8/Deseason_VA!AK8-1)*100</f>
        <v>6.8155776314662742</v>
      </c>
      <c r="AM8" s="76">
        <f>(Deseason_VA!AM8/Deseason_VA!AL8-1)*100</f>
        <v>-1.5194071130592679</v>
      </c>
      <c r="AN8" s="76">
        <f>(Deseason_VA!AN8/Deseason_VA!AM8-1)*100</f>
        <v>4.1004532316642139</v>
      </c>
      <c r="AO8" s="76">
        <f>(Deseason_VA!AO8/Deseason_VA!AN8-1)*100</f>
        <v>-1.320299788166801</v>
      </c>
      <c r="AP8" s="76">
        <f>(Deseason_VA!AP8/Deseason_VA!AO8-1)*100</f>
        <v>8.8150074472850726</v>
      </c>
      <c r="AQ8" s="76">
        <f>(Deseason_VA!AQ8/Deseason_VA!AP8-1)*100</f>
        <v>-7.3093551659571432</v>
      </c>
      <c r="AR8" s="76">
        <f>(Deseason_VA!AR8/Deseason_VA!AQ8-1)*100</f>
        <v>0.13919270582307686</v>
      </c>
      <c r="AS8" s="76">
        <f>(Deseason_VA!AS8/Deseason_VA!AR8-1)*100</f>
        <v>-2.5203577411581191</v>
      </c>
      <c r="AT8" s="76">
        <f>(Deseason_VA!AT8/Deseason_VA!AS8-1)*100</f>
        <v>17.734845582560755</v>
      </c>
      <c r="AU8" s="76">
        <f>(Deseason_VA!AU8/Deseason_VA!AT8-1)*100</f>
        <v>-8.9543518737416168</v>
      </c>
      <c r="AV8" s="76">
        <f>(Deseason_VA!AV8/Deseason_VA!AU8-1)*100</f>
        <v>-0.2908594558487354</v>
      </c>
      <c r="AW8" s="76">
        <f>(Deseason_VA!AW8/Deseason_VA!AV8-1)*100</f>
        <v>1.7009735521582581</v>
      </c>
      <c r="AX8" s="76">
        <f>(Deseason_VA!AX8/Deseason_VA!AW8-1)*100</f>
        <v>-0.64946810062453952</v>
      </c>
      <c r="AY8" s="76">
        <f>(Deseason_VA!AY8/Deseason_VA!AX8-1)*100</f>
        <v>10.277626389129368</v>
      </c>
      <c r="AZ8" s="76">
        <f>(Deseason_VA!AZ8/Deseason_VA!AY8-1)*100</f>
        <v>-1.9714316563772649</v>
      </c>
      <c r="BA8" s="76">
        <f>(Deseason_VA!BA8/Deseason_VA!AZ8-1)*100</f>
        <v>2.2176730711969794</v>
      </c>
      <c r="BB8" s="76">
        <f>(Deseason_VA!BB8/Deseason_VA!BA8-1)*100</f>
        <v>-13.744573979734842</v>
      </c>
      <c r="BC8" s="76">
        <f>(Deseason_VA!BC8/Deseason_VA!BB8-1)*100</f>
        <v>10.350711574758442</v>
      </c>
      <c r="BD8" s="76">
        <f>(Deseason_VA!BD8/Deseason_VA!BC8-1)*100</f>
        <v>6.5120318442821512</v>
      </c>
      <c r="BE8" s="76">
        <f>(Deseason_VA!BE8/Deseason_VA!BD8-1)*100</f>
        <v>-5.5087693220709504</v>
      </c>
      <c r="BF8" s="76">
        <f>(Deseason_VA!BF8/Deseason_VA!BE8-1)*100</f>
        <v>-4.4608517880242893</v>
      </c>
      <c r="BG8" s="76">
        <f>(Deseason_VA!BG8/Deseason_VA!BF8-1)*100</f>
        <v>14.062783907837639</v>
      </c>
      <c r="BH8" s="76">
        <f>(Deseason_VA!BH8/Deseason_VA!BG8-1)*100</f>
        <v>-3.1935793857204131</v>
      </c>
      <c r="BI8" s="76">
        <f>(Deseason_VA!BI8/Deseason_VA!BH8-1)*100</f>
        <v>3.6615929729718166</v>
      </c>
    </row>
    <row r="9" spans="1:61" s="84" customFormat="1" ht="17.100000000000001" customHeight="1" x14ac:dyDescent="0.2">
      <c r="A9" s="77" t="s">
        <v>3</v>
      </c>
      <c r="B9" s="89"/>
      <c r="C9" s="76" t="e">
        <f>(Deseason_VA!C9/Deseason_VA!B9-1)*100</f>
        <v>#DIV/0!</v>
      </c>
      <c r="D9" s="76" t="e">
        <f>(Deseason_VA!D9/Deseason_VA!C9-1)*100</f>
        <v>#DIV/0!</v>
      </c>
      <c r="E9" s="76" t="e">
        <f>(Deseason_VA!E9/Deseason_VA!D9-1)*100</f>
        <v>#DIV/0!</v>
      </c>
      <c r="F9" s="76" t="e">
        <f>(Deseason_VA!F9/Deseason_VA!E9-1)*100</f>
        <v>#DIV/0!</v>
      </c>
      <c r="G9" s="76" t="e">
        <f>(Deseason_VA!G9/Deseason_VA!F9-1)*100</f>
        <v>#DIV/0!</v>
      </c>
      <c r="H9" s="76" t="e">
        <f>(Deseason_VA!H9/Deseason_VA!G9-1)*100</f>
        <v>#DIV/0!</v>
      </c>
      <c r="I9" s="76">
        <f>(Deseason_VA!I9/Deseason_VA!H9-1)*100</f>
        <v>1.3406455190525524</v>
      </c>
      <c r="J9" s="76">
        <f>(Deseason_VA!J9/Deseason_VA!I9-1)*100</f>
        <v>1.1953028589501979</v>
      </c>
      <c r="K9" s="76">
        <f>(Deseason_VA!K9/Deseason_VA!J9-1)*100</f>
        <v>0.32533457818959555</v>
      </c>
      <c r="L9" s="76">
        <f>(Deseason_VA!L9/Deseason_VA!K9-1)*100</f>
        <v>0.47359080045277224</v>
      </c>
      <c r="M9" s="76">
        <f>(Deseason_VA!M9/Deseason_VA!L9-1)*100</f>
        <v>0.32643157634353326</v>
      </c>
      <c r="N9" s="76">
        <f>(Deseason_VA!N9/Deseason_VA!M9-1)*100</f>
        <v>0.39778181643306265</v>
      </c>
      <c r="O9" s="76">
        <f>(Deseason_VA!O9/Deseason_VA!N9-1)*100</f>
        <v>0.86551798652612089</v>
      </c>
      <c r="P9" s="76">
        <f>(Deseason_VA!P9/Deseason_VA!O9-1)*100</f>
        <v>0.72506393130764568</v>
      </c>
      <c r="Q9" s="76">
        <f>(Deseason_VA!Q9/Deseason_VA!P9-1)*100</f>
        <v>0.46049985224179135</v>
      </c>
      <c r="R9" s="76">
        <f>(Deseason_VA!R9/Deseason_VA!Q9-1)*100</f>
        <v>0.42711727378077491</v>
      </c>
      <c r="S9" s="76">
        <f>(Deseason_VA!S9/Deseason_VA!R9-1)*100</f>
        <v>0.40963420083313107</v>
      </c>
      <c r="T9" s="76">
        <f>(Deseason_VA!T9/Deseason_VA!S9-1)*100</f>
        <v>-0.75182258930549528</v>
      </c>
      <c r="U9" s="76">
        <f>(Deseason_VA!U9/Deseason_VA!T9-1)*100</f>
        <v>-0.59255652095485667</v>
      </c>
      <c r="V9" s="76">
        <f>(Deseason_VA!V9/Deseason_VA!U9-1)*100</f>
        <v>6.2249911148648529</v>
      </c>
      <c r="W9" s="76">
        <f>(Deseason_VA!W9/Deseason_VA!V9-1)*100</f>
        <v>-0.16055034958257774</v>
      </c>
      <c r="X9" s="76">
        <f>(Deseason_VA!X9/Deseason_VA!W9-1)*100</f>
        <v>-0.15203929960652118</v>
      </c>
      <c r="Y9" s="76">
        <f>(Deseason_VA!Y9/Deseason_VA!X9-1)*100</f>
        <v>0.50685569543977849</v>
      </c>
      <c r="Z9" s="76">
        <f>(Deseason_VA!Z9/Deseason_VA!Y9-1)*100</f>
        <v>-0.65362470338762302</v>
      </c>
      <c r="AA9" s="76">
        <f>(Deseason_VA!AA9/Deseason_VA!Z9-1)*100</f>
        <v>0.4181373995101767</v>
      </c>
      <c r="AB9" s="76">
        <f>(Deseason_VA!AB9/Deseason_VA!AA9-1)*100</f>
        <v>1.5751651115492926</v>
      </c>
      <c r="AC9" s="76">
        <f>(Deseason_VA!AC9/Deseason_VA!AB9-1)*100</f>
        <v>0.846664736805125</v>
      </c>
      <c r="AD9" s="76">
        <f>(Deseason_VA!AD9/Deseason_VA!AC9-1)*100</f>
        <v>0.96614056549622074</v>
      </c>
      <c r="AE9" s="76">
        <f>(Deseason_VA!AE9/Deseason_VA!AD9-1)*100</f>
        <v>0.41353202123617372</v>
      </c>
      <c r="AF9" s="76">
        <f>(Deseason_VA!AF9/Deseason_VA!AE9-1)*100</f>
        <v>-1.6131118240969577E-2</v>
      </c>
      <c r="AG9" s="76">
        <f>(Deseason_VA!AG9/Deseason_VA!AF9-1)*100</f>
        <v>0.70629395273198448</v>
      </c>
      <c r="AH9" s="76">
        <f>(Deseason_VA!AH9/Deseason_VA!AG9-1)*100</f>
        <v>1.1748990555120464</v>
      </c>
      <c r="AI9" s="76">
        <f>(Deseason_VA!AI9/Deseason_VA!AH9-1)*100</f>
        <v>2.557960171266771</v>
      </c>
      <c r="AJ9" s="76">
        <f>(Deseason_VA!AJ9/Deseason_VA!AI9-1)*100</f>
        <v>1.0577496804114794</v>
      </c>
      <c r="AK9" s="76">
        <f>(Deseason_VA!AK9/Deseason_VA!AJ9-1)*100</f>
        <v>2.3472049212046597</v>
      </c>
      <c r="AL9" s="76">
        <f>(Deseason_VA!AL9/Deseason_VA!AK9-1)*100</f>
        <v>1.8267715230884551</v>
      </c>
      <c r="AM9" s="76">
        <f>(Deseason_VA!AM9/Deseason_VA!AL9-1)*100</f>
        <v>1.6661878600170432</v>
      </c>
      <c r="AN9" s="76">
        <f>(Deseason_VA!AN9/Deseason_VA!AM9-1)*100</f>
        <v>2.1081438556088239</v>
      </c>
      <c r="AO9" s="76">
        <f>(Deseason_VA!AO9/Deseason_VA!AN9-1)*100</f>
        <v>0.89125111161370008</v>
      </c>
      <c r="AP9" s="76">
        <f>(Deseason_VA!AP9/Deseason_VA!AO9-1)*100</f>
        <v>2.2086766962048809</v>
      </c>
      <c r="AQ9" s="76">
        <f>(Deseason_VA!AQ9/Deseason_VA!AP9-1)*100</f>
        <v>1.2964318610398706</v>
      </c>
      <c r="AR9" s="76">
        <f>(Deseason_VA!AR9/Deseason_VA!AQ9-1)*100</f>
        <v>2.0354707661457638</v>
      </c>
      <c r="AS9" s="76">
        <f>(Deseason_VA!AS9/Deseason_VA!AR9-1)*100</f>
        <v>1.937806535333908</v>
      </c>
      <c r="AT9" s="76">
        <f>(Deseason_VA!AT9/Deseason_VA!AS9-1)*100</f>
        <v>1.5971807158700724</v>
      </c>
      <c r="AU9" s="76">
        <f>(Deseason_VA!AU9/Deseason_VA!AT9-1)*100</f>
        <v>2.234753342056095</v>
      </c>
      <c r="AV9" s="76">
        <f>(Deseason_VA!AV9/Deseason_VA!AU9-1)*100</f>
        <v>1.8399319612270704</v>
      </c>
      <c r="AW9" s="76">
        <f>(Deseason_VA!AW9/Deseason_VA!AV9-1)*100</f>
        <v>1.9891435054006479</v>
      </c>
      <c r="AX9" s="76">
        <f>(Deseason_VA!AX9/Deseason_VA!AW9-1)*100</f>
        <v>1.9560375349398695</v>
      </c>
      <c r="AY9" s="76">
        <f>(Deseason_VA!AY9/Deseason_VA!AX9-1)*100</f>
        <v>1.6087083539525482</v>
      </c>
      <c r="AZ9" s="76">
        <f>(Deseason_VA!AZ9/Deseason_VA!AY9-1)*100</f>
        <v>1.7992144137243038</v>
      </c>
      <c r="BA9" s="76">
        <f>(Deseason_VA!BA9/Deseason_VA!AZ9-1)*100</f>
        <v>2.0186006045274762</v>
      </c>
      <c r="BB9" s="76">
        <f>(Deseason_VA!BB9/Deseason_VA!BA9-1)*100</f>
        <v>2.0829584935888823</v>
      </c>
      <c r="BC9" s="76">
        <f>(Deseason_VA!BC9/Deseason_VA!BB9-1)*100</f>
        <v>2.1255762573600734</v>
      </c>
      <c r="BD9" s="76">
        <f>(Deseason_VA!BD9/Deseason_VA!BC9-1)*100</f>
        <v>1.9228792654733207</v>
      </c>
      <c r="BE9" s="76">
        <f>(Deseason_VA!BE9/Deseason_VA!BD9-1)*100</f>
        <v>1.8898888006509074</v>
      </c>
      <c r="BF9" s="76">
        <f>(Deseason_VA!BF9/Deseason_VA!BE9-1)*100</f>
        <v>2.0209292020195058</v>
      </c>
      <c r="BG9" s="76">
        <f>(Deseason_VA!BG9/Deseason_VA!BF9-1)*100</f>
        <v>2.2810360428727083</v>
      </c>
      <c r="BH9" s="76">
        <f>(Deseason_VA!BH9/Deseason_VA!BG9-1)*100</f>
        <v>2.203399797456207</v>
      </c>
      <c r="BI9" s="76">
        <f>(Deseason_VA!BI9/Deseason_VA!BH9-1)*100</f>
        <v>2.0652893982844533</v>
      </c>
    </row>
    <row r="10" spans="1:61" s="84" customFormat="1" ht="17.100000000000001" customHeight="1" x14ac:dyDescent="0.2">
      <c r="A10" s="77" t="s">
        <v>4</v>
      </c>
      <c r="B10" s="89"/>
      <c r="C10" s="76" t="e">
        <f>(Deseason_VA!C10/Deseason_VA!B10-1)*100</f>
        <v>#DIV/0!</v>
      </c>
      <c r="D10" s="76" t="e">
        <f>(Deseason_VA!D10/Deseason_VA!C10-1)*100</f>
        <v>#DIV/0!</v>
      </c>
      <c r="E10" s="76" t="e">
        <f>(Deseason_VA!E10/Deseason_VA!D10-1)*100</f>
        <v>#DIV/0!</v>
      </c>
      <c r="F10" s="76" t="e">
        <f>(Deseason_VA!F10/Deseason_VA!E10-1)*100</f>
        <v>#DIV/0!</v>
      </c>
      <c r="G10" s="76" t="e">
        <f>(Deseason_VA!G10/Deseason_VA!F10-1)*100</f>
        <v>#DIV/0!</v>
      </c>
      <c r="H10" s="76" t="e">
        <f>(Deseason_VA!H10/Deseason_VA!G10-1)*100</f>
        <v>#DIV/0!</v>
      </c>
      <c r="I10" s="76">
        <f>(Deseason_VA!I10/Deseason_VA!H10-1)*100</f>
        <v>6.5799153603722127</v>
      </c>
      <c r="J10" s="76">
        <f>(Deseason_VA!J10/Deseason_VA!I10-1)*100</f>
        <v>3.0041669469446308</v>
      </c>
      <c r="K10" s="76">
        <f>(Deseason_VA!K10/Deseason_VA!J10-1)*100</f>
        <v>4.4541130789926164</v>
      </c>
      <c r="L10" s="76">
        <f>(Deseason_VA!L10/Deseason_VA!K10-1)*100</f>
        <v>2.2697595403131654</v>
      </c>
      <c r="M10" s="76">
        <f>(Deseason_VA!M10/Deseason_VA!L10-1)*100</f>
        <v>-4.4220398287988294</v>
      </c>
      <c r="N10" s="76">
        <f>(Deseason_VA!N10/Deseason_VA!M10-1)*100</f>
        <v>-2.9329182912709473</v>
      </c>
      <c r="O10" s="76">
        <f>(Deseason_VA!O10/Deseason_VA!N10-1)*100</f>
        <v>-2.1615674702225141</v>
      </c>
      <c r="P10" s="76">
        <f>(Deseason_VA!P10/Deseason_VA!O10-1)*100</f>
        <v>-12.427167176796839</v>
      </c>
      <c r="Q10" s="76">
        <f>(Deseason_VA!Q10/Deseason_VA!P10-1)*100</f>
        <v>4.7484751766537769</v>
      </c>
      <c r="R10" s="76">
        <f>(Deseason_VA!R10/Deseason_VA!Q10-1)*100</f>
        <v>2.9308586059100916</v>
      </c>
      <c r="S10" s="76">
        <f>(Deseason_VA!S10/Deseason_VA!R10-1)*100</f>
        <v>-3.8132942280384996</v>
      </c>
      <c r="T10" s="76">
        <f>(Deseason_VA!T10/Deseason_VA!S10-1)*100</f>
        <v>3.3603130955421445</v>
      </c>
      <c r="U10" s="76">
        <f>(Deseason_VA!U10/Deseason_VA!T10-1)*100</f>
        <v>5.6039635740509963</v>
      </c>
      <c r="V10" s="76">
        <f>(Deseason_VA!V10/Deseason_VA!U10-1)*100</f>
        <v>1.5992681711289647</v>
      </c>
      <c r="W10" s="76">
        <f>(Deseason_VA!W10/Deseason_VA!V10-1)*100</f>
        <v>-1.4597444213173438</v>
      </c>
      <c r="X10" s="76">
        <f>(Deseason_VA!X10/Deseason_VA!W10-1)*100</f>
        <v>-8.4426164644605848</v>
      </c>
      <c r="Y10" s="76">
        <f>(Deseason_VA!Y10/Deseason_VA!X10-1)*100</f>
        <v>6.876783652421925</v>
      </c>
      <c r="Z10" s="76">
        <f>(Deseason_VA!Z10/Deseason_VA!Y10-1)*100</f>
        <v>4.9182478796309992</v>
      </c>
      <c r="AA10" s="76">
        <f>(Deseason_VA!AA10/Deseason_VA!Z10-1)*100</f>
        <v>3.4676075357479075</v>
      </c>
      <c r="AB10" s="76">
        <f>(Deseason_VA!AB10/Deseason_VA!AA10-1)*100</f>
        <v>10.122113915926946</v>
      </c>
      <c r="AC10" s="76">
        <f>(Deseason_VA!AC10/Deseason_VA!AB10-1)*100</f>
        <v>-1.4802855320066755</v>
      </c>
      <c r="AD10" s="76">
        <f>(Deseason_VA!AD10/Deseason_VA!AC10-1)*100</f>
        <v>-0.34371884947436149</v>
      </c>
      <c r="AE10" s="76">
        <f>(Deseason_VA!AE10/Deseason_VA!AD10-1)*100</f>
        <v>5.1320626647243461</v>
      </c>
      <c r="AF10" s="76">
        <f>(Deseason_VA!AF10/Deseason_VA!AE10-1)*100</f>
        <v>-6.1212936146933128</v>
      </c>
      <c r="AG10" s="76">
        <f>(Deseason_VA!AG10/Deseason_VA!AF10-1)*100</f>
        <v>-2.9381185371641583</v>
      </c>
      <c r="AH10" s="76">
        <f>(Deseason_VA!AH10/Deseason_VA!AG10-1)*100</f>
        <v>1.4661755686799394</v>
      </c>
      <c r="AI10" s="76">
        <f>(Deseason_VA!AI10/Deseason_VA!AH10-1)*100</f>
        <v>-3.5832827283943658E-2</v>
      </c>
      <c r="AJ10" s="76">
        <f>(Deseason_VA!AJ10/Deseason_VA!AI10-1)*100</f>
        <v>2.4379546732638202</v>
      </c>
      <c r="AK10" s="76">
        <f>(Deseason_VA!AK10/Deseason_VA!AJ10-1)*100</f>
        <v>0.61557604817323863</v>
      </c>
      <c r="AL10" s="76">
        <f>(Deseason_VA!AL10/Deseason_VA!AK10-1)*100</f>
        <v>1.1799720158847338</v>
      </c>
      <c r="AM10" s="76">
        <f>(Deseason_VA!AM10/Deseason_VA!AL10-1)*100</f>
        <v>1.3138843888342411</v>
      </c>
      <c r="AN10" s="76">
        <f>(Deseason_VA!AN10/Deseason_VA!AM10-1)*100</f>
        <v>-4.4770682085211622</v>
      </c>
      <c r="AO10" s="76">
        <f>(Deseason_VA!AO10/Deseason_VA!AN10-1)*100</f>
        <v>1.1532416433688297</v>
      </c>
      <c r="AP10" s="76">
        <f>(Deseason_VA!AP10/Deseason_VA!AO10-1)*100</f>
        <v>2.315924372836764</v>
      </c>
      <c r="AQ10" s="76">
        <f>(Deseason_VA!AQ10/Deseason_VA!AP10-1)*100</f>
        <v>2.6284013936784589</v>
      </c>
      <c r="AR10" s="76">
        <f>(Deseason_VA!AR10/Deseason_VA!AQ10-1)*100</f>
        <v>-1.0085428567278898</v>
      </c>
      <c r="AS10" s="76">
        <f>(Deseason_VA!AS10/Deseason_VA!AR10-1)*100</f>
        <v>4.0070851744734126</v>
      </c>
      <c r="AT10" s="76">
        <f>(Deseason_VA!AT10/Deseason_VA!AS10-1)*100</f>
        <v>-0.4189587406589701</v>
      </c>
      <c r="AU10" s="76">
        <f>(Deseason_VA!AU10/Deseason_VA!AT10-1)*100</f>
        <v>13.633925321351592</v>
      </c>
      <c r="AV10" s="76">
        <f>(Deseason_VA!AV10/Deseason_VA!AU10-1)*100</f>
        <v>6.0925244605520179</v>
      </c>
      <c r="AW10" s="76">
        <f>(Deseason_VA!AW10/Deseason_VA!AV10-1)*100</f>
        <v>-0.89292102277507279</v>
      </c>
      <c r="AX10" s="76">
        <f>(Deseason_VA!AX10/Deseason_VA!AW10-1)*100</f>
        <v>-16.593349557676618</v>
      </c>
      <c r="AY10" s="76">
        <f>(Deseason_VA!AY10/Deseason_VA!AX10-1)*100</f>
        <v>-2.6267080930055142</v>
      </c>
      <c r="AZ10" s="76">
        <f>(Deseason_VA!AZ10/Deseason_VA!AY10-1)*100</f>
        <v>8.9746386000259406</v>
      </c>
      <c r="BA10" s="76">
        <f>(Deseason_VA!BA10/Deseason_VA!AZ10-1)*100</f>
        <v>5.0790611038942446</v>
      </c>
      <c r="BB10" s="76">
        <f>(Deseason_VA!BB10/Deseason_VA!BA10-1)*100</f>
        <v>1.8373298919202696</v>
      </c>
      <c r="BC10" s="76">
        <f>(Deseason_VA!BC10/Deseason_VA!BB10-1)*100</f>
        <v>1.693109829234829</v>
      </c>
      <c r="BD10" s="76">
        <f>(Deseason_VA!BD10/Deseason_VA!BC10-1)*100</f>
        <v>-2.6792072924020083E-2</v>
      </c>
      <c r="BE10" s="76">
        <f>(Deseason_VA!BE10/Deseason_VA!BD10-1)*100</f>
        <v>-1.0925654554938324</v>
      </c>
      <c r="BF10" s="76">
        <f>(Deseason_VA!BF10/Deseason_VA!BE10-1)*100</f>
        <v>1.6154591365414417</v>
      </c>
      <c r="BG10" s="76">
        <f>(Deseason_VA!BG10/Deseason_VA!BF10-1)*100</f>
        <v>3.6679632458226585</v>
      </c>
      <c r="BH10" s="76">
        <f>(Deseason_VA!BH10/Deseason_VA!BG10-1)*100</f>
        <v>3.0553064449817091</v>
      </c>
      <c r="BI10" s="76">
        <f>(Deseason_VA!BI10/Deseason_VA!BH10-1)*100</f>
        <v>-2.6413626716862759</v>
      </c>
    </row>
    <row r="11" spans="1:61" s="84" customFormat="1" ht="17.100000000000001" customHeight="1" x14ac:dyDescent="0.2">
      <c r="A11" s="77" t="s">
        <v>5</v>
      </c>
      <c r="B11" s="89"/>
      <c r="C11" s="76" t="e">
        <f>(Deseason_VA!C11/Deseason_VA!B11-1)*100</f>
        <v>#DIV/0!</v>
      </c>
      <c r="D11" s="76" t="e">
        <f>(Deseason_VA!D11/Deseason_VA!C11-1)*100</f>
        <v>#DIV/0!</v>
      </c>
      <c r="E11" s="76" t="e">
        <f>(Deseason_VA!E11/Deseason_VA!D11-1)*100</f>
        <v>#DIV/0!</v>
      </c>
      <c r="F11" s="76" t="e">
        <f>(Deseason_VA!F11/Deseason_VA!E11-1)*100</f>
        <v>#DIV/0!</v>
      </c>
      <c r="G11" s="76" t="e">
        <f>(Deseason_VA!G11/Deseason_VA!F11-1)*100</f>
        <v>#DIV/0!</v>
      </c>
      <c r="H11" s="76" t="e">
        <f>(Deseason_VA!H11/Deseason_VA!G11-1)*100</f>
        <v>#DIV/0!</v>
      </c>
      <c r="I11" s="76">
        <f>(Deseason_VA!I11/Deseason_VA!H11-1)*100</f>
        <v>-1.8308459143547839</v>
      </c>
      <c r="J11" s="76">
        <f>(Deseason_VA!J11/Deseason_VA!I11-1)*100</f>
        <v>8.8293989810782403</v>
      </c>
      <c r="K11" s="76">
        <f>(Deseason_VA!K11/Deseason_VA!J11-1)*100</f>
        <v>15.841387450061895</v>
      </c>
      <c r="L11" s="76">
        <f>(Deseason_VA!L11/Deseason_VA!K11-1)*100</f>
        <v>-3.5403163605812971</v>
      </c>
      <c r="M11" s="76">
        <f>(Deseason_VA!M11/Deseason_VA!L11-1)*100</f>
        <v>2.4725553432202618</v>
      </c>
      <c r="N11" s="76">
        <f>(Deseason_VA!N11/Deseason_VA!M11-1)*100</f>
        <v>-4.6275148543494353</v>
      </c>
      <c r="O11" s="76">
        <f>(Deseason_VA!O11/Deseason_VA!N11-1)*100</f>
        <v>-9.9900868833113776E-2</v>
      </c>
      <c r="P11" s="76">
        <f>(Deseason_VA!P11/Deseason_VA!O11-1)*100</f>
        <v>48.299952723041727</v>
      </c>
      <c r="Q11" s="76">
        <f>(Deseason_VA!Q11/Deseason_VA!P11-1)*100</f>
        <v>-53.821763859773128</v>
      </c>
      <c r="R11" s="76">
        <f>(Deseason_VA!R11/Deseason_VA!Q11-1)*100</f>
        <v>34.639973416894819</v>
      </c>
      <c r="S11" s="76">
        <f>(Deseason_VA!S11/Deseason_VA!R11-1)*100</f>
        <v>12.556906690951086</v>
      </c>
      <c r="T11" s="76">
        <f>(Deseason_VA!T11/Deseason_VA!S11-1)*100</f>
        <v>1.8133333409398045</v>
      </c>
      <c r="U11" s="76">
        <f>(Deseason_VA!U11/Deseason_VA!T11-1)*100</f>
        <v>19.039245039590782</v>
      </c>
      <c r="V11" s="76">
        <f>(Deseason_VA!V11/Deseason_VA!U11-1)*100</f>
        <v>-4.3889580462216475</v>
      </c>
      <c r="W11" s="76">
        <f>(Deseason_VA!W11/Deseason_VA!V11-1)*100</f>
        <v>-11.326143226192098</v>
      </c>
      <c r="X11" s="76">
        <f>(Deseason_VA!X11/Deseason_VA!W11-1)*100</f>
        <v>9.9934379216488409</v>
      </c>
      <c r="Y11" s="76">
        <f>(Deseason_VA!Y11/Deseason_VA!X11-1)*100</f>
        <v>7.5304119153399851</v>
      </c>
      <c r="Z11" s="76">
        <f>(Deseason_VA!Z11/Deseason_VA!Y11-1)*100</f>
        <v>-12.35360569271452</v>
      </c>
      <c r="AA11" s="76">
        <f>(Deseason_VA!AA11/Deseason_VA!Z11-1)*100</f>
        <v>8.4006448847330883</v>
      </c>
      <c r="AB11" s="76">
        <f>(Deseason_VA!AB11/Deseason_VA!AA11-1)*100</f>
        <v>3.724092081425856</v>
      </c>
      <c r="AC11" s="76">
        <f>(Deseason_VA!AC11/Deseason_VA!AB11-1)*100</f>
        <v>-8.7809192029469241</v>
      </c>
      <c r="AD11" s="76">
        <f>(Deseason_VA!AD11/Deseason_VA!AC11-1)*100</f>
        <v>4.705593640261263</v>
      </c>
      <c r="AE11" s="76">
        <f>(Deseason_VA!AE11/Deseason_VA!AD11-1)*100</f>
        <v>5.0315450354022628</v>
      </c>
      <c r="AF11" s="76">
        <f>(Deseason_VA!AF11/Deseason_VA!AE11-1)*100</f>
        <v>-5.950584826967809</v>
      </c>
      <c r="AG11" s="76">
        <f>(Deseason_VA!AG11/Deseason_VA!AF11-1)*100</f>
        <v>-5.165370431208494</v>
      </c>
      <c r="AH11" s="76">
        <f>(Deseason_VA!AH11/Deseason_VA!AG11-1)*100</f>
        <v>37.249232142605692</v>
      </c>
      <c r="AI11" s="76">
        <f>(Deseason_VA!AI11/Deseason_VA!AH11-1)*100</f>
        <v>-19.689320163097602</v>
      </c>
      <c r="AJ11" s="76">
        <f>(Deseason_VA!AJ11/Deseason_VA!AI11-1)*100</f>
        <v>4.7385761126346848</v>
      </c>
      <c r="AK11" s="76">
        <f>(Deseason_VA!AK11/Deseason_VA!AJ11-1)*100</f>
        <v>-0.32716423669418848</v>
      </c>
      <c r="AL11" s="76">
        <f>(Deseason_VA!AL11/Deseason_VA!AK11-1)*100</f>
        <v>2.8045196967793951</v>
      </c>
      <c r="AM11" s="76">
        <f>(Deseason_VA!AM11/Deseason_VA!AL11-1)*100</f>
        <v>1.5534460465722599</v>
      </c>
      <c r="AN11" s="76">
        <f>(Deseason_VA!AN11/Deseason_VA!AM11-1)*100</f>
        <v>-0.47314192533984833</v>
      </c>
      <c r="AO11" s="76">
        <f>(Deseason_VA!AO11/Deseason_VA!AN11-1)*100</f>
        <v>-1.453002988303731</v>
      </c>
      <c r="AP11" s="76">
        <f>(Deseason_VA!AP11/Deseason_VA!AO11-1)*100</f>
        <v>3.5978735886301516</v>
      </c>
      <c r="AQ11" s="76">
        <f>(Deseason_VA!AQ11/Deseason_VA!AP11-1)*100</f>
        <v>2.8965122585005165</v>
      </c>
      <c r="AR11" s="76">
        <f>(Deseason_VA!AR11/Deseason_VA!AQ11-1)*100</f>
        <v>-0.75795884917218004</v>
      </c>
      <c r="AS11" s="76">
        <f>(Deseason_VA!AS11/Deseason_VA!AR11-1)*100</f>
        <v>1.5578221462497766E-2</v>
      </c>
      <c r="AT11" s="76">
        <f>(Deseason_VA!AT11/Deseason_VA!AS11-1)*100</f>
        <v>-6.3501773116869664E-3</v>
      </c>
      <c r="AU11" s="76">
        <f>(Deseason_VA!AU11/Deseason_VA!AT11-1)*100</f>
        <v>3.3558310418808635</v>
      </c>
      <c r="AV11" s="76">
        <f>(Deseason_VA!AV11/Deseason_VA!AU11-1)*100</f>
        <v>1.0641419288897502</v>
      </c>
      <c r="AW11" s="76">
        <f>(Deseason_VA!AW11/Deseason_VA!AV11-1)*100</f>
        <v>0.72757754848720158</v>
      </c>
      <c r="AX11" s="76">
        <f>(Deseason_VA!AX11/Deseason_VA!AW11-1)*100</f>
        <v>-0.82689676206971763</v>
      </c>
      <c r="AY11" s="76">
        <f>(Deseason_VA!AY11/Deseason_VA!AX11-1)*100</f>
        <v>-1.7074612055301808</v>
      </c>
      <c r="AZ11" s="76">
        <f>(Deseason_VA!AZ11/Deseason_VA!AY11-1)*100</f>
        <v>-0.53683709465922602</v>
      </c>
      <c r="BA11" s="76">
        <f>(Deseason_VA!BA11/Deseason_VA!AZ11-1)*100</f>
        <v>7.0039494203959496</v>
      </c>
      <c r="BB11" s="76">
        <f>(Deseason_VA!BB11/Deseason_VA!BA11-1)*100</f>
        <v>0.57015562949636056</v>
      </c>
      <c r="BC11" s="76">
        <f>(Deseason_VA!BC11/Deseason_VA!BB11-1)*100</f>
        <v>-1.5317172185771888</v>
      </c>
      <c r="BD11" s="76">
        <f>(Deseason_VA!BD11/Deseason_VA!BC11-1)*100</f>
        <v>-0.62186936427852668</v>
      </c>
      <c r="BE11" s="76">
        <f>(Deseason_VA!BE11/Deseason_VA!BD11-1)*100</f>
        <v>-0.80835947196296054</v>
      </c>
      <c r="BF11" s="76">
        <f>(Deseason_VA!BF11/Deseason_VA!BE11-1)*100</f>
        <v>7.4727125937193328</v>
      </c>
      <c r="BG11" s="76">
        <f>(Deseason_VA!BG11/Deseason_VA!BF11-1)*100</f>
        <v>-0.25376686209185317</v>
      </c>
      <c r="BH11" s="76">
        <f>(Deseason_VA!BH11/Deseason_VA!BG11-1)*100</f>
        <v>-2.2781079221134815</v>
      </c>
      <c r="BI11" s="76">
        <f>(Deseason_VA!BI11/Deseason_VA!BH11-1)*100</f>
        <v>-3.3572235155893693</v>
      </c>
    </row>
    <row r="12" spans="1:61" s="84" customFormat="1" ht="17.100000000000001" customHeight="1" x14ac:dyDescent="0.2">
      <c r="A12" s="77" t="s">
        <v>6</v>
      </c>
      <c r="B12" s="89"/>
      <c r="C12" s="76" t="e">
        <f>(Deseason_VA!C12/Deseason_VA!B12-1)*100</f>
        <v>#DIV/0!</v>
      </c>
      <c r="D12" s="76" t="e">
        <f>(Deseason_VA!D12/Deseason_VA!C12-1)*100</f>
        <v>#DIV/0!</v>
      </c>
      <c r="E12" s="76" t="e">
        <f>(Deseason_VA!E12/Deseason_VA!D12-1)*100</f>
        <v>#DIV/0!</v>
      </c>
      <c r="F12" s="76" t="e">
        <f>(Deseason_VA!F12/Deseason_VA!E12-1)*100</f>
        <v>#DIV/0!</v>
      </c>
      <c r="G12" s="76" t="e">
        <f>(Deseason_VA!G12/Deseason_VA!F12-1)*100</f>
        <v>#DIV/0!</v>
      </c>
      <c r="H12" s="76" t="e">
        <f>(Deseason_VA!H12/Deseason_VA!G12-1)*100</f>
        <v>#DIV/0!</v>
      </c>
      <c r="I12" s="76">
        <f>(Deseason_VA!I12/Deseason_VA!H12-1)*100</f>
        <v>0.65701713161039343</v>
      </c>
      <c r="J12" s="76">
        <f>(Deseason_VA!J12/Deseason_VA!I12-1)*100</f>
        <v>-0.74883607501042837</v>
      </c>
      <c r="K12" s="76">
        <f>(Deseason_VA!K12/Deseason_VA!J12-1)*100</f>
        <v>2.5518567138104187</v>
      </c>
      <c r="L12" s="76">
        <f>(Deseason_VA!L12/Deseason_VA!K12-1)*100</f>
        <v>-4.8374208693727772</v>
      </c>
      <c r="M12" s="76">
        <f>(Deseason_VA!M12/Deseason_VA!L12-1)*100</f>
        <v>3.0956030704072823</v>
      </c>
      <c r="N12" s="76">
        <f>(Deseason_VA!N12/Deseason_VA!M12-1)*100</f>
        <v>0.72447687799586102</v>
      </c>
      <c r="O12" s="76">
        <f>(Deseason_VA!O12/Deseason_VA!N12-1)*100</f>
        <v>-0.3042427576414819</v>
      </c>
      <c r="P12" s="76">
        <f>(Deseason_VA!P12/Deseason_VA!O12-1)*100</f>
        <v>-2.7617301641432723</v>
      </c>
      <c r="Q12" s="76">
        <f>(Deseason_VA!Q12/Deseason_VA!P12-1)*100</f>
        <v>1.5095575249262749</v>
      </c>
      <c r="R12" s="76">
        <f>(Deseason_VA!R12/Deseason_VA!Q12-1)*100</f>
        <v>6.1845141060319575</v>
      </c>
      <c r="S12" s="76">
        <f>(Deseason_VA!S12/Deseason_VA!R12-1)*100</f>
        <v>-4.0569161260808562</v>
      </c>
      <c r="T12" s="76">
        <f>(Deseason_VA!T12/Deseason_VA!S12-1)*100</f>
        <v>2.6302478572109989</v>
      </c>
      <c r="U12" s="76">
        <f>(Deseason_VA!U12/Deseason_VA!T12-1)*100</f>
        <v>2.0058896457331832</v>
      </c>
      <c r="V12" s="76">
        <f>(Deseason_VA!V12/Deseason_VA!U12-1)*100</f>
        <v>-0.73790091806261726</v>
      </c>
      <c r="W12" s="76">
        <f>(Deseason_VA!W12/Deseason_VA!V12-1)*100</f>
        <v>-29.02423999647764</v>
      </c>
      <c r="X12" s="76">
        <f>(Deseason_VA!X12/Deseason_VA!W12-1)*100</f>
        <v>36.236828126940424</v>
      </c>
      <c r="Y12" s="76">
        <f>(Deseason_VA!Y12/Deseason_VA!X12-1)*100</f>
        <v>-1.6172773495687132</v>
      </c>
      <c r="Z12" s="76">
        <f>(Deseason_VA!Z12/Deseason_VA!Y12-1)*100</f>
        <v>0.27888143766816587</v>
      </c>
      <c r="AA12" s="76">
        <f>(Deseason_VA!AA12/Deseason_VA!Z12-1)*100</f>
        <v>-4.5221276138272426</v>
      </c>
      <c r="AB12" s="76">
        <f>(Deseason_VA!AB12/Deseason_VA!AA12-1)*100</f>
        <v>3.6642651965022921</v>
      </c>
      <c r="AC12" s="76">
        <f>(Deseason_VA!AC12/Deseason_VA!AB12-1)*100</f>
        <v>4.1231426105131863</v>
      </c>
      <c r="AD12" s="76">
        <f>(Deseason_VA!AD12/Deseason_VA!AC12-1)*100</f>
        <v>-5.1770401349276689</v>
      </c>
      <c r="AE12" s="76">
        <f>(Deseason_VA!AE12/Deseason_VA!AD12-1)*100</f>
        <v>5.1259432459250354</v>
      </c>
      <c r="AF12" s="76">
        <f>(Deseason_VA!AF12/Deseason_VA!AE12-1)*100</f>
        <v>3.3416737948005037</v>
      </c>
      <c r="AG12" s="76">
        <f>(Deseason_VA!AG12/Deseason_VA!AF12-1)*100</f>
        <v>-2.1879213046120616</v>
      </c>
      <c r="AH12" s="76">
        <f>(Deseason_VA!AH12/Deseason_VA!AG12-1)*100</f>
        <v>2.7663132167264015</v>
      </c>
      <c r="AI12" s="76">
        <f>(Deseason_VA!AI12/Deseason_VA!AH12-1)*100</f>
        <v>-1.4374574431796572</v>
      </c>
      <c r="AJ12" s="76">
        <f>(Deseason_VA!AJ12/Deseason_VA!AI12-1)*100</f>
        <v>-3.4535837657017177</v>
      </c>
      <c r="AK12" s="76">
        <f>(Deseason_VA!AK12/Deseason_VA!AJ12-1)*100</f>
        <v>0.29881082228651046</v>
      </c>
      <c r="AL12" s="76">
        <f>(Deseason_VA!AL12/Deseason_VA!AK12-1)*100</f>
        <v>-5.8323110268400651</v>
      </c>
      <c r="AM12" s="76">
        <f>(Deseason_VA!AM12/Deseason_VA!AL12-1)*100</f>
        <v>-6.3370138757240841</v>
      </c>
      <c r="AN12" s="76">
        <f>(Deseason_VA!AN12/Deseason_VA!AM12-1)*100</f>
        <v>-14.474964666121615</v>
      </c>
      <c r="AO12" s="76">
        <f>(Deseason_VA!AO12/Deseason_VA!AN12-1)*100</f>
        <v>-8.9351904957473476</v>
      </c>
      <c r="AP12" s="76">
        <f>(Deseason_VA!AP12/Deseason_VA!AO12-1)*100</f>
        <v>-5.4785922012474897</v>
      </c>
      <c r="AQ12" s="76">
        <f>(Deseason_VA!AQ12/Deseason_VA!AP12-1)*100</f>
        <v>18.178480440856461</v>
      </c>
      <c r="AR12" s="76">
        <f>(Deseason_VA!AR12/Deseason_VA!AQ12-1)*100</f>
        <v>11.399256848679995</v>
      </c>
      <c r="AS12" s="76">
        <f>(Deseason_VA!AS12/Deseason_VA!AR12-1)*100</f>
        <v>11.143482417180017</v>
      </c>
      <c r="AT12" s="76">
        <f>(Deseason_VA!AT12/Deseason_VA!AS12-1)*100</f>
        <v>13.899637406441467</v>
      </c>
      <c r="AU12" s="76">
        <f>(Deseason_VA!AU12/Deseason_VA!AT12-1)*100</f>
        <v>0.83472702113391861</v>
      </c>
      <c r="AV12" s="76">
        <f>(Deseason_VA!AV12/Deseason_VA!AU12-1)*100</f>
        <v>-1.2119771112615751</v>
      </c>
      <c r="AW12" s="76">
        <f>(Deseason_VA!AW12/Deseason_VA!AV12-1)*100</f>
        <v>-6.7511577537786032</v>
      </c>
      <c r="AX12" s="76">
        <f>(Deseason_VA!AX12/Deseason_VA!AW12-1)*100</f>
        <v>-2.9816575643219601</v>
      </c>
      <c r="AY12" s="76">
        <f>(Deseason_VA!AY12/Deseason_VA!AX12-1)*100</f>
        <v>-4.5049563096715151</v>
      </c>
      <c r="AZ12" s="76">
        <f>(Deseason_VA!AZ12/Deseason_VA!AY12-1)*100</f>
        <v>0.39144660536596376</v>
      </c>
      <c r="BA12" s="76">
        <f>(Deseason_VA!BA12/Deseason_VA!AZ12-1)*100</f>
        <v>3.411788741275612</v>
      </c>
      <c r="BB12" s="76">
        <f>(Deseason_VA!BB12/Deseason_VA!BA12-1)*100</f>
        <v>-8.6997573287308718</v>
      </c>
      <c r="BC12" s="76">
        <f>(Deseason_VA!BC12/Deseason_VA!BB12-1)*100</f>
        <v>-3.0530793450544991</v>
      </c>
      <c r="BD12" s="76">
        <f>(Deseason_VA!BD12/Deseason_VA!BC12-1)*100</f>
        <v>9.0310171858876132</v>
      </c>
      <c r="BE12" s="76">
        <f>(Deseason_VA!BE12/Deseason_VA!BD12-1)*100</f>
        <v>-10.570997731483889</v>
      </c>
      <c r="BF12" s="76">
        <f>(Deseason_VA!BF12/Deseason_VA!BE12-1)*100</f>
        <v>10.517116197933696</v>
      </c>
      <c r="BG12" s="76">
        <f>(Deseason_VA!BG12/Deseason_VA!BF12-1)*100</f>
        <v>4.1172916742072019</v>
      </c>
      <c r="BH12" s="76">
        <f>(Deseason_VA!BH12/Deseason_VA!BG12-1)*100</f>
        <v>-38.464296570812586</v>
      </c>
      <c r="BI12" s="76">
        <f>(Deseason_VA!BI12/Deseason_VA!BH12-1)*100</f>
        <v>73.781547691541036</v>
      </c>
    </row>
    <row r="13" spans="1:61" s="194" customFormat="1" ht="17.100000000000001" customHeight="1" x14ac:dyDescent="0.2">
      <c r="A13" s="191" t="s">
        <v>93</v>
      </c>
      <c r="B13" s="192"/>
      <c r="C13" s="193" t="e">
        <f>(Deseason_VA!C13/Deseason_VA!B13-1)*100</f>
        <v>#DIV/0!</v>
      </c>
      <c r="D13" s="193" t="e">
        <f>(Deseason_VA!D13/Deseason_VA!C13-1)*100</f>
        <v>#DIV/0!</v>
      </c>
      <c r="E13" s="193" t="e">
        <f>(Deseason_VA!E13/Deseason_VA!D13-1)*100</f>
        <v>#DIV/0!</v>
      </c>
      <c r="F13" s="193" t="e">
        <f>(Deseason_VA!F13/Deseason_VA!E13-1)*100</f>
        <v>#DIV/0!</v>
      </c>
      <c r="G13" s="193" t="e">
        <f>(Deseason_VA!G13/Deseason_VA!F13-1)*100</f>
        <v>#DIV/0!</v>
      </c>
      <c r="H13" s="193" t="e">
        <f>(Deseason_VA!H13/Deseason_VA!G13-1)*100</f>
        <v>#DIV/0!</v>
      </c>
      <c r="I13" s="193">
        <f>(Deseason_VA!I13/Deseason_VA!H13-1)*100</f>
        <v>0.48269722243390323</v>
      </c>
      <c r="J13" s="193">
        <f>(Deseason_VA!J13/Deseason_VA!I13-1)*100</f>
        <v>3.6013152211429089</v>
      </c>
      <c r="K13" s="193">
        <f>(Deseason_VA!K13/Deseason_VA!J13-1)*100</f>
        <v>1.211508630353042</v>
      </c>
      <c r="L13" s="193">
        <f>(Deseason_VA!L13/Deseason_VA!K13-1)*100</f>
        <v>2.6850497744757007</v>
      </c>
      <c r="M13" s="193">
        <f>(Deseason_VA!M13/Deseason_VA!L13-1)*100</f>
        <v>8.5313122978128764</v>
      </c>
      <c r="N13" s="193">
        <f>(Deseason_VA!N13/Deseason_VA!M13-1)*100</f>
        <v>-5.8321140010033083</v>
      </c>
      <c r="O13" s="193">
        <f>(Deseason_VA!O13/Deseason_VA!N13-1)*100</f>
        <v>2.454735743549441</v>
      </c>
      <c r="P13" s="193">
        <f>(Deseason_VA!P13/Deseason_VA!O13-1)*100</f>
        <v>5.5030032032155063E-2</v>
      </c>
      <c r="Q13" s="193">
        <f>(Deseason_VA!Q13/Deseason_VA!P13-1)*100</f>
        <v>-0.32971122565412792</v>
      </c>
      <c r="R13" s="193">
        <f>(Deseason_VA!R13/Deseason_VA!Q13-1)*100</f>
        <v>4.4424446827498132</v>
      </c>
      <c r="S13" s="193">
        <f>(Deseason_VA!S13/Deseason_VA!R13-1)*100</f>
        <v>0.23922846643340545</v>
      </c>
      <c r="T13" s="193">
        <f>(Deseason_VA!T13/Deseason_VA!S13-1)*100</f>
        <v>0.21293835462508071</v>
      </c>
      <c r="U13" s="193">
        <f>(Deseason_VA!U13/Deseason_VA!T13-1)*100</f>
        <v>-0.63232491455613715</v>
      </c>
      <c r="V13" s="193">
        <f>(Deseason_VA!V13/Deseason_VA!U13-1)*100</f>
        <v>-2.8764380408052848E-2</v>
      </c>
      <c r="W13" s="193">
        <f>(Deseason_VA!W13/Deseason_VA!V13-1)*100</f>
        <v>-5.1510956006656556</v>
      </c>
      <c r="X13" s="193">
        <f>(Deseason_VA!X13/Deseason_VA!W13-1)*100</f>
        <v>5.159832117781904</v>
      </c>
      <c r="Y13" s="193">
        <f>(Deseason_VA!Y13/Deseason_VA!X13-1)*100</f>
        <v>-0.53741033459834275</v>
      </c>
      <c r="Z13" s="193">
        <f>(Deseason_VA!Z13/Deseason_VA!Y13-1)*100</f>
        <v>6.0339899429884936</v>
      </c>
      <c r="AA13" s="193">
        <f>(Deseason_VA!AA13/Deseason_VA!Z13-1)*100</f>
        <v>4.217584432123167</v>
      </c>
      <c r="AB13" s="193">
        <f>(Deseason_VA!AB13/Deseason_VA!AA13-1)*100</f>
        <v>-0.59706730269191155</v>
      </c>
      <c r="AC13" s="193">
        <f>(Deseason_VA!AC13/Deseason_VA!AB13-1)*100</f>
        <v>1.6030185045361023</v>
      </c>
      <c r="AD13" s="193">
        <f>(Deseason_VA!AD13/Deseason_VA!AC13-1)*100</f>
        <v>2.6618780488972149</v>
      </c>
      <c r="AE13" s="193">
        <f>(Deseason_VA!AE13/Deseason_VA!AD13-1)*100</f>
        <v>3.9077047794507935</v>
      </c>
      <c r="AF13" s="193">
        <f>(Deseason_VA!AF13/Deseason_VA!AE13-1)*100</f>
        <v>2.1070813191133242</v>
      </c>
      <c r="AG13" s="193">
        <f>(Deseason_VA!AG13/Deseason_VA!AF13-1)*100</f>
        <v>-1.1966998843749632</v>
      </c>
      <c r="AH13" s="193">
        <f>(Deseason_VA!AH13/Deseason_VA!AG13-1)*100</f>
        <v>-7.9761265472639735</v>
      </c>
      <c r="AI13" s="193">
        <f>(Deseason_VA!AI13/Deseason_VA!AH13-1)*100</f>
        <v>5.8777853072476516</v>
      </c>
      <c r="AJ13" s="193">
        <f>(Deseason_VA!AJ13/Deseason_VA!AI13-1)*100</f>
        <v>3.1202449103346908</v>
      </c>
      <c r="AK13" s="193">
        <f>(Deseason_VA!AK13/Deseason_VA!AJ13-1)*100</f>
        <v>3.761336860340414</v>
      </c>
      <c r="AL13" s="193">
        <f>(Deseason_VA!AL13/Deseason_VA!AK13-1)*100</f>
        <v>2.7191488933335783</v>
      </c>
      <c r="AM13" s="193">
        <f>(Deseason_VA!AM13/Deseason_VA!AL13-1)*100</f>
        <v>-1.5761947565655965</v>
      </c>
      <c r="AN13" s="193">
        <f>(Deseason_VA!AN13/Deseason_VA!AM13-1)*100</f>
        <v>0.26448806495413812</v>
      </c>
      <c r="AO13" s="193">
        <f>(Deseason_VA!AO13/Deseason_VA!AN13-1)*100</f>
        <v>0.94584087734470579</v>
      </c>
      <c r="AP13" s="193">
        <f>(Deseason_VA!AP13/Deseason_VA!AO13-1)*100</f>
        <v>3.8322901183486247</v>
      </c>
      <c r="AQ13" s="193">
        <f>(Deseason_VA!AQ13/Deseason_VA!AP13-1)*100</f>
        <v>2.9470441685779836</v>
      </c>
      <c r="AR13" s="193">
        <f>(Deseason_VA!AR13/Deseason_VA!AQ13-1)*100</f>
        <v>0.84395874692986261</v>
      </c>
      <c r="AS13" s="193">
        <f>(Deseason_VA!AS13/Deseason_VA!AR13-1)*100</f>
        <v>2.2457739037861524</v>
      </c>
      <c r="AT13" s="193">
        <f>(Deseason_VA!AT13/Deseason_VA!AS13-1)*100</f>
        <v>3.3191364697742198</v>
      </c>
      <c r="AU13" s="193">
        <f>(Deseason_VA!AU13/Deseason_VA!AT13-1)*100</f>
        <v>0.82671839767616273</v>
      </c>
      <c r="AV13" s="193">
        <f>(Deseason_VA!AV13/Deseason_VA!AU13-1)*100</f>
        <v>3.2646021081302878</v>
      </c>
      <c r="AW13" s="193">
        <f>(Deseason_VA!AW13/Deseason_VA!AV13-1)*100</f>
        <v>2.7635853352506512</v>
      </c>
      <c r="AX13" s="193">
        <f>(Deseason_VA!AX13/Deseason_VA!AW13-1)*100</f>
        <v>-3.5378326794818893</v>
      </c>
      <c r="AY13" s="193">
        <f>(Deseason_VA!AY13/Deseason_VA!AX13-1)*100</f>
        <v>-11.864479191463728</v>
      </c>
      <c r="AZ13" s="193">
        <f>(Deseason_VA!AZ13/Deseason_VA!AY13-1)*100</f>
        <v>11.471720143883291</v>
      </c>
      <c r="BA13" s="193">
        <f>(Deseason_VA!BA13/Deseason_VA!AZ13-1)*100</f>
        <v>3.5903547529982927</v>
      </c>
      <c r="BB13" s="193">
        <f>(Deseason_VA!BB13/Deseason_VA!BA13-1)*100</f>
        <v>0.80130168707535088</v>
      </c>
      <c r="BC13" s="193">
        <f>(Deseason_VA!BC13/Deseason_VA!BB13-1)*100</f>
        <v>0.9738575346214029</v>
      </c>
      <c r="BD13" s="193">
        <f>(Deseason_VA!BD13/Deseason_VA!BC13-1)*100</f>
        <v>-4.6284100826793795</v>
      </c>
      <c r="BE13" s="193">
        <f>(Deseason_VA!BE13/Deseason_VA!BD13-1)*100</f>
        <v>12.549146873292161</v>
      </c>
      <c r="BF13" s="193">
        <f>(Deseason_VA!BF13/Deseason_VA!BE13-1)*100</f>
        <v>-3.7542376825654644</v>
      </c>
      <c r="BG13" s="193">
        <f>(Deseason_VA!BG13/Deseason_VA!BF13-1)*100</f>
        <v>2.8707206096271198</v>
      </c>
      <c r="BH13" s="193">
        <f>(Deseason_VA!BH13/Deseason_VA!BG13-1)*100</f>
        <v>0.84358368817849527</v>
      </c>
      <c r="BI13" s="193">
        <f>(Deseason_VA!BI13/Deseason_VA!BH13-1)*100</f>
        <v>-3.6735963164856833</v>
      </c>
    </row>
    <row r="14" spans="1:61" s="84" customFormat="1" ht="17.100000000000001" customHeight="1" x14ac:dyDescent="0.2">
      <c r="A14" s="77" t="s">
        <v>8</v>
      </c>
      <c r="B14" s="89"/>
      <c r="C14" s="76" t="e">
        <f>(Deseason_VA!C14/Deseason_VA!B14-1)*100</f>
        <v>#DIV/0!</v>
      </c>
      <c r="D14" s="76" t="e">
        <f>(Deseason_VA!D14/Deseason_VA!C14-1)*100</f>
        <v>#DIV/0!</v>
      </c>
      <c r="E14" s="76" t="e">
        <f>(Deseason_VA!E14/Deseason_VA!D14-1)*100</f>
        <v>#DIV/0!</v>
      </c>
      <c r="F14" s="76" t="e">
        <f>(Deseason_VA!F14/Deseason_VA!E14-1)*100</f>
        <v>#DIV/0!</v>
      </c>
      <c r="G14" s="76" t="e">
        <f>(Deseason_VA!G14/Deseason_VA!F14-1)*100</f>
        <v>#DIV/0!</v>
      </c>
      <c r="H14" s="76" t="e">
        <f>(Deseason_VA!H14/Deseason_VA!G14-1)*100</f>
        <v>#DIV/0!</v>
      </c>
      <c r="I14" s="76">
        <f>(Deseason_VA!I14/Deseason_VA!H14-1)*100</f>
        <v>75.324072025503867</v>
      </c>
      <c r="J14" s="76">
        <f>(Deseason_VA!J14/Deseason_VA!I14-1)*100</f>
        <v>-6.7503591683261028</v>
      </c>
      <c r="K14" s="76">
        <f>(Deseason_VA!K14/Deseason_VA!J14-1)*100</f>
        <v>15.578583011558035</v>
      </c>
      <c r="L14" s="76">
        <f>(Deseason_VA!L14/Deseason_VA!K14-1)*100</f>
        <v>16.601639252410784</v>
      </c>
      <c r="M14" s="76">
        <f>(Deseason_VA!M14/Deseason_VA!L14-1)*100</f>
        <v>24.990045707498165</v>
      </c>
      <c r="N14" s="76">
        <f>(Deseason_VA!N14/Deseason_VA!M14-1)*100</f>
        <v>-27.595593219269375</v>
      </c>
      <c r="O14" s="76">
        <f>(Deseason_VA!O14/Deseason_VA!N14-1)*100</f>
        <v>-32.682950049324958</v>
      </c>
      <c r="P14" s="76">
        <f>(Deseason_VA!P14/Deseason_VA!O14-1)*100</f>
        <v>-21.768764660012874</v>
      </c>
      <c r="Q14" s="76">
        <f>(Deseason_VA!Q14/Deseason_VA!P14-1)*100</f>
        <v>10.67859904766204</v>
      </c>
      <c r="R14" s="76">
        <f>(Deseason_VA!R14/Deseason_VA!Q14-1)*100</f>
        <v>77.758027176857908</v>
      </c>
      <c r="S14" s="76">
        <f>(Deseason_VA!S14/Deseason_VA!R14-1)*100</f>
        <v>41.770444612400894</v>
      </c>
      <c r="T14" s="76">
        <f>(Deseason_VA!T14/Deseason_VA!S14-1)*100</f>
        <v>-6.0023051489938251</v>
      </c>
      <c r="U14" s="76">
        <f>(Deseason_VA!U14/Deseason_VA!T14-1)*100</f>
        <v>-28.373635861804903</v>
      </c>
      <c r="V14" s="76">
        <f>(Deseason_VA!V14/Deseason_VA!U14-1)*100</f>
        <v>-2.8453028100366429</v>
      </c>
      <c r="W14" s="76">
        <f>(Deseason_VA!W14/Deseason_VA!V14-1)*100</f>
        <v>-6.5355264072640473</v>
      </c>
      <c r="X14" s="76">
        <f>(Deseason_VA!X14/Deseason_VA!W14-1)*100</f>
        <v>7.2692323197784958</v>
      </c>
      <c r="Y14" s="76">
        <f>(Deseason_VA!Y14/Deseason_VA!X14-1)*100</f>
        <v>-24.502305272569767</v>
      </c>
      <c r="Z14" s="76">
        <f>(Deseason_VA!Z14/Deseason_VA!Y14-1)*100</f>
        <v>92.03299877200773</v>
      </c>
      <c r="AA14" s="76">
        <f>(Deseason_VA!AA14/Deseason_VA!Z14-1)*100</f>
        <v>-12.578389865204787</v>
      </c>
      <c r="AB14" s="76">
        <f>(Deseason_VA!AB14/Deseason_VA!AA14-1)*100</f>
        <v>-14.70280489477741</v>
      </c>
      <c r="AC14" s="76">
        <f>(Deseason_VA!AC14/Deseason_VA!AB14-1)*100</f>
        <v>24.264615220869445</v>
      </c>
      <c r="AD14" s="76">
        <f>(Deseason_VA!AD14/Deseason_VA!AC14-1)*100</f>
        <v>12.047901868764278</v>
      </c>
      <c r="AE14" s="76">
        <f>(Deseason_VA!AE14/Deseason_VA!AD14-1)*100</f>
        <v>1.6039955905376768</v>
      </c>
      <c r="AF14" s="76">
        <f>(Deseason_VA!AF14/Deseason_VA!AE14-1)*100</f>
        <v>14.169312530190226</v>
      </c>
      <c r="AG14" s="76">
        <f>(Deseason_VA!AG14/Deseason_VA!AF14-1)*100</f>
        <v>-0.42803349020046344</v>
      </c>
      <c r="AH14" s="76">
        <f>(Deseason_VA!AH14/Deseason_VA!AG14-1)*100</f>
        <v>-17.940123715921963</v>
      </c>
      <c r="AI14" s="76">
        <f>(Deseason_VA!AI14/Deseason_VA!AH14-1)*100</f>
        <v>-4.6125290807277004</v>
      </c>
      <c r="AJ14" s="76">
        <f>(Deseason_VA!AJ14/Deseason_VA!AI14-1)*100</f>
        <v>25.865034554495736</v>
      </c>
      <c r="AK14" s="76">
        <f>(Deseason_VA!AK14/Deseason_VA!AJ14-1)*100</f>
        <v>24.011097257809567</v>
      </c>
      <c r="AL14" s="76">
        <f>(Deseason_VA!AL14/Deseason_VA!AK14-1)*100</f>
        <v>-2.5758164808984962</v>
      </c>
      <c r="AM14" s="76">
        <f>(Deseason_VA!AM14/Deseason_VA!AL14-1)*100</f>
        <v>12.593065861539321</v>
      </c>
      <c r="AN14" s="76">
        <f>(Deseason_VA!AN14/Deseason_VA!AM14-1)*100</f>
        <v>-18.511831497931453</v>
      </c>
      <c r="AO14" s="76">
        <f>(Deseason_VA!AO14/Deseason_VA!AN14-1)*100</f>
        <v>-11.803996873784307</v>
      </c>
      <c r="AP14" s="76">
        <f>(Deseason_VA!AP14/Deseason_VA!AO14-1)*100</f>
        <v>13.408586167422886</v>
      </c>
      <c r="AQ14" s="76">
        <f>(Deseason_VA!AQ14/Deseason_VA!AP14-1)*100</f>
        <v>24.637118948516413</v>
      </c>
      <c r="AR14" s="76">
        <f>(Deseason_VA!AR14/Deseason_VA!AQ14-1)*100</f>
        <v>-1.2145878832791723</v>
      </c>
      <c r="AS14" s="76">
        <f>(Deseason_VA!AS14/Deseason_VA!AR14-1)*100</f>
        <v>-16.919792131901367</v>
      </c>
      <c r="AT14" s="76">
        <f>(Deseason_VA!AT14/Deseason_VA!AS14-1)*100</f>
        <v>34.586724145575019</v>
      </c>
      <c r="AU14" s="76">
        <f>(Deseason_VA!AU14/Deseason_VA!AT14-1)*100</f>
        <v>-12.48038577222167</v>
      </c>
      <c r="AV14" s="76">
        <f>(Deseason_VA!AV14/Deseason_VA!AU14-1)*100</f>
        <v>16.861447671895235</v>
      </c>
      <c r="AW14" s="76">
        <f>(Deseason_VA!AW14/Deseason_VA!AV14-1)*100</f>
        <v>22.964257437735093</v>
      </c>
      <c r="AX14" s="76">
        <f>(Deseason_VA!AX14/Deseason_VA!AW14-1)*100</f>
        <v>-9.3886315355570797</v>
      </c>
      <c r="AY14" s="76">
        <f>(Deseason_VA!AY14/Deseason_VA!AX14-1)*100</f>
        <v>-36.189029926906016</v>
      </c>
      <c r="AZ14" s="76">
        <f>(Deseason_VA!AZ14/Deseason_VA!AY14-1)*100</f>
        <v>101.24474833698275</v>
      </c>
      <c r="BA14" s="76">
        <f>(Deseason_VA!BA14/Deseason_VA!AZ14-1)*100</f>
        <v>-18.603399094464525</v>
      </c>
      <c r="BB14" s="76">
        <f>(Deseason_VA!BB14/Deseason_VA!BA14-1)*100</f>
        <v>-24.525599617579687</v>
      </c>
      <c r="BC14" s="76">
        <f>(Deseason_VA!BC14/Deseason_VA!BB14-1)*100</f>
        <v>-4.5881744465287593</v>
      </c>
      <c r="BD14" s="76">
        <f>(Deseason_VA!BD14/Deseason_VA!BC14-1)*100</f>
        <v>-24.197140029366825</v>
      </c>
      <c r="BE14" s="76">
        <f>(Deseason_VA!BE14/Deseason_VA!BD14-1)*100</f>
        <v>171.69862280308067</v>
      </c>
      <c r="BF14" s="76">
        <f>(Deseason_VA!BF14/Deseason_VA!BE14-1)*100</f>
        <v>-27.914030338860265</v>
      </c>
      <c r="BG14" s="76">
        <f>(Deseason_VA!BG14/Deseason_VA!BF14-1)*100</f>
        <v>21.353770630334388</v>
      </c>
      <c r="BH14" s="76">
        <f>(Deseason_VA!BH14/Deseason_VA!BG14-1)*100</f>
        <v>-26.113675931796688</v>
      </c>
      <c r="BI14" s="76">
        <f>(Deseason_VA!BI14/Deseason_VA!BH14-1)*100</f>
        <v>-32.616057883991445</v>
      </c>
    </row>
    <row r="15" spans="1:61" s="84" customFormat="1" ht="17.100000000000001" customHeight="1" x14ac:dyDescent="0.2">
      <c r="A15" s="90" t="s">
        <v>9</v>
      </c>
      <c r="B15" s="89"/>
      <c r="C15" s="76" t="e">
        <f>(Deseason_VA!C15/Deseason_VA!B15-1)*100</f>
        <v>#DIV/0!</v>
      </c>
      <c r="D15" s="76" t="e">
        <f>(Deseason_VA!D15/Deseason_VA!C15-1)*100</f>
        <v>#DIV/0!</v>
      </c>
      <c r="E15" s="76" t="e">
        <f>(Deseason_VA!E15/Deseason_VA!D15-1)*100</f>
        <v>#DIV/0!</v>
      </c>
      <c r="F15" s="76" t="e">
        <f>(Deseason_VA!F15/Deseason_VA!E15-1)*100</f>
        <v>#DIV/0!</v>
      </c>
      <c r="G15" s="76" t="e">
        <f>(Deseason_VA!G15/Deseason_VA!F15-1)*100</f>
        <v>#DIV/0!</v>
      </c>
      <c r="H15" s="76" t="e">
        <f>(Deseason_VA!H15/Deseason_VA!G15-1)*100</f>
        <v>#DIV/0!</v>
      </c>
      <c r="I15" s="76">
        <f>(Deseason_VA!I15/Deseason_VA!H15-1)*100</f>
        <v>-8.6338839860111705E-2</v>
      </c>
      <c r="J15" s="76">
        <f>(Deseason_VA!J15/Deseason_VA!I15-1)*100</f>
        <v>7.5503920088205279</v>
      </c>
      <c r="K15" s="76">
        <f>(Deseason_VA!K15/Deseason_VA!J15-1)*100</f>
        <v>0.66030303623592079</v>
      </c>
      <c r="L15" s="76">
        <f>(Deseason_VA!L15/Deseason_VA!K15-1)*100</f>
        <v>2.3053214571260972</v>
      </c>
      <c r="M15" s="76">
        <f>(Deseason_VA!M15/Deseason_VA!L15-1)*100</f>
        <v>8.3274033130477321</v>
      </c>
      <c r="N15" s="76">
        <f>(Deseason_VA!N15/Deseason_VA!M15-1)*100</f>
        <v>-11.827471808439149</v>
      </c>
      <c r="O15" s="76">
        <f>(Deseason_VA!O15/Deseason_VA!N15-1)*100</f>
        <v>5.6667242951053742</v>
      </c>
      <c r="P15" s="76">
        <f>(Deseason_VA!P15/Deseason_VA!O15-1)*100</f>
        <v>2.7661177089320033</v>
      </c>
      <c r="Q15" s="76">
        <f>(Deseason_VA!Q15/Deseason_VA!P15-1)*100</f>
        <v>0.23578734096934006</v>
      </c>
      <c r="R15" s="76">
        <f>(Deseason_VA!R15/Deseason_VA!Q15-1)*100</f>
        <v>1.8205508522578517</v>
      </c>
      <c r="S15" s="76">
        <f>(Deseason_VA!S15/Deseason_VA!R15-1)*100</f>
        <v>-3.4142250486066672</v>
      </c>
      <c r="T15" s="76">
        <f>(Deseason_VA!T15/Deseason_VA!S15-1)*100</f>
        <v>-0.54731819720171826</v>
      </c>
      <c r="U15" s="76">
        <f>(Deseason_VA!U15/Deseason_VA!T15-1)*100</f>
        <v>-0.27065750493993068</v>
      </c>
      <c r="V15" s="76">
        <f>(Deseason_VA!V15/Deseason_VA!U15-1)*100</f>
        <v>-0.76624532732393336</v>
      </c>
      <c r="W15" s="76">
        <f>(Deseason_VA!W15/Deseason_VA!V15-1)*100</f>
        <v>1.2898301350765529</v>
      </c>
      <c r="X15" s="76">
        <f>(Deseason_VA!X15/Deseason_VA!W15-1)*100</f>
        <v>-3.4962778787111626</v>
      </c>
      <c r="Y15" s="76">
        <f>(Deseason_VA!Y15/Deseason_VA!X15-1)*100</f>
        <v>1.3439298771076524</v>
      </c>
      <c r="Z15" s="76">
        <f>(Deseason_VA!Z15/Deseason_VA!Y15-1)*100</f>
        <v>5.5435523385130692</v>
      </c>
      <c r="AA15" s="76">
        <f>(Deseason_VA!AA15/Deseason_VA!Z15-1)*100</f>
        <v>5.7901745304286045</v>
      </c>
      <c r="AB15" s="76">
        <f>(Deseason_VA!AB15/Deseason_VA!AA15-1)*100</f>
        <v>0.57073597615553417</v>
      </c>
      <c r="AC15" s="76">
        <f>(Deseason_VA!AC15/Deseason_VA!AB15-1)*100</f>
        <v>1.4751147015235722</v>
      </c>
      <c r="AD15" s="76">
        <f>(Deseason_VA!AD15/Deseason_VA!AC15-1)*100</f>
        <v>2.5255181992006381</v>
      </c>
      <c r="AE15" s="76">
        <f>(Deseason_VA!AE15/Deseason_VA!AD15-1)*100</f>
        <v>3.7857515460413049</v>
      </c>
      <c r="AF15" s="76">
        <f>(Deseason_VA!AF15/Deseason_VA!AE15-1)*100</f>
        <v>2.2570177221962417</v>
      </c>
      <c r="AG15" s="76">
        <f>(Deseason_VA!AG15/Deseason_VA!AF15-1)*100</f>
        <v>-2.6066073351930119</v>
      </c>
      <c r="AH15" s="76">
        <f>(Deseason_VA!AH15/Deseason_VA!AG15-1)*100</f>
        <v>-13.724322817720703</v>
      </c>
      <c r="AI15" s="76">
        <f>(Deseason_VA!AI15/Deseason_VA!AH15-1)*100</f>
        <v>13.549678942680355</v>
      </c>
      <c r="AJ15" s="76">
        <f>(Deseason_VA!AJ15/Deseason_VA!AI15-1)*100</f>
        <v>-1.4118070358405288</v>
      </c>
      <c r="AK15" s="76">
        <f>(Deseason_VA!AK15/Deseason_VA!AJ15-1)*100</f>
        <v>2.5084781226659691</v>
      </c>
      <c r="AL15" s="76">
        <f>(Deseason_VA!AL15/Deseason_VA!AK15-1)*100</f>
        <v>5.1611457505596148</v>
      </c>
      <c r="AM15" s="76">
        <f>(Deseason_VA!AM15/Deseason_VA!AL15-1)*100</f>
        <v>-3.0874474487155745</v>
      </c>
      <c r="AN15" s="76">
        <f>(Deseason_VA!AN15/Deseason_VA!AM15-1)*100</f>
        <v>0.76724967652483933</v>
      </c>
      <c r="AO15" s="76">
        <f>(Deseason_VA!AO15/Deseason_VA!AN15-1)*100</f>
        <v>1.4204901213451526</v>
      </c>
      <c r="AP15" s="76">
        <f>(Deseason_VA!AP15/Deseason_VA!AO15-1)*100</f>
        <v>2.9446067254072616</v>
      </c>
      <c r="AQ15" s="76">
        <f>(Deseason_VA!AQ15/Deseason_VA!AP15-1)*100</f>
        <v>1.7405216623514352</v>
      </c>
      <c r="AR15" s="76">
        <f>(Deseason_VA!AR15/Deseason_VA!AQ15-1)*100</f>
        <v>0.67275928898264947</v>
      </c>
      <c r="AS15" s="76">
        <f>(Deseason_VA!AS15/Deseason_VA!AR15-1)*100</f>
        <v>3.332697836417764</v>
      </c>
      <c r="AT15" s="76">
        <f>(Deseason_VA!AT15/Deseason_VA!AS15-1)*100</f>
        <v>2.0646708565039473</v>
      </c>
      <c r="AU15" s="76">
        <f>(Deseason_VA!AU15/Deseason_VA!AT15-1)*100</f>
        <v>0.52361862351908428</v>
      </c>
      <c r="AV15" s="76">
        <f>(Deseason_VA!AV15/Deseason_VA!AU15-1)*100</f>
        <v>5.3505028264990706</v>
      </c>
      <c r="AW15" s="76">
        <f>(Deseason_VA!AW15/Deseason_VA!AV15-1)*100</f>
        <v>0.71357113870109679</v>
      </c>
      <c r="AX15" s="76">
        <f>(Deseason_VA!AX15/Deseason_VA!AW15-1)*100</f>
        <v>-6.8539928060744826</v>
      </c>
      <c r="AY15" s="76">
        <f>(Deseason_VA!AY15/Deseason_VA!AX15-1)*100</f>
        <v>-13.073822700933801</v>
      </c>
      <c r="AZ15" s="76">
        <f>(Deseason_VA!AZ15/Deseason_VA!AY15-1)*100</f>
        <v>17.648680484545022</v>
      </c>
      <c r="BA15" s="76">
        <f>(Deseason_VA!BA15/Deseason_VA!AZ15-1)*100</f>
        <v>-0.98798821385522873</v>
      </c>
      <c r="BB15" s="76">
        <f>(Deseason_VA!BB15/Deseason_VA!BA15-1)*100</f>
        <v>1.4807430945163125</v>
      </c>
      <c r="BC15" s="76">
        <f>(Deseason_VA!BC15/Deseason_VA!BB15-1)*100</f>
        <v>0.6227998559675596</v>
      </c>
      <c r="BD15" s="76">
        <f>(Deseason_VA!BD15/Deseason_VA!BC15-1)*100</f>
        <v>-6.1114406331064579</v>
      </c>
      <c r="BE15" s="76">
        <f>(Deseason_VA!BE15/Deseason_VA!BD15-1)*100</f>
        <v>13.086877190255075</v>
      </c>
      <c r="BF15" s="76">
        <f>(Deseason_VA!BF15/Deseason_VA!BE15-1)*100</f>
        <v>-1.4676716695516734</v>
      </c>
      <c r="BG15" s="76">
        <f>(Deseason_VA!BG15/Deseason_VA!BF15-1)*100</f>
        <v>1.9980770315520147</v>
      </c>
      <c r="BH15" s="76">
        <f>(Deseason_VA!BH15/Deseason_VA!BG15-1)*100</f>
        <v>2.0156239725694913</v>
      </c>
      <c r="BI15" s="76">
        <f>(Deseason_VA!BI15/Deseason_VA!BH15-1)*100</f>
        <v>-3.4537788479766518</v>
      </c>
    </row>
    <row r="16" spans="1:61" s="84" customFormat="1" ht="17.100000000000001" customHeight="1" x14ac:dyDescent="0.2">
      <c r="A16" s="90" t="s">
        <v>10</v>
      </c>
      <c r="B16" s="89"/>
      <c r="C16" s="76" t="e">
        <f>(Deseason_VA!C16/Deseason_VA!B16-1)*100</f>
        <v>#DIV/0!</v>
      </c>
      <c r="D16" s="76" t="e">
        <f>(Deseason_VA!D16/Deseason_VA!C16-1)*100</f>
        <v>#DIV/0!</v>
      </c>
      <c r="E16" s="76" t="e">
        <f>(Deseason_VA!E16/Deseason_VA!D16-1)*100</f>
        <v>#DIV/0!</v>
      </c>
      <c r="F16" s="76" t="e">
        <f>(Deseason_VA!F16/Deseason_VA!E16-1)*100</f>
        <v>#DIV/0!</v>
      </c>
      <c r="G16" s="76" t="e">
        <f>(Deseason_VA!G16/Deseason_VA!F16-1)*100</f>
        <v>#DIV/0!</v>
      </c>
      <c r="H16" s="76" t="e">
        <f>(Deseason_VA!H16/Deseason_VA!G16-1)*100</f>
        <v>#DIV/0!</v>
      </c>
      <c r="I16" s="76">
        <f>(Deseason_VA!I16/Deseason_VA!H16-1)*100</f>
        <v>1.1679795695766382</v>
      </c>
      <c r="J16" s="76">
        <f>(Deseason_VA!J16/Deseason_VA!I16-1)*100</f>
        <v>3.1185172767009606</v>
      </c>
      <c r="K16" s="76">
        <f>(Deseason_VA!K16/Deseason_VA!J16-1)*100</f>
        <v>3.3986691373342204</v>
      </c>
      <c r="L16" s="76">
        <f>(Deseason_VA!L16/Deseason_VA!K16-1)*100</f>
        <v>2.4872442004289841</v>
      </c>
      <c r="M16" s="76">
        <f>(Deseason_VA!M16/Deseason_VA!L16-1)*100</f>
        <v>3.0711874094433433</v>
      </c>
      <c r="N16" s="76">
        <f>(Deseason_VA!N16/Deseason_VA!M16-1)*100</f>
        <v>0.93617881893472976</v>
      </c>
      <c r="O16" s="76">
        <f>(Deseason_VA!O16/Deseason_VA!N16-1)*100</f>
        <v>-0.70955570144687341</v>
      </c>
      <c r="P16" s="76">
        <f>(Deseason_VA!P16/Deseason_VA!O16-1)*100</f>
        <v>-1.9835883288136791</v>
      </c>
      <c r="Q16" s="76">
        <f>(Deseason_VA!Q16/Deseason_VA!P16-1)*100</f>
        <v>-1.2277841539530598</v>
      </c>
      <c r="R16" s="76">
        <f>(Deseason_VA!R16/Deseason_VA!Q16-1)*100</f>
        <v>19.774733214935438</v>
      </c>
      <c r="S16" s="76">
        <f>(Deseason_VA!S16/Deseason_VA!R16-1)*100</f>
        <v>-0.15261819026104462</v>
      </c>
      <c r="T16" s="76">
        <f>(Deseason_VA!T16/Deseason_VA!S16-1)*100</f>
        <v>1.4231930032761797</v>
      </c>
      <c r="U16" s="76">
        <f>(Deseason_VA!U16/Deseason_VA!T16-1)*100</f>
        <v>2.0930321159804866</v>
      </c>
      <c r="V16" s="76">
        <f>(Deseason_VA!V16/Deseason_VA!U16-1)*100</f>
        <v>-4.3910774739375107</v>
      </c>
      <c r="W16" s="76">
        <f>(Deseason_VA!W16/Deseason_VA!V16-1)*100</f>
        <v>2.0784197251769054</v>
      </c>
      <c r="X16" s="76">
        <f>(Deseason_VA!X16/Deseason_VA!W16-1)*100</f>
        <v>-5.8058680908434912E-2</v>
      </c>
      <c r="Y16" s="76">
        <f>(Deseason_VA!Y16/Deseason_VA!X16-1)*100</f>
        <v>1.0974890313748986</v>
      </c>
      <c r="Z16" s="76">
        <f>(Deseason_VA!Z16/Deseason_VA!Y16-1)*100</f>
        <v>0.45724659254626765</v>
      </c>
      <c r="AA16" s="76">
        <f>(Deseason_VA!AA16/Deseason_VA!Z16-1)*100</f>
        <v>4.1928738346716177</v>
      </c>
      <c r="AB16" s="76">
        <f>(Deseason_VA!AB16/Deseason_VA!AA16-1)*100</f>
        <v>1.7693923186569371</v>
      </c>
      <c r="AC16" s="76">
        <f>(Deseason_VA!AC16/Deseason_VA!AB16-1)*100</f>
        <v>-0.38939171988419119</v>
      </c>
      <c r="AD16" s="76">
        <f>(Deseason_VA!AD16/Deseason_VA!AC16-1)*100</f>
        <v>1.2371729329681891</v>
      </c>
      <c r="AE16" s="76">
        <f>(Deseason_VA!AE16/Deseason_VA!AD16-1)*100</f>
        <v>-0.43557880822748807</v>
      </c>
      <c r="AF16" s="76">
        <f>(Deseason_VA!AF16/Deseason_VA!AE16-1)*100</f>
        <v>1.921524947868436</v>
      </c>
      <c r="AG16" s="76">
        <f>(Deseason_VA!AG16/Deseason_VA!AF16-1)*100</f>
        <v>0.92012528735065935</v>
      </c>
      <c r="AH16" s="76">
        <f>(Deseason_VA!AH16/Deseason_VA!AG16-1)*100</f>
        <v>0.77098615653816704</v>
      </c>
      <c r="AI16" s="76">
        <f>(Deseason_VA!AI16/Deseason_VA!AH16-1)*100</f>
        <v>2.9508616741701132</v>
      </c>
      <c r="AJ16" s="76">
        <f>(Deseason_VA!AJ16/Deseason_VA!AI16-1)*100</f>
        <v>1.4510010595983891</v>
      </c>
      <c r="AK16" s="76">
        <f>(Deseason_VA!AK16/Deseason_VA!AJ16-1)*100</f>
        <v>3.8296053059184487</v>
      </c>
      <c r="AL16" s="76">
        <f>(Deseason_VA!AL16/Deseason_VA!AK16-1)*100</f>
        <v>5.4257397127653428</v>
      </c>
      <c r="AM16" s="76">
        <f>(Deseason_VA!AM16/Deseason_VA!AL16-1)*100</f>
        <v>-1.6438465664551316</v>
      </c>
      <c r="AN16" s="76">
        <f>(Deseason_VA!AN16/Deseason_VA!AM16-1)*100</f>
        <v>2.9869518020142927</v>
      </c>
      <c r="AO16" s="76">
        <f>(Deseason_VA!AO16/Deseason_VA!AN16-1)*100</f>
        <v>0.78424018096017178</v>
      </c>
      <c r="AP16" s="76">
        <f>(Deseason_VA!AP16/Deseason_VA!AO16-1)*100</f>
        <v>-0.43258677013017222</v>
      </c>
      <c r="AQ16" s="76">
        <f>(Deseason_VA!AQ16/Deseason_VA!AP16-1)*100</f>
        <v>-1.4305168673134472</v>
      </c>
      <c r="AR16" s="76">
        <f>(Deseason_VA!AR16/Deseason_VA!AQ16-1)*100</f>
        <v>1.192764426489612</v>
      </c>
      <c r="AS16" s="76">
        <f>(Deseason_VA!AS16/Deseason_VA!AR16-1)*100</f>
        <v>0.35645554047585293</v>
      </c>
      <c r="AT16" s="76">
        <f>(Deseason_VA!AT16/Deseason_VA!AS16-1)*100</f>
        <v>1.8408102973849649</v>
      </c>
      <c r="AU16" s="76">
        <f>(Deseason_VA!AU16/Deseason_VA!AT16-1)*100</f>
        <v>4.688231471738602</v>
      </c>
      <c r="AV16" s="76">
        <f>(Deseason_VA!AV16/Deseason_VA!AU16-1)*100</f>
        <v>5.2178802474213581</v>
      </c>
      <c r="AW16" s="76">
        <f>(Deseason_VA!AW16/Deseason_VA!AV16-1)*100</f>
        <v>2.9942249149510936</v>
      </c>
      <c r="AX16" s="76">
        <f>(Deseason_VA!AX16/Deseason_VA!AW16-1)*100</f>
        <v>3.1198344203532402</v>
      </c>
      <c r="AY16" s="76">
        <f>(Deseason_VA!AY16/Deseason_VA!AX16-1)*100</f>
        <v>-11.24415001472563</v>
      </c>
      <c r="AZ16" s="76">
        <f>(Deseason_VA!AZ16/Deseason_VA!AY16-1)*100</f>
        <v>15.365972698908891</v>
      </c>
      <c r="BA16" s="76">
        <f>(Deseason_VA!BA16/Deseason_VA!AZ16-1)*100</f>
        <v>2.9264035465153215</v>
      </c>
      <c r="BB16" s="76">
        <f>(Deseason_VA!BB16/Deseason_VA!BA16-1)*100</f>
        <v>1.9249893995030964</v>
      </c>
      <c r="BC16" s="76">
        <f>(Deseason_VA!BC16/Deseason_VA!BB16-1)*100</f>
        <v>1.3376698319136349</v>
      </c>
      <c r="BD16" s="76">
        <f>(Deseason_VA!BD16/Deseason_VA!BC16-1)*100</f>
        <v>-0.1966074949953045</v>
      </c>
      <c r="BE16" s="76">
        <f>(Deseason_VA!BE16/Deseason_VA!BD16-1)*100</f>
        <v>0.88921449193732904</v>
      </c>
      <c r="BF16" s="76">
        <f>(Deseason_VA!BF16/Deseason_VA!BE16-1)*100</f>
        <v>0.13032148295224477</v>
      </c>
      <c r="BG16" s="76">
        <f>(Deseason_VA!BG16/Deseason_VA!BF16-1)*100</f>
        <v>1.4787296758411728E-3</v>
      </c>
      <c r="BH16" s="76">
        <f>(Deseason_VA!BH16/Deseason_VA!BG16-1)*100</f>
        <v>1.6690889434043843</v>
      </c>
      <c r="BI16" s="76">
        <f>(Deseason_VA!BI16/Deseason_VA!BH16-1)*100</f>
        <v>1.6779729073218119</v>
      </c>
    </row>
    <row r="17" spans="1:61" s="84" customFormat="1" ht="17.100000000000001" customHeight="1" x14ac:dyDescent="0.2">
      <c r="A17" s="90" t="s">
        <v>11</v>
      </c>
      <c r="B17" s="89"/>
      <c r="C17" s="76" t="e">
        <f>(Deseason_VA!C17/Deseason_VA!B17-1)*100</f>
        <v>#DIV/0!</v>
      </c>
      <c r="D17" s="76" t="e">
        <f>(Deseason_VA!D17/Deseason_VA!C17-1)*100</f>
        <v>#DIV/0!</v>
      </c>
      <c r="E17" s="76" t="e">
        <f>(Deseason_VA!E17/Deseason_VA!D17-1)*100</f>
        <v>#DIV/0!</v>
      </c>
      <c r="F17" s="76" t="e">
        <f>(Deseason_VA!F17/Deseason_VA!E17-1)*100</f>
        <v>#DIV/0!</v>
      </c>
      <c r="G17" s="76" t="e">
        <f>(Deseason_VA!G17/Deseason_VA!F17-1)*100</f>
        <v>#DIV/0!</v>
      </c>
      <c r="H17" s="76" t="e">
        <f>(Deseason_VA!H17/Deseason_VA!G17-1)*100</f>
        <v>#DIV/0!</v>
      </c>
      <c r="I17" s="76">
        <f>(Deseason_VA!I17/Deseason_VA!H17-1)*100</f>
        <v>1.6034121902265275</v>
      </c>
      <c r="J17" s="76">
        <f>(Deseason_VA!J17/Deseason_VA!I17-1)*100</f>
        <v>1.5651627298786996</v>
      </c>
      <c r="K17" s="76">
        <f>(Deseason_VA!K17/Deseason_VA!J17-1)*100</f>
        <v>1.7557950584171866</v>
      </c>
      <c r="L17" s="76">
        <f>(Deseason_VA!L17/Deseason_VA!K17-1)*100</f>
        <v>0.96220271886480191</v>
      </c>
      <c r="M17" s="76">
        <f>(Deseason_VA!M17/Deseason_VA!L17-1)*100</f>
        <v>1.7309408237634383</v>
      </c>
      <c r="N17" s="76">
        <f>(Deseason_VA!N17/Deseason_VA!M17-1)*100</f>
        <v>1.522757276363218</v>
      </c>
      <c r="O17" s="76">
        <f>(Deseason_VA!O17/Deseason_VA!N17-1)*100</f>
        <v>1.799029404344088</v>
      </c>
      <c r="P17" s="76">
        <f>(Deseason_VA!P17/Deseason_VA!O17-1)*100</f>
        <v>1.2785334841398877</v>
      </c>
      <c r="Q17" s="76">
        <f>(Deseason_VA!Q17/Deseason_VA!P17-1)*100</f>
        <v>1.3914717248646458</v>
      </c>
      <c r="R17" s="76">
        <f>(Deseason_VA!R17/Deseason_VA!Q17-1)*100</f>
        <v>1.4509013563676731</v>
      </c>
      <c r="S17" s="76">
        <f>(Deseason_VA!S17/Deseason_VA!R17-1)*100</f>
        <v>1.6579909580190177</v>
      </c>
      <c r="T17" s="76">
        <f>(Deseason_VA!T17/Deseason_VA!S17-1)*100</f>
        <v>2.4019155572520656</v>
      </c>
      <c r="U17" s="76">
        <f>(Deseason_VA!U17/Deseason_VA!T17-1)*100</f>
        <v>0.38361004250020425</v>
      </c>
      <c r="V17" s="76">
        <f>(Deseason_VA!V17/Deseason_VA!U17-1)*100</f>
        <v>1.6322752827135467</v>
      </c>
      <c r="W17" s="76">
        <f>(Deseason_VA!W17/Deseason_VA!V17-1)*100</f>
        <v>1.3099748475342565</v>
      </c>
      <c r="X17" s="76">
        <f>(Deseason_VA!X17/Deseason_VA!W17-1)*100</f>
        <v>1.9997309155604048</v>
      </c>
      <c r="Y17" s="76">
        <f>(Deseason_VA!Y17/Deseason_VA!X17-1)*100</f>
        <v>1.5467240058646192</v>
      </c>
      <c r="Z17" s="76">
        <f>(Deseason_VA!Z17/Deseason_VA!Y17-1)*100</f>
        <v>1.5049112667327114</v>
      </c>
      <c r="AA17" s="76">
        <f>(Deseason_VA!AA17/Deseason_VA!Z17-1)*100</f>
        <v>1.5296558724485099</v>
      </c>
      <c r="AB17" s="76">
        <f>(Deseason_VA!AB17/Deseason_VA!AA17-1)*100</f>
        <v>1.1859708056549012</v>
      </c>
      <c r="AC17" s="76">
        <f>(Deseason_VA!AC17/Deseason_VA!AB17-1)*100</f>
        <v>1.574051780585628</v>
      </c>
      <c r="AD17" s="76">
        <f>(Deseason_VA!AD17/Deseason_VA!AC17-1)*100</f>
        <v>1.9121773217316118</v>
      </c>
      <c r="AE17" s="76">
        <f>(Deseason_VA!AE17/Deseason_VA!AD17-1)*100</f>
        <v>1.4035065122721457</v>
      </c>
      <c r="AF17" s="76">
        <f>(Deseason_VA!AF17/Deseason_VA!AE17-1)*100</f>
        <v>1.6796739219392398</v>
      </c>
      <c r="AG17" s="76">
        <f>(Deseason_VA!AG17/Deseason_VA!AF17-1)*100</f>
        <v>1.2629082500442035</v>
      </c>
      <c r="AH17" s="76">
        <f>(Deseason_VA!AH17/Deseason_VA!AG17-1)*100</f>
        <v>1.7186049644552837</v>
      </c>
      <c r="AI17" s="76">
        <f>(Deseason_VA!AI17/Deseason_VA!AH17-1)*100</f>
        <v>1.0660976591413629</v>
      </c>
      <c r="AJ17" s="76">
        <f>(Deseason_VA!AJ17/Deseason_VA!AI17-1)*100</f>
        <v>1.4979875877357829</v>
      </c>
      <c r="AK17" s="76">
        <f>(Deseason_VA!AK17/Deseason_VA!AJ17-1)*100</f>
        <v>1.5344273415452525</v>
      </c>
      <c r="AL17" s="76">
        <f>(Deseason_VA!AL17/Deseason_VA!AK17-1)*100</f>
        <v>1.0631135969642047</v>
      </c>
      <c r="AM17" s="76">
        <f>(Deseason_VA!AM17/Deseason_VA!AL17-1)*100</f>
        <v>1.2702293690908917</v>
      </c>
      <c r="AN17" s="76">
        <f>(Deseason_VA!AN17/Deseason_VA!AM17-1)*100</f>
        <v>0.61205259372911769</v>
      </c>
      <c r="AO17" s="76">
        <f>(Deseason_VA!AO17/Deseason_VA!AN17-1)*100</f>
        <v>0.97199250202777421</v>
      </c>
      <c r="AP17" s="76">
        <f>(Deseason_VA!AP17/Deseason_VA!AO17-1)*100</f>
        <v>0.94888103465069484</v>
      </c>
      <c r="AQ17" s="76">
        <f>(Deseason_VA!AQ17/Deseason_VA!AP17-1)*100</f>
        <v>1.1419305431057847</v>
      </c>
      <c r="AR17" s="76">
        <f>(Deseason_VA!AR17/Deseason_VA!AQ17-1)*100</f>
        <v>1.3091603262919804</v>
      </c>
      <c r="AS17" s="76">
        <f>(Deseason_VA!AS17/Deseason_VA!AR17-1)*100</f>
        <v>1.2593917832017132</v>
      </c>
      <c r="AT17" s="76">
        <f>(Deseason_VA!AT17/Deseason_VA!AS17-1)*100</f>
        <v>1.0653329167873204</v>
      </c>
      <c r="AU17" s="76">
        <f>(Deseason_VA!AU17/Deseason_VA!AT17-1)*100</f>
        <v>1.1490333207899051</v>
      </c>
      <c r="AV17" s="76">
        <f>(Deseason_VA!AV17/Deseason_VA!AU17-1)*100</f>
        <v>0.75196608612051463</v>
      </c>
      <c r="AW17" s="76">
        <f>(Deseason_VA!AW17/Deseason_VA!AV17-1)*100</f>
        <v>0.87693266572264061</v>
      </c>
      <c r="AX17" s="76">
        <f>(Deseason_VA!AX17/Deseason_VA!AW17-1)*100</f>
        <v>1.3883029475033837</v>
      </c>
      <c r="AY17" s="76">
        <f>(Deseason_VA!AY17/Deseason_VA!AX17-1)*100</f>
        <v>0.89802319039036238</v>
      </c>
      <c r="AZ17" s="76">
        <f>(Deseason_VA!AZ17/Deseason_VA!AY17-1)*100</f>
        <v>1.2860020452930776</v>
      </c>
      <c r="BA17" s="76">
        <f>(Deseason_VA!BA17/Deseason_VA!AZ17-1)*100</f>
        <v>1.1676335167734919</v>
      </c>
      <c r="BB17" s="76">
        <f>(Deseason_VA!BB17/Deseason_VA!BA17-1)*100</f>
        <v>1.1579678524559212</v>
      </c>
      <c r="BC17" s="76">
        <f>(Deseason_VA!BC17/Deseason_VA!BB17-1)*100</f>
        <v>1.4109310326116065</v>
      </c>
      <c r="BD17" s="76">
        <f>(Deseason_VA!BD17/Deseason_VA!BC17-1)*100</f>
        <v>1.9687401890452705</v>
      </c>
      <c r="BE17" s="76">
        <f>(Deseason_VA!BE17/Deseason_VA!BD17-1)*100</f>
        <v>1.5916988552413525</v>
      </c>
      <c r="BF17" s="76">
        <f>(Deseason_VA!BF17/Deseason_VA!BE17-1)*100</f>
        <v>1.4600292179104857</v>
      </c>
      <c r="BG17" s="76">
        <f>(Deseason_VA!BG17/Deseason_VA!BF17-1)*100</f>
        <v>1.2528885103417764</v>
      </c>
      <c r="BH17" s="76">
        <f>(Deseason_VA!BH17/Deseason_VA!BG17-1)*100</f>
        <v>0.65528379937380699</v>
      </c>
      <c r="BI17" s="76">
        <f>(Deseason_VA!BI17/Deseason_VA!BH17-1)*100</f>
        <v>0.74391768396444569</v>
      </c>
    </row>
    <row r="18" spans="1:61" s="84" customFormat="1" ht="17.100000000000001" customHeight="1" x14ac:dyDescent="0.2">
      <c r="A18" s="77" t="s">
        <v>12</v>
      </c>
      <c r="B18" s="89"/>
      <c r="C18" s="76" t="e">
        <f>(Deseason_VA!C18/Deseason_VA!B18-1)*100</f>
        <v>#DIV/0!</v>
      </c>
      <c r="D18" s="76" t="e">
        <f>(Deseason_VA!D18/Deseason_VA!C18-1)*100</f>
        <v>#DIV/0!</v>
      </c>
      <c r="E18" s="76" t="e">
        <f>(Deseason_VA!E18/Deseason_VA!D18-1)*100</f>
        <v>#DIV/0!</v>
      </c>
      <c r="F18" s="76" t="e">
        <f>(Deseason_VA!F18/Deseason_VA!E18-1)*100</f>
        <v>#DIV/0!</v>
      </c>
      <c r="G18" s="76" t="e">
        <f>(Deseason_VA!G18/Deseason_VA!F18-1)*100</f>
        <v>#DIV/0!</v>
      </c>
      <c r="H18" s="76" t="e">
        <f>(Deseason_VA!H18/Deseason_VA!G18-1)*100</f>
        <v>#DIV/0!</v>
      </c>
      <c r="I18" s="76">
        <f>(Deseason_VA!I18/Deseason_VA!H18-1)*100</f>
        <v>-4.9064373072984946</v>
      </c>
      <c r="J18" s="76">
        <f>(Deseason_VA!J18/Deseason_VA!I18-1)*100</f>
        <v>-7.3095981051684467</v>
      </c>
      <c r="K18" s="76">
        <f>(Deseason_VA!K18/Deseason_VA!J18-1)*100</f>
        <v>0.2222357243402806</v>
      </c>
      <c r="L18" s="76">
        <f>(Deseason_VA!L18/Deseason_VA!K18-1)*100</f>
        <v>2.5171563802044883</v>
      </c>
      <c r="M18" s="76">
        <f>(Deseason_VA!M18/Deseason_VA!L18-1)*100</f>
        <v>10.702536619512593</v>
      </c>
      <c r="N18" s="76">
        <f>(Deseason_VA!N18/Deseason_VA!M18-1)*100</f>
        <v>17.951086501142232</v>
      </c>
      <c r="O18" s="76">
        <f>(Deseason_VA!O18/Deseason_VA!N18-1)*100</f>
        <v>-0.81151717113457922</v>
      </c>
      <c r="P18" s="76">
        <f>(Deseason_VA!P18/Deseason_VA!O18-1)*100</f>
        <v>-6.2976130808880315</v>
      </c>
      <c r="Q18" s="76">
        <f>(Deseason_VA!Q18/Deseason_VA!P18-1)*100</f>
        <v>-3.7690406965452006</v>
      </c>
      <c r="R18" s="76">
        <f>(Deseason_VA!R18/Deseason_VA!Q18-1)*100</f>
        <v>4.5932730560152457</v>
      </c>
      <c r="S18" s="76">
        <f>(Deseason_VA!S18/Deseason_VA!R18-1)*100</f>
        <v>5.5603462094192091</v>
      </c>
      <c r="T18" s="76">
        <f>(Deseason_VA!T18/Deseason_VA!S18-1)*100</f>
        <v>2.7614399153584213</v>
      </c>
      <c r="U18" s="76">
        <f>(Deseason_VA!U18/Deseason_VA!T18-1)*100</f>
        <v>2.7802365371142335</v>
      </c>
      <c r="V18" s="76">
        <f>(Deseason_VA!V18/Deseason_VA!U18-1)*100</f>
        <v>2.9289530000026875</v>
      </c>
      <c r="W18" s="76">
        <f>(Deseason_VA!W18/Deseason_VA!V18-1)*100</f>
        <v>-27.900108258452573</v>
      </c>
      <c r="X18" s="76">
        <f>(Deseason_VA!X18/Deseason_VA!W18-1)*100</f>
        <v>43.425745741536439</v>
      </c>
      <c r="Y18" s="76">
        <f>(Deseason_VA!Y18/Deseason_VA!X18-1)*100</f>
        <v>-3.8036126936416115</v>
      </c>
      <c r="Z18" s="76">
        <f>(Deseason_VA!Z18/Deseason_VA!Y18-1)*100</f>
        <v>2.0071206824743948</v>
      </c>
      <c r="AA18" s="76">
        <f>(Deseason_VA!AA18/Deseason_VA!Z18-1)*100</f>
        <v>3.9463404231899091</v>
      </c>
      <c r="AB18" s="76">
        <f>(Deseason_VA!AB18/Deseason_VA!AA18-1)*100</f>
        <v>-3.1741362146875063</v>
      </c>
      <c r="AC18" s="76">
        <f>(Deseason_VA!AC18/Deseason_VA!AB18-1)*100</f>
        <v>-0.71335964947181196</v>
      </c>
      <c r="AD18" s="76">
        <f>(Deseason_VA!AD18/Deseason_VA!AC18-1)*100</f>
        <v>2.1252657271948472</v>
      </c>
      <c r="AE18" s="76">
        <f>(Deseason_VA!AE18/Deseason_VA!AD18-1)*100</f>
        <v>6.9465111452100103</v>
      </c>
      <c r="AF18" s="76">
        <f>(Deseason_VA!AF18/Deseason_VA!AE18-1)*100</f>
        <v>-0.36640799601789231</v>
      </c>
      <c r="AG18" s="76">
        <f>(Deseason_VA!AG18/Deseason_VA!AF18-1)*100</f>
        <v>1.5914167663110046</v>
      </c>
      <c r="AH18" s="76">
        <f>(Deseason_VA!AH18/Deseason_VA!AG18-1)*100</f>
        <v>5.5113909592256372</v>
      </c>
      <c r="AI18" s="76">
        <f>(Deseason_VA!AI18/Deseason_VA!AH18-1)*100</f>
        <v>-9.057674820369833</v>
      </c>
      <c r="AJ18" s="76">
        <f>(Deseason_VA!AJ18/Deseason_VA!AI18-1)*100</f>
        <v>14.698672883847031</v>
      </c>
      <c r="AK18" s="76">
        <f>(Deseason_VA!AK18/Deseason_VA!AJ18-1)*100</f>
        <v>4.3016904641396625</v>
      </c>
      <c r="AL18" s="76">
        <f>(Deseason_VA!AL18/Deseason_VA!AK18-1)*100</f>
        <v>-2.5072398468786505</v>
      </c>
      <c r="AM18" s="76">
        <f>(Deseason_VA!AM18/Deseason_VA!AL18-1)*100</f>
        <v>-1.5680515259065553</v>
      </c>
      <c r="AN18" s="76">
        <f>(Deseason_VA!AN18/Deseason_VA!AM18-1)*100</f>
        <v>2.8032247979072666</v>
      </c>
      <c r="AO18" s="76">
        <f>(Deseason_VA!AO18/Deseason_VA!AN18-1)*100</f>
        <v>2.215048258241481</v>
      </c>
      <c r="AP18" s="76">
        <f>(Deseason_VA!AP18/Deseason_VA!AO18-1)*100</f>
        <v>6.8156300784903978</v>
      </c>
      <c r="AQ18" s="76">
        <f>(Deseason_VA!AQ18/Deseason_VA!AP18-1)*100</f>
        <v>3.8199706399914879</v>
      </c>
      <c r="AR18" s="76">
        <f>(Deseason_VA!AR18/Deseason_VA!AQ18-1)*100</f>
        <v>1.4892577591740341</v>
      </c>
      <c r="AS18" s="76">
        <f>(Deseason_VA!AS18/Deseason_VA!AR18-1)*100</f>
        <v>4.3313980919174933</v>
      </c>
      <c r="AT18" s="76">
        <f>(Deseason_VA!AT18/Deseason_VA!AS18-1)*100</f>
        <v>2.3100207094874037</v>
      </c>
      <c r="AU18" s="76">
        <f>(Deseason_VA!AU18/Deseason_VA!AT18-1)*100</f>
        <v>3.7118112467740216</v>
      </c>
      <c r="AV18" s="76">
        <f>(Deseason_VA!AV18/Deseason_VA!AU18-1)*100</f>
        <v>-3.9245125543838189</v>
      </c>
      <c r="AW18" s="76">
        <f>(Deseason_VA!AW18/Deseason_VA!AV18-1)*100</f>
        <v>4.3053299411128121</v>
      </c>
      <c r="AX18" s="76">
        <f>(Deseason_VA!AX18/Deseason_VA!AW18-1)*100</f>
        <v>3.4650821490313177</v>
      </c>
      <c r="AY18" s="76">
        <f>(Deseason_VA!AY18/Deseason_VA!AX18-1)*100</f>
        <v>-7.9620901803093558</v>
      </c>
      <c r="AZ18" s="76">
        <f>(Deseason_VA!AZ18/Deseason_VA!AY18-1)*100</f>
        <v>-13.818981076238757</v>
      </c>
      <c r="BA18" s="76">
        <f>(Deseason_VA!BA18/Deseason_VA!AZ18-1)*100</f>
        <v>27.306327147801348</v>
      </c>
      <c r="BB18" s="76">
        <f>(Deseason_VA!BB18/Deseason_VA!BA18-1)*100</f>
        <v>5.0647982419403936</v>
      </c>
      <c r="BC18" s="76">
        <f>(Deseason_VA!BC18/Deseason_VA!BB18-1)*100</f>
        <v>2.5231642808614785</v>
      </c>
      <c r="BD18" s="76">
        <f>(Deseason_VA!BD18/Deseason_VA!BC18-1)*100</f>
        <v>-1.3559249589869093</v>
      </c>
      <c r="BE18" s="76">
        <f>(Deseason_VA!BE18/Deseason_VA!BD18-1)*100</f>
        <v>-2.2571423396267942</v>
      </c>
      <c r="BF18" s="76">
        <f>(Deseason_VA!BF18/Deseason_VA!BE18-1)*100</f>
        <v>-3.6977602470919302</v>
      </c>
      <c r="BG18" s="76">
        <f>(Deseason_VA!BG18/Deseason_VA!BF18-1)*100</f>
        <v>1.5003258871493452</v>
      </c>
      <c r="BH18" s="76">
        <f>(Deseason_VA!BH18/Deseason_VA!BG18-1)*100</f>
        <v>6.2628341696291612</v>
      </c>
      <c r="BI18" s="76">
        <f>(Deseason_VA!BI18/Deseason_VA!BH18-1)*100</f>
        <v>-0.69253831810597299</v>
      </c>
    </row>
    <row r="19" spans="1:61" s="194" customFormat="1" ht="17.100000000000001" customHeight="1" x14ac:dyDescent="0.2">
      <c r="A19" s="191" t="s">
        <v>94</v>
      </c>
      <c r="B19" s="192"/>
      <c r="C19" s="193" t="e">
        <f>(Deseason_VA!C19/Deseason_VA!B19-1)*100</f>
        <v>#DIV/0!</v>
      </c>
      <c r="D19" s="193" t="e">
        <f>(Deseason_VA!D19/Deseason_VA!C19-1)*100</f>
        <v>#DIV/0!</v>
      </c>
      <c r="E19" s="193" t="e">
        <f>(Deseason_VA!E19/Deseason_VA!D19-1)*100</f>
        <v>#DIV/0!</v>
      </c>
      <c r="F19" s="193" t="e">
        <f>(Deseason_VA!F19/Deseason_VA!E19-1)*100</f>
        <v>#DIV/0!</v>
      </c>
      <c r="G19" s="193" t="e">
        <f>(Deseason_VA!G19/Deseason_VA!F19-1)*100</f>
        <v>#DIV/0!</v>
      </c>
      <c r="H19" s="193" t="e">
        <f>(Deseason_VA!H19/Deseason_VA!G19-1)*100</f>
        <v>#DIV/0!</v>
      </c>
      <c r="I19" s="193">
        <f>(Deseason_VA!I19/Deseason_VA!H19-1)*100</f>
        <v>7.8739764029796433</v>
      </c>
      <c r="J19" s="193">
        <f>(Deseason_VA!J19/Deseason_VA!I19-1)*100</f>
        <v>10.745474922835573</v>
      </c>
      <c r="K19" s="193">
        <f>(Deseason_VA!K19/Deseason_VA!J19-1)*100</f>
        <v>0.66640399201531864</v>
      </c>
      <c r="L19" s="193">
        <f>(Deseason_VA!L19/Deseason_VA!K19-1)*100</f>
        <v>0.44740449309783603</v>
      </c>
      <c r="M19" s="193">
        <f>(Deseason_VA!M19/Deseason_VA!L19-1)*100</f>
        <v>2.3790831988634631</v>
      </c>
      <c r="N19" s="193">
        <f>(Deseason_VA!N19/Deseason_VA!M19-1)*100</f>
        <v>4.6960662199816428</v>
      </c>
      <c r="O19" s="193">
        <f>(Deseason_VA!O19/Deseason_VA!N19-1)*100</f>
        <v>-7.5622464352768208</v>
      </c>
      <c r="P19" s="193">
        <f>(Deseason_VA!P19/Deseason_VA!O19-1)*100</f>
        <v>2.7173356759999212</v>
      </c>
      <c r="Q19" s="193">
        <f>(Deseason_VA!Q19/Deseason_VA!P19-1)*100</f>
        <v>0.70343507731662758</v>
      </c>
      <c r="R19" s="193">
        <f>(Deseason_VA!R19/Deseason_VA!Q19-1)*100</f>
        <v>4.3469581898178511</v>
      </c>
      <c r="S19" s="193">
        <f>(Deseason_VA!S19/Deseason_VA!R19-1)*100</f>
        <v>1.6931587466303855</v>
      </c>
      <c r="T19" s="193">
        <f>(Deseason_VA!T19/Deseason_VA!S19-1)*100</f>
        <v>1.9753721450630923</v>
      </c>
      <c r="U19" s="193">
        <f>(Deseason_VA!U19/Deseason_VA!T19-1)*100</f>
        <v>-1.9626853163234093</v>
      </c>
      <c r="V19" s="193">
        <f>(Deseason_VA!V19/Deseason_VA!U19-1)*100</f>
        <v>-1.4579180698805927</v>
      </c>
      <c r="W19" s="193">
        <f>(Deseason_VA!W19/Deseason_VA!V19-1)*100</f>
        <v>2.1432365980575296</v>
      </c>
      <c r="X19" s="193">
        <f>(Deseason_VA!X19/Deseason_VA!W19-1)*100</f>
        <v>-3.2002756370628993</v>
      </c>
      <c r="Y19" s="193">
        <f>(Deseason_VA!Y19/Deseason_VA!X19-1)*100</f>
        <v>3.3943774577054997</v>
      </c>
      <c r="Z19" s="193">
        <f>(Deseason_VA!Z19/Deseason_VA!Y19-1)*100</f>
        <v>6.9910928451479393</v>
      </c>
      <c r="AA19" s="193">
        <f>(Deseason_VA!AA19/Deseason_VA!Z19-1)*100</f>
        <v>6.1825229949568516</v>
      </c>
      <c r="AB19" s="193">
        <f>(Deseason_VA!AB19/Deseason_VA!AA19-1)*100</f>
        <v>-8.1180647612412056</v>
      </c>
      <c r="AC19" s="193">
        <f>(Deseason_VA!AC19/Deseason_VA!AB19-1)*100</f>
        <v>5.8651754673128442</v>
      </c>
      <c r="AD19" s="193">
        <f>(Deseason_VA!AD19/Deseason_VA!AC19-1)*100</f>
        <v>1.7817679181304058</v>
      </c>
      <c r="AE19" s="193">
        <f>(Deseason_VA!AE19/Deseason_VA!AD19-1)*100</f>
        <v>1.4845002783627548</v>
      </c>
      <c r="AF19" s="193">
        <f>(Deseason_VA!AF19/Deseason_VA!AE19-1)*100</f>
        <v>2.8790417969104087</v>
      </c>
      <c r="AG19" s="193">
        <f>(Deseason_VA!AG19/Deseason_VA!AF19-1)*100</f>
        <v>0.9911948011861238</v>
      </c>
      <c r="AH19" s="193">
        <f>(Deseason_VA!AH19/Deseason_VA!AG19-1)*100</f>
        <v>-4.6220127970670539</v>
      </c>
      <c r="AI19" s="193">
        <f>(Deseason_VA!AI19/Deseason_VA!AH19-1)*100</f>
        <v>1.2380580828612153</v>
      </c>
      <c r="AJ19" s="193">
        <f>(Deseason_VA!AJ19/Deseason_VA!AI19-1)*100</f>
        <v>-0.39621222785056753</v>
      </c>
      <c r="AK19" s="193">
        <f>(Deseason_VA!AK19/Deseason_VA!AJ19-1)*100</f>
        <v>-0.19198435750719112</v>
      </c>
      <c r="AL19" s="193">
        <f>(Deseason_VA!AL19/Deseason_VA!AK19-1)*100</f>
        <v>1.9812059379311409</v>
      </c>
      <c r="AM19" s="193">
        <f>(Deseason_VA!AM19/Deseason_VA!AL19-1)*100</f>
        <v>3.4371733675026883</v>
      </c>
      <c r="AN19" s="193">
        <f>(Deseason_VA!AN19/Deseason_VA!AM19-1)*100</f>
        <v>2.2804317638453808</v>
      </c>
      <c r="AO19" s="193">
        <f>(Deseason_VA!AO19/Deseason_VA!AN19-1)*100</f>
        <v>2.4556883091394921</v>
      </c>
      <c r="AP19" s="193">
        <f>(Deseason_VA!AP19/Deseason_VA!AO19-1)*100</f>
        <v>0.48430487097372854</v>
      </c>
      <c r="AQ19" s="193">
        <f>(Deseason_VA!AQ19/Deseason_VA!AP19-1)*100</f>
        <v>1.3282536464345185</v>
      </c>
      <c r="AR19" s="193">
        <f>(Deseason_VA!AR19/Deseason_VA!AQ19-1)*100</f>
        <v>2.8809453558127807</v>
      </c>
      <c r="AS19" s="193">
        <f>(Deseason_VA!AS19/Deseason_VA!AR19-1)*100</f>
        <v>-0.55135497661455979</v>
      </c>
      <c r="AT19" s="193">
        <f>(Deseason_VA!AT19/Deseason_VA!AS19-1)*100</f>
        <v>2.1552567230268993</v>
      </c>
      <c r="AU19" s="193">
        <f>(Deseason_VA!AU19/Deseason_VA!AT19-1)*100</f>
        <v>1.1235234874899858</v>
      </c>
      <c r="AV19" s="193">
        <f>(Deseason_VA!AV19/Deseason_VA!AU19-1)*100</f>
        <v>4.365971549120351</v>
      </c>
      <c r="AW19" s="193">
        <f>(Deseason_VA!AW19/Deseason_VA!AV19-1)*100</f>
        <v>-0.43176798582458265</v>
      </c>
      <c r="AX19" s="193">
        <f>(Deseason_VA!AX19/Deseason_VA!AW19-1)*100</f>
        <v>-3.6825360937277174</v>
      </c>
      <c r="AY19" s="193">
        <f>(Deseason_VA!AY19/Deseason_VA!AX19-1)*100</f>
        <v>-5.6236602722215974</v>
      </c>
      <c r="AZ19" s="193">
        <f>(Deseason_VA!AZ19/Deseason_VA!AY19-1)*100</f>
        <v>7.1501844860823116</v>
      </c>
      <c r="BA19" s="193">
        <f>(Deseason_VA!BA19/Deseason_VA!AZ19-1)*100</f>
        <v>0.69893379471996919</v>
      </c>
      <c r="BB19" s="193">
        <f>(Deseason_VA!BB19/Deseason_VA!BA19-1)*100</f>
        <v>3.1012657820257639</v>
      </c>
      <c r="BC19" s="193">
        <f>(Deseason_VA!BC19/Deseason_VA!BB19-1)*100</f>
        <v>0.72914706977051935</v>
      </c>
      <c r="BD19" s="193">
        <f>(Deseason_VA!BD19/Deseason_VA!BC19-1)*100</f>
        <v>-2.2460415601577743</v>
      </c>
      <c r="BE19" s="193">
        <f>(Deseason_VA!BE19/Deseason_VA!BD19-1)*100</f>
        <v>3.2547459163729364</v>
      </c>
      <c r="BF19" s="193">
        <f>(Deseason_VA!BF19/Deseason_VA!BE19-1)*100</f>
        <v>1.5943600416569836</v>
      </c>
      <c r="BG19" s="193">
        <f>(Deseason_VA!BG19/Deseason_VA!BF19-1)*100</f>
        <v>3.4460627807815447</v>
      </c>
      <c r="BH19" s="193">
        <f>(Deseason_VA!BH19/Deseason_VA!BG19-1)*100</f>
        <v>4.7096592992138309</v>
      </c>
      <c r="BI19" s="193">
        <f>(Deseason_VA!BI19/Deseason_VA!BH19-1)*100</f>
        <v>5.0467725944747244E-2</v>
      </c>
    </row>
    <row r="20" spans="1:61" s="84" customFormat="1" ht="17.100000000000001" customHeight="1" x14ac:dyDescent="0.2">
      <c r="A20" s="91" t="s">
        <v>52</v>
      </c>
      <c r="B20" s="89"/>
      <c r="C20" s="76" t="e">
        <f>(Deseason_VA!C20/Deseason_VA!B20-1)*100</f>
        <v>#DIV/0!</v>
      </c>
      <c r="D20" s="76" t="e">
        <f>(Deseason_VA!D20/Deseason_VA!C20-1)*100</f>
        <v>#DIV/0!</v>
      </c>
      <c r="E20" s="76" t="e">
        <f>(Deseason_VA!E20/Deseason_VA!D20-1)*100</f>
        <v>#DIV/0!</v>
      </c>
      <c r="F20" s="76" t="e">
        <f>(Deseason_VA!F20/Deseason_VA!E20-1)*100</f>
        <v>#DIV/0!</v>
      </c>
      <c r="G20" s="76" t="e">
        <f>(Deseason_VA!G20/Deseason_VA!F20-1)*100</f>
        <v>#DIV/0!</v>
      </c>
      <c r="H20" s="76" t="e">
        <f>(Deseason_VA!H20/Deseason_VA!G20-1)*100</f>
        <v>#DIV/0!</v>
      </c>
      <c r="I20" s="76">
        <f>(Deseason_VA!I20/Deseason_VA!H20-1)*100</f>
        <v>3.7426582107304096</v>
      </c>
      <c r="J20" s="76">
        <f>(Deseason_VA!J20/Deseason_VA!I20-1)*100</f>
        <v>-2.4820351127886053</v>
      </c>
      <c r="K20" s="76">
        <f>(Deseason_VA!K20/Deseason_VA!J20-1)*100</f>
        <v>3.1656454558315117</v>
      </c>
      <c r="L20" s="76">
        <f>(Deseason_VA!L20/Deseason_VA!K20-1)*100</f>
        <v>-12.22025693847697</v>
      </c>
      <c r="M20" s="76">
        <f>(Deseason_VA!M20/Deseason_VA!L20-1)*100</f>
        <v>22.533150845278293</v>
      </c>
      <c r="N20" s="76">
        <f>(Deseason_VA!N20/Deseason_VA!M20-1)*100</f>
        <v>26.85999729677242</v>
      </c>
      <c r="O20" s="76">
        <f>(Deseason_VA!O20/Deseason_VA!N20-1)*100</f>
        <v>-28.650904212501715</v>
      </c>
      <c r="P20" s="76">
        <f>(Deseason_VA!P20/Deseason_VA!O20-1)*100</f>
        <v>9.2153471622929963</v>
      </c>
      <c r="Q20" s="76">
        <f>(Deseason_VA!Q20/Deseason_VA!P20-1)*100</f>
        <v>-1.5336599428008246</v>
      </c>
      <c r="R20" s="76">
        <f>(Deseason_VA!R20/Deseason_VA!Q20-1)*100</f>
        <v>4.1729023840699764</v>
      </c>
      <c r="S20" s="76">
        <f>(Deseason_VA!S20/Deseason_VA!R20-1)*100</f>
        <v>3.0981743894678893</v>
      </c>
      <c r="T20" s="76">
        <f>(Deseason_VA!T20/Deseason_VA!S20-1)*100</f>
        <v>3.0016631161709384</v>
      </c>
      <c r="U20" s="76">
        <f>(Deseason_VA!U20/Deseason_VA!T20-1)*100</f>
        <v>-5.1821896164443659</v>
      </c>
      <c r="V20" s="76">
        <f>(Deseason_VA!V20/Deseason_VA!U20-1)*100</f>
        <v>-1.6857031365229536</v>
      </c>
      <c r="W20" s="76">
        <f>(Deseason_VA!W20/Deseason_VA!V20-1)*100</f>
        <v>2.6869195745044205</v>
      </c>
      <c r="X20" s="76">
        <f>(Deseason_VA!X20/Deseason_VA!W20-1)*100</f>
        <v>-5.4669184206158299</v>
      </c>
      <c r="Y20" s="76">
        <f>(Deseason_VA!Y20/Deseason_VA!X20-1)*100</f>
        <v>1.5696792754417821</v>
      </c>
      <c r="Z20" s="76">
        <f>(Deseason_VA!Z20/Deseason_VA!Y20-1)*100</f>
        <v>4.0108534825397335</v>
      </c>
      <c r="AA20" s="76">
        <f>(Deseason_VA!AA20/Deseason_VA!Z20-1)*100</f>
        <v>3.3161675277684877</v>
      </c>
      <c r="AB20" s="76">
        <f>(Deseason_VA!AB20/Deseason_VA!AA20-1)*100</f>
        <v>-5.3837295262560865</v>
      </c>
      <c r="AC20" s="76">
        <f>(Deseason_VA!AC20/Deseason_VA!AB20-1)*100</f>
        <v>4.6746579054615545</v>
      </c>
      <c r="AD20" s="76">
        <f>(Deseason_VA!AD20/Deseason_VA!AC20-1)*100</f>
        <v>0.55777715011153806</v>
      </c>
      <c r="AE20" s="76">
        <f>(Deseason_VA!AE20/Deseason_VA!AD20-1)*100</f>
        <v>0.80310373077130404</v>
      </c>
      <c r="AF20" s="76">
        <f>(Deseason_VA!AF20/Deseason_VA!AE20-1)*100</f>
        <v>6.7688518701053413</v>
      </c>
      <c r="AG20" s="76">
        <f>(Deseason_VA!AG20/Deseason_VA!AF20-1)*100</f>
        <v>-0.19702307892767168</v>
      </c>
      <c r="AH20" s="76">
        <f>(Deseason_VA!AH20/Deseason_VA!AG20-1)*100</f>
        <v>-11.25640056100854</v>
      </c>
      <c r="AI20" s="76">
        <f>(Deseason_VA!AI20/Deseason_VA!AH20-1)*100</f>
        <v>3.8268436673323691</v>
      </c>
      <c r="AJ20" s="76">
        <f>(Deseason_VA!AJ20/Deseason_VA!AI20-1)*100</f>
        <v>-0.46818409040452202</v>
      </c>
      <c r="AK20" s="76">
        <f>(Deseason_VA!AK20/Deseason_VA!AJ20-1)*100</f>
        <v>7.5821806599840613E-2</v>
      </c>
      <c r="AL20" s="76">
        <f>(Deseason_VA!AL20/Deseason_VA!AK20-1)*100</f>
        <v>3.9049367457739237</v>
      </c>
      <c r="AM20" s="76">
        <f>(Deseason_VA!AM20/Deseason_VA!AL20-1)*100</f>
        <v>2.2544102030789492</v>
      </c>
      <c r="AN20" s="76">
        <f>(Deseason_VA!AN20/Deseason_VA!AM20-1)*100</f>
        <v>-0.18300885840755177</v>
      </c>
      <c r="AO20" s="76">
        <f>(Deseason_VA!AO20/Deseason_VA!AN20-1)*100</f>
        <v>4.5288026994692032</v>
      </c>
      <c r="AP20" s="76">
        <f>(Deseason_VA!AP20/Deseason_VA!AO20-1)*100</f>
        <v>0.29542914366220696</v>
      </c>
      <c r="AQ20" s="76">
        <f>(Deseason_VA!AQ20/Deseason_VA!AP20-1)*100</f>
        <v>1.0737984302870096</v>
      </c>
      <c r="AR20" s="76">
        <f>(Deseason_VA!AR20/Deseason_VA!AQ20-1)*100</f>
        <v>2.196547848558672</v>
      </c>
      <c r="AS20" s="76">
        <f>(Deseason_VA!AS20/Deseason_VA!AR20-1)*100</f>
        <v>-0.79761028334913719</v>
      </c>
      <c r="AT20" s="76">
        <f>(Deseason_VA!AT20/Deseason_VA!AS20-1)*100</f>
        <v>3.2543438960109361</v>
      </c>
      <c r="AU20" s="76">
        <f>(Deseason_VA!AU20/Deseason_VA!AT20-1)*100</f>
        <v>-1.7404826519899719</v>
      </c>
      <c r="AV20" s="76">
        <f>(Deseason_VA!AV20/Deseason_VA!AU20-1)*100</f>
        <v>4.1824111989584356</v>
      </c>
      <c r="AW20" s="76">
        <f>(Deseason_VA!AW20/Deseason_VA!AV20-1)*100</f>
        <v>-0.79002805155714562</v>
      </c>
      <c r="AX20" s="76">
        <f>(Deseason_VA!AX20/Deseason_VA!AW20-1)*100</f>
        <v>-4.6433717801489527</v>
      </c>
      <c r="AY20" s="76">
        <f>(Deseason_VA!AY20/Deseason_VA!AX20-1)*100</f>
        <v>-10.352809128089547</v>
      </c>
      <c r="AZ20" s="76">
        <f>(Deseason_VA!AZ20/Deseason_VA!AY20-1)*100</f>
        <v>15.031400836118515</v>
      </c>
      <c r="BA20" s="76">
        <f>(Deseason_VA!BA20/Deseason_VA!AZ20-1)*100</f>
        <v>-5.6564240093279539</v>
      </c>
      <c r="BB20" s="76">
        <f>(Deseason_VA!BB20/Deseason_VA!BA20-1)*100</f>
        <v>-2.961193451038735E-2</v>
      </c>
      <c r="BC20" s="76">
        <f>(Deseason_VA!BC20/Deseason_VA!BB20-1)*100</f>
        <v>2.9277389211015414</v>
      </c>
      <c r="BD20" s="76">
        <f>(Deseason_VA!BD20/Deseason_VA!BC20-1)*100</f>
        <v>-3.6604368855733482</v>
      </c>
      <c r="BE20" s="76">
        <f>(Deseason_VA!BE20/Deseason_VA!BD20-1)*100</f>
        <v>4.4508669425508574</v>
      </c>
      <c r="BF20" s="76">
        <f>(Deseason_VA!BF20/Deseason_VA!BE20-1)*100</f>
        <v>4.139605836330551</v>
      </c>
      <c r="BG20" s="76">
        <f>(Deseason_VA!BG20/Deseason_VA!BF20-1)*100</f>
        <v>3.8778565383110308</v>
      </c>
      <c r="BH20" s="76">
        <f>(Deseason_VA!BH20/Deseason_VA!BG20-1)*100</f>
        <v>-0.58401012242866868</v>
      </c>
      <c r="BI20" s="76">
        <f>(Deseason_VA!BI20/Deseason_VA!BH20-1)*100</f>
        <v>-0.16366639404165051</v>
      </c>
    </row>
    <row r="21" spans="1:61" s="84" customFormat="1" ht="17.100000000000001" customHeight="1" x14ac:dyDescent="0.2">
      <c r="A21" s="91" t="s">
        <v>53</v>
      </c>
      <c r="B21" s="89"/>
      <c r="C21" s="76" t="e">
        <f>(Deseason_VA!C21/Deseason_VA!B21-1)*100</f>
        <v>#DIV/0!</v>
      </c>
      <c r="D21" s="76" t="e">
        <f>(Deseason_VA!D21/Deseason_VA!C21-1)*100</f>
        <v>#DIV/0!</v>
      </c>
      <c r="E21" s="76" t="e">
        <f>(Deseason_VA!E21/Deseason_VA!D21-1)*100</f>
        <v>#DIV/0!</v>
      </c>
      <c r="F21" s="76" t="e">
        <f>(Deseason_VA!F21/Deseason_VA!E21-1)*100</f>
        <v>#DIV/0!</v>
      </c>
      <c r="G21" s="76" t="e">
        <f>(Deseason_VA!G21/Deseason_VA!F21-1)*100</f>
        <v>#DIV/0!</v>
      </c>
      <c r="H21" s="76" t="e">
        <f>(Deseason_VA!H21/Deseason_VA!G21-1)*100</f>
        <v>#DIV/0!</v>
      </c>
      <c r="I21" s="76">
        <f>(Deseason_VA!I21/Deseason_VA!H21-1)*100</f>
        <v>1.0359856665496547</v>
      </c>
      <c r="J21" s="76">
        <f>(Deseason_VA!J21/Deseason_VA!I21-1)*100</f>
        <v>-0.84502458988118256</v>
      </c>
      <c r="K21" s="76">
        <f>(Deseason_VA!K21/Deseason_VA!J21-1)*100</f>
        <v>3.2697416307769789</v>
      </c>
      <c r="L21" s="76">
        <f>(Deseason_VA!L21/Deseason_VA!K21-1)*100</f>
        <v>-0.75928896731672912</v>
      </c>
      <c r="M21" s="76">
        <f>(Deseason_VA!M21/Deseason_VA!L21-1)*100</f>
        <v>5.3531703210393022</v>
      </c>
      <c r="N21" s="76">
        <f>(Deseason_VA!N21/Deseason_VA!M21-1)*100</f>
        <v>13.212149463549739</v>
      </c>
      <c r="O21" s="76">
        <f>(Deseason_VA!O21/Deseason_VA!N21-1)*100</f>
        <v>-10.245488685054106</v>
      </c>
      <c r="P21" s="76">
        <f>(Deseason_VA!P21/Deseason_VA!O21-1)*100</f>
        <v>11.548037375775877</v>
      </c>
      <c r="Q21" s="76">
        <f>(Deseason_VA!Q21/Deseason_VA!P21-1)*100</f>
        <v>-4.0225997966887199</v>
      </c>
      <c r="R21" s="76">
        <f>(Deseason_VA!R21/Deseason_VA!Q21-1)*100</f>
        <v>0.8891936192566785</v>
      </c>
      <c r="S21" s="76">
        <f>(Deseason_VA!S21/Deseason_VA!R21-1)*100</f>
        <v>-9.7662804522336E-2</v>
      </c>
      <c r="T21" s="76">
        <f>(Deseason_VA!T21/Deseason_VA!S21-1)*100</f>
        <v>6.225671484182782</v>
      </c>
      <c r="U21" s="76">
        <f>(Deseason_VA!U21/Deseason_VA!T21-1)*100</f>
        <v>-1.165764352701637</v>
      </c>
      <c r="V21" s="76">
        <f>(Deseason_VA!V21/Deseason_VA!U21-1)*100</f>
        <v>-0.85241926709695992</v>
      </c>
      <c r="W21" s="76">
        <f>(Deseason_VA!W21/Deseason_VA!V21-1)*100</f>
        <v>2.7674538115418423</v>
      </c>
      <c r="X21" s="76">
        <f>(Deseason_VA!X21/Deseason_VA!W21-1)*100</f>
        <v>1.3364440118872167</v>
      </c>
      <c r="Y21" s="76">
        <f>(Deseason_VA!Y21/Deseason_VA!X21-1)*100</f>
        <v>2.4809809380510472</v>
      </c>
      <c r="Z21" s="76">
        <f>(Deseason_VA!Z21/Deseason_VA!Y21-1)*100</f>
        <v>2.294331919739423</v>
      </c>
      <c r="AA21" s="76">
        <f>(Deseason_VA!AA21/Deseason_VA!Z21-1)*100</f>
        <v>0.78964975256763381</v>
      </c>
      <c r="AB21" s="76">
        <f>(Deseason_VA!AB21/Deseason_VA!AA21-1)*100</f>
        <v>0.50028258117018609</v>
      </c>
      <c r="AC21" s="76">
        <f>(Deseason_VA!AC21/Deseason_VA!AB21-1)*100</f>
        <v>1.967549805463209</v>
      </c>
      <c r="AD21" s="76">
        <f>(Deseason_VA!AD21/Deseason_VA!AC21-1)*100</f>
        <v>2.6683577465904662</v>
      </c>
      <c r="AE21" s="76">
        <f>(Deseason_VA!AE21/Deseason_VA!AD21-1)*100</f>
        <v>2.8115823909231619</v>
      </c>
      <c r="AF21" s="76">
        <f>(Deseason_VA!AF21/Deseason_VA!AE21-1)*100</f>
        <v>2.7175001848776414</v>
      </c>
      <c r="AG21" s="76">
        <f>(Deseason_VA!AG21/Deseason_VA!AF21-1)*100</f>
        <v>6.3260664988278315</v>
      </c>
      <c r="AH21" s="76">
        <f>(Deseason_VA!AH21/Deseason_VA!AG21-1)*100</f>
        <v>-7.045027078734134</v>
      </c>
      <c r="AI21" s="76">
        <f>(Deseason_VA!AI21/Deseason_VA!AH21-1)*100</f>
        <v>1.2924326748436687</v>
      </c>
      <c r="AJ21" s="76">
        <f>(Deseason_VA!AJ21/Deseason_VA!AI21-1)*100</f>
        <v>0.5104178989560948</v>
      </c>
      <c r="AK21" s="76">
        <f>(Deseason_VA!AK21/Deseason_VA!AJ21-1)*100</f>
        <v>1.4741337704452961</v>
      </c>
      <c r="AL21" s="76">
        <f>(Deseason_VA!AL21/Deseason_VA!AK21-1)*100</f>
        <v>1.7419441651009171</v>
      </c>
      <c r="AM21" s="76">
        <f>(Deseason_VA!AM21/Deseason_VA!AL21-1)*100</f>
        <v>4.1790932203398024</v>
      </c>
      <c r="AN21" s="76">
        <f>(Deseason_VA!AN21/Deseason_VA!AM21-1)*100</f>
        <v>3.504761679038948</v>
      </c>
      <c r="AO21" s="76">
        <f>(Deseason_VA!AO21/Deseason_VA!AN21-1)*100</f>
        <v>2.0289329734413553</v>
      </c>
      <c r="AP21" s="76">
        <f>(Deseason_VA!AP21/Deseason_VA!AO21-1)*100</f>
        <v>1.6756945440327797</v>
      </c>
      <c r="AQ21" s="76">
        <f>(Deseason_VA!AQ21/Deseason_VA!AP21-1)*100</f>
        <v>2.2539005701958104</v>
      </c>
      <c r="AR21" s="76">
        <f>(Deseason_VA!AR21/Deseason_VA!AQ21-1)*100</f>
        <v>-2.4097860849982111</v>
      </c>
      <c r="AS21" s="76">
        <f>(Deseason_VA!AS21/Deseason_VA!AR21-1)*100</f>
        <v>-0.89122592629699016</v>
      </c>
      <c r="AT21" s="76">
        <f>(Deseason_VA!AT21/Deseason_VA!AS21-1)*100</f>
        <v>0.83512559679699283</v>
      </c>
      <c r="AU21" s="76">
        <f>(Deseason_VA!AU21/Deseason_VA!AT21-1)*100</f>
        <v>2.1036372041801199</v>
      </c>
      <c r="AV21" s="76">
        <f>(Deseason_VA!AV21/Deseason_VA!AU21-1)*100</f>
        <v>2.6555974728703413</v>
      </c>
      <c r="AW21" s="76">
        <f>(Deseason_VA!AW21/Deseason_VA!AV21-1)*100</f>
        <v>-3.8219728345967541</v>
      </c>
      <c r="AX21" s="76">
        <f>(Deseason_VA!AX21/Deseason_VA!AW21-1)*100</f>
        <v>-3.824345597192691</v>
      </c>
      <c r="AY21" s="76">
        <f>(Deseason_VA!AY21/Deseason_VA!AX21-1)*100</f>
        <v>-5.2769414037820539</v>
      </c>
      <c r="AZ21" s="76">
        <f>(Deseason_VA!AZ21/Deseason_VA!AY21-1)*100</f>
        <v>7.0165359863405774</v>
      </c>
      <c r="BA21" s="76">
        <f>(Deseason_VA!BA21/Deseason_VA!AZ21-1)*100</f>
        <v>-2.8171710522506554E-2</v>
      </c>
      <c r="BB21" s="76">
        <f>(Deseason_VA!BB21/Deseason_VA!BA21-1)*100</f>
        <v>-0.66279252699362745</v>
      </c>
      <c r="BC21" s="76">
        <f>(Deseason_VA!BC21/Deseason_VA!BB21-1)*100</f>
        <v>1.5192843850419635</v>
      </c>
      <c r="BD21" s="76">
        <f>(Deseason_VA!BD21/Deseason_VA!BC21-1)*100</f>
        <v>-10.268153006890746</v>
      </c>
      <c r="BE21" s="76">
        <f>(Deseason_VA!BE21/Deseason_VA!BD21-1)*100</f>
        <v>6.332076905849493</v>
      </c>
      <c r="BF21" s="76">
        <f>(Deseason_VA!BF21/Deseason_VA!BE21-1)*100</f>
        <v>5.8715585273340976</v>
      </c>
      <c r="BG21" s="76">
        <f>(Deseason_VA!BG21/Deseason_VA!BF21-1)*100</f>
        <v>-5.7172801971172245</v>
      </c>
      <c r="BH21" s="76">
        <f>(Deseason_VA!BH21/Deseason_VA!BG21-1)*100</f>
        <v>-4.9113870816298588</v>
      </c>
      <c r="BI21" s="76">
        <f>(Deseason_VA!BI21/Deseason_VA!BH21-1)*100</f>
        <v>12.851100555113515</v>
      </c>
    </row>
    <row r="22" spans="1:61" s="84" customFormat="1" ht="17.100000000000001" customHeight="1" x14ac:dyDescent="0.2">
      <c r="A22" s="91" t="s">
        <v>55</v>
      </c>
      <c r="B22" s="89"/>
      <c r="C22" s="76" t="e">
        <f>(Deseason_VA!C22/Deseason_VA!B22-1)*100</f>
        <v>#DIV/0!</v>
      </c>
      <c r="D22" s="76" t="e">
        <f>(Deseason_VA!D22/Deseason_VA!C22-1)*100</f>
        <v>#DIV/0!</v>
      </c>
      <c r="E22" s="76" t="e">
        <f>(Deseason_VA!E22/Deseason_VA!D22-1)*100</f>
        <v>#DIV/0!</v>
      </c>
      <c r="F22" s="76" t="e">
        <f>(Deseason_VA!F22/Deseason_VA!E22-1)*100</f>
        <v>#DIV/0!</v>
      </c>
      <c r="G22" s="76" t="e">
        <f>(Deseason_VA!G22/Deseason_VA!F22-1)*100</f>
        <v>#DIV/0!</v>
      </c>
      <c r="H22" s="76" t="e">
        <f>(Deseason_VA!H22/Deseason_VA!G22-1)*100</f>
        <v>#DIV/0!</v>
      </c>
      <c r="I22" s="76">
        <f>(Deseason_VA!I22/Deseason_VA!H22-1)*100</f>
        <v>7.8655198900673184</v>
      </c>
      <c r="J22" s="76">
        <f>(Deseason_VA!J22/Deseason_VA!I22-1)*100</f>
        <v>-4.2307895190623945</v>
      </c>
      <c r="K22" s="76">
        <f>(Deseason_VA!K22/Deseason_VA!J22-1)*100</f>
        <v>1.2967517031194475</v>
      </c>
      <c r="L22" s="76">
        <f>(Deseason_VA!L22/Deseason_VA!K22-1)*100</f>
        <v>-2.5975180050345714</v>
      </c>
      <c r="M22" s="76">
        <f>(Deseason_VA!M22/Deseason_VA!L22-1)*100</f>
        <v>5.5530541783074483</v>
      </c>
      <c r="N22" s="76">
        <f>(Deseason_VA!N22/Deseason_VA!M22-1)*100</f>
        <v>8.4044651714823218</v>
      </c>
      <c r="O22" s="76">
        <f>(Deseason_VA!O22/Deseason_VA!N22-1)*100</f>
        <v>1.4232197132494351</v>
      </c>
      <c r="P22" s="76">
        <f>(Deseason_VA!P22/Deseason_VA!O22-1)*100</f>
        <v>4.0717339351663551</v>
      </c>
      <c r="Q22" s="76">
        <f>(Deseason_VA!Q22/Deseason_VA!P22-1)*100</f>
        <v>-0.58467979747908183</v>
      </c>
      <c r="R22" s="76">
        <f>(Deseason_VA!R22/Deseason_VA!Q22-1)*100</f>
        <v>-3.6159188725045865</v>
      </c>
      <c r="S22" s="76">
        <f>(Deseason_VA!S22/Deseason_VA!R22-1)*100</f>
        <v>3.4455104193370056</v>
      </c>
      <c r="T22" s="76">
        <f>(Deseason_VA!T22/Deseason_VA!S22-1)*100</f>
        <v>8.8935179239354447</v>
      </c>
      <c r="U22" s="76">
        <f>(Deseason_VA!U22/Deseason_VA!T22-1)*100</f>
        <v>-8.4566292050417999</v>
      </c>
      <c r="V22" s="76">
        <f>(Deseason_VA!V22/Deseason_VA!U22-1)*100</f>
        <v>3.1254258310917438</v>
      </c>
      <c r="W22" s="76">
        <f>(Deseason_VA!W22/Deseason_VA!V22-1)*100</f>
        <v>3.4926924183999564</v>
      </c>
      <c r="X22" s="76">
        <f>(Deseason_VA!X22/Deseason_VA!W22-1)*100</f>
        <v>2.2305898953395298</v>
      </c>
      <c r="Y22" s="76">
        <f>(Deseason_VA!Y22/Deseason_VA!X22-1)*100</f>
        <v>0.18459038209079903</v>
      </c>
      <c r="Z22" s="76">
        <f>(Deseason_VA!Z22/Deseason_VA!Y22-1)*100</f>
        <v>10.616164891872604</v>
      </c>
      <c r="AA22" s="76">
        <f>(Deseason_VA!AA22/Deseason_VA!Z22-1)*100</f>
        <v>-3.6207146281207692</v>
      </c>
      <c r="AB22" s="76">
        <f>(Deseason_VA!AB22/Deseason_VA!AA22-1)*100</f>
        <v>-1.3403612096221207</v>
      </c>
      <c r="AC22" s="76">
        <f>(Deseason_VA!AC22/Deseason_VA!AB22-1)*100</f>
        <v>-2.7047507657491199</v>
      </c>
      <c r="AD22" s="76">
        <f>(Deseason_VA!AD22/Deseason_VA!AC22-1)*100</f>
        <v>0.7232915670314366</v>
      </c>
      <c r="AE22" s="76">
        <f>(Deseason_VA!AE22/Deseason_VA!AD22-1)*100</f>
        <v>1.5545325244121333</v>
      </c>
      <c r="AF22" s="76">
        <f>(Deseason_VA!AF22/Deseason_VA!AE22-1)*100</f>
        <v>-1.448576463006479</v>
      </c>
      <c r="AG22" s="76">
        <f>(Deseason_VA!AG22/Deseason_VA!AF22-1)*100</f>
        <v>4.4423032600926726</v>
      </c>
      <c r="AH22" s="76">
        <f>(Deseason_VA!AH22/Deseason_VA!AG22-1)*100</f>
        <v>9.4952879489110806</v>
      </c>
      <c r="AI22" s="76">
        <f>(Deseason_VA!AI22/Deseason_VA!AH22-1)*100</f>
        <v>-6.3958361481190824</v>
      </c>
      <c r="AJ22" s="76">
        <f>(Deseason_VA!AJ22/Deseason_VA!AI22-1)*100</f>
        <v>10.869476000926648</v>
      </c>
      <c r="AK22" s="76">
        <f>(Deseason_VA!AK22/Deseason_VA!AJ22-1)*100</f>
        <v>5.9956502534868505</v>
      </c>
      <c r="AL22" s="76">
        <f>(Deseason_VA!AL22/Deseason_VA!AK22-1)*100</f>
        <v>1.8565240184170273</v>
      </c>
      <c r="AM22" s="76">
        <f>(Deseason_VA!AM22/Deseason_VA!AL22-1)*100</f>
        <v>6.584348880232116</v>
      </c>
      <c r="AN22" s="76">
        <f>(Deseason_VA!AN22/Deseason_VA!AM22-1)*100</f>
        <v>3.7568589281027132</v>
      </c>
      <c r="AO22" s="76">
        <f>(Deseason_VA!AO22/Deseason_VA!AN22-1)*100</f>
        <v>-1.2553211227945726</v>
      </c>
      <c r="AP22" s="76">
        <f>(Deseason_VA!AP22/Deseason_VA!AO22-1)*100</f>
        <v>0.47175477208953875</v>
      </c>
      <c r="AQ22" s="76">
        <f>(Deseason_VA!AQ22/Deseason_VA!AP22-1)*100</f>
        <v>-0.21748866556703383</v>
      </c>
      <c r="AR22" s="76">
        <f>(Deseason_VA!AR22/Deseason_VA!AQ22-1)*100</f>
        <v>1.6066924211776801</v>
      </c>
      <c r="AS22" s="76">
        <f>(Deseason_VA!AS22/Deseason_VA!AR22-1)*100</f>
        <v>-2.3325840388541574</v>
      </c>
      <c r="AT22" s="76">
        <f>(Deseason_VA!AT22/Deseason_VA!AS22-1)*100</f>
        <v>0.46009550465795357</v>
      </c>
      <c r="AU22" s="76">
        <f>(Deseason_VA!AU22/Deseason_VA!AT22-1)*100</f>
        <v>1.9356227167491191</v>
      </c>
      <c r="AV22" s="76">
        <f>(Deseason_VA!AV22/Deseason_VA!AU22-1)*100</f>
        <v>7.1580146868249317</v>
      </c>
      <c r="AW22" s="76">
        <f>(Deseason_VA!AW22/Deseason_VA!AV22-1)*100</f>
        <v>-1.1283838553795666</v>
      </c>
      <c r="AX22" s="76">
        <f>(Deseason_VA!AX22/Deseason_VA!AW22-1)*100</f>
        <v>-9.506257902194104</v>
      </c>
      <c r="AY22" s="76">
        <f>(Deseason_VA!AY22/Deseason_VA!AX22-1)*100</f>
        <v>-45.623207969859351</v>
      </c>
      <c r="AZ22" s="76">
        <f>(Deseason_VA!AZ22/Deseason_VA!AY22-1)*100</f>
        <v>58.715208567626846</v>
      </c>
      <c r="BA22" s="76">
        <f>(Deseason_VA!BA22/Deseason_VA!AZ22-1)*100</f>
        <v>3.6348542720609833</v>
      </c>
      <c r="BB22" s="76">
        <f>(Deseason_VA!BB22/Deseason_VA!BA22-1)*100</f>
        <v>14.619128726948283</v>
      </c>
      <c r="BC22" s="76">
        <f>(Deseason_VA!BC22/Deseason_VA!BB22-1)*100</f>
        <v>-5.6298743999328549</v>
      </c>
      <c r="BD22" s="76">
        <f>(Deseason_VA!BD22/Deseason_VA!BC22-1)*100</f>
        <v>-7.6235745681777045</v>
      </c>
      <c r="BE22" s="76">
        <f>(Deseason_VA!BE22/Deseason_VA!BD22-1)*100</f>
        <v>13.877773205778855</v>
      </c>
      <c r="BF22" s="76">
        <f>(Deseason_VA!BF22/Deseason_VA!BE22-1)*100</f>
        <v>-17.857242480017131</v>
      </c>
      <c r="BG22" s="76">
        <f>(Deseason_VA!BG22/Deseason_VA!BF22-1)*100</f>
        <v>9.4079992314470609</v>
      </c>
      <c r="BH22" s="76">
        <f>(Deseason_VA!BH22/Deseason_VA!BG22-1)*100</f>
        <v>2.178958023829991</v>
      </c>
      <c r="BI22" s="76">
        <f>(Deseason_VA!BI22/Deseason_VA!BH22-1)*100</f>
        <v>12.092406643603537</v>
      </c>
    </row>
    <row r="23" spans="1:61" s="84" customFormat="1" ht="17.100000000000001" customHeight="1" x14ac:dyDescent="0.2">
      <c r="A23" s="91" t="s">
        <v>54</v>
      </c>
      <c r="B23" s="89"/>
      <c r="C23" s="76" t="e">
        <f>(Deseason_VA!C23/Deseason_VA!B23-1)*100</f>
        <v>#DIV/0!</v>
      </c>
      <c r="D23" s="76" t="e">
        <f>(Deseason_VA!D23/Deseason_VA!C23-1)*100</f>
        <v>#DIV/0!</v>
      </c>
      <c r="E23" s="76" t="e">
        <f>(Deseason_VA!E23/Deseason_VA!D23-1)*100</f>
        <v>#DIV/0!</v>
      </c>
      <c r="F23" s="76" t="e">
        <f>(Deseason_VA!F23/Deseason_VA!E23-1)*100</f>
        <v>#DIV/0!</v>
      </c>
      <c r="G23" s="76" t="e">
        <f>(Deseason_VA!G23/Deseason_VA!F23-1)*100</f>
        <v>#DIV/0!</v>
      </c>
      <c r="H23" s="76" t="e">
        <f>(Deseason_VA!H23/Deseason_VA!G23-1)*100</f>
        <v>#DIV/0!</v>
      </c>
      <c r="I23" s="76">
        <f>(Deseason_VA!I23/Deseason_VA!H23-1)*100</f>
        <v>37.333966128085372</v>
      </c>
      <c r="J23" s="76">
        <f>(Deseason_VA!J23/Deseason_VA!I23-1)*100</f>
        <v>1.9184368961388643</v>
      </c>
      <c r="K23" s="76">
        <f>(Deseason_VA!K23/Deseason_VA!J23-1)*100</f>
        <v>4.0686757599307954</v>
      </c>
      <c r="L23" s="76">
        <f>(Deseason_VA!L23/Deseason_VA!K23-1)*100</f>
        <v>5.9339105861754504</v>
      </c>
      <c r="M23" s="76">
        <f>(Deseason_VA!M23/Deseason_VA!L23-1)*100</f>
        <v>-2.6516285123005856</v>
      </c>
      <c r="N23" s="76">
        <f>(Deseason_VA!N23/Deseason_VA!M23-1)*100</f>
        <v>1.0032233716340544</v>
      </c>
      <c r="O23" s="76">
        <f>(Deseason_VA!O23/Deseason_VA!N23-1)*100</f>
        <v>16.835834392494409</v>
      </c>
      <c r="P23" s="76">
        <f>(Deseason_VA!P23/Deseason_VA!O23-1)*100</f>
        <v>-2.879600483857736</v>
      </c>
      <c r="Q23" s="76">
        <f>(Deseason_VA!Q23/Deseason_VA!P23-1)*100</f>
        <v>7.106370374426807</v>
      </c>
      <c r="R23" s="76">
        <f>(Deseason_VA!R23/Deseason_VA!Q23-1)*100</f>
        <v>7.3606469872722791</v>
      </c>
      <c r="S23" s="76">
        <f>(Deseason_VA!S23/Deseason_VA!R23-1)*100</f>
        <v>-0.94993991464135119</v>
      </c>
      <c r="T23" s="76">
        <f>(Deseason_VA!T23/Deseason_VA!S23-1)*100</f>
        <v>4.4732758148816609</v>
      </c>
      <c r="U23" s="76">
        <f>(Deseason_VA!U23/Deseason_VA!T23-1)*100</f>
        <v>4.4676326673272593</v>
      </c>
      <c r="V23" s="76">
        <f>(Deseason_VA!V23/Deseason_VA!U23-1)*100</f>
        <v>7.7973340529411184</v>
      </c>
      <c r="W23" s="76">
        <f>(Deseason_VA!W23/Deseason_VA!V23-1)*100</f>
        <v>2.2502791857738957</v>
      </c>
      <c r="X23" s="76">
        <f>(Deseason_VA!X23/Deseason_VA!W23-1)*100</f>
        <v>9.5932952840534611</v>
      </c>
      <c r="Y23" s="76">
        <f>(Deseason_VA!Y23/Deseason_VA!X23-1)*100</f>
        <v>-0.8370302038808286</v>
      </c>
      <c r="Z23" s="76">
        <f>(Deseason_VA!Z23/Deseason_VA!Y23-1)*100</f>
        <v>-4.8228016436114078</v>
      </c>
      <c r="AA23" s="76">
        <f>(Deseason_VA!AA23/Deseason_VA!Z23-1)*100</f>
        <v>4.6753502894173238</v>
      </c>
      <c r="AB23" s="76">
        <f>(Deseason_VA!AB23/Deseason_VA!AA23-1)*100</f>
        <v>-5.260735102230873</v>
      </c>
      <c r="AC23" s="76">
        <f>(Deseason_VA!AC23/Deseason_VA!AB23-1)*100</f>
        <v>2.9035582088315914</v>
      </c>
      <c r="AD23" s="76">
        <f>(Deseason_VA!AD23/Deseason_VA!AC23-1)*100</f>
        <v>0.3291291983740452</v>
      </c>
      <c r="AE23" s="76">
        <f>(Deseason_VA!AE23/Deseason_VA!AD23-1)*100</f>
        <v>2.5442174067358714</v>
      </c>
      <c r="AF23" s="76">
        <f>(Deseason_VA!AF23/Deseason_VA!AE23-1)*100</f>
        <v>6.6399591446313133</v>
      </c>
      <c r="AG23" s="76">
        <f>(Deseason_VA!AG23/Deseason_VA!AF23-1)*100</f>
        <v>3.110525879770587</v>
      </c>
      <c r="AH23" s="76">
        <f>(Deseason_VA!AH23/Deseason_VA!AG23-1)*100</f>
        <v>-8.7825230388694937</v>
      </c>
      <c r="AI23" s="76">
        <f>(Deseason_VA!AI23/Deseason_VA!AH23-1)*100</f>
        <v>26.619057651656817</v>
      </c>
      <c r="AJ23" s="76">
        <f>(Deseason_VA!AJ23/Deseason_VA!AI23-1)*100</f>
        <v>-3.8248962445957213</v>
      </c>
      <c r="AK23" s="76">
        <f>(Deseason_VA!AK23/Deseason_VA!AJ23-1)*100</f>
        <v>7.1592227079168236</v>
      </c>
      <c r="AL23" s="76">
        <f>(Deseason_VA!AL23/Deseason_VA!AK23-1)*100</f>
        <v>4.1777108975939337</v>
      </c>
      <c r="AM23" s="76">
        <f>(Deseason_VA!AM23/Deseason_VA!AL23-1)*100</f>
        <v>1.7062092195784473</v>
      </c>
      <c r="AN23" s="76">
        <f>(Deseason_VA!AN23/Deseason_VA!AM23-1)*100</f>
        <v>0.86232452581676</v>
      </c>
      <c r="AO23" s="76">
        <f>(Deseason_VA!AO23/Deseason_VA!AN23-1)*100</f>
        <v>3.8753745251975058</v>
      </c>
      <c r="AP23" s="76">
        <f>(Deseason_VA!AP23/Deseason_VA!AO23-1)*100</f>
        <v>3.4257926111833648</v>
      </c>
      <c r="AQ23" s="76">
        <f>(Deseason_VA!AQ23/Deseason_VA!AP23-1)*100</f>
        <v>-1.8294833346140904</v>
      </c>
      <c r="AR23" s="76">
        <f>(Deseason_VA!AR23/Deseason_VA!AQ23-1)*100</f>
        <v>-7.5701409834717186</v>
      </c>
      <c r="AS23" s="76">
        <f>(Deseason_VA!AS23/Deseason_VA!AR23-1)*100</f>
        <v>-3.6962873399815743</v>
      </c>
      <c r="AT23" s="76">
        <f>(Deseason_VA!AT23/Deseason_VA!AS23-1)*100</f>
        <v>1.5932958473666492</v>
      </c>
      <c r="AU23" s="76">
        <f>(Deseason_VA!AU23/Deseason_VA!AT23-1)*100</f>
        <v>6.5038598176203388</v>
      </c>
      <c r="AV23" s="76">
        <f>(Deseason_VA!AV23/Deseason_VA!AU23-1)*100</f>
        <v>15.486956546785112</v>
      </c>
      <c r="AW23" s="76">
        <f>(Deseason_VA!AW23/Deseason_VA!AV23-1)*100</f>
        <v>4.7869655680712331</v>
      </c>
      <c r="AX23" s="76">
        <f>(Deseason_VA!AX23/Deseason_VA!AW23-1)*100</f>
        <v>-6.7359432347635302</v>
      </c>
      <c r="AY23" s="76">
        <f>(Deseason_VA!AY23/Deseason_VA!AX23-1)*100</f>
        <v>-4.2149599846973302</v>
      </c>
      <c r="AZ23" s="76">
        <f>(Deseason_VA!AZ23/Deseason_VA!AY23-1)*100</f>
        <v>8.3340420264271131</v>
      </c>
      <c r="BA23" s="76">
        <f>(Deseason_VA!BA23/Deseason_VA!AZ23-1)*100</f>
        <v>4.9400124461726369</v>
      </c>
      <c r="BB23" s="76">
        <f>(Deseason_VA!BB23/Deseason_VA!BA23-1)*100</f>
        <v>7.1563999782395582</v>
      </c>
      <c r="BC23" s="76">
        <f>(Deseason_VA!BC23/Deseason_VA!BB23-1)*100</f>
        <v>5.9660224210767776</v>
      </c>
      <c r="BD23" s="76">
        <f>(Deseason_VA!BD23/Deseason_VA!BC23-1)*100</f>
        <v>-6.083071856503441</v>
      </c>
      <c r="BE23" s="76">
        <f>(Deseason_VA!BE23/Deseason_VA!BD23-1)*100</f>
        <v>0.63192864639232127</v>
      </c>
      <c r="BF23" s="76">
        <f>(Deseason_VA!BF23/Deseason_VA!BE23-1)*100</f>
        <v>4.6160377209870651</v>
      </c>
      <c r="BG23" s="76">
        <f>(Deseason_VA!BG23/Deseason_VA!BF23-1)*100</f>
        <v>7.2465578307353784</v>
      </c>
      <c r="BH23" s="76">
        <f>(Deseason_VA!BH23/Deseason_VA!BG23-1)*100</f>
        <v>4.65048630891014</v>
      </c>
      <c r="BI23" s="76">
        <f>(Deseason_VA!BI23/Deseason_VA!BH23-1)*100</f>
        <v>6.7159316662746882</v>
      </c>
    </row>
    <row r="24" spans="1:61" s="84" customFormat="1" ht="17.100000000000001" customHeight="1" x14ac:dyDescent="0.2">
      <c r="A24" s="91" t="s">
        <v>72</v>
      </c>
      <c r="B24" s="89"/>
      <c r="C24" s="76" t="e">
        <f>(Deseason_VA!C24/Deseason_VA!B24-1)*100</f>
        <v>#DIV/0!</v>
      </c>
      <c r="D24" s="76" t="e">
        <f>(Deseason_VA!D24/Deseason_VA!C24-1)*100</f>
        <v>#DIV/0!</v>
      </c>
      <c r="E24" s="76" t="e">
        <f>(Deseason_VA!E24/Deseason_VA!D24-1)*100</f>
        <v>#DIV/0!</v>
      </c>
      <c r="F24" s="76" t="e">
        <f>(Deseason_VA!F24/Deseason_VA!E24-1)*100</f>
        <v>#DIV/0!</v>
      </c>
      <c r="G24" s="76" t="e">
        <f>(Deseason_VA!G24/Deseason_VA!F24-1)*100</f>
        <v>#DIV/0!</v>
      </c>
      <c r="H24" s="76" t="e">
        <f>(Deseason_VA!H24/Deseason_VA!G24-1)*100</f>
        <v>#DIV/0!</v>
      </c>
      <c r="I24" s="76">
        <f>(Deseason_VA!I24/Deseason_VA!H24-1)*100</f>
        <v>28.528091184279837</v>
      </c>
      <c r="J24" s="76">
        <f>(Deseason_VA!J24/Deseason_VA!I24-1)*100</f>
        <v>4.3651834189095462</v>
      </c>
      <c r="K24" s="76">
        <f>(Deseason_VA!K24/Deseason_VA!J24-1)*100</f>
        <v>1.3294122131119579</v>
      </c>
      <c r="L24" s="76">
        <f>(Deseason_VA!L24/Deseason_VA!K24-1)*100</f>
        <v>19.347445558172915</v>
      </c>
      <c r="M24" s="76">
        <f>(Deseason_VA!M24/Deseason_VA!L24-1)*100</f>
        <v>-14.870127166209668</v>
      </c>
      <c r="N24" s="76">
        <f>(Deseason_VA!N24/Deseason_VA!M24-1)*100</f>
        <v>-8.6998302543064732</v>
      </c>
      <c r="O24" s="76">
        <f>(Deseason_VA!O24/Deseason_VA!N24-1)*100</f>
        <v>19.50389356517972</v>
      </c>
      <c r="P24" s="76">
        <f>(Deseason_VA!P24/Deseason_VA!O24-1)*100</f>
        <v>-5.5793558795715903</v>
      </c>
      <c r="Q24" s="76">
        <f>(Deseason_VA!Q24/Deseason_VA!P24-1)*100</f>
        <v>-2.083639791267855</v>
      </c>
      <c r="R24" s="76">
        <f>(Deseason_VA!R24/Deseason_VA!Q24-1)*100</f>
        <v>5.4287923461045606</v>
      </c>
      <c r="S24" s="76">
        <f>(Deseason_VA!S24/Deseason_VA!R24-1)*100</f>
        <v>-2.5581933156520686</v>
      </c>
      <c r="T24" s="76">
        <f>(Deseason_VA!T24/Deseason_VA!S24-1)*100</f>
        <v>5.1379442145586207</v>
      </c>
      <c r="U24" s="76">
        <f>(Deseason_VA!U24/Deseason_VA!T24-1)*100</f>
        <v>2.0885211454871211</v>
      </c>
      <c r="V24" s="76">
        <f>(Deseason_VA!V24/Deseason_VA!U24-1)*100</f>
        <v>0.93458479180292819</v>
      </c>
      <c r="W24" s="76">
        <f>(Deseason_VA!W24/Deseason_VA!V24-1)*100</f>
        <v>2.3451485696917906</v>
      </c>
      <c r="X24" s="76">
        <f>(Deseason_VA!X24/Deseason_VA!W24-1)*100</f>
        <v>2.3199926424827488</v>
      </c>
      <c r="Y24" s="76">
        <f>(Deseason_VA!Y24/Deseason_VA!X24-1)*100</f>
        <v>7.6830100142889046</v>
      </c>
      <c r="Z24" s="76">
        <f>(Deseason_VA!Z24/Deseason_VA!Y24-1)*100</f>
        <v>9.3829578889292442</v>
      </c>
      <c r="AA24" s="76">
        <f>(Deseason_VA!AA24/Deseason_VA!Z24-1)*100</f>
        <v>4.1596030203293388</v>
      </c>
      <c r="AB24" s="76">
        <f>(Deseason_VA!AB24/Deseason_VA!AA24-1)*100</f>
        <v>-7.0236996357054267</v>
      </c>
      <c r="AC24" s="76">
        <f>(Deseason_VA!AC24/Deseason_VA!AB24-1)*100</f>
        <v>18.038804985682976</v>
      </c>
      <c r="AD24" s="76">
        <f>(Deseason_VA!AD24/Deseason_VA!AC24-1)*100</f>
        <v>-8.4838685675744934</v>
      </c>
      <c r="AE24" s="76">
        <f>(Deseason_VA!AE24/Deseason_VA!AD24-1)*100</f>
        <v>1.4254751725776948</v>
      </c>
      <c r="AF24" s="76">
        <f>(Deseason_VA!AF24/Deseason_VA!AE24-1)*100</f>
        <v>10.788202050440709</v>
      </c>
      <c r="AG24" s="76">
        <f>(Deseason_VA!AG24/Deseason_VA!AF24-1)*100</f>
        <v>-0.60517195492678644</v>
      </c>
      <c r="AH24" s="76">
        <f>(Deseason_VA!AH24/Deseason_VA!AG24-1)*100</f>
        <v>-0.96689700036179937</v>
      </c>
      <c r="AI24" s="76">
        <f>(Deseason_VA!AI24/Deseason_VA!AH24-1)*100</f>
        <v>-2.9459321700127661</v>
      </c>
      <c r="AJ24" s="76">
        <f>(Deseason_VA!AJ24/Deseason_VA!AI24-1)*100</f>
        <v>-3.7490152462693271</v>
      </c>
      <c r="AK24" s="76">
        <f>(Deseason_VA!AK24/Deseason_VA!AJ24-1)*100</f>
        <v>-1.2007829495733757</v>
      </c>
      <c r="AL24" s="76">
        <f>(Deseason_VA!AL24/Deseason_VA!AK24-1)*100</f>
        <v>6.8376847319876477</v>
      </c>
      <c r="AM24" s="76">
        <f>(Deseason_VA!AM24/Deseason_VA!AL24-1)*100</f>
        <v>3.823160302760531E-2</v>
      </c>
      <c r="AN24" s="76">
        <f>(Deseason_VA!AN24/Deseason_VA!AM24-1)*100</f>
        <v>-1.1908395872335387</v>
      </c>
      <c r="AO24" s="76">
        <f>(Deseason_VA!AO24/Deseason_VA!AN24-1)*100</f>
        <v>3.3263170947130272</v>
      </c>
      <c r="AP24" s="76">
        <f>(Deseason_VA!AP24/Deseason_VA!AO24-1)*100</f>
        <v>-6.8763621498052707</v>
      </c>
      <c r="AQ24" s="76">
        <f>(Deseason_VA!AQ24/Deseason_VA!AP24-1)*100</f>
        <v>6.3300494377745764</v>
      </c>
      <c r="AR24" s="76">
        <f>(Deseason_VA!AR24/Deseason_VA!AQ24-1)*100</f>
        <v>2.2506598226974539</v>
      </c>
      <c r="AS24" s="76">
        <f>(Deseason_VA!AS24/Deseason_VA!AR24-1)*100</f>
        <v>5.1686455574937007</v>
      </c>
      <c r="AT24" s="76">
        <f>(Deseason_VA!AT24/Deseason_VA!AS24-1)*100</f>
        <v>3.5912590102429309</v>
      </c>
      <c r="AU24" s="76">
        <f>(Deseason_VA!AU24/Deseason_VA!AT24-1)*100</f>
        <v>3.1157945313342372</v>
      </c>
      <c r="AV24" s="76">
        <f>(Deseason_VA!AV24/Deseason_VA!AU24-1)*100</f>
        <v>7.7075506480128286</v>
      </c>
      <c r="AW24" s="76">
        <f>(Deseason_VA!AW24/Deseason_VA!AV24-1)*100</f>
        <v>3.0582228776314002</v>
      </c>
      <c r="AX24" s="76">
        <f>(Deseason_VA!AX24/Deseason_VA!AW24-1)*100</f>
        <v>-5.0091341309298265</v>
      </c>
      <c r="AY24" s="76">
        <f>(Deseason_VA!AY24/Deseason_VA!AX24-1)*100</f>
        <v>-12.683679052369246</v>
      </c>
      <c r="AZ24" s="76">
        <f>(Deseason_VA!AZ24/Deseason_VA!AY24-1)*100</f>
        <v>19.950966325990272</v>
      </c>
      <c r="BA24" s="76">
        <f>(Deseason_VA!BA24/Deseason_VA!AZ24-1)*100</f>
        <v>-0.78371636266916234</v>
      </c>
      <c r="BB24" s="76">
        <f>(Deseason_VA!BB24/Deseason_VA!BA24-1)*100</f>
        <v>5.6865191239697577</v>
      </c>
      <c r="BC24" s="76">
        <f>(Deseason_VA!BC24/Deseason_VA!BB24-1)*100</f>
        <v>-1.6780385646950058</v>
      </c>
      <c r="BD24" s="76">
        <f>(Deseason_VA!BD24/Deseason_VA!BC24-1)*100</f>
        <v>-2.603646776381463</v>
      </c>
      <c r="BE24" s="76">
        <f>(Deseason_VA!BE24/Deseason_VA!BD24-1)*100</f>
        <v>2.6114802063647913</v>
      </c>
      <c r="BF24" s="76">
        <f>(Deseason_VA!BF24/Deseason_VA!BE24-1)*100</f>
        <v>7.967820930012004</v>
      </c>
      <c r="BG24" s="76">
        <f>(Deseason_VA!BG24/Deseason_VA!BF24-1)*100</f>
        <v>-0.21927201029934285</v>
      </c>
      <c r="BH24" s="76">
        <f>(Deseason_VA!BH24/Deseason_VA!BG24-1)*100</f>
        <v>-5.9651016072469805</v>
      </c>
      <c r="BI24" s="76">
        <f>(Deseason_VA!BI24/Deseason_VA!BH24-1)*100</f>
        <v>9.6048731241064509</v>
      </c>
    </row>
    <row r="25" spans="1:61" s="84" customFormat="1" ht="17.100000000000001" customHeight="1" x14ac:dyDescent="0.2">
      <c r="A25" s="91" t="s">
        <v>14</v>
      </c>
      <c r="B25" s="89"/>
      <c r="C25" s="76" t="e">
        <f>(Deseason_VA!C25/Deseason_VA!B25-1)*100</f>
        <v>#DIV/0!</v>
      </c>
      <c r="D25" s="76" t="e">
        <f>(Deseason_VA!D25/Deseason_VA!C25-1)*100</f>
        <v>#DIV/0!</v>
      </c>
      <c r="E25" s="76" t="e">
        <f>(Deseason_VA!E25/Deseason_VA!D25-1)*100</f>
        <v>#DIV/0!</v>
      </c>
      <c r="F25" s="76" t="e">
        <f>(Deseason_VA!F25/Deseason_VA!E25-1)*100</f>
        <v>#DIV/0!</v>
      </c>
      <c r="G25" s="76" t="e">
        <f>(Deseason_VA!G25/Deseason_VA!F25-1)*100</f>
        <v>#DIV/0!</v>
      </c>
      <c r="H25" s="76" t="e">
        <f>(Deseason_VA!H25/Deseason_VA!G25-1)*100</f>
        <v>#DIV/0!</v>
      </c>
      <c r="I25" s="76">
        <f>(Deseason_VA!I25/Deseason_VA!H25-1)*100</f>
        <v>6.2830074038113581</v>
      </c>
      <c r="J25" s="76">
        <f>(Deseason_VA!J25/Deseason_VA!I25-1)*100</f>
        <v>1.4940852478757538</v>
      </c>
      <c r="K25" s="76">
        <f>(Deseason_VA!K25/Deseason_VA!J25-1)*100</f>
        <v>3.9272209235585054</v>
      </c>
      <c r="L25" s="76">
        <f>(Deseason_VA!L25/Deseason_VA!K25-1)*100</f>
        <v>0.868496488966497</v>
      </c>
      <c r="M25" s="76">
        <f>(Deseason_VA!M25/Deseason_VA!L25-1)*100</f>
        <v>-5.439969767940001</v>
      </c>
      <c r="N25" s="76">
        <f>(Deseason_VA!N25/Deseason_VA!M25-1)*100</f>
        <v>4.6498353282023119</v>
      </c>
      <c r="O25" s="76">
        <f>(Deseason_VA!O25/Deseason_VA!N25-1)*100</f>
        <v>-4.4325629367936381</v>
      </c>
      <c r="P25" s="76">
        <f>(Deseason_VA!P25/Deseason_VA!O25-1)*100</f>
        <v>1.302073544688942</v>
      </c>
      <c r="Q25" s="76">
        <f>(Deseason_VA!Q25/Deseason_VA!P25-1)*100</f>
        <v>2.5300432638943215</v>
      </c>
      <c r="R25" s="76">
        <f>(Deseason_VA!R25/Deseason_VA!Q25-1)*100</f>
        <v>3.3093652217734748</v>
      </c>
      <c r="S25" s="76">
        <f>(Deseason_VA!S25/Deseason_VA!R25-1)*100</f>
        <v>8.1478975423017417</v>
      </c>
      <c r="T25" s="76">
        <f>(Deseason_VA!T25/Deseason_VA!S25-1)*100</f>
        <v>-3.4109366511465788</v>
      </c>
      <c r="U25" s="76">
        <f>(Deseason_VA!U25/Deseason_VA!T25-1)*100</f>
        <v>-1.8357215374150138</v>
      </c>
      <c r="V25" s="76">
        <f>(Deseason_VA!V25/Deseason_VA!U25-1)*100</f>
        <v>3.1087044153836008</v>
      </c>
      <c r="W25" s="76">
        <f>(Deseason_VA!W25/Deseason_VA!V25-1)*100</f>
        <v>-3.560247851370768E-2</v>
      </c>
      <c r="X25" s="76">
        <f>(Deseason_VA!X25/Deseason_VA!W25-1)*100</f>
        <v>2.481988787403</v>
      </c>
      <c r="Y25" s="76">
        <f>(Deseason_VA!Y25/Deseason_VA!X25-1)*100</f>
        <v>2.6088061711781796</v>
      </c>
      <c r="Z25" s="76">
        <f>(Deseason_VA!Z25/Deseason_VA!Y25-1)*100</f>
        <v>1.2177009543612893</v>
      </c>
      <c r="AA25" s="76">
        <f>(Deseason_VA!AA25/Deseason_VA!Z25-1)*100</f>
        <v>0.24279583326327625</v>
      </c>
      <c r="AB25" s="76">
        <f>(Deseason_VA!AB25/Deseason_VA!AA25-1)*100</f>
        <v>1.6387887883570373</v>
      </c>
      <c r="AC25" s="76">
        <f>(Deseason_VA!AC25/Deseason_VA!AB25-1)*100</f>
        <v>2.0718296030801442</v>
      </c>
      <c r="AD25" s="76">
        <f>(Deseason_VA!AD25/Deseason_VA!AC25-1)*100</f>
        <v>1.345838475926131</v>
      </c>
      <c r="AE25" s="76">
        <f>(Deseason_VA!AE25/Deseason_VA!AD25-1)*100</f>
        <v>4.1342281049602914</v>
      </c>
      <c r="AF25" s="76">
        <f>(Deseason_VA!AF25/Deseason_VA!AE25-1)*100</f>
        <v>2.2877011717488571</v>
      </c>
      <c r="AG25" s="76">
        <f>(Deseason_VA!AG25/Deseason_VA!AF25-1)*100</f>
        <v>-1.2314947221065853</v>
      </c>
      <c r="AH25" s="76">
        <f>(Deseason_VA!AH25/Deseason_VA!AG25-1)*100</f>
        <v>0.57917831929177321</v>
      </c>
      <c r="AI25" s="76">
        <f>(Deseason_VA!AI25/Deseason_VA!AH25-1)*100</f>
        <v>0.37538844306423957</v>
      </c>
      <c r="AJ25" s="76">
        <f>(Deseason_VA!AJ25/Deseason_VA!AI25-1)*100</f>
        <v>-1.3759048272697583</v>
      </c>
      <c r="AK25" s="76">
        <f>(Deseason_VA!AK25/Deseason_VA!AJ25-1)*100</f>
        <v>1.0946188749451746</v>
      </c>
      <c r="AL25" s="76">
        <f>(Deseason_VA!AL25/Deseason_VA!AK25-1)*100</f>
        <v>2.0446477583033973</v>
      </c>
      <c r="AM25" s="76">
        <f>(Deseason_VA!AM25/Deseason_VA!AL25-1)*100</f>
        <v>3.5908741058799265</v>
      </c>
      <c r="AN25" s="76">
        <f>(Deseason_VA!AN25/Deseason_VA!AM25-1)*100</f>
        <v>2.5021228582967181</v>
      </c>
      <c r="AO25" s="76">
        <f>(Deseason_VA!AO25/Deseason_VA!AN25-1)*100</f>
        <v>4.7255701381460291</v>
      </c>
      <c r="AP25" s="76">
        <f>(Deseason_VA!AP25/Deseason_VA!AO25-1)*100</f>
        <v>1.058911704083676</v>
      </c>
      <c r="AQ25" s="76">
        <f>(Deseason_VA!AQ25/Deseason_VA!AP25-1)*100</f>
        <v>2.3382194843449389</v>
      </c>
      <c r="AR25" s="76">
        <f>(Deseason_VA!AR25/Deseason_VA!AQ25-1)*100</f>
        <v>5.3832144660278081</v>
      </c>
      <c r="AS25" s="76">
        <f>(Deseason_VA!AS25/Deseason_VA!AR25-1)*100</f>
        <v>1.2739610752669828</v>
      </c>
      <c r="AT25" s="76">
        <f>(Deseason_VA!AT25/Deseason_VA!AS25-1)*100</f>
        <v>1.1693357444400698</v>
      </c>
      <c r="AU25" s="76">
        <f>(Deseason_VA!AU25/Deseason_VA!AT25-1)*100</f>
        <v>-1.9428659501026457</v>
      </c>
      <c r="AV25" s="76">
        <f>(Deseason_VA!AV25/Deseason_VA!AU25-1)*100</f>
        <v>4.1890148473096689</v>
      </c>
      <c r="AW25" s="76">
        <f>(Deseason_VA!AW25/Deseason_VA!AV25-1)*100</f>
        <v>-1.9912228723103498</v>
      </c>
      <c r="AX25" s="76">
        <f>(Deseason_VA!AX25/Deseason_VA!AW25-1)*100</f>
        <v>5.863981329038026</v>
      </c>
      <c r="AY25" s="76">
        <f>(Deseason_VA!AY25/Deseason_VA!AX25-1)*100</f>
        <v>0.43607010459496554</v>
      </c>
      <c r="AZ25" s="76">
        <f>(Deseason_VA!AZ25/Deseason_VA!AY25-1)*100</f>
        <v>-0.57186612591182406</v>
      </c>
      <c r="BA25" s="76">
        <f>(Deseason_VA!BA25/Deseason_VA!AZ25-1)*100</f>
        <v>0.38043571092607475</v>
      </c>
      <c r="BB25" s="76">
        <f>(Deseason_VA!BB25/Deseason_VA!BA25-1)*100</f>
        <v>1.2565258092132936</v>
      </c>
      <c r="BC25" s="76">
        <f>(Deseason_VA!BC25/Deseason_VA!BB25-1)*100</f>
        <v>3.3436855153154754</v>
      </c>
      <c r="BD25" s="76">
        <f>(Deseason_VA!BD25/Deseason_VA!BC25-1)*100</f>
        <v>2.6179556988261243</v>
      </c>
      <c r="BE25" s="76">
        <f>(Deseason_VA!BE25/Deseason_VA!BD25-1)*100</f>
        <v>3.0552486855608851</v>
      </c>
      <c r="BF25" s="76">
        <f>(Deseason_VA!BF25/Deseason_VA!BE25-1)*100</f>
        <v>0.91757085322294873</v>
      </c>
      <c r="BG25" s="76">
        <f>(Deseason_VA!BG25/Deseason_VA!BF25-1)*100</f>
        <v>2.0571028419574811</v>
      </c>
      <c r="BH25" s="76">
        <f>(Deseason_VA!BH25/Deseason_VA!BG25-1)*100</f>
        <v>0.59988169795024415</v>
      </c>
      <c r="BI25" s="76">
        <f>(Deseason_VA!BI25/Deseason_VA!BH25-1)*100</f>
        <v>0.51504390326804206</v>
      </c>
    </row>
    <row r="26" spans="1:61" s="84" customFormat="1" ht="17.100000000000001" customHeight="1" x14ac:dyDescent="0.2">
      <c r="A26" s="91" t="s">
        <v>56</v>
      </c>
      <c r="B26" s="89"/>
      <c r="C26" s="76" t="e">
        <f>(Deseason_VA!C26/Deseason_VA!B26-1)*100</f>
        <v>#DIV/0!</v>
      </c>
      <c r="D26" s="76" t="e">
        <f>(Deseason_VA!D26/Deseason_VA!C26-1)*100</f>
        <v>#DIV/0!</v>
      </c>
      <c r="E26" s="76" t="e">
        <f>(Deseason_VA!E26/Deseason_VA!D26-1)*100</f>
        <v>#DIV/0!</v>
      </c>
      <c r="F26" s="76" t="e">
        <f>(Deseason_VA!F26/Deseason_VA!E26-1)*100</f>
        <v>#DIV/0!</v>
      </c>
      <c r="G26" s="76" t="e">
        <f>(Deseason_VA!G26/Deseason_VA!F26-1)*100</f>
        <v>#DIV/0!</v>
      </c>
      <c r="H26" s="76" t="e">
        <f>(Deseason_VA!H26/Deseason_VA!G26-1)*100</f>
        <v>#DIV/0!</v>
      </c>
      <c r="I26" s="76">
        <f>(Deseason_VA!I26/Deseason_VA!H26-1)*100</f>
        <v>51.221836750071283</v>
      </c>
      <c r="J26" s="76">
        <f>(Deseason_VA!J26/Deseason_VA!I26-1)*100</f>
        <v>243.77290229590906</v>
      </c>
      <c r="K26" s="76">
        <f>(Deseason_VA!K26/Deseason_VA!J26-1)*100</f>
        <v>-6.7318807768846582</v>
      </c>
      <c r="L26" s="76">
        <f>(Deseason_VA!L26/Deseason_VA!K26-1)*100</f>
        <v>3.7541411071254416</v>
      </c>
      <c r="M26" s="76">
        <f>(Deseason_VA!M26/Deseason_VA!L26-1)*100</f>
        <v>-18.062945248590236</v>
      </c>
      <c r="N26" s="76">
        <f>(Deseason_VA!N26/Deseason_VA!M26-1)*100</f>
        <v>-32.78425105857692</v>
      </c>
      <c r="O26" s="76">
        <f>(Deseason_VA!O26/Deseason_VA!N26-1)*100</f>
        <v>13.243368078063011</v>
      </c>
      <c r="P26" s="76">
        <f>(Deseason_VA!P26/Deseason_VA!O26-1)*100</f>
        <v>-10.934678711479052</v>
      </c>
      <c r="Q26" s="76">
        <f>(Deseason_VA!Q26/Deseason_VA!P26-1)*100</f>
        <v>8.4722917884607831</v>
      </c>
      <c r="R26" s="76">
        <f>(Deseason_VA!R26/Deseason_VA!Q26-1)*100</f>
        <v>39.917858860700136</v>
      </c>
      <c r="S26" s="76">
        <f>(Deseason_VA!S26/Deseason_VA!R26-1)*100</f>
        <v>-9.1192672290303918</v>
      </c>
      <c r="T26" s="76">
        <f>(Deseason_VA!T26/Deseason_VA!S26-1)*100</f>
        <v>-2.3926189444057111</v>
      </c>
      <c r="U26" s="76">
        <f>(Deseason_VA!U26/Deseason_VA!T26-1)*100</f>
        <v>-2.9910054647257822</v>
      </c>
      <c r="V26" s="76">
        <f>(Deseason_VA!V26/Deseason_VA!U26-1)*100</f>
        <v>-18.305146338723965</v>
      </c>
      <c r="W26" s="76">
        <f>(Deseason_VA!W26/Deseason_VA!V26-1)*100</f>
        <v>21.545648889402315</v>
      </c>
      <c r="X26" s="76">
        <f>(Deseason_VA!X26/Deseason_VA!W26-1)*100</f>
        <v>-19.981438690079678</v>
      </c>
      <c r="Y26" s="76">
        <f>(Deseason_VA!Y26/Deseason_VA!X26-1)*100</f>
        <v>18.742916288451063</v>
      </c>
      <c r="Z26" s="76">
        <f>(Deseason_VA!Z26/Deseason_VA!Y26-1)*100</f>
        <v>14.98630197882993</v>
      </c>
      <c r="AA26" s="76">
        <f>(Deseason_VA!AA26/Deseason_VA!Z26-1)*100</f>
        <v>-2.3621883635533636</v>
      </c>
      <c r="AB26" s="76">
        <f>(Deseason_VA!AB26/Deseason_VA!AA26-1)*100</f>
        <v>-10.160618702885671</v>
      </c>
      <c r="AC26" s="76">
        <f>(Deseason_VA!AC26/Deseason_VA!AB26-1)*100</f>
        <v>-5.7248646141168642</v>
      </c>
      <c r="AD26" s="76">
        <f>(Deseason_VA!AD26/Deseason_VA!AC26-1)*100</f>
        <v>4.8542543826589402</v>
      </c>
      <c r="AE26" s="76">
        <f>(Deseason_VA!AE26/Deseason_VA!AD26-1)*100</f>
        <v>-5.8875238731255664</v>
      </c>
      <c r="AF26" s="76">
        <f>(Deseason_VA!AF26/Deseason_VA!AE26-1)*100</f>
        <v>2.9448114789157875</v>
      </c>
      <c r="AG26" s="76">
        <f>(Deseason_VA!AG26/Deseason_VA!AF26-1)*100</f>
        <v>9.5766070285688176</v>
      </c>
      <c r="AH26" s="76">
        <f>(Deseason_VA!AH26/Deseason_VA!AG26-1)*100</f>
        <v>-10.751031902594942</v>
      </c>
      <c r="AI26" s="76">
        <f>(Deseason_VA!AI26/Deseason_VA!AH26-1)*100</f>
        <v>-3.0491033333188033</v>
      </c>
      <c r="AJ26" s="76">
        <f>(Deseason_VA!AJ26/Deseason_VA!AI26-1)*100</f>
        <v>-3.1292149649774448</v>
      </c>
      <c r="AK26" s="76">
        <f>(Deseason_VA!AK26/Deseason_VA!AJ26-1)*100</f>
        <v>-11.010213010534542</v>
      </c>
      <c r="AL26" s="76">
        <f>(Deseason_VA!AL26/Deseason_VA!AK26-1)*100</f>
        <v>-6.9015399988815673</v>
      </c>
      <c r="AM26" s="76">
        <f>(Deseason_VA!AM26/Deseason_VA!AL26-1)*100</f>
        <v>2.8722033578070238</v>
      </c>
      <c r="AN26" s="76">
        <f>(Deseason_VA!AN26/Deseason_VA!AM26-1)*100</f>
        <v>9.656648015023773</v>
      </c>
      <c r="AO26" s="76">
        <f>(Deseason_VA!AO26/Deseason_VA!AN26-1)*100</f>
        <v>7.1129842969086532E-2</v>
      </c>
      <c r="AP26" s="76">
        <f>(Deseason_VA!AP26/Deseason_VA!AO26-1)*100</f>
        <v>2.5621161549599369</v>
      </c>
      <c r="AQ26" s="76">
        <f>(Deseason_VA!AQ26/Deseason_VA!AP26-1)*100</f>
        <v>4.6859837063697229</v>
      </c>
      <c r="AR26" s="76">
        <f>(Deseason_VA!AR26/Deseason_VA!AQ26-1)*100</f>
        <v>-4.8059953910028259</v>
      </c>
      <c r="AS26" s="76">
        <f>(Deseason_VA!AS26/Deseason_VA!AR26-1)*100</f>
        <v>-6.9659167601413552</v>
      </c>
      <c r="AT26" s="76">
        <f>(Deseason_VA!AT26/Deseason_VA!AS26-1)*100</f>
        <v>17.642500728303133</v>
      </c>
      <c r="AU26" s="76">
        <f>(Deseason_VA!AU26/Deseason_VA!AT26-1)*100</f>
        <v>13.141898118360441</v>
      </c>
      <c r="AV26" s="76">
        <f>(Deseason_VA!AV26/Deseason_VA!AU26-1)*100</f>
        <v>6.9230771402097435</v>
      </c>
      <c r="AW26" s="76">
        <f>(Deseason_VA!AW26/Deseason_VA!AV26-1)*100</f>
        <v>-9.2567133012926401</v>
      </c>
      <c r="AX26" s="76">
        <f>(Deseason_VA!AX26/Deseason_VA!AW26-1)*100</f>
        <v>-30.946313834193383</v>
      </c>
      <c r="AY26" s="76">
        <f>(Deseason_VA!AY26/Deseason_VA!AX26-1)*100</f>
        <v>23.867088058766562</v>
      </c>
      <c r="AZ26" s="76">
        <f>(Deseason_VA!AZ26/Deseason_VA!AY26-1)*100</f>
        <v>-11.726869140109597</v>
      </c>
      <c r="BA26" s="76">
        <f>(Deseason_VA!BA26/Deseason_VA!AZ26-1)*100</f>
        <v>21.428585156913172</v>
      </c>
      <c r="BB26" s="76">
        <f>(Deseason_VA!BB26/Deseason_VA!BA26-1)*100</f>
        <v>13.705729837370217</v>
      </c>
      <c r="BC26" s="76">
        <f>(Deseason_VA!BC26/Deseason_VA!BB26-1)*100</f>
        <v>-3.0423327150339463</v>
      </c>
      <c r="BD26" s="76">
        <f>(Deseason_VA!BD26/Deseason_VA!BC26-1)*100</f>
        <v>-3.2282527019464657</v>
      </c>
      <c r="BE26" s="76">
        <f>(Deseason_VA!BE26/Deseason_VA!BD26-1)*100</f>
        <v>-3.0334261032471388</v>
      </c>
      <c r="BF26" s="76">
        <f>(Deseason_VA!BF26/Deseason_VA!BE26-1)*100</f>
        <v>-1.1402880187330044</v>
      </c>
      <c r="BG26" s="76">
        <f>(Deseason_VA!BG26/Deseason_VA!BF26-1)*100</f>
        <v>4.2619336808298547</v>
      </c>
      <c r="BH26" s="76">
        <f>(Deseason_VA!BH26/Deseason_VA!BG26-1)*100</f>
        <v>63.394663039837162</v>
      </c>
      <c r="BI26" s="76">
        <f>(Deseason_VA!BI26/Deseason_VA!BH26-1)*100</f>
        <v>-22.16090354902266</v>
      </c>
    </row>
    <row r="27" spans="1:61" s="84" customFormat="1" ht="17.100000000000001" customHeight="1" x14ac:dyDescent="0.2">
      <c r="A27" s="91" t="s">
        <v>57</v>
      </c>
      <c r="B27" s="89"/>
      <c r="C27" s="76" t="e">
        <f>(Deseason_VA!C27/Deseason_VA!B27-1)*100</f>
        <v>#DIV/0!</v>
      </c>
      <c r="D27" s="76" t="e">
        <f>(Deseason_VA!D27/Deseason_VA!C27-1)*100</f>
        <v>#DIV/0!</v>
      </c>
      <c r="E27" s="76" t="e">
        <f>(Deseason_VA!E27/Deseason_VA!D27-1)*100</f>
        <v>#DIV/0!</v>
      </c>
      <c r="F27" s="76" t="e">
        <f>(Deseason_VA!F27/Deseason_VA!E27-1)*100</f>
        <v>#DIV/0!</v>
      </c>
      <c r="G27" s="76" t="e">
        <f>(Deseason_VA!G27/Deseason_VA!F27-1)*100</f>
        <v>#DIV/0!</v>
      </c>
      <c r="H27" s="76" t="e">
        <f>(Deseason_VA!H27/Deseason_VA!G27-1)*100</f>
        <v>#DIV/0!</v>
      </c>
      <c r="I27" s="76">
        <f>(Deseason_VA!I27/Deseason_VA!H27-1)*100</f>
        <v>3.9543334592274881</v>
      </c>
      <c r="J27" s="76">
        <f>(Deseason_VA!J27/Deseason_VA!I27-1)*100</f>
        <v>10.079431136864159</v>
      </c>
      <c r="K27" s="76">
        <f>(Deseason_VA!K27/Deseason_VA!J27-1)*100</f>
        <v>6.8608452081506011</v>
      </c>
      <c r="L27" s="76">
        <f>(Deseason_VA!L27/Deseason_VA!K27-1)*100</f>
        <v>8.0119429055778735</v>
      </c>
      <c r="M27" s="76">
        <f>(Deseason_VA!M27/Deseason_VA!L27-1)*100</f>
        <v>14.620358028044267</v>
      </c>
      <c r="N27" s="76">
        <f>(Deseason_VA!N27/Deseason_VA!M27-1)*100</f>
        <v>-4.0736645745844786</v>
      </c>
      <c r="O27" s="76">
        <f>(Deseason_VA!O27/Deseason_VA!N27-1)*100</f>
        <v>4.5244059925383606</v>
      </c>
      <c r="P27" s="76">
        <f>(Deseason_VA!P27/Deseason_VA!O27-1)*100</f>
        <v>-1.6340511919530787</v>
      </c>
      <c r="Q27" s="76">
        <f>(Deseason_VA!Q27/Deseason_VA!P27-1)*100</f>
        <v>-2.0170702963866471</v>
      </c>
      <c r="R27" s="76">
        <f>(Deseason_VA!R27/Deseason_VA!Q27-1)*100</f>
        <v>-8.2929758516378289</v>
      </c>
      <c r="S27" s="76">
        <f>(Deseason_VA!S27/Deseason_VA!R27-1)*100</f>
        <v>-3.2434444699666942</v>
      </c>
      <c r="T27" s="76">
        <f>(Deseason_VA!T27/Deseason_VA!S27-1)*100</f>
        <v>-0.55084693722096123</v>
      </c>
      <c r="U27" s="76">
        <f>(Deseason_VA!U27/Deseason_VA!T27-1)*100</f>
        <v>-3.1720521884837649</v>
      </c>
      <c r="V27" s="76">
        <f>(Deseason_VA!V27/Deseason_VA!U27-1)*100</f>
        <v>-1.4208923921275263</v>
      </c>
      <c r="W27" s="76">
        <f>(Deseason_VA!W27/Deseason_VA!V27-1)*100</f>
        <v>-3.7266073111915543</v>
      </c>
      <c r="X27" s="76">
        <f>(Deseason_VA!X27/Deseason_VA!W27-1)*100</f>
        <v>3.1290369439560317</v>
      </c>
      <c r="Y27" s="76">
        <f>(Deseason_VA!Y27/Deseason_VA!X27-1)*100</f>
        <v>4.5209858177900797</v>
      </c>
      <c r="Z27" s="76">
        <f>(Deseason_VA!Z27/Deseason_VA!Y27-1)*100</f>
        <v>6.6731306809726387</v>
      </c>
      <c r="AA27" s="76">
        <f>(Deseason_VA!AA27/Deseason_VA!Z27-1)*100</f>
        <v>9.2856393495670986</v>
      </c>
      <c r="AB27" s="76">
        <f>(Deseason_VA!AB27/Deseason_VA!AA27-1)*100</f>
        <v>6.4333113139807052</v>
      </c>
      <c r="AC27" s="76">
        <f>(Deseason_VA!AC27/Deseason_VA!AB27-1)*100</f>
        <v>8.7906687701638795</v>
      </c>
      <c r="AD27" s="76">
        <f>(Deseason_VA!AD27/Deseason_VA!AC27-1)*100</f>
        <v>1.0170108783565501</v>
      </c>
      <c r="AE27" s="76">
        <f>(Deseason_VA!AE27/Deseason_VA!AD27-1)*100</f>
        <v>-4.3974371805831751</v>
      </c>
      <c r="AF27" s="76">
        <f>(Deseason_VA!AF27/Deseason_VA!AE27-1)*100</f>
        <v>-5.9157547962589323</v>
      </c>
      <c r="AG27" s="76">
        <f>(Deseason_VA!AG27/Deseason_VA!AF27-1)*100</f>
        <v>-1.5300030407798593</v>
      </c>
      <c r="AH27" s="76">
        <f>(Deseason_VA!AH27/Deseason_VA!AG27-1)*100</f>
        <v>-14.679986203608564</v>
      </c>
      <c r="AI27" s="76">
        <f>(Deseason_VA!AI27/Deseason_VA!AH27-1)*100</f>
        <v>3.2902118323687057</v>
      </c>
      <c r="AJ27" s="76">
        <f>(Deseason_VA!AJ27/Deseason_VA!AI27-1)*100</f>
        <v>2.3550265092282086</v>
      </c>
      <c r="AK27" s="76">
        <f>(Deseason_VA!AK27/Deseason_VA!AJ27-1)*100</f>
        <v>1.3001736248152929</v>
      </c>
      <c r="AL27" s="76">
        <f>(Deseason_VA!AL27/Deseason_VA!AK27-1)*100</f>
        <v>1.0201584352596882</v>
      </c>
      <c r="AM27" s="76">
        <f>(Deseason_VA!AM27/Deseason_VA!AL27-1)*100</f>
        <v>0.59122595297287361</v>
      </c>
      <c r="AN27" s="76">
        <f>(Deseason_VA!AN27/Deseason_VA!AM27-1)*100</f>
        <v>0.96162197001734562</v>
      </c>
      <c r="AO27" s="76">
        <f>(Deseason_VA!AO27/Deseason_VA!AN27-1)*100</f>
        <v>2.4734817505311923E-4</v>
      </c>
      <c r="AP27" s="76">
        <f>(Deseason_VA!AP27/Deseason_VA!AO27-1)*100</f>
        <v>2.9689720616736359</v>
      </c>
      <c r="AQ27" s="76">
        <f>(Deseason_VA!AQ27/Deseason_VA!AP27-1)*100</f>
        <v>5.4154936914742269</v>
      </c>
      <c r="AR27" s="76">
        <f>(Deseason_VA!AR27/Deseason_VA!AQ27-1)*100</f>
        <v>5.154318858711715</v>
      </c>
      <c r="AS27" s="76">
        <f>(Deseason_VA!AS27/Deseason_VA!AR27-1)*100</f>
        <v>3.2265671517059058</v>
      </c>
      <c r="AT27" s="76">
        <f>(Deseason_VA!AT27/Deseason_VA!AS27-1)*100</f>
        <v>3.7415713292458186</v>
      </c>
      <c r="AU27" s="76">
        <f>(Deseason_VA!AU27/Deseason_VA!AT27-1)*100</f>
        <v>4.9481792598351948</v>
      </c>
      <c r="AV27" s="76">
        <f>(Deseason_VA!AV27/Deseason_VA!AU27-1)*100</f>
        <v>2.7227584120685933</v>
      </c>
      <c r="AW27" s="76">
        <f>(Deseason_VA!AW27/Deseason_VA!AV27-1)*100</f>
        <v>3.0665443177246177</v>
      </c>
      <c r="AX27" s="76">
        <f>(Deseason_VA!AX27/Deseason_VA!AW27-1)*100</f>
        <v>-8.4363557566697551</v>
      </c>
      <c r="AY27" s="76">
        <f>(Deseason_VA!AY27/Deseason_VA!AX27-1)*100</f>
        <v>1.7243933397218303</v>
      </c>
      <c r="AZ27" s="76">
        <f>(Deseason_VA!AZ27/Deseason_VA!AY27-1)*100</f>
        <v>2.8892700618502021</v>
      </c>
      <c r="BA27" s="76">
        <f>(Deseason_VA!BA27/Deseason_VA!AZ27-1)*100</f>
        <v>2.1248833765275421</v>
      </c>
      <c r="BB27" s="76">
        <f>(Deseason_VA!BB27/Deseason_VA!BA27-1)*100</f>
        <v>0.93577406034270894</v>
      </c>
      <c r="BC27" s="76">
        <f>(Deseason_VA!BC27/Deseason_VA!BB27-1)*100</f>
        <v>-0.78825407334822684</v>
      </c>
      <c r="BD27" s="76">
        <f>(Deseason_VA!BD27/Deseason_VA!BC27-1)*100</f>
        <v>0.87714719789724338</v>
      </c>
      <c r="BE27" s="76">
        <f>(Deseason_VA!BE27/Deseason_VA!BD27-1)*100</f>
        <v>2.2358015941891463</v>
      </c>
      <c r="BF27" s="76">
        <f>(Deseason_VA!BF27/Deseason_VA!BE27-1)*100</f>
        <v>0.23781956486008671</v>
      </c>
      <c r="BG27" s="76">
        <f>(Deseason_VA!BG27/Deseason_VA!BF27-1)*100</f>
        <v>1.7350752012277093</v>
      </c>
      <c r="BH27" s="76">
        <f>(Deseason_VA!BH27/Deseason_VA!BG27-1)*100</f>
        <v>9.6876093743853087</v>
      </c>
      <c r="BI27" s="76">
        <f>(Deseason_VA!BI27/Deseason_VA!BH27-1)*100</f>
        <v>-2.04045182504482</v>
      </c>
    </row>
    <row r="28" spans="1:61" s="84" customFormat="1" ht="17.100000000000001" customHeight="1" x14ac:dyDescent="0.2">
      <c r="A28" s="91" t="s">
        <v>15</v>
      </c>
      <c r="B28" s="89"/>
      <c r="C28" s="76" t="e">
        <f>(Deseason_VA!C28/Deseason_VA!B28-1)*100</f>
        <v>#DIV/0!</v>
      </c>
      <c r="D28" s="76" t="e">
        <f>(Deseason_VA!D28/Deseason_VA!C28-1)*100</f>
        <v>#DIV/0!</v>
      </c>
      <c r="E28" s="76" t="e">
        <f>(Deseason_VA!E28/Deseason_VA!D28-1)*100</f>
        <v>#DIV/0!</v>
      </c>
      <c r="F28" s="76" t="e">
        <f>(Deseason_VA!F28/Deseason_VA!E28-1)*100</f>
        <v>#DIV/0!</v>
      </c>
      <c r="G28" s="76" t="e">
        <f>(Deseason_VA!G28/Deseason_VA!F28-1)*100</f>
        <v>#DIV/0!</v>
      </c>
      <c r="H28" s="76" t="e">
        <f>(Deseason_VA!H28/Deseason_VA!G28-1)*100</f>
        <v>#DIV/0!</v>
      </c>
      <c r="I28" s="76">
        <f>(Deseason_VA!I28/Deseason_VA!H28-1)*100</f>
        <v>14.719320826119153</v>
      </c>
      <c r="J28" s="76">
        <f>(Deseason_VA!J28/Deseason_VA!I28-1)*100</f>
        <v>13.16322064466171</v>
      </c>
      <c r="K28" s="76">
        <f>(Deseason_VA!K28/Deseason_VA!J28-1)*100</f>
        <v>5.0287908502313572</v>
      </c>
      <c r="L28" s="76">
        <f>(Deseason_VA!L28/Deseason_VA!K28-1)*100</f>
        <v>6.5044838954477324</v>
      </c>
      <c r="M28" s="76">
        <f>(Deseason_VA!M28/Deseason_VA!L28-1)*100</f>
        <v>-0.79503482153062688</v>
      </c>
      <c r="N28" s="76">
        <f>(Deseason_VA!N28/Deseason_VA!M28-1)*100</f>
        <v>-2.9102912992972962</v>
      </c>
      <c r="O28" s="76">
        <f>(Deseason_VA!O28/Deseason_VA!N28-1)*100</f>
        <v>-4.1142362449708365</v>
      </c>
      <c r="P28" s="76">
        <f>(Deseason_VA!P28/Deseason_VA!O28-1)*100</f>
        <v>-1.5843550079554181</v>
      </c>
      <c r="Q28" s="76">
        <f>(Deseason_VA!Q28/Deseason_VA!P28-1)*100</f>
        <v>4.4473084712205457</v>
      </c>
      <c r="R28" s="76">
        <f>(Deseason_VA!R28/Deseason_VA!Q28-1)*100</f>
        <v>-3.9776604421796313</v>
      </c>
      <c r="S28" s="76">
        <f>(Deseason_VA!S28/Deseason_VA!R28-1)*100</f>
        <v>4.6363990865694094</v>
      </c>
      <c r="T28" s="76">
        <f>(Deseason_VA!T28/Deseason_VA!S28-1)*100</f>
        <v>-3.8369527294146444E-2</v>
      </c>
      <c r="U28" s="76">
        <f>(Deseason_VA!U28/Deseason_VA!T28-1)*100</f>
        <v>-2.6098115709657921</v>
      </c>
      <c r="V28" s="76">
        <f>(Deseason_VA!V28/Deseason_VA!U28-1)*100</f>
        <v>1.014327672348414</v>
      </c>
      <c r="W28" s="76">
        <f>(Deseason_VA!W28/Deseason_VA!V28-1)*100</f>
        <v>-2.7106641766081796</v>
      </c>
      <c r="X28" s="76">
        <f>(Deseason_VA!X28/Deseason_VA!W28-1)*100</f>
        <v>-4.9629558421871556</v>
      </c>
      <c r="Y28" s="76">
        <f>(Deseason_VA!Y28/Deseason_VA!X28-1)*100</f>
        <v>1.2644355463048873</v>
      </c>
      <c r="Z28" s="76">
        <f>(Deseason_VA!Z28/Deseason_VA!Y28-1)*100</f>
        <v>11.761842300583481</v>
      </c>
      <c r="AA28" s="76">
        <f>(Deseason_VA!AA28/Deseason_VA!Z28-1)*100</f>
        <v>5.3324077894266297</v>
      </c>
      <c r="AB28" s="76">
        <f>(Deseason_VA!AB28/Deseason_VA!AA28-1)*100</f>
        <v>6.7353753144833384</v>
      </c>
      <c r="AC28" s="76">
        <f>(Deseason_VA!AC28/Deseason_VA!AB28-1)*100</f>
        <v>8.7394054836400503</v>
      </c>
      <c r="AD28" s="76">
        <f>(Deseason_VA!AD28/Deseason_VA!AC28-1)*100</f>
        <v>-0.26090435495595976</v>
      </c>
      <c r="AE28" s="76">
        <f>(Deseason_VA!AE28/Deseason_VA!AD28-1)*100</f>
        <v>-2.0380681368664</v>
      </c>
      <c r="AF28" s="76">
        <f>(Deseason_VA!AF28/Deseason_VA!AE28-1)*100</f>
        <v>2.0080979145344902</v>
      </c>
      <c r="AG28" s="76">
        <f>(Deseason_VA!AG28/Deseason_VA!AF28-1)*100</f>
        <v>2.31790783323369</v>
      </c>
      <c r="AH28" s="76">
        <f>(Deseason_VA!AH28/Deseason_VA!AG28-1)*100</f>
        <v>2.6207224525228945</v>
      </c>
      <c r="AI28" s="76">
        <f>(Deseason_VA!AI28/Deseason_VA!AH28-1)*100</f>
        <v>10.88689007692083</v>
      </c>
      <c r="AJ28" s="76">
        <f>(Deseason_VA!AJ28/Deseason_VA!AI28-1)*100</f>
        <v>0.26281147063176302</v>
      </c>
      <c r="AK28" s="76">
        <f>(Deseason_VA!AK28/Deseason_VA!AJ28-1)*100</f>
        <v>3.4307361812755621</v>
      </c>
      <c r="AL28" s="76">
        <f>(Deseason_VA!AL28/Deseason_VA!AK28-1)*100</f>
        <v>5.7210091897638149</v>
      </c>
      <c r="AM28" s="76">
        <f>(Deseason_VA!AM28/Deseason_VA!AL28-1)*100</f>
        <v>7.8368339829382183</v>
      </c>
      <c r="AN28" s="76">
        <f>(Deseason_VA!AN28/Deseason_VA!AM28-1)*100</f>
        <v>1.4516233219368679</v>
      </c>
      <c r="AO28" s="76">
        <f>(Deseason_VA!AO28/Deseason_VA!AN28-1)*100</f>
        <v>0.15287603529425819</v>
      </c>
      <c r="AP28" s="76">
        <f>(Deseason_VA!AP28/Deseason_VA!AO28-1)*100</f>
        <v>-1.5882617933594023</v>
      </c>
      <c r="AQ28" s="76">
        <f>(Deseason_VA!AQ28/Deseason_VA!AP28-1)*100</f>
        <v>-2.8810349801309143</v>
      </c>
      <c r="AR28" s="76">
        <f>(Deseason_VA!AR28/Deseason_VA!AQ28-1)*100</f>
        <v>4.6002185919691518</v>
      </c>
      <c r="AS28" s="76">
        <f>(Deseason_VA!AS28/Deseason_VA!AR28-1)*100</f>
        <v>-1.5433722619143553</v>
      </c>
      <c r="AT28" s="76">
        <f>(Deseason_VA!AT28/Deseason_VA!AS28-1)*100</f>
        <v>4.8481962567572756</v>
      </c>
      <c r="AU28" s="76">
        <f>(Deseason_VA!AU28/Deseason_VA!AT28-1)*100</f>
        <v>5.3355542424306845</v>
      </c>
      <c r="AV28" s="76">
        <f>(Deseason_VA!AV28/Deseason_VA!AU28-1)*100</f>
        <v>4.8480535456266738</v>
      </c>
      <c r="AW28" s="76">
        <f>(Deseason_VA!AW28/Deseason_VA!AV28-1)*100</f>
        <v>5.1077846226309731</v>
      </c>
      <c r="AX28" s="76">
        <f>(Deseason_VA!AX28/Deseason_VA!AW28-1)*100</f>
        <v>-4.6900991734954989E-2</v>
      </c>
      <c r="AY28" s="76">
        <f>(Deseason_VA!AY28/Deseason_VA!AX28-1)*100</f>
        <v>2.9255232814580978</v>
      </c>
      <c r="AZ28" s="76">
        <f>(Deseason_VA!AZ28/Deseason_VA!AY28-1)*100</f>
        <v>3.8537219497385644</v>
      </c>
      <c r="BA28" s="76">
        <f>(Deseason_VA!BA28/Deseason_VA!AZ28-1)*100</f>
        <v>4.7736940317765209</v>
      </c>
      <c r="BB28" s="76">
        <f>(Deseason_VA!BB28/Deseason_VA!BA28-1)*100</f>
        <v>8.8586459282528285</v>
      </c>
      <c r="BC28" s="76">
        <f>(Deseason_VA!BC28/Deseason_VA!BB28-1)*100</f>
        <v>-12.115495487326511</v>
      </c>
      <c r="BD28" s="76">
        <f>(Deseason_VA!BD28/Deseason_VA!BC28-1)*100</f>
        <v>3.7921765593736056</v>
      </c>
      <c r="BE28" s="76">
        <f>(Deseason_VA!BE28/Deseason_VA!BD28-1)*100</f>
        <v>3.9272410786033607</v>
      </c>
      <c r="BF28" s="76">
        <f>(Deseason_VA!BF28/Deseason_VA!BE28-1)*100</f>
        <v>0.82476450707449356</v>
      </c>
      <c r="BG28" s="76">
        <f>(Deseason_VA!BG28/Deseason_VA!BF28-1)*100</f>
        <v>3.3292603548296773</v>
      </c>
      <c r="BH28" s="76">
        <f>(Deseason_VA!BH28/Deseason_VA!BG28-1)*100</f>
        <v>5.9523416094231507</v>
      </c>
      <c r="BI28" s="76">
        <f>(Deseason_VA!BI28/Deseason_VA!BH28-1)*100</f>
        <v>2.038569600573692</v>
      </c>
    </row>
    <row r="29" spans="1:61" s="84" customFormat="1" ht="17.100000000000001" customHeight="1" x14ac:dyDescent="0.2">
      <c r="A29" s="91" t="s">
        <v>16</v>
      </c>
      <c r="B29" s="89"/>
      <c r="C29" s="76" t="e">
        <f>(Deseason_VA!C29/Deseason_VA!B29-1)*100</f>
        <v>#DIV/0!</v>
      </c>
      <c r="D29" s="76" t="e">
        <f>(Deseason_VA!D29/Deseason_VA!C29-1)*100</f>
        <v>#DIV/0!</v>
      </c>
      <c r="E29" s="76" t="e">
        <f>(Deseason_VA!E29/Deseason_VA!D29-1)*100</f>
        <v>#DIV/0!</v>
      </c>
      <c r="F29" s="76" t="e">
        <f>(Deseason_VA!F29/Deseason_VA!E29-1)*100</f>
        <v>#DIV/0!</v>
      </c>
      <c r="G29" s="76" t="e">
        <f>(Deseason_VA!G29/Deseason_VA!F29-1)*100</f>
        <v>#DIV/0!</v>
      </c>
      <c r="H29" s="76" t="e">
        <f>(Deseason_VA!H29/Deseason_VA!G29-1)*100</f>
        <v>#DIV/0!</v>
      </c>
      <c r="I29" s="76">
        <f>(Deseason_VA!I29/Deseason_VA!H29-1)*100</f>
        <v>11.006958823324808</v>
      </c>
      <c r="J29" s="76">
        <f>(Deseason_VA!J29/Deseason_VA!I29-1)*100</f>
        <v>2.8802672982108035</v>
      </c>
      <c r="K29" s="76">
        <f>(Deseason_VA!K29/Deseason_VA!J29-1)*100</f>
        <v>-8.3097840454139806</v>
      </c>
      <c r="L29" s="76">
        <f>(Deseason_VA!L29/Deseason_VA!K29-1)*100</f>
        <v>12.393500474909303</v>
      </c>
      <c r="M29" s="76">
        <f>(Deseason_VA!M29/Deseason_VA!L29-1)*100</f>
        <v>-0.57404492073273028</v>
      </c>
      <c r="N29" s="76">
        <f>(Deseason_VA!N29/Deseason_VA!M29-1)*100</f>
        <v>2.1901384661727752</v>
      </c>
      <c r="O29" s="76">
        <f>(Deseason_VA!O29/Deseason_VA!N29-1)*100</f>
        <v>0.716129268889798</v>
      </c>
      <c r="P29" s="76">
        <f>(Deseason_VA!P29/Deseason_VA!O29-1)*100</f>
        <v>1.6316164057132099</v>
      </c>
      <c r="Q29" s="76">
        <f>(Deseason_VA!Q29/Deseason_VA!P29-1)*100</f>
        <v>1.6784060707919046</v>
      </c>
      <c r="R29" s="76">
        <f>(Deseason_VA!R29/Deseason_VA!Q29-1)*100</f>
        <v>3.4090293250563564</v>
      </c>
      <c r="S29" s="76">
        <f>(Deseason_VA!S29/Deseason_VA!R29-1)*100</f>
        <v>4.7924051785068755</v>
      </c>
      <c r="T29" s="76">
        <f>(Deseason_VA!T29/Deseason_VA!S29-1)*100</f>
        <v>4.0863511498112404</v>
      </c>
      <c r="U29" s="76">
        <f>(Deseason_VA!U29/Deseason_VA!T29-1)*100</f>
        <v>2.2173042500502005</v>
      </c>
      <c r="V29" s="76">
        <f>(Deseason_VA!V29/Deseason_VA!U29-1)*100</f>
        <v>-3.5853865983950017</v>
      </c>
      <c r="W29" s="76">
        <f>(Deseason_VA!W29/Deseason_VA!V29-1)*100</f>
        <v>-5.7482396396529296</v>
      </c>
      <c r="X29" s="76">
        <f>(Deseason_VA!X29/Deseason_VA!W29-1)*100</f>
        <v>-8.2019649332435769</v>
      </c>
      <c r="Y29" s="76">
        <f>(Deseason_VA!Y29/Deseason_VA!X29-1)*100</f>
        <v>2.6835199600818704</v>
      </c>
      <c r="Z29" s="76">
        <f>(Deseason_VA!Z29/Deseason_VA!Y29-1)*100</f>
        <v>17.637834760498585</v>
      </c>
      <c r="AA29" s="76">
        <f>(Deseason_VA!AA29/Deseason_VA!Z29-1)*100</f>
        <v>32.14439712228765</v>
      </c>
      <c r="AB29" s="76">
        <f>(Deseason_VA!AB29/Deseason_VA!AA29-1)*100</f>
        <v>-34.406205799847442</v>
      </c>
      <c r="AC29" s="76">
        <f>(Deseason_VA!AC29/Deseason_VA!AB29-1)*100</f>
        <v>20.01026788543243</v>
      </c>
      <c r="AD29" s="76">
        <f>(Deseason_VA!AD29/Deseason_VA!AC29-1)*100</f>
        <v>8.3496297178176313</v>
      </c>
      <c r="AE29" s="76">
        <f>(Deseason_VA!AE29/Deseason_VA!AD29-1)*100</f>
        <v>4.7614717061636558</v>
      </c>
      <c r="AF29" s="76">
        <f>(Deseason_VA!AF29/Deseason_VA!AE29-1)*100</f>
        <v>1.0056803983918394</v>
      </c>
      <c r="AG29" s="76">
        <f>(Deseason_VA!AG29/Deseason_VA!AF29-1)*100</f>
        <v>-2.8539570416961091</v>
      </c>
      <c r="AH29" s="76">
        <f>(Deseason_VA!AH29/Deseason_VA!AG29-1)*100</f>
        <v>-3.7083455375824581</v>
      </c>
      <c r="AI29" s="76">
        <f>(Deseason_VA!AI29/Deseason_VA!AH29-1)*100</f>
        <v>-3.1121675318299125</v>
      </c>
      <c r="AJ29" s="76">
        <f>(Deseason_VA!AJ29/Deseason_VA!AI29-1)*100</f>
        <v>-1.6428996669013651</v>
      </c>
      <c r="AK29" s="76">
        <f>(Deseason_VA!AK29/Deseason_VA!AJ29-1)*100</f>
        <v>-4.9658545313300273</v>
      </c>
      <c r="AL29" s="76">
        <f>(Deseason_VA!AL29/Deseason_VA!AK29-1)*100</f>
        <v>-2.9987985864158406</v>
      </c>
      <c r="AM29" s="76">
        <f>(Deseason_VA!AM29/Deseason_VA!AL29-1)*100</f>
        <v>3.9630579835284507</v>
      </c>
      <c r="AN29" s="76">
        <f>(Deseason_VA!AN29/Deseason_VA!AM29-1)*100</f>
        <v>5.0581770991549702</v>
      </c>
      <c r="AO29" s="76">
        <f>(Deseason_VA!AO29/Deseason_VA!AN29-1)*100</f>
        <v>1.3782114216299046</v>
      </c>
      <c r="AP29" s="76">
        <f>(Deseason_VA!AP29/Deseason_VA!AO29-1)*100</f>
        <v>0.40959505832260934</v>
      </c>
      <c r="AQ29" s="76">
        <f>(Deseason_VA!AQ29/Deseason_VA!AP29-1)*100</f>
        <v>0.5727822869813437</v>
      </c>
      <c r="AR29" s="76">
        <f>(Deseason_VA!AR29/Deseason_VA!AQ29-1)*100</f>
        <v>10.110295371703938</v>
      </c>
      <c r="AS29" s="76">
        <f>(Deseason_VA!AS29/Deseason_VA!AR29-1)*100</f>
        <v>1.6617545400503531</v>
      </c>
      <c r="AT29" s="76">
        <f>(Deseason_VA!AT29/Deseason_VA!AS29-1)*100</f>
        <v>-4.1585287287408956</v>
      </c>
      <c r="AU29" s="76">
        <f>(Deseason_VA!AU29/Deseason_VA!AT29-1)*100</f>
        <v>-4.9268245361030143</v>
      </c>
      <c r="AV29" s="76">
        <f>(Deseason_VA!AV29/Deseason_VA!AU29-1)*100</f>
        <v>1.6910221716395668</v>
      </c>
      <c r="AW29" s="76">
        <f>(Deseason_VA!AW29/Deseason_VA!AV29-1)*100</f>
        <v>3.0326899449523825</v>
      </c>
      <c r="AX29" s="76">
        <f>(Deseason_VA!AX29/Deseason_VA!AW29-1)*100</f>
        <v>-0.13985011322049656</v>
      </c>
      <c r="AY29" s="76">
        <f>(Deseason_VA!AY29/Deseason_VA!AX29-1)*100</f>
        <v>-1.1983629660159978</v>
      </c>
      <c r="AZ29" s="76">
        <f>(Deseason_VA!AZ29/Deseason_VA!AY29-1)*100</f>
        <v>-11.900800264235567</v>
      </c>
      <c r="BA29" s="76">
        <f>(Deseason_VA!BA29/Deseason_VA!AZ29-1)*100</f>
        <v>8.5965214001866741</v>
      </c>
      <c r="BB29" s="76">
        <f>(Deseason_VA!BB29/Deseason_VA!BA29-1)*100</f>
        <v>2.1645156422792411</v>
      </c>
      <c r="BC29" s="76">
        <f>(Deseason_VA!BC29/Deseason_VA!BB29-1)*100</f>
        <v>5.9618710359036653</v>
      </c>
      <c r="BD29" s="76">
        <f>(Deseason_VA!BD29/Deseason_VA!BC29-1)*100</f>
        <v>-5.1171493595762119</v>
      </c>
      <c r="BE29" s="76">
        <f>(Deseason_VA!BE29/Deseason_VA!BD29-1)*100</f>
        <v>-4.4592275930624865</v>
      </c>
      <c r="BF29" s="76">
        <f>(Deseason_VA!BF29/Deseason_VA!BE29-1)*100</f>
        <v>7.2318149031216805</v>
      </c>
      <c r="BG29" s="76">
        <f>(Deseason_VA!BG29/Deseason_VA!BF29-1)*100</f>
        <v>-2.0619897138105525</v>
      </c>
      <c r="BH29" s="76">
        <f>(Deseason_VA!BH29/Deseason_VA!BG29-1)*100</f>
        <v>20.610614989178977</v>
      </c>
      <c r="BI29" s="76">
        <f>(Deseason_VA!BI29/Deseason_VA!BH29-1)*100</f>
        <v>-11.570509521413964</v>
      </c>
    </row>
    <row r="30" spans="1:61" s="84" customFormat="1" ht="17.100000000000001" customHeight="1" x14ac:dyDescent="0.2">
      <c r="A30" s="91" t="s">
        <v>58</v>
      </c>
      <c r="B30" s="89"/>
      <c r="C30" s="76" t="e">
        <f>(Deseason_VA!C30/Deseason_VA!B30-1)*100</f>
        <v>#DIV/0!</v>
      </c>
      <c r="D30" s="76" t="e">
        <f>(Deseason_VA!D30/Deseason_VA!C30-1)*100</f>
        <v>#DIV/0!</v>
      </c>
      <c r="E30" s="76" t="e">
        <f>(Deseason_VA!E30/Deseason_VA!D30-1)*100</f>
        <v>#DIV/0!</v>
      </c>
      <c r="F30" s="76" t="e">
        <f>(Deseason_VA!F30/Deseason_VA!E30-1)*100</f>
        <v>#DIV/0!</v>
      </c>
      <c r="G30" s="76" t="e">
        <f>(Deseason_VA!G30/Deseason_VA!F30-1)*100</f>
        <v>#DIV/0!</v>
      </c>
      <c r="H30" s="76" t="e">
        <f>(Deseason_VA!H30/Deseason_VA!G30-1)*100</f>
        <v>#DIV/0!</v>
      </c>
      <c r="I30" s="76">
        <f>(Deseason_VA!I30/Deseason_VA!H30-1)*100</f>
        <v>0.67394812155590067</v>
      </c>
      <c r="J30" s="76">
        <f>(Deseason_VA!J30/Deseason_VA!I30-1)*100</f>
        <v>3.344371092565801</v>
      </c>
      <c r="K30" s="76">
        <f>(Deseason_VA!K30/Deseason_VA!J30-1)*100</f>
        <v>1.4230189263129356</v>
      </c>
      <c r="L30" s="76">
        <f>(Deseason_VA!L30/Deseason_VA!K30-1)*100</f>
        <v>-0.92548382456282274</v>
      </c>
      <c r="M30" s="76">
        <f>(Deseason_VA!M30/Deseason_VA!L30-1)*100</f>
        <v>3.1942796350854064</v>
      </c>
      <c r="N30" s="76">
        <f>(Deseason_VA!N30/Deseason_VA!M30-1)*100</f>
        <v>1.8287388198969579</v>
      </c>
      <c r="O30" s="76">
        <f>(Deseason_VA!O30/Deseason_VA!N30-1)*100</f>
        <v>-3.5953979467487462</v>
      </c>
      <c r="P30" s="76">
        <f>(Deseason_VA!P30/Deseason_VA!O30-1)*100</f>
        <v>5.4517070878711271</v>
      </c>
      <c r="Q30" s="76">
        <f>(Deseason_VA!Q30/Deseason_VA!P30-1)*100</f>
        <v>0.36185970141158208</v>
      </c>
      <c r="R30" s="76">
        <f>(Deseason_VA!R30/Deseason_VA!Q30-1)*100</f>
        <v>-0.52863026313353378</v>
      </c>
      <c r="S30" s="76">
        <f>(Deseason_VA!S30/Deseason_VA!R30-1)*100</f>
        <v>1.0829967400453278</v>
      </c>
      <c r="T30" s="76">
        <f>(Deseason_VA!T30/Deseason_VA!S30-1)*100</f>
        <v>3.0536828244455361</v>
      </c>
      <c r="U30" s="76">
        <f>(Deseason_VA!U30/Deseason_VA!T30-1)*100</f>
        <v>0.560579853234211</v>
      </c>
      <c r="V30" s="76">
        <f>(Deseason_VA!V30/Deseason_VA!U30-1)*100</f>
        <v>-1.5410395592884596</v>
      </c>
      <c r="W30" s="76">
        <f>(Deseason_VA!W30/Deseason_VA!V30-1)*100</f>
        <v>2.9044255422297827</v>
      </c>
      <c r="X30" s="76">
        <f>(Deseason_VA!X30/Deseason_VA!W30-1)*100</f>
        <v>-7.852724177910952</v>
      </c>
      <c r="Y30" s="76">
        <f>(Deseason_VA!Y30/Deseason_VA!X30-1)*100</f>
        <v>3.2269762601377927E-2</v>
      </c>
      <c r="Z30" s="76">
        <f>(Deseason_VA!Z30/Deseason_VA!Y30-1)*100</f>
        <v>12.696162980919379</v>
      </c>
      <c r="AA30" s="76">
        <f>(Deseason_VA!AA30/Deseason_VA!Z30-1)*100</f>
        <v>22.549817389343673</v>
      </c>
      <c r="AB30" s="76">
        <f>(Deseason_VA!AB30/Deseason_VA!AA30-1)*100</f>
        <v>-24.403949647983637</v>
      </c>
      <c r="AC30" s="76">
        <f>(Deseason_VA!AC30/Deseason_VA!AB30-1)*100</f>
        <v>13.54099254953911</v>
      </c>
      <c r="AD30" s="76">
        <f>(Deseason_VA!AD30/Deseason_VA!AC30-1)*100</f>
        <v>5.2785321255076623</v>
      </c>
      <c r="AE30" s="76">
        <f>(Deseason_VA!AE30/Deseason_VA!AD30-1)*100</f>
        <v>3.144708217541381</v>
      </c>
      <c r="AF30" s="76">
        <f>(Deseason_VA!AF30/Deseason_VA!AE30-1)*100</f>
        <v>-1.8326091747287609</v>
      </c>
      <c r="AG30" s="76">
        <f>(Deseason_VA!AG30/Deseason_VA!AF30-1)*100</f>
        <v>-1.0172297811142594</v>
      </c>
      <c r="AH30" s="76">
        <f>(Deseason_VA!AH30/Deseason_VA!AG30-1)*100</f>
        <v>-2.7370054241901642</v>
      </c>
      <c r="AI30" s="76">
        <f>(Deseason_VA!AI30/Deseason_VA!AH30-1)*100</f>
        <v>-1.030804282656772</v>
      </c>
      <c r="AJ30" s="76">
        <f>(Deseason_VA!AJ30/Deseason_VA!AI30-1)*100</f>
        <v>-0.72873193880034215</v>
      </c>
      <c r="AK30" s="76">
        <f>(Deseason_VA!AK30/Deseason_VA!AJ30-1)*100</f>
        <v>-0.87759274511063357</v>
      </c>
      <c r="AL30" s="76">
        <f>(Deseason_VA!AL30/Deseason_VA!AK30-1)*100</f>
        <v>3.8755109045794045</v>
      </c>
      <c r="AM30" s="76">
        <f>(Deseason_VA!AM30/Deseason_VA!AL30-1)*100</f>
        <v>7.8102988240439819</v>
      </c>
      <c r="AN30" s="76">
        <f>(Deseason_VA!AN30/Deseason_VA!AM30-1)*100</f>
        <v>6.6394237284941537</v>
      </c>
      <c r="AO30" s="76">
        <f>(Deseason_VA!AO30/Deseason_VA!AN30-1)*100</f>
        <v>1.8423799423899601</v>
      </c>
      <c r="AP30" s="76">
        <f>(Deseason_VA!AP30/Deseason_VA!AO30-1)*100</f>
        <v>1.2100316870170325</v>
      </c>
      <c r="AQ30" s="76">
        <f>(Deseason_VA!AQ30/Deseason_VA!AP30-1)*100</f>
        <v>-0.53427107412939989</v>
      </c>
      <c r="AR30" s="76">
        <f>(Deseason_VA!AR30/Deseason_VA!AQ30-1)*100</f>
        <v>7.1059836837992885</v>
      </c>
      <c r="AS30" s="76">
        <f>(Deseason_VA!AS30/Deseason_VA!AR30-1)*100</f>
        <v>-5.7247883518509397</v>
      </c>
      <c r="AT30" s="76">
        <f>(Deseason_VA!AT30/Deseason_VA!AS30-1)*100</f>
        <v>1.6493596893903728</v>
      </c>
      <c r="AU30" s="76">
        <f>(Deseason_VA!AU30/Deseason_VA!AT30-1)*100</f>
        <v>4.5802898359345701</v>
      </c>
      <c r="AV30" s="76">
        <f>(Deseason_VA!AV30/Deseason_VA!AU30-1)*100</f>
        <v>1.9608778966861751</v>
      </c>
      <c r="AW30" s="76">
        <f>(Deseason_VA!AW30/Deseason_VA!AV30-1)*100</f>
        <v>-3.4017458630262065</v>
      </c>
      <c r="AX30" s="76">
        <f>(Deseason_VA!AX30/Deseason_VA!AW30-1)*100</f>
        <v>0.18116406001731367</v>
      </c>
      <c r="AY30" s="76">
        <f>(Deseason_VA!AY30/Deseason_VA!AX30-1)*100</f>
        <v>-4.8194969235663017</v>
      </c>
      <c r="AZ30" s="76">
        <f>(Deseason_VA!AZ30/Deseason_VA!AY30-1)*100</f>
        <v>20.793800551922239</v>
      </c>
      <c r="BA30" s="76">
        <f>(Deseason_VA!BA30/Deseason_VA!AZ30-1)*100</f>
        <v>-8.6239938770098608</v>
      </c>
      <c r="BB30" s="76">
        <f>(Deseason_VA!BB30/Deseason_VA!BA30-1)*100</f>
        <v>-2.876639271702397</v>
      </c>
      <c r="BC30" s="76">
        <f>(Deseason_VA!BC30/Deseason_VA!BB30-1)*100</f>
        <v>2.0107916700922823</v>
      </c>
      <c r="BD30" s="76">
        <f>(Deseason_VA!BD30/Deseason_VA!BC30-1)*100</f>
        <v>4.4513966565706831E-2</v>
      </c>
      <c r="BE30" s="76">
        <f>(Deseason_VA!BE30/Deseason_VA!BD30-1)*100</f>
        <v>10.44860486569188</v>
      </c>
      <c r="BF30" s="76">
        <f>(Deseason_VA!BF30/Deseason_VA!BE30-1)*100</f>
        <v>-1.1238118542035047</v>
      </c>
      <c r="BG30" s="76">
        <f>(Deseason_VA!BG30/Deseason_VA!BF30-1)*100</f>
        <v>17.920120925023198</v>
      </c>
      <c r="BH30" s="76">
        <f>(Deseason_VA!BH30/Deseason_VA!BG30-1)*100</f>
        <v>-6.9228071710805033</v>
      </c>
      <c r="BI30" s="76">
        <f>(Deseason_VA!BI30/Deseason_VA!BH30-1)*100</f>
        <v>4.0303466344103756</v>
      </c>
    </row>
    <row r="31" spans="1:61" s="84" customFormat="1" ht="17.100000000000001" customHeight="1" x14ac:dyDescent="0.2">
      <c r="A31" s="91" t="s">
        <v>71</v>
      </c>
      <c r="B31" s="89"/>
      <c r="C31" s="76" t="e">
        <f>(Deseason_VA!C31/Deseason_VA!B31-1)*100</f>
        <v>#DIV/0!</v>
      </c>
      <c r="D31" s="76" t="e">
        <f>(Deseason_VA!D31/Deseason_VA!C31-1)*100</f>
        <v>#DIV/0!</v>
      </c>
      <c r="E31" s="76" t="e">
        <f>(Deseason_VA!E31/Deseason_VA!D31-1)*100</f>
        <v>#DIV/0!</v>
      </c>
      <c r="F31" s="76" t="e">
        <f>(Deseason_VA!F31/Deseason_VA!E31-1)*100</f>
        <v>#DIV/0!</v>
      </c>
      <c r="G31" s="76" t="e">
        <f>(Deseason_VA!G31/Deseason_VA!F31-1)*100</f>
        <v>#DIV/0!</v>
      </c>
      <c r="H31" s="76" t="e">
        <f>(Deseason_VA!H31/Deseason_VA!G31-1)*100</f>
        <v>#DIV/0!</v>
      </c>
      <c r="I31" s="76">
        <f>(Deseason_VA!I31/Deseason_VA!H31-1)*100</f>
        <v>-23.940523848378259</v>
      </c>
      <c r="J31" s="76">
        <f>(Deseason_VA!J31/Deseason_VA!I31-1)*100</f>
        <v>40.543489146520947</v>
      </c>
      <c r="K31" s="76">
        <f>(Deseason_VA!K31/Deseason_VA!J31-1)*100</f>
        <v>17.672680249217578</v>
      </c>
      <c r="L31" s="76">
        <f>(Deseason_VA!L31/Deseason_VA!K31-1)*100</f>
        <v>16.927641604352807</v>
      </c>
      <c r="M31" s="76">
        <f>(Deseason_VA!M31/Deseason_VA!L31-1)*100</f>
        <v>22.742683573035528</v>
      </c>
      <c r="N31" s="76">
        <f>(Deseason_VA!N31/Deseason_VA!M31-1)*100</f>
        <v>-77.803483467667377</v>
      </c>
      <c r="O31" s="76">
        <f>(Deseason_VA!O31/Deseason_VA!N31-1)*100</f>
        <v>55.929534297560046</v>
      </c>
      <c r="P31" s="76">
        <f>(Deseason_VA!P31/Deseason_VA!O31-1)*100</f>
        <v>25.096770777809851</v>
      </c>
      <c r="Q31" s="76">
        <f>(Deseason_VA!Q31/Deseason_VA!P31-1)*100</f>
        <v>45.095344735732134</v>
      </c>
      <c r="R31" s="76">
        <f>(Deseason_VA!R31/Deseason_VA!Q31-1)*100</f>
        <v>31.94324112896345</v>
      </c>
      <c r="S31" s="76">
        <f>(Deseason_VA!S31/Deseason_VA!R31-1)*100</f>
        <v>-17.700811641135704</v>
      </c>
      <c r="T31" s="76">
        <f>(Deseason_VA!T31/Deseason_VA!S31-1)*100</f>
        <v>4.3507073570004495</v>
      </c>
      <c r="U31" s="76">
        <f>(Deseason_VA!U31/Deseason_VA!T31-1)*100</f>
        <v>-11.034216459239099</v>
      </c>
      <c r="V31" s="76">
        <f>(Deseason_VA!V31/Deseason_VA!U31-1)*100</f>
        <v>-18.727452407975864</v>
      </c>
      <c r="W31" s="76">
        <f>(Deseason_VA!W31/Deseason_VA!V31-1)*100</f>
        <v>25.390821478053493</v>
      </c>
      <c r="X31" s="76">
        <f>(Deseason_VA!X31/Deseason_VA!W31-1)*100</f>
        <v>-12.985284723378909</v>
      </c>
      <c r="Y31" s="76">
        <f>(Deseason_VA!Y31/Deseason_VA!X31-1)*100</f>
        <v>16.302990644244431</v>
      </c>
      <c r="Z31" s="76">
        <f>(Deseason_VA!Z31/Deseason_VA!Y31-1)*100</f>
        <v>11.275798709824802</v>
      </c>
      <c r="AA31" s="76">
        <f>(Deseason_VA!AA31/Deseason_VA!Z31-1)*100</f>
        <v>0.38590356267149684</v>
      </c>
      <c r="AB31" s="76">
        <f>(Deseason_VA!AB31/Deseason_VA!AA31-1)*100</f>
        <v>-1.1108768079990838</v>
      </c>
      <c r="AC31" s="76">
        <f>(Deseason_VA!AC31/Deseason_VA!AB31-1)*100</f>
        <v>-9.3859707866097875</v>
      </c>
      <c r="AD31" s="76">
        <f>(Deseason_VA!AD31/Deseason_VA!AC31-1)*100</f>
        <v>3.0799608036558457</v>
      </c>
      <c r="AE31" s="76">
        <f>(Deseason_VA!AE31/Deseason_VA!AD31-1)*100</f>
        <v>14.67385119634368</v>
      </c>
      <c r="AF31" s="76">
        <f>(Deseason_VA!AF31/Deseason_VA!AE31-1)*100</f>
        <v>-11.529370253845173</v>
      </c>
      <c r="AG31" s="76">
        <f>(Deseason_VA!AG31/Deseason_VA!AF31-1)*100</f>
        <v>6.5513253415509176</v>
      </c>
      <c r="AH31" s="76">
        <f>(Deseason_VA!AH31/Deseason_VA!AG31-1)*100</f>
        <v>-6.8449571508094493</v>
      </c>
      <c r="AI31" s="76">
        <f>(Deseason_VA!AI31/Deseason_VA!AH31-1)*100</f>
        <v>-12.733439231143462</v>
      </c>
      <c r="AJ31" s="76">
        <f>(Deseason_VA!AJ31/Deseason_VA!AI31-1)*100</f>
        <v>3.0203578156693167</v>
      </c>
      <c r="AK31" s="76">
        <f>(Deseason_VA!AK31/Deseason_VA!AJ31-1)*100</f>
        <v>9.7518433591103459</v>
      </c>
      <c r="AL31" s="76">
        <f>(Deseason_VA!AL31/Deseason_VA!AK31-1)*100</f>
        <v>27.81671340448273</v>
      </c>
      <c r="AM31" s="76">
        <f>(Deseason_VA!AM31/Deseason_VA!AL31-1)*100</f>
        <v>57.471056918009268</v>
      </c>
      <c r="AN31" s="76">
        <f>(Deseason_VA!AN31/Deseason_VA!AM31-1)*100</f>
        <v>-19.21533083032282</v>
      </c>
      <c r="AO31" s="76">
        <f>(Deseason_VA!AO31/Deseason_VA!AN31-1)*100</f>
        <v>33.734606126026613</v>
      </c>
      <c r="AP31" s="76">
        <f>(Deseason_VA!AP31/Deseason_VA!AO31-1)*100</f>
        <v>7.0598434955787326</v>
      </c>
      <c r="AQ31" s="76">
        <f>(Deseason_VA!AQ31/Deseason_VA!AP31-1)*100</f>
        <v>6.1383509503247113</v>
      </c>
      <c r="AR31" s="76">
        <f>(Deseason_VA!AR31/Deseason_VA!AQ31-1)*100</f>
        <v>8.212414018924763</v>
      </c>
      <c r="AS31" s="76">
        <f>(Deseason_VA!AS31/Deseason_VA!AR31-1)*100</f>
        <v>-4.4159148816485194</v>
      </c>
      <c r="AT31" s="76">
        <f>(Deseason_VA!AT31/Deseason_VA!AS31-1)*100</f>
        <v>4.6165245888481365</v>
      </c>
      <c r="AU31" s="76">
        <f>(Deseason_VA!AU31/Deseason_VA!AT31-1)*100</f>
        <v>-3.2876230059679767</v>
      </c>
      <c r="AV31" s="76">
        <f>(Deseason_VA!AV31/Deseason_VA!AU31-1)*100</f>
        <v>0.24192526996218433</v>
      </c>
      <c r="AW31" s="76">
        <f>(Deseason_VA!AW31/Deseason_VA!AV31-1)*100</f>
        <v>-0.17657987823169741</v>
      </c>
      <c r="AX31" s="76">
        <f>(Deseason_VA!AX31/Deseason_VA!AW31-1)*100</f>
        <v>-4.0652443464876509</v>
      </c>
      <c r="AY31" s="76">
        <f>(Deseason_VA!AY31/Deseason_VA!AX31-1)*100</f>
        <v>-20.767262087112204</v>
      </c>
      <c r="AZ31" s="76">
        <f>(Deseason_VA!AZ31/Deseason_VA!AY31-1)*100</f>
        <v>-3.049970412265457</v>
      </c>
      <c r="BA31" s="76">
        <f>(Deseason_VA!BA31/Deseason_VA!AZ31-1)*100</f>
        <v>6.4275803222394012</v>
      </c>
      <c r="BB31" s="76">
        <f>(Deseason_VA!BB31/Deseason_VA!BA31-1)*100</f>
        <v>-1.9271424624414779</v>
      </c>
      <c r="BC31" s="76">
        <f>(Deseason_VA!BC31/Deseason_VA!BB31-1)*100</f>
        <v>19.671156799907074</v>
      </c>
      <c r="BD31" s="76">
        <f>(Deseason_VA!BD31/Deseason_VA!BC31-1)*100</f>
        <v>-1.7731340488101655</v>
      </c>
      <c r="BE31" s="76">
        <f>(Deseason_VA!BE31/Deseason_VA!BD31-1)*100</f>
        <v>-19.652083204768712</v>
      </c>
      <c r="BF31" s="76">
        <f>(Deseason_VA!BF31/Deseason_VA!BE31-1)*100</f>
        <v>-6.4609336391482692</v>
      </c>
      <c r="BG31" s="76">
        <f>(Deseason_VA!BG31/Deseason_VA!BF31-1)*100</f>
        <v>22.152771452378751</v>
      </c>
      <c r="BH31" s="76">
        <f>(Deseason_VA!BH31/Deseason_VA!BG31-1)*100</f>
        <v>-8.4016633224509256</v>
      </c>
      <c r="BI31" s="76">
        <f>(Deseason_VA!BI31/Deseason_VA!BH31-1)*100</f>
        <v>28.888324448182168</v>
      </c>
    </row>
    <row r="32" spans="1:61" s="84" customFormat="1" ht="17.100000000000001" customHeight="1" x14ac:dyDescent="0.2">
      <c r="A32" s="91" t="s">
        <v>17</v>
      </c>
      <c r="B32" s="89"/>
      <c r="C32" s="76" t="e">
        <f>(Deseason_VA!C32/Deseason_VA!B32-1)*100</f>
        <v>#DIV/0!</v>
      </c>
      <c r="D32" s="76" t="e">
        <f>(Deseason_VA!D32/Deseason_VA!C32-1)*100</f>
        <v>#DIV/0!</v>
      </c>
      <c r="E32" s="76" t="e">
        <f>(Deseason_VA!E32/Deseason_VA!D32-1)*100</f>
        <v>#DIV/0!</v>
      </c>
      <c r="F32" s="76" t="e">
        <f>(Deseason_VA!F32/Deseason_VA!E32-1)*100</f>
        <v>#DIV/0!</v>
      </c>
      <c r="G32" s="76" t="e">
        <f>(Deseason_VA!G32/Deseason_VA!F32-1)*100</f>
        <v>#DIV/0!</v>
      </c>
      <c r="H32" s="76" t="e">
        <f>(Deseason_VA!H32/Deseason_VA!G32-1)*100</f>
        <v>#DIV/0!</v>
      </c>
      <c r="I32" s="76">
        <f>(Deseason_VA!I32/Deseason_VA!H32-1)*100</f>
        <v>0.55338392907104961</v>
      </c>
      <c r="J32" s="76">
        <f>(Deseason_VA!J32/Deseason_VA!I32-1)*100</f>
        <v>0.57966446636774638</v>
      </c>
      <c r="K32" s="76">
        <f>(Deseason_VA!K32/Deseason_VA!J32-1)*100</f>
        <v>-6.4234994279799285E-2</v>
      </c>
      <c r="L32" s="76">
        <f>(Deseason_VA!L32/Deseason_VA!K32-1)*100</f>
        <v>0.40853911074385518</v>
      </c>
      <c r="M32" s="76">
        <f>(Deseason_VA!M32/Deseason_VA!L32-1)*100</f>
        <v>1.4310544247212009</v>
      </c>
      <c r="N32" s="76">
        <f>(Deseason_VA!N32/Deseason_VA!M32-1)*100</f>
        <v>1.2893529932660241</v>
      </c>
      <c r="O32" s="76">
        <f>(Deseason_VA!O32/Deseason_VA!N32-1)*100</f>
        <v>1.496165106781655</v>
      </c>
      <c r="P32" s="76">
        <f>(Deseason_VA!P32/Deseason_VA!O32-1)*100</f>
        <v>3.101306415373517</v>
      </c>
      <c r="Q32" s="76">
        <f>(Deseason_VA!Q32/Deseason_VA!P32-1)*100</f>
        <v>1.3451952060827832</v>
      </c>
      <c r="R32" s="76">
        <f>(Deseason_VA!R32/Deseason_VA!Q32-1)*100</f>
        <v>1.0704322548435341</v>
      </c>
      <c r="S32" s="76">
        <f>(Deseason_VA!S32/Deseason_VA!R32-1)*100</f>
        <v>2.7416793740738576</v>
      </c>
      <c r="T32" s="76">
        <f>(Deseason_VA!T32/Deseason_VA!S32-1)*100</f>
        <v>-0.44049607353524589</v>
      </c>
      <c r="U32" s="76">
        <f>(Deseason_VA!U32/Deseason_VA!T32-1)*100</f>
        <v>1.2515455322468227</v>
      </c>
      <c r="V32" s="76">
        <f>(Deseason_VA!V32/Deseason_VA!U32-1)*100</f>
        <v>1.7463060523737584</v>
      </c>
      <c r="W32" s="76">
        <f>(Deseason_VA!W32/Deseason_VA!V32-1)*100</f>
        <v>3.0577371543586196</v>
      </c>
      <c r="X32" s="76">
        <f>(Deseason_VA!X32/Deseason_VA!W32-1)*100</f>
        <v>1.3355594695279471</v>
      </c>
      <c r="Y32" s="76">
        <f>(Deseason_VA!Y32/Deseason_VA!X32-1)*100</f>
        <v>5.1970419290801484</v>
      </c>
      <c r="Z32" s="76">
        <f>(Deseason_VA!Z32/Deseason_VA!Y32-1)*100</f>
        <v>4.8134422222243289</v>
      </c>
      <c r="AA32" s="76">
        <f>(Deseason_VA!AA32/Deseason_VA!Z32-1)*100</f>
        <v>-3.0930962907630644</v>
      </c>
      <c r="AB32" s="76">
        <f>(Deseason_VA!AB32/Deseason_VA!AA32-1)*100</f>
        <v>2.9728387504282416</v>
      </c>
      <c r="AC32" s="76">
        <f>(Deseason_VA!AC32/Deseason_VA!AB32-1)*100</f>
        <v>2.1938041596730962</v>
      </c>
      <c r="AD32" s="76">
        <f>(Deseason_VA!AD32/Deseason_VA!AC32-1)*100</f>
        <v>2.2792551412151862</v>
      </c>
      <c r="AE32" s="76">
        <f>(Deseason_VA!AE32/Deseason_VA!AD32-1)*100</f>
        <v>2.7769915083707186</v>
      </c>
      <c r="AF32" s="76">
        <f>(Deseason_VA!AF32/Deseason_VA!AE32-1)*100</f>
        <v>3.2560934268495156</v>
      </c>
      <c r="AG32" s="76">
        <f>(Deseason_VA!AG32/Deseason_VA!AF32-1)*100</f>
        <v>3.2312285104319161</v>
      </c>
      <c r="AH32" s="76">
        <f>(Deseason_VA!AH32/Deseason_VA!AG32-1)*100</f>
        <v>-0.48282557991157216</v>
      </c>
      <c r="AI32" s="76">
        <f>(Deseason_VA!AI32/Deseason_VA!AH32-1)*100</f>
        <v>-0.80175852798201053</v>
      </c>
      <c r="AJ32" s="76">
        <f>(Deseason_VA!AJ32/Deseason_VA!AI32-1)*100</f>
        <v>-1.3775388721123938</v>
      </c>
      <c r="AK32" s="76">
        <f>(Deseason_VA!AK32/Deseason_VA!AJ32-1)*100</f>
        <v>-2.1515685743584867</v>
      </c>
      <c r="AL32" s="76">
        <f>(Deseason_VA!AL32/Deseason_VA!AK32-1)*100</f>
        <v>-0.26967742811790929</v>
      </c>
      <c r="AM32" s="76">
        <f>(Deseason_VA!AM32/Deseason_VA!AL32-1)*100</f>
        <v>-1.5974772501543333</v>
      </c>
      <c r="AN32" s="76">
        <f>(Deseason_VA!AN32/Deseason_VA!AM32-1)*100</f>
        <v>-0.16808723592388608</v>
      </c>
      <c r="AO32" s="76">
        <f>(Deseason_VA!AO32/Deseason_VA!AN32-1)*100</f>
        <v>0.4023603323615399</v>
      </c>
      <c r="AP32" s="76">
        <f>(Deseason_VA!AP32/Deseason_VA!AO32-1)*100</f>
        <v>0.70423501404397459</v>
      </c>
      <c r="AQ32" s="76">
        <f>(Deseason_VA!AQ32/Deseason_VA!AP32-1)*100</f>
        <v>0.3112927535857013</v>
      </c>
      <c r="AR32" s="76">
        <f>(Deseason_VA!AR32/Deseason_VA!AQ32-1)*100</f>
        <v>2.6501864850834167</v>
      </c>
      <c r="AS32" s="76">
        <f>(Deseason_VA!AS32/Deseason_VA!AR32-1)*100</f>
        <v>1.116636709076646</v>
      </c>
      <c r="AT32" s="76">
        <f>(Deseason_VA!AT32/Deseason_VA!AS32-1)*100</f>
        <v>0.60048898812823381</v>
      </c>
      <c r="AU32" s="76">
        <f>(Deseason_VA!AU32/Deseason_VA!AT32-1)*100</f>
        <v>0.59838162061507383</v>
      </c>
      <c r="AV32" s="76">
        <f>(Deseason_VA!AV32/Deseason_VA!AU32-1)*100</f>
        <v>0.12456452953508723</v>
      </c>
      <c r="AW32" s="76">
        <f>(Deseason_VA!AW32/Deseason_VA!AV32-1)*100</f>
        <v>0.18564848719035965</v>
      </c>
      <c r="AX32" s="76">
        <f>(Deseason_VA!AX32/Deseason_VA!AW32-1)*100</f>
        <v>7.9101497486022687E-2</v>
      </c>
      <c r="AY32" s="76">
        <f>(Deseason_VA!AY32/Deseason_VA!AX32-1)*100</f>
        <v>0.35173422445220481</v>
      </c>
      <c r="AZ32" s="76">
        <f>(Deseason_VA!AZ32/Deseason_VA!AY32-1)*100</f>
        <v>0.46643045726137977</v>
      </c>
      <c r="BA32" s="76">
        <f>(Deseason_VA!BA32/Deseason_VA!AZ32-1)*100</f>
        <v>1.3391678137580021</v>
      </c>
      <c r="BB32" s="76">
        <f>(Deseason_VA!BB32/Deseason_VA!BA32-1)*100</f>
        <v>1.5495225546893865</v>
      </c>
      <c r="BC32" s="76">
        <f>(Deseason_VA!BC32/Deseason_VA!BB32-1)*100</f>
        <v>1.2549475403073274</v>
      </c>
      <c r="BD32" s="76">
        <f>(Deseason_VA!BD32/Deseason_VA!BC32-1)*100</f>
        <v>0.9143732263591442</v>
      </c>
      <c r="BE32" s="76">
        <f>(Deseason_VA!BE32/Deseason_VA!BD32-1)*100</f>
        <v>0.96744678782909599</v>
      </c>
      <c r="BF32" s="76">
        <f>(Deseason_VA!BF32/Deseason_VA!BE32-1)*100</f>
        <v>0.87901775843084451</v>
      </c>
      <c r="BG32" s="76">
        <f>(Deseason_VA!BG32/Deseason_VA!BF32-1)*100</f>
        <v>2.2899941100235965</v>
      </c>
      <c r="BH32" s="76">
        <f>(Deseason_VA!BH32/Deseason_VA!BG32-1)*100</f>
        <v>1.3352994774403326</v>
      </c>
      <c r="BI32" s="76">
        <f>(Deseason_VA!BI32/Deseason_VA!BH32-1)*100</f>
        <v>0.93332858030852339</v>
      </c>
    </row>
    <row r="33" spans="1:61" s="84" customFormat="1" ht="17.100000000000001" customHeight="1" x14ac:dyDescent="0.2">
      <c r="A33" s="91" t="s">
        <v>59</v>
      </c>
      <c r="B33" s="89"/>
      <c r="C33" s="147" t="e">
        <f>(Deseason_VA!C33/Deseason_VA!B33-1)*100</f>
        <v>#DIV/0!</v>
      </c>
      <c r="D33" s="147" t="e">
        <f>(Deseason_VA!D33/Deseason_VA!C33-1)*100</f>
        <v>#DIV/0!</v>
      </c>
      <c r="E33" s="147" t="e">
        <f>(Deseason_VA!E33/Deseason_VA!D33-1)*100</f>
        <v>#DIV/0!</v>
      </c>
      <c r="F33" s="147" t="e">
        <f>(Deseason_VA!F33/Deseason_VA!E33-1)*100</f>
        <v>#DIV/0!</v>
      </c>
      <c r="G33" s="147" t="e">
        <f>(Deseason_VA!G33/Deseason_VA!F33-1)*100</f>
        <v>#DIV/0!</v>
      </c>
      <c r="H33" s="147" t="e">
        <f>(Deseason_VA!H33/Deseason_VA!G33-1)*100</f>
        <v>#DIV/0!</v>
      </c>
      <c r="I33" s="147">
        <f>(Deseason_VA!I33/Deseason_VA!H33-1)*100</f>
        <v>1.030094273516724</v>
      </c>
      <c r="J33" s="147">
        <f>(Deseason_VA!J33/Deseason_VA!I33-1)*100</f>
        <v>0.86501302861048401</v>
      </c>
      <c r="K33" s="147">
        <f>(Deseason_VA!K33/Deseason_VA!J33-1)*100</f>
        <v>0.69622342975441676</v>
      </c>
      <c r="L33" s="147">
        <f>(Deseason_VA!L33/Deseason_VA!K33-1)*100</f>
        <v>0.57136618286233176</v>
      </c>
      <c r="M33" s="147">
        <f>(Deseason_VA!M33/Deseason_VA!L33-1)*100</f>
        <v>0.54028351502983796</v>
      </c>
      <c r="N33" s="147">
        <f>(Deseason_VA!N33/Deseason_VA!M33-1)*100</f>
        <v>0.48509221239492195</v>
      </c>
      <c r="O33" s="147">
        <f>(Deseason_VA!O33/Deseason_VA!N33-1)*100</f>
        <v>0.42969036202866739</v>
      </c>
      <c r="P33" s="147">
        <f>(Deseason_VA!P33/Deseason_VA!O33-1)*100</f>
        <v>0.41184230788500198</v>
      </c>
      <c r="Q33" s="147">
        <f>(Deseason_VA!Q33/Deseason_VA!P33-1)*100</f>
        <v>0.44022784643409363</v>
      </c>
      <c r="R33" s="147">
        <f>(Deseason_VA!R33/Deseason_VA!Q33-1)*100</f>
        <v>0.44328968484264042</v>
      </c>
      <c r="S33" s="147">
        <f>(Deseason_VA!S33/Deseason_VA!R33-1)*100</f>
        <v>0.44965246305321838</v>
      </c>
      <c r="T33" s="147">
        <f>(Deseason_VA!T33/Deseason_VA!S33-1)*100</f>
        <v>0.48738046359897425</v>
      </c>
      <c r="U33" s="147">
        <f>(Deseason_VA!U33/Deseason_VA!T33-1)*100</f>
        <v>0.55523686592116039</v>
      </c>
      <c r="V33" s="76">
        <f>(Deseason_VA!V33/Deseason_VA!U33-1)*100</f>
        <v>0.60177236886511665</v>
      </c>
      <c r="W33" s="76">
        <f>(Deseason_VA!W33/Deseason_VA!V33-1)*100</f>
        <v>0.65434206192278577</v>
      </c>
      <c r="X33" s="76">
        <f>(Deseason_VA!X33/Deseason_VA!W33-1)*100</f>
        <v>0.73034518255636893</v>
      </c>
      <c r="Y33" s="76">
        <f>(Deseason_VA!Y33/Deseason_VA!X33-1)*100</f>
        <v>1.2038627573521588</v>
      </c>
      <c r="Z33" s="76">
        <f>(Deseason_VA!Z33/Deseason_VA!Y33-1)*100</f>
        <v>1.6594227250943616</v>
      </c>
      <c r="AA33" s="76">
        <f>(Deseason_VA!AA33/Deseason_VA!Z33-1)*100</f>
        <v>-4.0116989622476451</v>
      </c>
      <c r="AB33" s="76">
        <f>(Deseason_VA!AB33/Deseason_VA!AA33-1)*100</f>
        <v>2.3897871175410534</v>
      </c>
      <c r="AC33" s="76">
        <f>(Deseason_VA!AC33/Deseason_VA!AB33-1)*100</f>
        <v>1.9045334811699899</v>
      </c>
      <c r="AD33" s="76">
        <f>(Deseason_VA!AD33/Deseason_VA!AC33-1)*100</f>
        <v>1.4254330546062288</v>
      </c>
      <c r="AE33" s="76">
        <f>(Deseason_VA!AE33/Deseason_VA!AD33-1)*100</f>
        <v>0.96597027303197969</v>
      </c>
      <c r="AF33" s="76">
        <f>(Deseason_VA!AF33/Deseason_VA!AE33-1)*100</f>
        <v>0.50764817835464715</v>
      </c>
      <c r="AG33" s="76">
        <f>(Deseason_VA!AG33/Deseason_VA!AF33-1)*100</f>
        <v>0.57050894573944522</v>
      </c>
      <c r="AH33" s="76">
        <f>(Deseason_VA!AH33/Deseason_VA!AG33-1)*100</f>
        <v>0.62353924854481324</v>
      </c>
      <c r="AI33" s="76">
        <f>(Deseason_VA!AI33/Deseason_VA!AH33-1)*100</f>
        <v>0.68918478166120067</v>
      </c>
      <c r="AJ33" s="76">
        <f>(Deseason_VA!AJ33/Deseason_VA!AI33-1)*100</f>
        <v>0.75110187152387375</v>
      </c>
      <c r="AK33" s="76">
        <f>(Deseason_VA!AK33/Deseason_VA!AJ33-1)*100</f>
        <v>0.73911731668625524</v>
      </c>
      <c r="AL33" s="76">
        <f>(Deseason_VA!AL33/Deseason_VA!AK33-1)*100</f>
        <v>0.71368184918767508</v>
      </c>
      <c r="AM33" s="76">
        <f>(Deseason_VA!AM33/Deseason_VA!AL33-1)*100</f>
        <v>0.70031362303404343</v>
      </c>
      <c r="AN33" s="76">
        <f>(Deseason_VA!AN33/Deseason_VA!AM33-1)*100</f>
        <v>0.6842266350621129</v>
      </c>
      <c r="AO33" s="76">
        <f>(Deseason_VA!AO33/Deseason_VA!AN33-1)*100</f>
        <v>0.69173430021920446</v>
      </c>
      <c r="AP33" s="76">
        <f>(Deseason_VA!AP33/Deseason_VA!AO33-1)*100</f>
        <v>0.68340956022299171</v>
      </c>
      <c r="AQ33" s="76">
        <f>(Deseason_VA!AQ33/Deseason_VA!AP33-1)*100</f>
        <v>0.68791518243687122</v>
      </c>
      <c r="AR33" s="76">
        <f>(Deseason_VA!AR33/Deseason_VA!AQ33-1)*100</f>
        <v>0.69340282991889879</v>
      </c>
      <c r="AS33" s="76">
        <f>(Deseason_VA!AS33/Deseason_VA!AR33-1)*100</f>
        <v>0.6954685430631935</v>
      </c>
      <c r="AT33" s="76">
        <f>(Deseason_VA!AT33/Deseason_VA!AS33-1)*100</f>
        <v>0.68288944546239794</v>
      </c>
      <c r="AU33" s="76">
        <f>(Deseason_VA!AU33/Deseason_VA!AT33-1)*100</f>
        <v>0.68319255462894191</v>
      </c>
      <c r="AV33" s="76">
        <f>(Deseason_VA!AV33/Deseason_VA!AU33-1)*100</f>
        <v>0.68710653506516284</v>
      </c>
      <c r="AW33" s="76">
        <f>(Deseason_VA!AW33/Deseason_VA!AV33-1)*100</f>
        <v>0.68568014404251088</v>
      </c>
      <c r="AX33" s="76">
        <f>(Deseason_VA!AX33/Deseason_VA!AW33-1)*100</f>
        <v>0.67091925546238773</v>
      </c>
      <c r="AY33" s="76">
        <f>(Deseason_VA!AY33/Deseason_VA!AX33-1)*100</f>
        <v>0.66903407223521949</v>
      </c>
      <c r="AZ33" s="76">
        <f>(Deseason_VA!AZ33/Deseason_VA!AY33-1)*100</f>
        <v>0.67314417317207997</v>
      </c>
      <c r="BA33" s="76">
        <f>(Deseason_VA!BA33/Deseason_VA!AZ33-1)*100</f>
        <v>0.67519601454022471</v>
      </c>
      <c r="BB33" s="76">
        <f>(Deseason_VA!BB33/Deseason_VA!BA33-1)*100</f>
        <v>0.69006516258915962</v>
      </c>
      <c r="BC33" s="76">
        <f>(Deseason_VA!BC33/Deseason_VA!BB33-1)*100</f>
        <v>0.69236146127698017</v>
      </c>
      <c r="BD33" s="76">
        <f>(Deseason_VA!BD33/Deseason_VA!BC33-1)*100</f>
        <v>0.67656253853216608</v>
      </c>
      <c r="BE33" s="76">
        <f>(Deseason_VA!BE33/Deseason_VA!BD33-1)*100</f>
        <v>0.67589341630800437</v>
      </c>
      <c r="BF33" s="76">
        <f>(Deseason_VA!BF33/Deseason_VA!BE33-1)*100</f>
        <v>0.68699251191659538</v>
      </c>
      <c r="BG33" s="76">
        <f>(Deseason_VA!BG33/Deseason_VA!BF33-1)*100</f>
        <v>0.68644731647733437</v>
      </c>
      <c r="BH33" s="76">
        <f>(Deseason_VA!BH33/Deseason_VA!BG33-1)*100</f>
        <v>0.66918395899453476</v>
      </c>
      <c r="BI33" s="76">
        <f>(Deseason_VA!BI33/Deseason_VA!BH33-1)*100</f>
        <v>0.66875574572726748</v>
      </c>
    </row>
    <row r="34" spans="1:61" s="84" customFormat="1" ht="17.100000000000001" customHeight="1" x14ac:dyDescent="0.2">
      <c r="A34" s="92"/>
      <c r="B34" s="89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</row>
    <row r="35" spans="1:61" s="105" customFormat="1" ht="17.100000000000001" customHeight="1" x14ac:dyDescent="0.2">
      <c r="A35" s="191" t="s">
        <v>98</v>
      </c>
      <c r="B35" s="204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  <c r="R35" s="210"/>
      <c r="S35" s="210"/>
      <c r="T35" s="210"/>
      <c r="U35" s="210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</row>
    <row r="36" spans="1:61" s="95" customFormat="1" ht="17.100000000000001" customHeight="1" thickBot="1" x14ac:dyDescent="0.25">
      <c r="A36" s="93" t="s">
        <v>19</v>
      </c>
      <c r="B36" s="94"/>
      <c r="C36" s="148" t="e">
        <f>(Deseason_VA!C36/Deseason_VA!B36-1)*100</f>
        <v>#DIV/0!</v>
      </c>
      <c r="D36" s="148" t="e">
        <f>(Deseason_VA!D36/Deseason_VA!C36-1)*100</f>
        <v>#DIV/0!</v>
      </c>
      <c r="E36" s="148" t="e">
        <f>(Deseason_VA!E36/Deseason_VA!D36-1)*100</f>
        <v>#DIV/0!</v>
      </c>
      <c r="F36" s="148" t="e">
        <f>(Deseason_VA!F36/Deseason_VA!E36-1)*100</f>
        <v>#DIV/0!</v>
      </c>
      <c r="G36" s="148" t="e">
        <f>(Deseason_VA!G36/Deseason_VA!F36-1)*100</f>
        <v>#DIV/0!</v>
      </c>
      <c r="H36" s="148" t="e">
        <f>(Deseason_VA!H36/Deseason_VA!G36-1)*100</f>
        <v>#DIV/0!</v>
      </c>
      <c r="I36" s="148">
        <f>(Deseason_VA!I36/Deseason_VA!H36-1)*100</f>
        <v>-6.879611387028584</v>
      </c>
      <c r="J36" s="148">
        <f>(Deseason_VA!J36/Deseason_VA!I36-1)*100</f>
        <v>-1.556754801930571</v>
      </c>
      <c r="K36" s="148">
        <f>(Deseason_VA!K36/Deseason_VA!J36-1)*100</f>
        <v>5.7903205706486993</v>
      </c>
      <c r="L36" s="148">
        <f>(Deseason_VA!L36/Deseason_VA!K36-1)*100</f>
        <v>4.3731959200255188</v>
      </c>
      <c r="M36" s="148">
        <f>(Deseason_VA!M36/Deseason_VA!L36-1)*100</f>
        <v>6.5734459457766681</v>
      </c>
      <c r="N36" s="148">
        <f>(Deseason_VA!N36/Deseason_VA!M36-1)*100</f>
        <v>2.0764414545533683</v>
      </c>
      <c r="O36" s="148">
        <f>(Deseason_VA!O36/Deseason_VA!N36-1)*100</f>
        <v>-2.0719549164818885</v>
      </c>
      <c r="P36" s="148">
        <f>(Deseason_VA!P36/Deseason_VA!O36-1)*100</f>
        <v>6.5241799940422007</v>
      </c>
      <c r="Q36" s="148">
        <f>(Deseason_VA!Q36/Deseason_VA!P36-1)*100</f>
        <v>6.8199066724182522</v>
      </c>
      <c r="R36" s="148">
        <f>(Deseason_VA!R36/Deseason_VA!Q36-1)*100</f>
        <v>4.3871237134884167</v>
      </c>
      <c r="S36" s="148">
        <f>(Deseason_VA!S36/Deseason_VA!R36-1)*100</f>
        <v>-0.95937033116965109</v>
      </c>
      <c r="T36" s="148">
        <f>(Deseason_VA!T36/Deseason_VA!S36-1)*100</f>
        <v>-1.8368838094912632</v>
      </c>
      <c r="U36" s="148">
        <f>(Deseason_VA!U36/Deseason_VA!T36-1)*100</f>
        <v>-4.5878710451595524</v>
      </c>
      <c r="V36" s="148">
        <f>(Deseason_VA!V36/Deseason_VA!U36-1)*100</f>
        <v>4.2905803099228645</v>
      </c>
      <c r="W36" s="148">
        <f>(Deseason_VA!W36/Deseason_VA!V36-1)*100</f>
        <v>3.8351387818292837</v>
      </c>
      <c r="X36" s="148">
        <f>(Deseason_VA!X36/Deseason_VA!W36-1)*100</f>
        <v>0.55754654973627638</v>
      </c>
      <c r="Y36" s="148">
        <f>(Deseason_VA!Y36/Deseason_VA!X36-1)*100</f>
        <v>-2.7364950847670211</v>
      </c>
      <c r="Z36" s="148">
        <f>(Deseason_VA!Z36/Deseason_VA!Y36-1)*100</f>
        <v>12.18071579405764</v>
      </c>
      <c r="AA36" s="148">
        <f>(Deseason_VA!AA36/Deseason_VA!Z36-1)*100</f>
        <v>-3.0410321212030467</v>
      </c>
      <c r="AB36" s="148">
        <f>(Deseason_VA!AB36/Deseason_VA!AA36-1)*100</f>
        <v>1.141831050980513</v>
      </c>
      <c r="AC36" s="148">
        <f>(Deseason_VA!AC36/Deseason_VA!AB36-1)*100</f>
        <v>4.2282607006645545</v>
      </c>
      <c r="AD36" s="148">
        <f>(Deseason_VA!AD36/Deseason_VA!AC36-1)*100</f>
        <v>3.1959215071950098</v>
      </c>
      <c r="AE36" s="148">
        <f>(Deseason_VA!AE36/Deseason_VA!AD36-1)*100</f>
        <v>3.8707859565307423</v>
      </c>
      <c r="AF36" s="148">
        <f>(Deseason_VA!AF36/Deseason_VA!AE36-1)*100</f>
        <v>-3.8768647230250641</v>
      </c>
      <c r="AG36" s="148">
        <f>(Deseason_VA!AG36/Deseason_VA!AF36-1)*100</f>
        <v>1.5919106328814214</v>
      </c>
      <c r="AH36" s="148">
        <f>(Deseason_VA!AH36/Deseason_VA!AG36-1)*100</f>
        <v>-4.2227173676975145</v>
      </c>
      <c r="AI36" s="148">
        <f>(Deseason_VA!AI36/Deseason_VA!AH36-1)*100</f>
        <v>7.0558531963920368</v>
      </c>
      <c r="AJ36" s="148">
        <f>(Deseason_VA!AJ36/Deseason_VA!AI36-1)*100</f>
        <v>5.8246948393268383</v>
      </c>
      <c r="AK36" s="148">
        <f>(Deseason_VA!AK36/Deseason_VA!AJ36-1)*100</f>
        <v>-4.0977905959548195</v>
      </c>
      <c r="AL36" s="148">
        <f>(Deseason_VA!AL36/Deseason_VA!AK36-1)*100</f>
        <v>9.0914083988986594</v>
      </c>
      <c r="AM36" s="148">
        <f>(Deseason_VA!AM36/Deseason_VA!AL36-1)*100</f>
        <v>0.37853312335383027</v>
      </c>
      <c r="AN36" s="148">
        <f>(Deseason_VA!AN36/Deseason_VA!AM36-1)*100</f>
        <v>1.7206972977566792</v>
      </c>
      <c r="AO36" s="148">
        <f>(Deseason_VA!AO36/Deseason_VA!AN36-1)*100</f>
        <v>-1.106142590200232</v>
      </c>
      <c r="AP36" s="148">
        <f>(Deseason_VA!AP36/Deseason_VA!AO36-1)*100</f>
        <v>-1.3157657068726514</v>
      </c>
      <c r="AQ36" s="148">
        <f>(Deseason_VA!AQ36/Deseason_VA!AP36-1)*100</f>
        <v>2.324338572411655</v>
      </c>
      <c r="AR36" s="148">
        <f>(Deseason_VA!AR36/Deseason_VA!AQ36-1)*100</f>
        <v>-0.56155965523519979</v>
      </c>
      <c r="AS36" s="148">
        <f>(Deseason_VA!AS36/Deseason_VA!AR36-1)*100</f>
        <v>2.5463456290890196</v>
      </c>
      <c r="AT36" s="148">
        <f>(Deseason_VA!AT36/Deseason_VA!AS36-1)*100</f>
        <v>5.3746234071744059</v>
      </c>
      <c r="AU36" s="148">
        <f>(Deseason_VA!AU36/Deseason_VA!AT36-1)*100</f>
        <v>-1.9486686006945697</v>
      </c>
      <c r="AV36" s="148">
        <f>(Deseason_VA!AV36/Deseason_VA!AU36-1)*100</f>
        <v>4.7534764627342296</v>
      </c>
      <c r="AW36" s="148">
        <f>(Deseason_VA!AW36/Deseason_VA!AV36-1)*100</f>
        <v>1.2866736773648579</v>
      </c>
      <c r="AX36" s="148">
        <f>(Deseason_VA!AX36/Deseason_VA!AW36-1)*100</f>
        <v>-4.7263361128588084</v>
      </c>
      <c r="AY36" s="148">
        <f>(Deseason_VA!AY36/Deseason_VA!AX36-1)*100</f>
        <v>-25.86652952141192</v>
      </c>
      <c r="AZ36" s="148">
        <f>(Deseason_VA!AZ36/Deseason_VA!AY36-1)*100</f>
        <v>34.698690802176088</v>
      </c>
      <c r="BA36" s="148">
        <f>(Deseason_VA!BA36/Deseason_VA!AZ36-1)*100</f>
        <v>-0.16679762346766269</v>
      </c>
      <c r="BB36" s="148">
        <f>(Deseason_VA!BB36/Deseason_VA!BA36-1)*100</f>
        <v>-3.2861971735765105</v>
      </c>
      <c r="BC36" s="148">
        <f>(Deseason_VA!BC36/Deseason_VA!BB36-1)*100</f>
        <v>14.759604360854151</v>
      </c>
      <c r="BD36" s="148">
        <f>(Deseason_VA!BD36/Deseason_VA!BC36-1)*100</f>
        <v>-10.141268119548796</v>
      </c>
      <c r="BE36" s="148">
        <f>(Deseason_VA!BE36/Deseason_VA!BD36-1)*100</f>
        <v>10.239808716087007</v>
      </c>
      <c r="BF36" s="148">
        <f>(Deseason_VA!BF36/Deseason_VA!BE36-1)*100</f>
        <v>6.1650791840697883</v>
      </c>
      <c r="BG36" s="148">
        <f>(Deseason_VA!BG36/Deseason_VA!BF36-1)*100</f>
        <v>-3.9893907438931953</v>
      </c>
      <c r="BH36" s="148">
        <f>(Deseason_VA!BH36/Deseason_VA!BG36-1)*100</f>
        <v>0.59211886045040796</v>
      </c>
      <c r="BI36" s="148">
        <f>(Deseason_VA!BI36/Deseason_VA!BH36-1)*100</f>
        <v>-3.3239376323293657</v>
      </c>
    </row>
    <row r="37" spans="1:61" x14ac:dyDescent="0.2">
      <c r="A37" s="96" t="s">
        <v>50</v>
      </c>
      <c r="B37" s="97"/>
    </row>
    <row r="38" spans="1:61" x14ac:dyDescent="0.2">
      <c r="Z38" s="98">
        <v>8.5</v>
      </c>
    </row>
  </sheetData>
  <mergeCells count="14">
    <mergeCell ref="BD3:BG3"/>
    <mergeCell ref="AZ3:BC3"/>
    <mergeCell ref="AV3:AY3"/>
    <mergeCell ref="T3:W3"/>
    <mergeCell ref="B3:C3"/>
    <mergeCell ref="D3:G3"/>
    <mergeCell ref="H3:K3"/>
    <mergeCell ref="P3:S3"/>
    <mergeCell ref="N3:O3"/>
    <mergeCell ref="AJ3:AM3"/>
    <mergeCell ref="AF3:AI3"/>
    <mergeCell ref="AN3:AQ3"/>
    <mergeCell ref="AR3:AU3"/>
    <mergeCell ref="AC3:AE3"/>
  </mergeCells>
  <conditionalFormatting sqref="C6:G36 I6:AQ36">
    <cfRule type="cellIs" dxfId="14" priority="11" operator="lessThan">
      <formula>0</formula>
    </cfRule>
  </conditionalFormatting>
  <conditionalFormatting sqref="AR6:AR36">
    <cfRule type="cellIs" dxfId="13" priority="10" operator="lessThan">
      <formula>0</formula>
    </cfRule>
  </conditionalFormatting>
  <conditionalFormatting sqref="AS6:AW36">
    <cfRule type="cellIs" dxfId="12" priority="9" operator="lessThan">
      <formula>0</formula>
    </cfRule>
  </conditionalFormatting>
  <conditionalFormatting sqref="H6:H36">
    <cfRule type="cellIs" dxfId="11" priority="6" operator="lessThan">
      <formula>0</formula>
    </cfRule>
  </conditionalFormatting>
  <conditionalFormatting sqref="AX6:AZ36">
    <cfRule type="cellIs" dxfId="10" priority="5" operator="lessThan">
      <formula>0</formula>
    </cfRule>
  </conditionalFormatting>
  <conditionalFormatting sqref="AX5">
    <cfRule type="cellIs" dxfId="9" priority="4" operator="lessThan">
      <formula>0</formula>
    </cfRule>
  </conditionalFormatting>
  <conditionalFormatting sqref="AY5:AZ5">
    <cfRule type="cellIs" dxfId="8" priority="3" operator="lessThan">
      <formula>0</formula>
    </cfRule>
  </conditionalFormatting>
  <conditionalFormatting sqref="BA6:BI36">
    <cfRule type="cellIs" dxfId="7" priority="2" operator="lessThan">
      <formula>0</formula>
    </cfRule>
  </conditionalFormatting>
  <conditionalFormatting sqref="BA5:BI5">
    <cfRule type="cellIs" dxfId="6" priority="1" operator="lessThan">
      <formula>0</formula>
    </cfRule>
  </conditionalFormatting>
  <pageMargins left="0.5" right="0" top="0.5" bottom="0" header="0" footer="0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BI38"/>
  <sheetViews>
    <sheetView showGridLines="0" view="pageBreakPreview" zoomScaleSheetLayoutView="100" workbookViewId="0">
      <pane xSplit="12" ySplit="4" topLeftCell="M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26.42578125" style="98" customWidth="1"/>
    <col min="2" max="5" width="7.5703125" style="98" hidden="1" customWidth="1"/>
    <col min="6" max="8" width="5.7109375" style="98" hidden="1" customWidth="1"/>
    <col min="9" max="15" width="6" style="98" hidden="1" customWidth="1"/>
    <col min="16" max="19" width="6.28515625" style="98" hidden="1" customWidth="1"/>
    <col min="20" max="37" width="6.85546875" style="98" hidden="1" customWidth="1"/>
    <col min="38" max="40" width="6.85546875" style="98" customWidth="1"/>
    <col min="41" max="41" width="8.28515625" style="98" customWidth="1"/>
    <col min="42" max="47" width="7.140625" style="98" hidden="1" customWidth="1"/>
    <col min="48" max="48" width="6.28515625" style="98" customWidth="1"/>
    <col min="49" max="49" width="6" style="98" customWidth="1"/>
    <col min="50" max="50" width="6.7109375" style="98" customWidth="1"/>
    <col min="51" max="67" width="7.7109375" style="98" customWidth="1"/>
    <col min="68" max="16384" width="9.140625" style="98"/>
  </cols>
  <sheetData>
    <row r="1" spans="1:61" ht="18.75" customHeight="1" x14ac:dyDescent="0.2">
      <c r="A1" s="32" t="s">
        <v>152</v>
      </c>
      <c r="AJ1" s="137" t="s">
        <v>144</v>
      </c>
      <c r="AN1" s="143"/>
      <c r="AO1" s="143"/>
    </row>
    <row r="2" spans="1:61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  <c r="AR2" s="214" t="s">
        <v>134</v>
      </c>
      <c r="AS2" s="214"/>
      <c r="AT2" s="214"/>
    </row>
    <row r="3" spans="1:61" s="101" customFormat="1" ht="12" customHeight="1" x14ac:dyDescent="0.2">
      <c r="A3" s="99"/>
      <c r="B3" s="231" t="s">
        <v>67</v>
      </c>
      <c r="C3" s="231"/>
      <c r="D3" s="231" t="s">
        <v>66</v>
      </c>
      <c r="E3" s="231"/>
      <c r="F3" s="231"/>
      <c r="G3" s="231"/>
      <c r="H3" s="231" t="s">
        <v>60</v>
      </c>
      <c r="I3" s="231"/>
      <c r="J3" s="231"/>
      <c r="K3" s="231"/>
      <c r="L3" s="99" t="s">
        <v>61</v>
      </c>
      <c r="M3" s="100"/>
      <c r="N3" s="231"/>
      <c r="O3" s="231"/>
      <c r="P3" s="231" t="s">
        <v>62</v>
      </c>
      <c r="Q3" s="231"/>
      <c r="R3" s="231"/>
      <c r="S3" s="231"/>
      <c r="T3" s="231" t="s">
        <v>63</v>
      </c>
      <c r="U3" s="231"/>
      <c r="V3" s="231"/>
      <c r="W3" s="231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D3" s="100" t="s">
        <v>65</v>
      </c>
      <c r="AE3" s="100" t="s">
        <v>65</v>
      </c>
      <c r="AF3" s="231" t="s">
        <v>77</v>
      </c>
      <c r="AG3" s="231"/>
      <c r="AH3" s="231"/>
      <c r="AI3" s="231"/>
      <c r="AJ3" s="231" t="s">
        <v>80</v>
      </c>
      <c r="AK3" s="231"/>
      <c r="AL3" s="231"/>
      <c r="AM3" s="231"/>
      <c r="AN3" s="231" t="s">
        <v>92</v>
      </c>
      <c r="AO3" s="231"/>
      <c r="AP3" s="231"/>
      <c r="AQ3" s="231"/>
      <c r="AR3" s="231" t="s">
        <v>134</v>
      </c>
      <c r="AS3" s="231"/>
      <c r="AT3" s="231"/>
      <c r="AU3" s="231"/>
      <c r="AV3" s="231" t="s">
        <v>136</v>
      </c>
      <c r="AW3" s="231"/>
      <c r="AX3" s="231"/>
      <c r="AY3" s="231"/>
      <c r="AZ3" s="232" t="s">
        <v>137</v>
      </c>
      <c r="BA3" s="232"/>
      <c r="BB3" s="232"/>
      <c r="BC3" s="232"/>
      <c r="BD3" s="232" t="s">
        <v>138</v>
      </c>
      <c r="BE3" s="232"/>
      <c r="BF3" s="232"/>
      <c r="BG3" s="232"/>
      <c r="BH3" s="101" t="s">
        <v>146</v>
      </c>
    </row>
    <row r="4" spans="1:61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  <c r="AX4" s="104" t="s">
        <v>48</v>
      </c>
      <c r="AY4" s="104" t="s">
        <v>49</v>
      </c>
      <c r="AZ4" s="104" t="s">
        <v>46</v>
      </c>
      <c r="BA4" s="104" t="s">
        <v>47</v>
      </c>
      <c r="BB4" s="104" t="s">
        <v>48</v>
      </c>
      <c r="BC4" s="104" t="s">
        <v>49</v>
      </c>
      <c r="BD4" s="104" t="s">
        <v>46</v>
      </c>
      <c r="BE4" s="104" t="s">
        <v>47</v>
      </c>
      <c r="BF4" s="104" t="s">
        <v>48</v>
      </c>
      <c r="BG4" s="104" t="s">
        <v>49</v>
      </c>
      <c r="BH4" s="104" t="s">
        <v>46</v>
      </c>
      <c r="BI4" s="104" t="s">
        <v>47</v>
      </c>
    </row>
    <row r="5" spans="1:61" s="87" customFormat="1" ht="17.100000000000001" customHeight="1" x14ac:dyDescent="0.2">
      <c r="A5" s="138" t="s">
        <v>97</v>
      </c>
      <c r="B5" s="138" t="e">
        <f t="shared" ref="B5:AD5" si="0">B6+B13+B19+B36</f>
        <v>#VALUE!</v>
      </c>
      <c r="C5" s="138" t="e">
        <f t="shared" si="0"/>
        <v>#DIV/0!</v>
      </c>
      <c r="D5" s="138" t="e">
        <f t="shared" si="0"/>
        <v>#DIV/0!</v>
      </c>
      <c r="E5" s="138" t="e">
        <f t="shared" si="0"/>
        <v>#DIV/0!</v>
      </c>
      <c r="F5" s="138" t="e">
        <f t="shared" si="0"/>
        <v>#DIV/0!</v>
      </c>
      <c r="G5" s="138" t="e">
        <f t="shared" si="0"/>
        <v>#DIV/0!</v>
      </c>
      <c r="H5" s="138" t="e">
        <f t="shared" ref="H5" si="1">H6+H13+H19+H36</f>
        <v>#DIV/0!</v>
      </c>
      <c r="I5" s="138">
        <f t="shared" si="0"/>
        <v>3.060508534272147</v>
      </c>
      <c r="J5" s="138">
        <f t="shared" si="0"/>
        <v>5.5768028691162659</v>
      </c>
      <c r="K5" s="138">
        <f t="shared" si="0"/>
        <v>2.9242607852000551</v>
      </c>
      <c r="L5" s="138">
        <f t="shared" si="0"/>
        <v>-0.88824075886075793</v>
      </c>
      <c r="M5" s="138">
        <f t="shared" si="0"/>
        <v>4.122836441158972</v>
      </c>
      <c r="N5" s="138">
        <f t="shared" si="0"/>
        <v>1.9305612987594436</v>
      </c>
      <c r="O5" s="138">
        <f t="shared" si="0"/>
        <v>-2.6839658390356509</v>
      </c>
      <c r="P5" s="138">
        <f t="shared" si="0"/>
        <v>2.5641291998534701</v>
      </c>
      <c r="Q5" s="138">
        <f t="shared" si="0"/>
        <v>-1.6907185515579441</v>
      </c>
      <c r="R5" s="138">
        <f t="shared" si="0"/>
        <v>2.2739538963287291</v>
      </c>
      <c r="S5" s="138">
        <f t="shared" si="0"/>
        <v>1.2977230460597955</v>
      </c>
      <c r="T5" s="138">
        <f t="shared" si="0"/>
        <v>3.8641377691099099</v>
      </c>
      <c r="U5" s="138">
        <f t="shared" si="0"/>
        <v>-4.1930491903109486</v>
      </c>
      <c r="V5" s="138">
        <f t="shared" si="0"/>
        <v>-0.20088339260276489</v>
      </c>
      <c r="W5" s="138">
        <f t="shared" si="0"/>
        <v>-1.5752515059315606</v>
      </c>
      <c r="X5" s="138">
        <f t="shared" si="0"/>
        <v>4.4118181156107426</v>
      </c>
      <c r="Y5" s="138">
        <f t="shared" si="0"/>
        <v>-1.9161037151663791</v>
      </c>
      <c r="Z5" s="138">
        <f t="shared" si="0"/>
        <v>5.7309957002497409</v>
      </c>
      <c r="AA5" s="138">
        <f t="shared" si="0"/>
        <v>4.6689637108889945</v>
      </c>
      <c r="AB5" s="138">
        <f t="shared" si="0"/>
        <v>-3.5567941668646128</v>
      </c>
      <c r="AC5" s="138">
        <f t="shared" si="0"/>
        <v>4.2429856671044561</v>
      </c>
      <c r="AD5" s="138">
        <f t="shared" si="0"/>
        <v>0.74303154149505413</v>
      </c>
      <c r="AE5" s="138">
        <f t="shared" ref="AE5:AJ5" si="2">AE6+AE13+AE19+AE36</f>
        <v>2.6293777997305607</v>
      </c>
      <c r="AF5" s="138">
        <f t="shared" si="2"/>
        <v>1.2709951892895865</v>
      </c>
      <c r="AG5" s="138">
        <f t="shared" si="2"/>
        <v>0.85285936544778651</v>
      </c>
      <c r="AH5" s="138">
        <f t="shared" si="2"/>
        <v>-3.4626229785019107</v>
      </c>
      <c r="AI5" s="138">
        <f t="shared" si="2"/>
        <v>1.3930322310133743</v>
      </c>
      <c r="AJ5" s="138">
        <f t="shared" si="2"/>
        <v>0.70887088515965124</v>
      </c>
      <c r="AK5" s="138">
        <f t="shared" ref="AK5:AP5" si="3">AK6+AK13+AK19+AK36</f>
        <v>1.6823214756395108</v>
      </c>
      <c r="AL5" s="138">
        <f t="shared" si="3"/>
        <v>2.8595504301212555</v>
      </c>
      <c r="AM5" s="138">
        <f t="shared" si="3"/>
        <v>0.97453406735623149</v>
      </c>
      <c r="AN5" s="138">
        <f t="shared" si="3"/>
        <v>1.548536784052313</v>
      </c>
      <c r="AO5" s="138">
        <f t="shared" si="3"/>
        <v>0.81011024839301959</v>
      </c>
      <c r="AP5" s="138">
        <f t="shared" si="3"/>
        <v>2.2897509759782424</v>
      </c>
      <c r="AQ5" s="138">
        <f t="shared" ref="AQ5:AR5" si="4">AQ6+AQ13+AQ19+AQ36</f>
        <v>0.88280060638638091</v>
      </c>
      <c r="AR5" s="138">
        <f t="shared" si="4"/>
        <v>1.8145158358508158</v>
      </c>
      <c r="AS5" s="138">
        <f t="shared" ref="AS5:AT5" si="5">AS6+AS13+AS19+AS36</f>
        <v>0.48716163512280863</v>
      </c>
      <c r="AT5" s="138">
        <f t="shared" si="5"/>
        <v>4.4496520481460129</v>
      </c>
      <c r="AU5" s="138">
        <f t="shared" ref="AU5:AV5" si="6">AU6+AU13+AU19+AU36</f>
        <v>-0.20102503360166263</v>
      </c>
      <c r="AV5" s="138">
        <f t="shared" si="6"/>
        <v>3.0365575400752287</v>
      </c>
      <c r="AW5" s="138">
        <f t="shared" ref="AW5:AX5" si="7">AW6+AW13+AW19+AW36</f>
        <v>0.97167038687983498</v>
      </c>
      <c r="AX5" s="138">
        <f t="shared" si="7"/>
        <v>-2.871956003879494</v>
      </c>
      <c r="AY5" s="138">
        <f t="shared" ref="AY5:AZ5" si="8">AY6+AY13+AY19+AY36</f>
        <v>-6.3997621420447786</v>
      </c>
      <c r="AZ5" s="138">
        <f t="shared" si="8"/>
        <v>7.7173027576839281</v>
      </c>
      <c r="BA5" s="138">
        <f t="shared" ref="BA5:BB5" si="9">BA6+BA13+BA19+BA36</f>
        <v>2.1861158278410286</v>
      </c>
      <c r="BB5" s="138">
        <f t="shared" si="9"/>
        <v>-0.37299523530653328</v>
      </c>
      <c r="BC5" s="138">
        <f t="shared" ref="BC5:BD5" si="10">BC6+BC13+BC19+BC36</f>
        <v>2.5162196805224237</v>
      </c>
      <c r="BD5" s="138">
        <f t="shared" si="10"/>
        <v>-1.8626712332249378</v>
      </c>
      <c r="BE5" s="138">
        <f t="shared" ref="BE5:BF5" si="11">BE6+BE13+BE19+BE36</f>
        <v>4.5922820186229849</v>
      </c>
      <c r="BF5" s="138">
        <f t="shared" si="11"/>
        <v>-0.14637093946800772</v>
      </c>
      <c r="BG5" s="138">
        <f t="shared" ref="BG5" si="12">BG6+BG13+BG19+BG36</f>
        <v>3.7548357266346586</v>
      </c>
      <c r="BH5" s="138">
        <f t="shared" ref="BH5:BI5" si="13">BH6+BH13+BH19+BH36</f>
        <v>1.5228967855251021</v>
      </c>
      <c r="BI5" s="138">
        <f t="shared" si="13"/>
        <v>-0.65632662846761669</v>
      </c>
    </row>
    <row r="6" spans="1:61" s="194" customFormat="1" ht="17.100000000000001" customHeight="1" x14ac:dyDescent="0.2">
      <c r="A6" s="191" t="s">
        <v>96</v>
      </c>
      <c r="B6" s="202" t="e">
        <f>(Deseason_VA!B6-Deseason_VA!A6)/Deseason_VA!A$5*100</f>
        <v>#VALUE!</v>
      </c>
      <c r="C6" s="202" t="e">
        <f>(Deseason_VA!C6-Deseason_VA!B6)/Deseason_VA!B$5*100</f>
        <v>#DIV/0!</v>
      </c>
      <c r="D6" s="202" t="e">
        <f>(Deseason_VA!D6-Deseason_VA!C6)/Deseason_VA!C$5*100</f>
        <v>#DIV/0!</v>
      </c>
      <c r="E6" s="202" t="e">
        <f>(Deseason_VA!E6-Deseason_VA!D6)/Deseason_VA!D$5*100</f>
        <v>#DIV/0!</v>
      </c>
      <c r="F6" s="202" t="e">
        <f>(Deseason_VA!F6-Deseason_VA!E6)/Deseason_VA!E$5*100</f>
        <v>#DIV/0!</v>
      </c>
      <c r="G6" s="202" t="e">
        <f>(Deseason_VA!G6-Deseason_VA!F6)/Deseason_VA!F$5*100</f>
        <v>#DIV/0!</v>
      </c>
      <c r="H6" s="202" t="e">
        <f>(Deseason_VA!H6-Deseason_VA!G6)/Deseason_VA!G$5*100</f>
        <v>#DIV/0!</v>
      </c>
      <c r="I6" s="202">
        <f>(Deseason_VA!I6-Deseason_VA!H6)/Deseason_VA!H$5*100</f>
        <v>0.16882305783930521</v>
      </c>
      <c r="J6" s="202">
        <f>(Deseason_VA!J6-Deseason_VA!I6)/Deseason_VA!I$5*100</f>
        <v>0.22058377661828282</v>
      </c>
      <c r="K6" s="202">
        <f>(Deseason_VA!K6-Deseason_VA!J6)/Deseason_VA!J$5*100</f>
        <v>2.0390603773786711</v>
      </c>
      <c r="L6" s="202">
        <f>(Deseason_VA!L6-Deseason_VA!K6)/Deseason_VA!K$5*100</f>
        <v>-1.9531611120161563</v>
      </c>
      <c r="M6" s="202">
        <f>(Deseason_VA!M6-Deseason_VA!L6)/Deseason_VA!L$5*100</f>
        <v>0.60077166142302796</v>
      </c>
      <c r="N6" s="202">
        <f>(Deseason_VA!N6-Deseason_VA!M6)/Deseason_VA!M$5*100</f>
        <v>1.2861512292343165</v>
      </c>
      <c r="O6" s="202">
        <f>(Deseason_VA!O6-Deseason_VA!N6)/Deseason_VA!N$5*100</f>
        <v>0.20969969336138136</v>
      </c>
      <c r="P6" s="202">
        <f>(Deseason_VA!P6-Deseason_VA!O6)/Deseason_VA!O$5*100</f>
        <v>1.0319778898897438</v>
      </c>
      <c r="Q6" s="202">
        <f>(Deseason_VA!Q6-Deseason_VA!P6)/Deseason_VA!P$5*100</f>
        <v>-2.3100880371408792</v>
      </c>
      <c r="R6" s="202">
        <f>(Deseason_VA!R6-Deseason_VA!Q6)/Deseason_VA!Q$5*100</f>
        <v>-0.99365169672864739</v>
      </c>
      <c r="S6" s="202">
        <f>(Deseason_VA!S6-Deseason_VA!R6)/Deseason_VA!R$5*100</f>
        <v>0.55150679775653266</v>
      </c>
      <c r="T6" s="202">
        <f>(Deseason_VA!T6-Deseason_VA!S6)/Deseason_VA!S$5*100</f>
        <v>3.0517789441705823</v>
      </c>
      <c r="U6" s="202">
        <f>(Deseason_VA!U6-Deseason_VA!T6)/Deseason_VA!T$5*100</f>
        <v>-2.9073574195752032</v>
      </c>
      <c r="V6" s="202">
        <f>(Deseason_VA!V6-Deseason_VA!U6)/Deseason_VA!U$5*100</f>
        <v>0.19776218219824965</v>
      </c>
      <c r="W6" s="202">
        <f>(Deseason_VA!W6-Deseason_VA!V6)/Deseason_VA!V$5*100</f>
        <v>-1.4645541764496244</v>
      </c>
      <c r="X6" s="202">
        <f>(Deseason_VA!X6-Deseason_VA!W6)/Deseason_VA!W$5*100</f>
        <v>4.5860784930900449</v>
      </c>
      <c r="Y6" s="202">
        <f>(Deseason_VA!Y6-Deseason_VA!X6)/Deseason_VA!X$5*100</f>
        <v>-3.0473994562266573</v>
      </c>
      <c r="Z6" s="202">
        <f>(Deseason_VA!Z6-Deseason_VA!Y6)/Deseason_VA!Y$5*100</f>
        <v>0.34353978237815941</v>
      </c>
      <c r="AA6" s="202">
        <f>(Deseason_VA!AA6-Deseason_VA!Z6)/Deseason_VA!Z$5*100</f>
        <v>1.0336131205176529</v>
      </c>
      <c r="AB6" s="202">
        <f>(Deseason_VA!AB6-Deseason_VA!AA6)/Deseason_VA!AA$5*100</f>
        <v>0.24002372126169991</v>
      </c>
      <c r="AC6" s="202">
        <f>(Deseason_VA!AC6-Deseason_VA!AB6)/Deseason_VA!AB$5*100</f>
        <v>0.99729707766355569</v>
      </c>
      <c r="AD6" s="202">
        <f>(Deseason_VA!AD6-Deseason_VA!AC6)/Deseason_VA!AC$5*100</f>
        <v>-0.91694800427187184</v>
      </c>
      <c r="AE6" s="202">
        <f>(Deseason_VA!AE6-Deseason_VA!AD6)/Deseason_VA!AD$5*100</f>
        <v>0.7162985913672818</v>
      </c>
      <c r="AF6" s="202">
        <f>(Deseason_VA!AF6-Deseason_VA!AE6)/Deseason_VA!AE$5*100</f>
        <v>-0.28143819676888632</v>
      </c>
      <c r="AG6" s="202">
        <f>(Deseason_VA!AG6-Deseason_VA!AF6)/Deseason_VA!AF$5*100</f>
        <v>0.61351648239460155</v>
      </c>
      <c r="AH6" s="202">
        <f>(Deseason_VA!AH6-Deseason_VA!AG6)/Deseason_VA!AG$5*100</f>
        <v>0.91234014024633092</v>
      </c>
      <c r="AI6" s="202">
        <f>(Deseason_VA!AI6-Deseason_VA!AH6)/Deseason_VA!AH$5*100</f>
        <v>-1.0297415387140951</v>
      </c>
      <c r="AJ6" s="202">
        <f>(Deseason_VA!AJ6-Deseason_VA!AI6)/Deseason_VA!AI$5*100</f>
        <v>-0.29640203561934747</v>
      </c>
      <c r="AK6" s="202">
        <f>(Deseason_VA!AK6-Deseason_VA!AJ6)/Deseason_VA!AJ$5*100</f>
        <v>1.08886119439471</v>
      </c>
      <c r="AL6" s="202">
        <f>(Deseason_VA!AL6-Deseason_VA!AK6)/Deseason_VA!AK$5*100</f>
        <v>0.67718521196521508</v>
      </c>
      <c r="AM6" s="202">
        <f>(Deseason_VA!AM6-Deseason_VA!AL6)/Deseason_VA!AL$5*100</f>
        <v>-0.10885517566632753</v>
      </c>
      <c r="AN6" s="202">
        <f>(Deseason_VA!AN6-Deseason_VA!AM6)/Deseason_VA!AM$5*100</f>
        <v>0.3591815900416952</v>
      </c>
      <c r="AO6" s="202">
        <f>(Deseason_VA!AO6-Deseason_VA!AN6)/Deseason_VA!AN$5*100</f>
        <v>-0.4346738134692848</v>
      </c>
      <c r="AP6" s="202">
        <f>(Deseason_VA!AP6-Deseason_VA!AO6)/Deseason_VA!AO$5*100</f>
        <v>1.1934113270055262</v>
      </c>
      <c r="AQ6" s="202">
        <f>(Deseason_VA!AQ6-Deseason_VA!AP6)/Deseason_VA!AP$5*100</f>
        <v>-0.61671053806275922</v>
      </c>
      <c r="AR6" s="202">
        <f>(Deseason_VA!AR6-Deseason_VA!AQ6)/Deseason_VA!AQ$5*100</f>
        <v>0.35596923952407677</v>
      </c>
      <c r="AS6" s="202">
        <f>(Deseason_VA!AS6-Deseason_VA!AR6)/Deseason_VA!AR$5*100</f>
        <v>-1.9474284350161478E-2</v>
      </c>
      <c r="AT6" s="202">
        <f>(Deseason_VA!AT6-Deseason_VA!AS6)/Deseason_VA!AS$5*100</f>
        <v>2.252410951038232</v>
      </c>
      <c r="AU6" s="202">
        <f>(Deseason_VA!AU6-Deseason_VA!AT6)/Deseason_VA!AT$5*100</f>
        <v>-0.77010662189394385</v>
      </c>
      <c r="AV6" s="202">
        <f>(Deseason_VA!AV6-Deseason_VA!AU6)/Deseason_VA!AU$5*100</f>
        <v>-6.1990575812931902E-2</v>
      </c>
      <c r="AW6" s="202">
        <f>(Deseason_VA!AW6-Deseason_VA!AV6)/Deseason_VA!AV$5*100</f>
        <v>0.34345714207682587</v>
      </c>
      <c r="AX6" s="202">
        <f>(Deseason_VA!AX6-Deseason_VA!AW6)/Deseason_VA!AW$5*100</f>
        <v>2.0235101520450018E-2</v>
      </c>
      <c r="AY6" s="202">
        <f>(Deseason_VA!AY6-Deseason_VA!AX6)/Deseason_VA!AX$5*100</f>
        <v>0.96383763943299217</v>
      </c>
      <c r="AZ6" s="202">
        <f>(Deseason_VA!AZ6-Deseason_VA!AY6)/Deseason_VA!AY$5*100</f>
        <v>-0.15989211920721899</v>
      </c>
      <c r="BA6" s="202">
        <f>(Deseason_VA!BA6-Deseason_VA!AZ6)/Deseason_VA!AZ$5*100</f>
        <v>0.95602170416491838</v>
      </c>
      <c r="BB6" s="202">
        <f>(Deseason_VA!BB6-Deseason_VA!BA6)/Deseason_VA!BA$5*100</f>
        <v>-1.7026137215513368</v>
      </c>
      <c r="BC6" s="202">
        <f>(Deseason_VA!BC6-Deseason_VA!BB6)/Deseason_VA!BB$5*100</f>
        <v>0.99704200831056689</v>
      </c>
      <c r="BD6" s="202">
        <f>(Deseason_VA!BD6-Deseason_VA!BC6)/Deseason_VA!BC$5*100</f>
        <v>1.0568298914337537</v>
      </c>
      <c r="BE6" s="202">
        <f>(Deseason_VA!BE6-Deseason_VA!BD6)/Deseason_VA!BD$5*100</f>
        <v>-0.7021983320799926</v>
      </c>
      <c r="BF6" s="202">
        <f>(Deseason_VA!BF6-Deseason_VA!BE6)/Deseason_VA!BE$5*100</f>
        <v>-0.21816370554334691</v>
      </c>
      <c r="BG6" s="202">
        <f>(Deseason_VA!BG6-Deseason_VA!BF6)/Deseason_VA!BF$5*100</f>
        <v>1.7765824175777447</v>
      </c>
      <c r="BH6" s="202">
        <f>(Deseason_VA!BH6-Deseason_VA!BG6)/Deseason_VA!BG$5*100</f>
        <v>-0.79096278087957705</v>
      </c>
      <c r="BI6" s="202">
        <f>(Deseason_VA!BI6-Deseason_VA!BH6)/Deseason_VA!BH$5*100</f>
        <v>0.50369552517511063</v>
      </c>
    </row>
    <row r="7" spans="1:61" s="84" customFormat="1" ht="17.100000000000001" customHeight="1" x14ac:dyDescent="0.2">
      <c r="A7" s="75" t="s">
        <v>1</v>
      </c>
      <c r="B7" s="75" t="e">
        <f>(Deseason_VA!B7-Deseason_VA!A7)/Deseason_VA!A$5*100</f>
        <v>#VALUE!</v>
      </c>
      <c r="C7" s="75" t="e">
        <f>(Deseason_VA!C7-Deseason_VA!B7)/Deseason_VA!B$5*100</f>
        <v>#DIV/0!</v>
      </c>
      <c r="D7" s="75" t="e">
        <f>(Deseason_VA!D7-Deseason_VA!C7)/Deseason_VA!C$5*100</f>
        <v>#DIV/0!</v>
      </c>
      <c r="E7" s="75" t="e">
        <f>(Deseason_VA!E7-Deseason_VA!D7)/Deseason_VA!D$5*100</f>
        <v>#DIV/0!</v>
      </c>
      <c r="F7" s="75" t="e">
        <f>(Deseason_VA!F7-Deseason_VA!E7)/Deseason_VA!E$5*100</f>
        <v>#DIV/0!</v>
      </c>
      <c r="G7" s="75" t="e">
        <f>(Deseason_VA!G7-Deseason_VA!F7)/Deseason_VA!F$5*100</f>
        <v>#DIV/0!</v>
      </c>
      <c r="H7" s="75" t="e">
        <f>(Deseason_VA!H7-Deseason_VA!G7)/Deseason_VA!G$5*100</f>
        <v>#DIV/0!</v>
      </c>
      <c r="I7" s="75">
        <f>(Deseason_VA!I7-Deseason_VA!H7)/Deseason_VA!H$5*100</f>
        <v>2.7038631515729349E-2</v>
      </c>
      <c r="J7" s="75">
        <f>(Deseason_VA!J7-Deseason_VA!I7)/Deseason_VA!I$5*100</f>
        <v>-0.58601089172350274</v>
      </c>
      <c r="K7" s="75">
        <f>(Deseason_VA!K7-Deseason_VA!J7)/Deseason_VA!J$5*100</f>
        <v>1.0575455098630437</v>
      </c>
      <c r="L7" s="75">
        <f>(Deseason_VA!L7-Deseason_VA!K7)/Deseason_VA!K$5*100</f>
        <v>-0.68714303854413961</v>
      </c>
      <c r="M7" s="75">
        <f>(Deseason_VA!M7-Deseason_VA!L7)/Deseason_VA!L$5*100</f>
        <v>4.7157909651882523E-3</v>
      </c>
      <c r="N7" s="75">
        <f>(Deseason_VA!N7-Deseason_VA!M7)/Deseason_VA!M$5*100</f>
        <v>0.40204971827677372</v>
      </c>
      <c r="O7" s="75">
        <f>(Deseason_VA!O7-Deseason_VA!N7)/Deseason_VA!N$5*100</f>
        <v>-0.11588103375852146</v>
      </c>
      <c r="P7" s="75">
        <f>(Deseason_VA!P7-Deseason_VA!O7)/Deseason_VA!O$5*100</f>
        <v>0.24010505124143244</v>
      </c>
      <c r="Q7" s="75">
        <f>(Deseason_VA!Q7-Deseason_VA!P7)/Deseason_VA!P$5*100</f>
        <v>-0.1271891565372372</v>
      </c>
      <c r="R7" s="75">
        <f>(Deseason_VA!R7-Deseason_VA!Q7)/Deseason_VA!Q$5*100</f>
        <v>-0.18881979944749661</v>
      </c>
      <c r="S7" s="75">
        <f>(Deseason_VA!S7-Deseason_VA!R7)/Deseason_VA!R$5*100</f>
        <v>0.18313649768456802</v>
      </c>
      <c r="T7" s="75">
        <f>(Deseason_VA!T7-Deseason_VA!S7)/Deseason_VA!S$5*100</f>
        <v>-0.14449759731428338</v>
      </c>
      <c r="U7" s="75">
        <f>(Deseason_VA!U7-Deseason_VA!T7)/Deseason_VA!T$5*100</f>
        <v>8.0847166354976005E-2</v>
      </c>
      <c r="V7" s="75">
        <f>(Deseason_VA!V7-Deseason_VA!U7)/Deseason_VA!U$5*100</f>
        <v>0.1467927880475767</v>
      </c>
      <c r="W7" s="75">
        <f>(Deseason_VA!W7-Deseason_VA!V7)/Deseason_VA!V$5*100</f>
        <v>-2.9536171394680132E-2</v>
      </c>
      <c r="X7" s="75">
        <f>(Deseason_VA!X7-Deseason_VA!W7)/Deseason_VA!W$5*100</f>
        <v>-1.9447764677289099E-2</v>
      </c>
      <c r="Y7" s="75">
        <f>(Deseason_VA!Y7-Deseason_VA!X7)/Deseason_VA!X$5*100</f>
        <v>8.9334553961040689E-2</v>
      </c>
      <c r="Z7" s="75">
        <f>(Deseason_VA!Z7-Deseason_VA!Y7)/Deseason_VA!Y$5*100</f>
        <v>-0.28348339929644134</v>
      </c>
      <c r="AA7" s="75">
        <f>(Deseason_VA!AA7-Deseason_VA!Z7)/Deseason_VA!Z$5*100</f>
        <v>5.2699939325046324E-2</v>
      </c>
      <c r="AB7" s="75">
        <f>(Deseason_VA!AB7-Deseason_VA!AA7)/Deseason_VA!AA$5*100</f>
        <v>5.1829276270708796E-2</v>
      </c>
      <c r="AC7" s="75">
        <f>(Deseason_VA!AC7-Deseason_VA!AB7)/Deseason_VA!AB$5*100</f>
        <v>-5.9385566987772538E-2</v>
      </c>
      <c r="AD7" s="75">
        <f>(Deseason_VA!AD7-Deseason_VA!AC7)/Deseason_VA!AC$5*100</f>
        <v>0.26634646626752528</v>
      </c>
      <c r="AE7" s="75">
        <f>(Deseason_VA!AE7-Deseason_VA!AD7)/Deseason_VA!AD$5*100</f>
        <v>3.6794681582859798E-2</v>
      </c>
      <c r="AF7" s="75">
        <f>(Deseason_VA!AF7-Deseason_VA!AE7)/Deseason_VA!AE$5*100</f>
        <v>9.3576316017547553E-2</v>
      </c>
      <c r="AG7" s="75">
        <f>(Deseason_VA!AG7-Deseason_VA!AF7)/Deseason_VA!AF$5*100</f>
        <v>-0.12284555906132122</v>
      </c>
      <c r="AH7" s="75">
        <f>(Deseason_VA!AH7-Deseason_VA!AG7)/Deseason_VA!AG$5*100</f>
        <v>3.9273477517673371E-2</v>
      </c>
      <c r="AI7" s="75">
        <f>(Deseason_VA!AI7-Deseason_VA!AH7)/Deseason_VA!AH$5*100</f>
        <v>4.6662867845841446E-3</v>
      </c>
      <c r="AJ7" s="75">
        <f>(Deseason_VA!AJ7-Deseason_VA!AI7)/Deseason_VA!AI$5*100</f>
        <v>-0.31356139979599451</v>
      </c>
      <c r="AK7" s="75">
        <f>(Deseason_VA!AK7-Deseason_VA!AJ7)/Deseason_VA!AJ$5*100</f>
        <v>0.79775100721060577</v>
      </c>
      <c r="AL7" s="75">
        <f>(Deseason_VA!AL7-Deseason_VA!AK7)/Deseason_VA!AK$5*100</f>
        <v>-0.19480455542488312</v>
      </c>
      <c r="AM7" s="75">
        <f>(Deseason_VA!AM7-Deseason_VA!AL7)/Deseason_VA!AL$5*100</f>
        <v>0.10120908577283141</v>
      </c>
      <c r="AN7" s="75">
        <f>(Deseason_VA!AN7-Deseason_VA!AM7)/Deseason_VA!AM$5*100</f>
        <v>6.414007395093739E-2</v>
      </c>
      <c r="AO7" s="75">
        <f>(Deseason_VA!AO7-Deseason_VA!AN7)/Deseason_VA!AN$5*100</f>
        <v>-0.10540519150265132</v>
      </c>
      <c r="AP7" s="75">
        <f>(Deseason_VA!AP7-Deseason_VA!AO7)/Deseason_VA!AO$5*100</f>
        <v>-2.69517393277659E-2</v>
      </c>
      <c r="AQ7" s="75">
        <f>(Deseason_VA!AQ7-Deseason_VA!AP7)/Deseason_VA!AP$5*100</f>
        <v>-1.969592588403633E-2</v>
      </c>
      <c r="AR7" s="75">
        <f>(Deseason_VA!AR7-Deseason_VA!AQ7)/Deseason_VA!AQ$5*100</f>
        <v>0.13431114790238813</v>
      </c>
      <c r="AS7" s="75">
        <f>(Deseason_VA!AS7-Deseason_VA!AR7)/Deseason_VA!AR$5*100</f>
        <v>4.0786193352994403E-2</v>
      </c>
      <c r="AT7" s="75">
        <f>(Deseason_VA!AT7-Deseason_VA!AS7)/Deseason_VA!AS$5*100</f>
        <v>-0.11354023209097573</v>
      </c>
      <c r="AU7" s="75">
        <f>(Deseason_VA!AU7-Deseason_VA!AT7)/Deseason_VA!AT$5*100</f>
        <v>0.20609904991569969</v>
      </c>
      <c r="AV7" s="75">
        <f>(Deseason_VA!AV7-Deseason_VA!AU7)/Deseason_VA!AU$5*100</f>
        <v>-9.8614552051119506E-2</v>
      </c>
      <c r="AW7" s="75">
        <f>(Deseason_VA!AW7-Deseason_VA!AV7)/Deseason_VA!AV$5*100</f>
        <v>0.18864943773250795</v>
      </c>
      <c r="AX7" s="75">
        <f>(Deseason_VA!AX7-Deseason_VA!AW7)/Deseason_VA!AW$5*100</f>
        <v>0.11847771643214708</v>
      </c>
      <c r="AY7" s="75">
        <f>(Deseason_VA!AY7-Deseason_VA!AX7)/Deseason_VA!AX$5*100</f>
        <v>-0.1771263836914011</v>
      </c>
      <c r="AZ7" s="75">
        <f>(Deseason_VA!AZ7-Deseason_VA!AY7)/Deseason_VA!AY$5*100</f>
        <v>6.505404538945006E-2</v>
      </c>
      <c r="BA7" s="75">
        <f>(Deseason_VA!BA7-Deseason_VA!AZ7)/Deseason_VA!AZ$5*100</f>
        <v>0.3096396197456564</v>
      </c>
      <c r="BB7" s="75">
        <f>(Deseason_VA!BB7-Deseason_VA!BA7)/Deseason_VA!BA$5*100</f>
        <v>0.11466300402210752</v>
      </c>
      <c r="BC7" s="75">
        <f>(Deseason_VA!BC7-Deseason_VA!BB7)/Deseason_VA!BB$5*100</f>
        <v>-0.12193165685006849</v>
      </c>
      <c r="BD7" s="75">
        <f>(Deseason_VA!BD7-Deseason_VA!BC7)/Deseason_VA!BC$5*100</f>
        <v>0.10294518138206561</v>
      </c>
      <c r="BE7" s="75">
        <f>(Deseason_VA!BE7-Deseason_VA!BD7)/Deseason_VA!BD$5*100</f>
        <v>0.14466483697061353</v>
      </c>
      <c r="BF7" s="75">
        <f>(Deseason_VA!BF7-Deseason_VA!BE7)/Deseason_VA!BE$5*100</f>
        <v>-0.15898440751236198</v>
      </c>
      <c r="BG7" s="75">
        <f>(Deseason_VA!BG7-Deseason_VA!BF7)/Deseason_VA!BF$5*100</f>
        <v>6.6232835261710268E-2</v>
      </c>
      <c r="BH7" s="75">
        <f>(Deseason_VA!BH7-Deseason_VA!BG7)/Deseason_VA!BG$5*100</f>
        <v>0.19688774697968126</v>
      </c>
      <c r="BI7" s="75">
        <f>(Deseason_VA!BI7-Deseason_VA!BH7)/Deseason_VA!BH$5*100</f>
        <v>-0.57848599273196899</v>
      </c>
    </row>
    <row r="8" spans="1:61" s="84" customFormat="1" ht="17.100000000000001" customHeight="1" x14ac:dyDescent="0.2">
      <c r="A8" s="75" t="s">
        <v>2</v>
      </c>
      <c r="B8" s="75" t="e">
        <f>(Deseason_VA!B8-Deseason_VA!A8)/Deseason_VA!A$5*100</f>
        <v>#VALUE!</v>
      </c>
      <c r="C8" s="75" t="e">
        <f>(Deseason_VA!C8-Deseason_VA!B8)/Deseason_VA!B$5*100</f>
        <v>#DIV/0!</v>
      </c>
      <c r="D8" s="75" t="e">
        <f>(Deseason_VA!D8-Deseason_VA!C8)/Deseason_VA!C$5*100</f>
        <v>#DIV/0!</v>
      </c>
      <c r="E8" s="75" t="e">
        <f>(Deseason_VA!E8-Deseason_VA!D8)/Deseason_VA!D$5*100</f>
        <v>#DIV/0!</v>
      </c>
      <c r="F8" s="75" t="e">
        <f>(Deseason_VA!F8-Deseason_VA!E8)/Deseason_VA!E$5*100</f>
        <v>#DIV/0!</v>
      </c>
      <c r="G8" s="75" t="e">
        <f>(Deseason_VA!G8-Deseason_VA!F8)/Deseason_VA!F$5*100</f>
        <v>#DIV/0!</v>
      </c>
      <c r="H8" s="75" t="e">
        <f>(Deseason_VA!H8-Deseason_VA!G8)/Deseason_VA!G$5*100</f>
        <v>#DIV/0!</v>
      </c>
      <c r="I8" s="75">
        <f>(Deseason_VA!I8-Deseason_VA!H8)/Deseason_VA!H$5*100</f>
        <v>0.13865994230624926</v>
      </c>
      <c r="J8" s="75">
        <f>(Deseason_VA!J8-Deseason_VA!I8)/Deseason_VA!I$5*100</f>
        <v>0.49659303503734148</v>
      </c>
      <c r="K8" s="75">
        <f>(Deseason_VA!K8-Deseason_VA!J8)/Deseason_VA!J$5*100</f>
        <v>0.36405721346630543</v>
      </c>
      <c r="L8" s="75">
        <f>(Deseason_VA!L8-Deseason_VA!K8)/Deseason_VA!K$5*100</f>
        <v>-1.0164050626883621</v>
      </c>
      <c r="M8" s="75">
        <f>(Deseason_VA!M8-Deseason_VA!L8)/Deseason_VA!L$5*100</f>
        <v>0.4148504960780901</v>
      </c>
      <c r="N8" s="75">
        <f>(Deseason_VA!N8-Deseason_VA!M8)/Deseason_VA!M$5*100</f>
        <v>1.0231437004649322</v>
      </c>
      <c r="O8" s="75">
        <f>(Deseason_VA!O8-Deseason_VA!N8)/Deseason_VA!N$5*100</f>
        <v>0.31079552104340552</v>
      </c>
      <c r="P8" s="75">
        <f>(Deseason_VA!P8-Deseason_VA!O8)/Deseason_VA!O$5*100</f>
        <v>-0.85433146034141827</v>
      </c>
      <c r="Q8" s="75">
        <f>(Deseason_VA!Q8-Deseason_VA!P8)/Deseason_VA!P$5*100</f>
        <v>0.4991713250648816</v>
      </c>
      <c r="R8" s="75">
        <f>(Deseason_VA!R8-Deseason_VA!Q8)/Deseason_VA!Q$5*100</f>
        <v>-1.8015163069838702</v>
      </c>
      <c r="S8" s="75">
        <f>(Deseason_VA!S8-Deseason_VA!R8)/Deseason_VA!R$5*100</f>
        <v>6.82902441891408E-2</v>
      </c>
      <c r="T8" s="75">
        <f>(Deseason_VA!T8-Deseason_VA!S8)/Deseason_VA!S$5*100</f>
        <v>3.0902085197172227</v>
      </c>
      <c r="U8" s="75">
        <f>(Deseason_VA!U8-Deseason_VA!T8)/Deseason_VA!T$5*100</f>
        <v>-3.67226849111622</v>
      </c>
      <c r="V8" s="75">
        <f>(Deseason_VA!V8-Deseason_VA!U8)/Deseason_VA!U$5*100</f>
        <v>6.7255327495863257E-2</v>
      </c>
      <c r="W8" s="75">
        <f>(Deseason_VA!W8-Deseason_VA!V8)/Deseason_VA!V$5*100</f>
        <v>-0.21362441559218273</v>
      </c>
      <c r="X8" s="75">
        <f>(Deseason_VA!X8-Deseason_VA!W8)/Deseason_VA!W$5*100</f>
        <v>3.5657320598940681</v>
      </c>
      <c r="Y8" s="75">
        <f>(Deseason_VA!Y8-Deseason_VA!X8)/Deseason_VA!X$5*100</f>
        <v>-3.4051090319501225</v>
      </c>
      <c r="Z8" s="75">
        <f>(Deseason_VA!Z8-Deseason_VA!Y8)/Deseason_VA!Y$5*100</f>
        <v>1.1639341316647975</v>
      </c>
      <c r="AA8" s="75">
        <f>(Deseason_VA!AA8-Deseason_VA!Z8)/Deseason_VA!Z$5*100</f>
        <v>0.77791484069031147</v>
      </c>
      <c r="AB8" s="75">
        <f>(Deseason_VA!AB8-Deseason_VA!AA8)/Deseason_VA!AA$5*100</f>
        <v>-7.2288881087606185E-2</v>
      </c>
      <c r="AC8" s="75">
        <f>(Deseason_VA!AC8-Deseason_VA!AB8)/Deseason_VA!AB$5*100</f>
        <v>1.2805298422366487</v>
      </c>
      <c r="AD8" s="75">
        <f>(Deseason_VA!AD8-Deseason_VA!AC8)/Deseason_VA!AC$5*100</f>
        <v>-1.2548872553308477</v>
      </c>
      <c r="AE8" s="75">
        <f>(Deseason_VA!AE8-Deseason_VA!AD8)/Deseason_VA!AD$5*100</f>
        <v>0.37741398008543642</v>
      </c>
      <c r="AF8" s="75">
        <f>(Deseason_VA!AF8-Deseason_VA!AE8)/Deseason_VA!AE$5*100</f>
        <v>-0.2302855611856319</v>
      </c>
      <c r="AG8" s="75">
        <f>(Deseason_VA!AG8-Deseason_VA!AF8)/Deseason_VA!AF$5*100</f>
        <v>0.94035864406126335</v>
      </c>
      <c r="AH8" s="75">
        <f>(Deseason_VA!AH8-Deseason_VA!AG8)/Deseason_VA!AG$5*100</f>
        <v>-0.40546460093409165</v>
      </c>
      <c r="AI8" s="75">
        <f>(Deseason_VA!AI8-Deseason_VA!AH8)/Deseason_VA!AH$5*100</f>
        <v>-0.18750312419235851</v>
      </c>
      <c r="AJ8" s="75">
        <f>(Deseason_VA!AJ8-Deseason_VA!AI8)/Deseason_VA!AI$5*100</f>
        <v>-0.10721165604701015</v>
      </c>
      <c r="AK8" s="75">
        <f>(Deseason_VA!AK8-Deseason_VA!AJ8)/Deseason_VA!AJ$5*100</f>
        <v>0.22541642215172597</v>
      </c>
      <c r="AL8" s="75">
        <f>(Deseason_VA!AL8-Deseason_VA!AK8)/Deseason_VA!AK$5*100</f>
        <v>0.83767126715464046</v>
      </c>
      <c r="AM8" s="75">
        <f>(Deseason_VA!AM8-Deseason_VA!AL8)/Deseason_VA!AL$5*100</f>
        <v>-0.19392557012254411</v>
      </c>
      <c r="AN8" s="75">
        <f>(Deseason_VA!AN8-Deseason_VA!AM8)/Deseason_VA!AM$5*100</f>
        <v>0.51042458131834068</v>
      </c>
      <c r="AO8" s="75">
        <f>(Deseason_VA!AO8-Deseason_VA!AN8)/Deseason_VA!AN$5*100</f>
        <v>-0.16848111278848574</v>
      </c>
      <c r="AP8" s="75">
        <f>(Deseason_VA!AP8-Deseason_VA!AO8)/Deseason_VA!AO$5*100</f>
        <v>1.1010957439582696</v>
      </c>
      <c r="AQ8" s="75">
        <f>(Deseason_VA!AQ8-Deseason_VA!AP8)/Deseason_VA!AP$5*100</f>
        <v>-0.97126589734083824</v>
      </c>
      <c r="AR8" s="75">
        <f>(Deseason_VA!AR8-Deseason_VA!AQ8)/Deseason_VA!AQ$5*100</f>
        <v>1.6993949598852691E-2</v>
      </c>
      <c r="AS8" s="75">
        <f>(Deseason_VA!AS8-Deseason_VA!AR8)/Deseason_VA!AR$5*100</f>
        <v>-0.30264564106936348</v>
      </c>
      <c r="AT8" s="75">
        <f>(Deseason_VA!AT8-Deseason_VA!AS8)/Deseason_VA!AS$5*100</f>
        <v>2.0658700185615424</v>
      </c>
      <c r="AU8" s="75">
        <f>(Deseason_VA!AU8-Deseason_VA!AT8)/Deseason_VA!AT$5*100</f>
        <v>-1.1757304310071082</v>
      </c>
      <c r="AV8" s="75">
        <f>(Deseason_VA!AV8-Deseason_VA!AU8)/Deseason_VA!AU$5*100</f>
        <v>-3.4840942989650306E-2</v>
      </c>
      <c r="AW8" s="75">
        <f>(Deseason_VA!AW8-Deseason_VA!AV8)/Deseason_VA!AV$5*100</f>
        <v>0.19717321005329236</v>
      </c>
      <c r="AX8" s="75">
        <f>(Deseason_VA!AX8-Deseason_VA!AW8)/Deseason_VA!AW$5*100</f>
        <v>-7.582872268332598E-2</v>
      </c>
      <c r="AY8" s="75">
        <f>(Deseason_VA!AY8-Deseason_VA!AX8)/Deseason_VA!AX$5*100</f>
        <v>1.227423108343551</v>
      </c>
      <c r="AZ8" s="75">
        <f>(Deseason_VA!AZ8-Deseason_VA!AY8)/Deseason_VA!AY$5*100</f>
        <v>-0.27739182161020598</v>
      </c>
      <c r="BA8" s="75">
        <f>(Deseason_VA!BA8-Deseason_VA!AZ8)/Deseason_VA!AZ$5*100</f>
        <v>0.28397273184173755</v>
      </c>
      <c r="BB8" s="75">
        <f>(Deseason_VA!BB8-Deseason_VA!BA8)/Deseason_VA!BA$5*100</f>
        <v>-1.7605343308070966</v>
      </c>
      <c r="BC8" s="75">
        <f>(Deseason_VA!BC8-Deseason_VA!BB8)/Deseason_VA!BB$5*100</f>
        <v>1.1478701781617167</v>
      </c>
      <c r="BD8" s="75">
        <f>(Deseason_VA!BD8-Deseason_VA!BC8)/Deseason_VA!BC$5*100</f>
        <v>0.77735900976650685</v>
      </c>
      <c r="BE8" s="75">
        <f>(Deseason_VA!BE8-Deseason_VA!BD8)/Deseason_VA!BD$5*100</f>
        <v>-0.71371388285712944</v>
      </c>
      <c r="BF8" s="75">
        <f>(Deseason_VA!BF8-Deseason_VA!BE8)/Deseason_VA!BE$5*100</f>
        <v>-0.52213068690549802</v>
      </c>
      <c r="BG8" s="75">
        <f>(Deseason_VA!BG8-Deseason_VA!BF8)/Deseason_VA!BF$5*100</f>
        <v>1.574890050779745</v>
      </c>
      <c r="BH8" s="75">
        <f>(Deseason_VA!BH8-Deseason_VA!BG8)/Deseason_VA!BG$5*100</f>
        <v>-0.39318077314399968</v>
      </c>
      <c r="BI8" s="75">
        <f>(Deseason_VA!BI8-Deseason_VA!BH8)/Deseason_VA!BH$5*100</f>
        <v>0.42985777203794034</v>
      </c>
    </row>
    <row r="9" spans="1:61" s="84" customFormat="1" ht="17.100000000000001" customHeight="1" x14ac:dyDescent="0.2">
      <c r="A9" s="75" t="s">
        <v>3</v>
      </c>
      <c r="B9" s="75" t="e">
        <f>(Deseason_VA!B9-Deseason_VA!A9)/Deseason_VA!A$5*100</f>
        <v>#VALUE!</v>
      </c>
      <c r="C9" s="75" t="e">
        <f>(Deseason_VA!C9-Deseason_VA!B9)/Deseason_VA!B$5*100</f>
        <v>#DIV/0!</v>
      </c>
      <c r="D9" s="75" t="e">
        <f>(Deseason_VA!D9-Deseason_VA!C9)/Deseason_VA!C$5*100</f>
        <v>#DIV/0!</v>
      </c>
      <c r="E9" s="75" t="e">
        <f>(Deseason_VA!E9-Deseason_VA!D9)/Deseason_VA!D$5*100</f>
        <v>#DIV/0!</v>
      </c>
      <c r="F9" s="75" t="e">
        <f>(Deseason_VA!F9-Deseason_VA!E9)/Deseason_VA!E$5*100</f>
        <v>#DIV/0!</v>
      </c>
      <c r="G9" s="75" t="e">
        <f>(Deseason_VA!G9-Deseason_VA!F9)/Deseason_VA!F$5*100</f>
        <v>#DIV/0!</v>
      </c>
      <c r="H9" s="75" t="e">
        <f>(Deseason_VA!H9-Deseason_VA!G9)/Deseason_VA!G$5*100</f>
        <v>#DIV/0!</v>
      </c>
      <c r="I9" s="75">
        <f>(Deseason_VA!I9-Deseason_VA!H9)/Deseason_VA!H$5*100</f>
        <v>4.5956418286007515E-2</v>
      </c>
      <c r="J9" s="75">
        <f>(Deseason_VA!J9-Deseason_VA!I9)/Deseason_VA!I$5*100</f>
        <v>4.0290397880651009E-2</v>
      </c>
      <c r="K9" s="75">
        <f>(Deseason_VA!K9-Deseason_VA!J9)/Deseason_VA!J$5*100</f>
        <v>1.051103956519262E-2</v>
      </c>
      <c r="L9" s="75">
        <f>(Deseason_VA!L9-Deseason_VA!K9)/Deseason_VA!K$5*100</f>
        <v>1.4914598405487195E-2</v>
      </c>
      <c r="M9" s="75">
        <f>(Deseason_VA!M9-Deseason_VA!L9)/Deseason_VA!L$5*100</f>
        <v>1.0421427397496661E-2</v>
      </c>
      <c r="N9" s="75">
        <f>(Deseason_VA!N9-Deseason_VA!M9)/Deseason_VA!M$5*100</f>
        <v>1.2236278323401255E-2</v>
      </c>
      <c r="O9" s="75">
        <f>(Deseason_VA!O9-Deseason_VA!N9)/Deseason_VA!N$5*100</f>
        <v>2.6224077491745927E-2</v>
      </c>
      <c r="P9" s="75">
        <f>(Deseason_VA!P9-Deseason_VA!O9)/Deseason_VA!O$5*100</f>
        <v>2.2769775281059737E-2</v>
      </c>
      <c r="Q9" s="75">
        <f>(Deseason_VA!Q9-Deseason_VA!P9)/Deseason_VA!P$5*100</f>
        <v>1.4202146651388591E-2</v>
      </c>
      <c r="R9" s="75">
        <f>(Deseason_VA!R9-Deseason_VA!Q9)/Deseason_VA!Q$5*100</f>
        <v>1.3460848811331626E-2</v>
      </c>
      <c r="S9" s="75">
        <f>(Deseason_VA!S9-Deseason_VA!R9)/Deseason_VA!R$5*100</f>
        <v>1.2676736711097437E-2</v>
      </c>
      <c r="T9" s="75">
        <f>(Deseason_VA!T9-Deseason_VA!S9)/Deseason_VA!S$5*100</f>
        <v>-2.3062284905174885E-2</v>
      </c>
      <c r="U9" s="75">
        <f>(Deseason_VA!U9-Deseason_VA!T9)/Deseason_VA!T$5*100</f>
        <v>-1.7368953975694906E-2</v>
      </c>
      <c r="V9" s="75">
        <f>(Deseason_VA!V9-Deseason_VA!U9)/Deseason_VA!U$5*100</f>
        <v>0.18932349146093982</v>
      </c>
      <c r="W9" s="75">
        <f>(Deseason_VA!W9-Deseason_VA!V9)/Deseason_VA!V$5*100</f>
        <v>-5.1972909653140512E-3</v>
      </c>
      <c r="X9" s="75">
        <f>(Deseason_VA!X9-Deseason_VA!W9)/Deseason_VA!W$5*100</f>
        <v>-4.9925164034863882E-3</v>
      </c>
      <c r="Y9" s="75">
        <f>(Deseason_VA!Y9-Deseason_VA!X9)/Deseason_VA!X$5*100</f>
        <v>1.5916131263457638E-2</v>
      </c>
      <c r="Z9" s="75">
        <f>(Deseason_VA!Z9-Deseason_VA!Y9)/Deseason_VA!Y$5*100</f>
        <v>-2.1031953654986779E-2</v>
      </c>
      <c r="AA9" s="75">
        <f>(Deseason_VA!AA9-Deseason_VA!Z9)/Deseason_VA!Z$5*100</f>
        <v>1.264211907119259E-2</v>
      </c>
      <c r="AB9" s="75">
        <f>(Deseason_VA!AB9-Deseason_VA!AA9)/Deseason_VA!AA$5*100</f>
        <v>4.569000270483984E-2</v>
      </c>
      <c r="AC9" s="75">
        <f>(Deseason_VA!AC9-Deseason_VA!AB9)/Deseason_VA!AB$5*100</f>
        <v>2.5865594842115924E-2</v>
      </c>
      <c r="AD9" s="75">
        <f>(Deseason_VA!AD9-Deseason_VA!AC9)/Deseason_VA!AC$5*100</f>
        <v>2.8553938096336925E-2</v>
      </c>
      <c r="AE9" s="75">
        <f>(Deseason_VA!AE9-Deseason_VA!AD9)/Deseason_VA!AD$5*100</f>
        <v>1.2248857458411718E-2</v>
      </c>
      <c r="AF9" s="75">
        <f>(Deseason_VA!AF9-Deseason_VA!AE9)/Deseason_VA!AE$5*100</f>
        <v>-4.6748906713397386E-4</v>
      </c>
      <c r="AG9" s="75">
        <f>(Deseason_VA!AG9-Deseason_VA!AF9)/Deseason_VA!AF$5*100</f>
        <v>2.020865138366559E-2</v>
      </c>
      <c r="AH9" s="75">
        <f>(Deseason_VA!AH9-Deseason_VA!AG9)/Deseason_VA!AG$5*100</f>
        <v>3.3567639084127465E-2</v>
      </c>
      <c r="AI9" s="75">
        <f>(Deseason_VA!AI9-Deseason_VA!AH9)/Deseason_VA!AH$5*100</f>
        <v>7.6593392442215552E-2</v>
      </c>
      <c r="AJ9" s="75">
        <f>(Deseason_VA!AJ9-Deseason_VA!AI9)/Deseason_VA!AI$5*100</f>
        <v>3.2036251433868797E-2</v>
      </c>
      <c r="AK9" s="75">
        <f>(Deseason_VA!AK9-Deseason_VA!AJ9)/Deseason_VA!AJ$5*100</f>
        <v>7.1336483019981509E-2</v>
      </c>
      <c r="AL9" s="75">
        <f>(Deseason_VA!AL9-Deseason_VA!AK9)/Deseason_VA!AK$5*100</f>
        <v>5.5882452019822768E-2</v>
      </c>
      <c r="AM9" s="75">
        <f>(Deseason_VA!AM9-Deseason_VA!AL9)/Deseason_VA!AL$5*100</f>
        <v>5.0458291275851441E-2</v>
      </c>
      <c r="AN9" s="75">
        <f>(Deseason_VA!AN9-Deseason_VA!AM9)/Deseason_VA!AM$5*100</f>
        <v>6.4279649200949571E-2</v>
      </c>
      <c r="AO9" s="75">
        <f>(Deseason_VA!AO9-Deseason_VA!AN9)/Deseason_VA!AN$5*100</f>
        <v>2.7324992479973921E-2</v>
      </c>
      <c r="AP9" s="75">
        <f>(Deseason_VA!AP9-Deseason_VA!AO9)/Deseason_VA!AO$5*100</f>
        <v>6.7770631639900866E-2</v>
      </c>
      <c r="AQ9" s="75">
        <f>(Deseason_VA!AQ9-Deseason_VA!AP9)/Deseason_VA!AP$5*100</f>
        <v>3.9747949034936621E-2</v>
      </c>
      <c r="AR9" s="75">
        <f>(Deseason_VA!AR9-Deseason_VA!AQ9)/Deseason_VA!AQ$5*100</f>
        <v>6.2662384263412793E-2</v>
      </c>
      <c r="AS9" s="75">
        <f>(Deseason_VA!AS9-Deseason_VA!AR9)/Deseason_VA!AR$5*100</f>
        <v>5.9785234158936815E-2</v>
      </c>
      <c r="AT9" s="75">
        <f>(Deseason_VA!AT9-Deseason_VA!AS9)/Deseason_VA!AS$5*100</f>
        <v>4.9987599466967993E-2</v>
      </c>
      <c r="AU9" s="75">
        <f>(Deseason_VA!AU9-Deseason_VA!AT9)/Deseason_VA!AT$5*100</f>
        <v>6.8031880843625533E-2</v>
      </c>
      <c r="AV9" s="75">
        <f>(Deseason_VA!AV9-Deseason_VA!AU9)/Deseason_VA!AU$5*100</f>
        <v>5.737954746879706E-2</v>
      </c>
      <c r="AW9" s="75">
        <f>(Deseason_VA!AW9-Deseason_VA!AV9)/Deseason_VA!AV$5*100</f>
        <v>6.131238800676618E-2</v>
      </c>
      <c r="AX9" s="75">
        <f>(Deseason_VA!AX9-Deseason_VA!AW9)/Deseason_VA!AW$5*100</f>
        <v>6.0899496688573439E-2</v>
      </c>
      <c r="AY9" s="75">
        <f>(Deseason_VA!AY9-Deseason_VA!AX9)/Deseason_VA!AX$5*100</f>
        <v>5.2575346283994649E-2</v>
      </c>
      <c r="AZ9" s="75">
        <f>(Deseason_VA!AZ9-Deseason_VA!AY9)/Deseason_VA!AY$5*100</f>
        <v>6.3832481000702768E-2</v>
      </c>
      <c r="BA9" s="75">
        <f>(Deseason_VA!BA9-Deseason_VA!AZ9)/Deseason_VA!AZ$5*100</f>
        <v>6.7681216861011362E-2</v>
      </c>
      <c r="BB9" s="75">
        <f>(Deseason_VA!BB9-Deseason_VA!BA9)/Deseason_VA!BA$5*100</f>
        <v>6.9724570195777102E-2</v>
      </c>
      <c r="BC9" s="75">
        <f>(Deseason_VA!BC9-Deseason_VA!BB9)/Deseason_VA!BB$5*100</f>
        <v>7.2905130970330689E-2</v>
      </c>
      <c r="BD9" s="75">
        <f>(Deseason_VA!BD9-Deseason_VA!BC9)/Deseason_VA!BC$5*100</f>
        <v>6.5701511008075683E-2</v>
      </c>
      <c r="BE9" s="75">
        <f>(Deseason_VA!BE9-Deseason_VA!BD9)/Deseason_VA!BD$5*100</f>
        <v>6.7065172155430341E-2</v>
      </c>
      <c r="BF9" s="75">
        <f>(Deseason_VA!BF9-Deseason_VA!BE9)/Deseason_VA!BE$5*100</f>
        <v>6.9862374322397613E-2</v>
      </c>
      <c r="BG9" s="75">
        <f>(Deseason_VA!BG9-Deseason_VA!BF9)/Deseason_VA!BF$5*100</f>
        <v>8.0565630640084956E-2</v>
      </c>
      <c r="BH9" s="75">
        <f>(Deseason_VA!BH9-Deseason_VA!BG9)/Deseason_VA!BG$5*100</f>
        <v>7.6718082562836354E-2</v>
      </c>
      <c r="BI9" s="75">
        <f>(Deseason_VA!BI9-Deseason_VA!BH9)/Deseason_VA!BH$5*100</f>
        <v>7.2391352730957245E-2</v>
      </c>
    </row>
    <row r="10" spans="1:61" s="84" customFormat="1" ht="17.100000000000001" customHeight="1" x14ac:dyDescent="0.2">
      <c r="A10" s="75" t="s">
        <v>4</v>
      </c>
      <c r="B10" s="75" t="e">
        <f>(Deseason_VA!B10-Deseason_VA!A10)/Deseason_VA!A$5*100</f>
        <v>#VALUE!</v>
      </c>
      <c r="C10" s="75" t="e">
        <f>(Deseason_VA!C10-Deseason_VA!B10)/Deseason_VA!B$5*100</f>
        <v>#DIV/0!</v>
      </c>
      <c r="D10" s="75" t="e">
        <f>(Deseason_VA!D10-Deseason_VA!C10)/Deseason_VA!C$5*100</f>
        <v>#DIV/0!</v>
      </c>
      <c r="E10" s="75" t="e">
        <f>(Deseason_VA!E10-Deseason_VA!D10)/Deseason_VA!D$5*100</f>
        <v>#DIV/0!</v>
      </c>
      <c r="F10" s="75" t="e">
        <f>(Deseason_VA!F10-Deseason_VA!E10)/Deseason_VA!E$5*100</f>
        <v>#DIV/0!</v>
      </c>
      <c r="G10" s="75" t="e">
        <f>(Deseason_VA!G10-Deseason_VA!F10)/Deseason_VA!F$5*100</f>
        <v>#DIV/0!</v>
      </c>
      <c r="H10" s="75" t="e">
        <f>(Deseason_VA!H10-Deseason_VA!G10)/Deseason_VA!G$5*100</f>
        <v>#DIV/0!</v>
      </c>
      <c r="I10" s="75">
        <f>(Deseason_VA!I10-Deseason_VA!H10)/Deseason_VA!H$5*100</f>
        <v>1.1661914155581892E-3</v>
      </c>
      <c r="J10" s="75">
        <f>(Deseason_VA!J10-Deseason_VA!I10)/Deseason_VA!I$5*100</f>
        <v>5.5062596451436595E-4</v>
      </c>
      <c r="K10" s="75">
        <f>(Deseason_VA!K10-Deseason_VA!J10)/Deseason_VA!J$5*100</f>
        <v>7.9648967291775759E-4</v>
      </c>
      <c r="L10" s="75">
        <f>(Deseason_VA!L10-Deseason_VA!K10)/Deseason_VA!K$5*100</f>
        <v>4.1191399749304896E-4</v>
      </c>
      <c r="M10" s="75">
        <f>(Deseason_VA!M10-Deseason_VA!L10)/Deseason_VA!L$5*100</f>
        <v>-8.2807829194587958E-4</v>
      </c>
      <c r="N10" s="75">
        <f>(Deseason_VA!N10-Deseason_VA!M10)/Deseason_VA!M$5*100</f>
        <v>-5.0415082375195031E-4</v>
      </c>
      <c r="O10" s="75">
        <f>(Deseason_VA!O10-Deseason_VA!N10)/Deseason_VA!N$5*100</f>
        <v>-3.5383180686602818E-4</v>
      </c>
      <c r="P10" s="75">
        <f>(Deseason_VA!P10-Deseason_VA!O10)/Deseason_VA!O$5*100</f>
        <v>-2.0451506240658276E-3</v>
      </c>
      <c r="Q10" s="75">
        <f>(Deseason_VA!Q10-Deseason_VA!P10)/Deseason_VA!P$5*100</f>
        <v>6.6723870654938899E-4</v>
      </c>
      <c r="R10" s="75">
        <f>(Deseason_VA!R10-Deseason_VA!Q10)/Deseason_VA!Q$5*100</f>
        <v>4.3880858413650046E-4</v>
      </c>
      <c r="S10" s="75">
        <f>(Deseason_VA!S10-Deseason_VA!R10)/Deseason_VA!R$5*100</f>
        <v>-5.74594035013447E-4</v>
      </c>
      <c r="T10" s="75">
        <f>(Deseason_VA!T10-Deseason_VA!S10)/Deseason_VA!S$5*100</f>
        <v>4.8079053480443585E-4</v>
      </c>
      <c r="U10" s="75">
        <f>(Deseason_VA!U10-Deseason_VA!T10)/Deseason_VA!T$5*100</f>
        <v>7.9792057627767437E-4</v>
      </c>
      <c r="V10" s="75">
        <f>(Deseason_VA!V10-Deseason_VA!U10)/Deseason_VA!U$5*100</f>
        <v>2.5099718746953977E-4</v>
      </c>
      <c r="W10" s="75">
        <f>(Deseason_VA!W10-Deseason_VA!V10)/Deseason_VA!V$5*100</f>
        <v>-2.3323207062386845E-4</v>
      </c>
      <c r="X10" s="75">
        <f>(Deseason_VA!X10-Deseason_VA!W10)/Deseason_VA!W$5*100</f>
        <v>-1.3505102190672687E-3</v>
      </c>
      <c r="Y10" s="75">
        <f>(Deseason_VA!Y10-Deseason_VA!X10)/Deseason_VA!X$5*100</f>
        <v>9.6460584866823172E-4</v>
      </c>
      <c r="Z10" s="75">
        <f>(Deseason_VA!Z10-Deseason_VA!Y10)/Deseason_VA!Y$5*100</f>
        <v>7.5172779599149515E-4</v>
      </c>
      <c r="AA10" s="75">
        <f>(Deseason_VA!AA10-Deseason_VA!Z10)/Deseason_VA!Z$5*100</f>
        <v>5.2593108568250145E-4</v>
      </c>
      <c r="AB10" s="75">
        <f>(Deseason_VA!AB10-Deseason_VA!AA10)/Deseason_VA!AA$5*100</f>
        <v>1.5175975131268516E-3</v>
      </c>
      <c r="AC10" s="75">
        <f>(Deseason_VA!AC10-Deseason_VA!AB10)/Deseason_VA!AB$5*100</f>
        <v>-2.5341585403445302E-4</v>
      </c>
      <c r="AD10" s="75">
        <f>(Deseason_VA!AD10-Deseason_VA!AC10)/Deseason_VA!AC$5*100</f>
        <v>-5.5611926383274433E-5</v>
      </c>
      <c r="AE10" s="75">
        <f>(Deseason_VA!AE10-Deseason_VA!AD10)/Deseason_VA!AD$5*100</f>
        <v>8.2138392971850885E-4</v>
      </c>
      <c r="AF10" s="75">
        <f>(Deseason_VA!AF10-Deseason_VA!AE10)/Deseason_VA!AE$5*100</f>
        <v>-1.0036006911379007E-3</v>
      </c>
      <c r="AG10" s="75">
        <f>(Deseason_VA!AG10-Deseason_VA!AF10)/Deseason_VA!AF$5*100</f>
        <v>-4.465489497534501E-4</v>
      </c>
      <c r="AH10" s="75">
        <f>(Deseason_VA!AH10-Deseason_VA!AG10)/Deseason_VA!AG$5*100</f>
        <v>2.1445996323966014E-4</v>
      </c>
      <c r="AI10" s="75">
        <f>(Deseason_VA!AI10-Deseason_VA!AH10)/Deseason_VA!AH$5*100</f>
        <v>-5.5089283232343141E-6</v>
      </c>
      <c r="AJ10" s="75">
        <f>(Deseason_VA!AJ10-Deseason_VA!AI10)/Deseason_VA!AI$5*100</f>
        <v>3.6952847814849339E-4</v>
      </c>
      <c r="AK10" s="75">
        <f>(Deseason_VA!AK10-Deseason_VA!AJ10)/Deseason_VA!AJ$5*100</f>
        <v>9.4906765274803775E-5</v>
      </c>
      <c r="AL10" s="75">
        <f>(Deseason_VA!AL10-Deseason_VA!AK10)/Deseason_VA!AK$5*100</f>
        <v>1.8001426893585597E-4</v>
      </c>
      <c r="AM10" s="75">
        <f>(Deseason_VA!AM10-Deseason_VA!AL10)/Deseason_VA!AL$5*100</f>
        <v>1.9717066854242437E-4</v>
      </c>
      <c r="AN10" s="75">
        <f>(Deseason_VA!AN10-Deseason_VA!AM10)/Deseason_VA!AM$5*100</f>
        <v>-6.7411808153186484E-4</v>
      </c>
      <c r="AO10" s="75">
        <f>(Deseason_VA!AO10-Deseason_VA!AN10)/Deseason_VA!AN$5*100</f>
        <v>1.6334150577827495E-4</v>
      </c>
      <c r="AP10" s="75">
        <f>(Deseason_VA!AP10-Deseason_VA!AO10)/Deseason_VA!AO$5*100</f>
        <v>3.2913671269026743E-4</v>
      </c>
      <c r="AQ10" s="75">
        <f>(Deseason_VA!AQ10-Deseason_VA!AP10)/Deseason_VA!AP$5*100</f>
        <v>3.7364119609600355E-4</v>
      </c>
      <c r="AR10" s="75">
        <f>(Deseason_VA!AR10-Deseason_VA!AQ10)/Deseason_VA!AQ$5*100</f>
        <v>-1.4585047791201272E-4</v>
      </c>
      <c r="AS10" s="75">
        <f>(Deseason_VA!AS10-Deseason_VA!AR10)/Deseason_VA!AR$5*100</f>
        <v>5.6341718491718668E-4</v>
      </c>
      <c r="AT10" s="75">
        <f>(Deseason_VA!AT10-Deseason_VA!AS10)/Deseason_VA!AS$5*100</f>
        <v>-6.0971252553970036E-5</v>
      </c>
      <c r="AU10" s="75">
        <f>(Deseason_VA!AU10-Deseason_VA!AT10)/Deseason_VA!AT$5*100</f>
        <v>1.8916659122392859E-3</v>
      </c>
      <c r="AV10" s="75">
        <f>(Deseason_VA!AV10-Deseason_VA!AU10)/Deseason_VA!AU$5*100</f>
        <v>9.6250442966818524E-4</v>
      </c>
      <c r="AW10" s="75">
        <f>(Deseason_VA!AW10-Deseason_VA!AV10)/Deseason_VA!AV$5*100</f>
        <v>-1.4524859714747971E-4</v>
      </c>
      <c r="AX10" s="75">
        <f>(Deseason_VA!AX10-Deseason_VA!AW10)/Deseason_VA!AW$5*100</f>
        <v>-2.6493424366025118E-3</v>
      </c>
      <c r="AY10" s="75">
        <f>(Deseason_VA!AY10-Deseason_VA!AX10)/Deseason_VA!AX$5*100</f>
        <v>-3.6014043407601743E-4</v>
      </c>
      <c r="AZ10" s="75">
        <f>(Deseason_VA!AZ10-Deseason_VA!AY10)/Deseason_VA!AY$5*100</f>
        <v>1.2800883367485923E-3</v>
      </c>
      <c r="BA10" s="75">
        <f>(Deseason_VA!BA10-Deseason_VA!AZ10)/Deseason_VA!AZ$5*100</f>
        <v>7.3290279270915527E-4</v>
      </c>
      <c r="BB10" s="75">
        <f>(Deseason_VA!BB10-Deseason_VA!BA10)/Deseason_VA!BA$5*100</f>
        <v>2.7263045707487214E-4</v>
      </c>
      <c r="BC10" s="75">
        <f>(Deseason_VA!BC10-Deseason_VA!BB10)/Deseason_VA!BB$5*100</f>
        <v>2.568043004410534E-4</v>
      </c>
      <c r="BD10" s="75">
        <f>(Deseason_VA!BD10-Deseason_VA!BC10)/Deseason_VA!BC$5*100</f>
        <v>-4.0310893381278727E-6</v>
      </c>
      <c r="BE10" s="75">
        <f>(Deseason_VA!BE10-Deseason_VA!BD10)/Deseason_VA!BD$5*100</f>
        <v>-1.6746072491519599E-4</v>
      </c>
      <c r="BF10" s="75">
        <f>(Deseason_VA!BF10-Deseason_VA!BE10)/Deseason_VA!BE$5*100</f>
        <v>2.3414817517914769E-4</v>
      </c>
      <c r="BG10" s="75">
        <f>(Deseason_VA!BG10-Deseason_VA!BF10)/Deseason_VA!BF$5*100</f>
        <v>5.410229725641522E-4</v>
      </c>
      <c r="BH10" s="75">
        <f>(Deseason_VA!BH10-Deseason_VA!BG10)/Deseason_VA!BG$5*100</f>
        <v>4.5027903441719418E-4</v>
      </c>
      <c r="BI10" s="75">
        <f>(Deseason_VA!BI10-Deseason_VA!BH10)/Deseason_VA!BH$5*100</f>
        <v>-3.9514941548779827E-4</v>
      </c>
    </row>
    <row r="11" spans="1:61" s="84" customFormat="1" ht="17.100000000000001" customHeight="1" x14ac:dyDescent="0.2">
      <c r="A11" s="75" t="s">
        <v>5</v>
      </c>
      <c r="B11" s="75" t="e">
        <f>(Deseason_VA!B11-Deseason_VA!A11)/Deseason_VA!A$5*100</f>
        <v>#VALUE!</v>
      </c>
      <c r="C11" s="75" t="e">
        <f>(Deseason_VA!C11-Deseason_VA!B11)/Deseason_VA!B$5*100</f>
        <v>#DIV/0!</v>
      </c>
      <c r="D11" s="75" t="e">
        <f>(Deseason_VA!D11-Deseason_VA!C11)/Deseason_VA!C$5*100</f>
        <v>#DIV/0!</v>
      </c>
      <c r="E11" s="75" t="e">
        <f>(Deseason_VA!E11-Deseason_VA!D11)/Deseason_VA!D$5*100</f>
        <v>#DIV/0!</v>
      </c>
      <c r="F11" s="75" t="e">
        <f>(Deseason_VA!F11-Deseason_VA!E11)/Deseason_VA!E$5*100</f>
        <v>#DIV/0!</v>
      </c>
      <c r="G11" s="75" t="e">
        <f>(Deseason_VA!G11-Deseason_VA!F11)/Deseason_VA!F$5*100</f>
        <v>#DIV/0!</v>
      </c>
      <c r="H11" s="75" t="e">
        <f>(Deseason_VA!H11-Deseason_VA!G11)/Deseason_VA!G$5*100</f>
        <v>#DIV/0!</v>
      </c>
      <c r="I11" s="75">
        <f>(Deseason_VA!I11-Deseason_VA!H11)/Deseason_VA!H$5*100</f>
        <v>-6.326150830838255E-2</v>
      </c>
      <c r="J11" s="75">
        <f>(Deseason_VA!J11-Deseason_VA!I11)/Deseason_VA!I$5*100</f>
        <v>0.29060404618622371</v>
      </c>
      <c r="K11" s="75">
        <f>(Deseason_VA!K11-Deseason_VA!J11)/Deseason_VA!J$5*100</f>
        <v>0.53745419284699947</v>
      </c>
      <c r="L11" s="75">
        <f>(Deseason_VA!L11-Deseason_VA!K11)/Deseason_VA!K$5*100</f>
        <v>-0.13518742791874316</v>
      </c>
      <c r="M11" s="75">
        <f>(Deseason_VA!M11-Deseason_VA!L11)/Deseason_VA!L$5*100</f>
        <v>9.1888445096989596E-2</v>
      </c>
      <c r="N11" s="75">
        <f>(Deseason_VA!N11-Deseason_VA!M11)/Deseason_VA!M$5*100</f>
        <v>-0.16924828586387577</v>
      </c>
      <c r="O11" s="75">
        <f>(Deseason_VA!O11-Deseason_VA!N11)/Deseason_VA!N$5*100</f>
        <v>-3.4187268764089506E-3</v>
      </c>
      <c r="P11" s="75">
        <f>(Deseason_VA!P11-Deseason_VA!O11)/Deseason_VA!O$5*100</f>
        <v>1.696771510478295</v>
      </c>
      <c r="Q11" s="75">
        <f>(Deseason_VA!Q11-Deseason_VA!P11)/Deseason_VA!P$5*100</f>
        <v>-2.7338841043569162</v>
      </c>
      <c r="R11" s="75">
        <f>(Deseason_VA!R11-Deseason_VA!Q11)/Deseason_VA!Q$5*100</f>
        <v>0.82649939863145461</v>
      </c>
      <c r="S11" s="75">
        <f>(Deseason_VA!S11-Deseason_VA!R11)/Deseason_VA!R$5*100</f>
        <v>0.3944179123995547</v>
      </c>
      <c r="T11" s="75">
        <f>(Deseason_VA!T11-Deseason_VA!S11)/Deseason_VA!S$5*100</f>
        <v>6.3288394057888067E-2</v>
      </c>
      <c r="U11" s="75">
        <f>(Deseason_VA!U11-Deseason_VA!T11)/Deseason_VA!T$5*100</f>
        <v>0.65138115271134833</v>
      </c>
      <c r="V11" s="75">
        <f>(Deseason_VA!V11-Deseason_VA!U11)/Deseason_VA!U$5*100</f>
        <v>-0.18656923895820696</v>
      </c>
      <c r="W11" s="75">
        <f>(Deseason_VA!W11-Deseason_VA!V11)/Deseason_VA!V$5*100</f>
        <v>-0.46125598440321425</v>
      </c>
      <c r="X11" s="75">
        <f>(Deseason_VA!X11-Deseason_VA!W11)/Deseason_VA!W$5*100</f>
        <v>0.36666222363506606</v>
      </c>
      <c r="Y11" s="75">
        <f>(Deseason_VA!Y11-Deseason_VA!X11)/Deseason_VA!X$5*100</f>
        <v>0.29106306614721023</v>
      </c>
      <c r="Z11" s="75">
        <f>(Deseason_VA!Z11-Deseason_VA!Y11)/Deseason_VA!Y$5*100</f>
        <v>-0.52347470691923081</v>
      </c>
      <c r="AA11" s="75">
        <f>(Deseason_VA!AA11-Deseason_VA!Z11)/Deseason_VA!Z$5*100</f>
        <v>0.29508445111882553</v>
      </c>
      <c r="AB11" s="75">
        <f>(Deseason_VA!AB11-Deseason_VA!AA11)/Deseason_VA!AA$5*100</f>
        <v>0.1354777738009379</v>
      </c>
      <c r="AC11" s="75">
        <f>(Deseason_VA!AC11-Deseason_VA!AB11)/Deseason_VA!AB$5*100</f>
        <v>-0.34355448759717289</v>
      </c>
      <c r="AD11" s="75">
        <f>(Deseason_VA!AD11-Deseason_VA!AC11)/Deseason_VA!AC$5*100</f>
        <v>0.16110496127313872</v>
      </c>
      <c r="AE11" s="75">
        <f>(Deseason_VA!AE11-Deseason_VA!AD11)/Deseason_VA!AD$5*100</f>
        <v>0.17904027113724605</v>
      </c>
      <c r="AF11" s="75">
        <f>(Deseason_VA!AF11-Deseason_VA!AE11)/Deseason_VA!AE$5*100</f>
        <v>-0.21669908188983442</v>
      </c>
      <c r="AG11" s="75">
        <f>(Deseason_VA!AG11-Deseason_VA!AF11)/Deseason_VA!AF$5*100</f>
        <v>-0.17469075201544307</v>
      </c>
      <c r="AH11" s="75">
        <f>(Deseason_VA!AH11-Deseason_VA!AG11)/Deseason_VA!AG$5*100</f>
        <v>1.1845802928371623</v>
      </c>
      <c r="AI11" s="75">
        <f>(Deseason_VA!AI11-Deseason_VA!AH11)/Deseason_VA!AH$5*100</f>
        <v>-0.89020971286757877</v>
      </c>
      <c r="AJ11" s="75">
        <f>(Deseason_VA!AJ11-Deseason_VA!AI11)/Deseason_VA!AI$5*100</f>
        <v>0.16969719330760338</v>
      </c>
      <c r="AK11" s="75">
        <f>(Deseason_VA!AK11-Deseason_VA!AJ11)/Deseason_VA!AJ$5*100</f>
        <v>-1.2185169109641769E-2</v>
      </c>
      <c r="AL11" s="75">
        <f>(Deseason_VA!AL11-Deseason_VA!AK11)/Deseason_VA!AK$5*100</f>
        <v>0.10238954034070215</v>
      </c>
      <c r="AM11" s="75">
        <f>(Deseason_VA!AM11-Deseason_VA!AL11)/Deseason_VA!AL$5*100</f>
        <v>5.6684048319795656E-2</v>
      </c>
      <c r="AN11" s="75">
        <f>(Deseason_VA!AN11-Deseason_VA!AM11)/Deseason_VA!AM$5*100</f>
        <v>-1.736356612878372E-2</v>
      </c>
      <c r="AO11" s="75">
        <f>(Deseason_VA!AO11-Deseason_VA!AN11)/Deseason_VA!AN$5*100</f>
        <v>-5.2261350018754059E-2</v>
      </c>
      <c r="AP11" s="75">
        <f>(Deseason_VA!AP11-Deseason_VA!AO11)/Deseason_VA!AO$5*100</f>
        <v>0.12650256227588727</v>
      </c>
      <c r="AQ11" s="75">
        <f>(Deseason_VA!AQ11-Deseason_VA!AP11)/Deseason_VA!AP$5*100</f>
        <v>0.10314484145545673</v>
      </c>
      <c r="AR11" s="75">
        <f>(Deseason_VA!AR11-Deseason_VA!AQ11)/Deseason_VA!AQ$5*100</f>
        <v>-2.7529688266288519E-2</v>
      </c>
      <c r="AS11" s="75">
        <f>(Deseason_VA!AS11-Deseason_VA!AR11)/Deseason_VA!AR$5*100</f>
        <v>5.515177916874817E-4</v>
      </c>
      <c r="AT11" s="75">
        <f>(Deseason_VA!AT11-Deseason_VA!AS11)/Deseason_VA!AS$5*100</f>
        <v>-2.2376109381517647E-4</v>
      </c>
      <c r="AU11" s="75">
        <f>(Deseason_VA!AU11-Deseason_VA!AT11)/Deseason_VA!AT$5*100</f>
        <v>0.11320464169883759</v>
      </c>
      <c r="AV11" s="75">
        <f>(Deseason_VA!AV11-Deseason_VA!AU11)/Deseason_VA!AU$5*100</f>
        <v>3.7176851400671895E-2</v>
      </c>
      <c r="AW11" s="75">
        <f>(Deseason_VA!AW11-Deseason_VA!AV11)/Deseason_VA!AV$5*100</f>
        <v>2.4932055895368455E-2</v>
      </c>
      <c r="AX11" s="75">
        <f>(Deseason_VA!AX11-Deseason_VA!AW11)/Deseason_VA!AW$5*100</f>
        <v>-2.8266949473500242E-2</v>
      </c>
      <c r="AY11" s="75">
        <f>(Deseason_VA!AY11-Deseason_VA!AX11)/Deseason_VA!AX$5*100</f>
        <v>-5.9597460780515588E-2</v>
      </c>
      <c r="AZ11" s="75">
        <f>(Deseason_VA!AZ11-Deseason_VA!AY11)/Deseason_VA!AY$5*100</f>
        <v>-1.9677187728277114E-2</v>
      </c>
      <c r="BA11" s="75">
        <f>(Deseason_VA!BA11-Deseason_VA!AZ11)/Deseason_VA!AZ$5*100</f>
        <v>0.23705019026931096</v>
      </c>
      <c r="BB11" s="75">
        <f>(Deseason_VA!BB11-Deseason_VA!BA11)/Deseason_VA!BA$5*100</f>
        <v>2.0206851025570759E-2</v>
      </c>
      <c r="BC11" s="75">
        <f>(Deseason_VA!BC11-Deseason_VA!BB11)/Deseason_VA!BB$5*100</f>
        <v>-5.4799407882043454E-2</v>
      </c>
      <c r="BD11" s="75">
        <f>(Deseason_VA!BD11-Deseason_VA!BC11)/Deseason_VA!BC$5*100</f>
        <v>-2.1369788054854295E-2</v>
      </c>
      <c r="BE11" s="75">
        <f>(Deseason_VA!BE11-Deseason_VA!BD11)/Deseason_VA!BD$5*100</f>
        <v>-2.8129510490500866E-2</v>
      </c>
      <c r="BF11" s="75">
        <f>(Deseason_VA!BF11-Deseason_VA!BE11)/Deseason_VA!BE$5*100</f>
        <v>0.24661038253117276</v>
      </c>
      <c r="BG11" s="75">
        <f>(Deseason_VA!BG11-Deseason_VA!BF11)/Deseason_VA!BF$5*100</f>
        <v>-9.0136843246383033E-3</v>
      </c>
      <c r="BH11" s="75">
        <f>(Deseason_VA!BH11-Deseason_VA!BG11)/Deseason_VA!BG$5*100</f>
        <v>-7.7791095168353405E-2</v>
      </c>
      <c r="BI11" s="75">
        <f>(Deseason_VA!BI11-Deseason_VA!BH11)/Deseason_VA!BH$5*100</f>
        <v>-0.11034780882946155</v>
      </c>
    </row>
    <row r="12" spans="1:61" s="84" customFormat="1" ht="17.100000000000001" customHeight="1" x14ac:dyDescent="0.2">
      <c r="A12" s="75" t="s">
        <v>6</v>
      </c>
      <c r="B12" s="75" t="e">
        <f>(Deseason_VA!B12-Deseason_VA!A12)/Deseason_VA!A$5*100</f>
        <v>#VALUE!</v>
      </c>
      <c r="C12" s="75" t="e">
        <f>(Deseason_VA!C12-Deseason_VA!B12)/Deseason_VA!B$5*100</f>
        <v>#DIV/0!</v>
      </c>
      <c r="D12" s="75" t="e">
        <f>(Deseason_VA!D12-Deseason_VA!C12)/Deseason_VA!C$5*100</f>
        <v>#DIV/0!</v>
      </c>
      <c r="E12" s="75" t="e">
        <f>(Deseason_VA!E12-Deseason_VA!D12)/Deseason_VA!D$5*100</f>
        <v>#DIV/0!</v>
      </c>
      <c r="F12" s="75" t="e">
        <f>(Deseason_VA!F12-Deseason_VA!E12)/Deseason_VA!E$5*100</f>
        <v>#DIV/0!</v>
      </c>
      <c r="G12" s="75" t="e">
        <f>(Deseason_VA!G12-Deseason_VA!F12)/Deseason_VA!F$5*100</f>
        <v>#DIV/0!</v>
      </c>
      <c r="H12" s="75" t="e">
        <f>(Deseason_VA!H12-Deseason_VA!G12)/Deseason_VA!G$5*100</f>
        <v>#DIV/0!</v>
      </c>
      <c r="I12" s="75">
        <f>(Deseason_VA!I12-Deseason_VA!H12)/Deseason_VA!H$5*100</f>
        <v>1.9263382624145439E-2</v>
      </c>
      <c r="J12" s="75">
        <f>(Deseason_VA!J12-Deseason_VA!I12)/Deseason_VA!I$5*100</f>
        <v>-2.1443436726948865E-2</v>
      </c>
      <c r="K12" s="75">
        <f>(Deseason_VA!K12-Deseason_VA!J12)/Deseason_VA!J$5*100</f>
        <v>6.8695931964220608E-2</v>
      </c>
      <c r="L12" s="75">
        <f>(Deseason_VA!L12-Deseason_VA!K12)/Deseason_VA!K$5*100</f>
        <v>-0.12975209526789391</v>
      </c>
      <c r="M12" s="75">
        <f>(Deseason_VA!M12-Deseason_VA!L12)/Deseason_VA!L$5*100</f>
        <v>7.972358017720424E-2</v>
      </c>
      <c r="N12" s="75">
        <f>(Deseason_VA!N12-Deseason_VA!M12)/Deseason_VA!M$5*100</f>
        <v>1.8473968856834777E-2</v>
      </c>
      <c r="O12" s="75">
        <f>(Deseason_VA!O12-Deseason_VA!N12)/Deseason_VA!N$5*100</f>
        <v>-7.6663127319655721E-3</v>
      </c>
      <c r="P12" s="75">
        <f>(Deseason_VA!P12-Deseason_VA!O12)/Deseason_VA!O$5*100</f>
        <v>-7.1291836145565723E-2</v>
      </c>
      <c r="Q12" s="75">
        <f>(Deseason_VA!Q12-Deseason_VA!P12)/Deseason_VA!P$5*100</f>
        <v>3.6944513330458638E-2</v>
      </c>
      <c r="R12" s="75">
        <f>(Deseason_VA!R12-Deseason_VA!Q12)/Deseason_VA!Q$5*100</f>
        <v>0.15628535367579305</v>
      </c>
      <c r="S12" s="75">
        <f>(Deseason_VA!S12-Deseason_VA!R12)/Deseason_VA!R$5*100</f>
        <v>-0.10643999919280971</v>
      </c>
      <c r="T12" s="75">
        <f>(Deseason_VA!T12-Deseason_VA!S12)/Deseason_VA!S$5*100</f>
        <v>6.5361122080126247E-2</v>
      </c>
      <c r="U12" s="75">
        <f>(Deseason_VA!U12-Deseason_VA!T12)/Deseason_VA!T$5*100</f>
        <v>4.9253785874104512E-2</v>
      </c>
      <c r="V12" s="75">
        <f>(Deseason_VA!V12-Deseason_VA!U12)/Deseason_VA!U$5*100</f>
        <v>-1.9291183035392959E-2</v>
      </c>
      <c r="W12" s="75">
        <f>(Deseason_VA!W12-Deseason_VA!V12)/Deseason_VA!V$5*100</f>
        <v>-0.75470708202360759</v>
      </c>
      <c r="X12" s="75">
        <f>(Deseason_VA!X12-Deseason_VA!W12)/Deseason_VA!W$5*100</f>
        <v>0.67947500086075208</v>
      </c>
      <c r="Y12" s="75">
        <f>(Deseason_VA!Y12-Deseason_VA!X12)/Deseason_VA!X$5*100</f>
        <v>-3.9568781496910767E-2</v>
      </c>
      <c r="Z12" s="75">
        <f>(Deseason_VA!Z12-Deseason_VA!Y12)/Deseason_VA!Y$5*100</f>
        <v>6.8439827880281733E-3</v>
      </c>
      <c r="AA12" s="75">
        <f>(Deseason_VA!AA12-Deseason_VA!Z12)/Deseason_VA!Z$5*100</f>
        <v>-0.1052541607734018</v>
      </c>
      <c r="AB12" s="75">
        <f>(Deseason_VA!AB12-Deseason_VA!AA12)/Deseason_VA!AA$5*100</f>
        <v>7.7797952059688452E-2</v>
      </c>
      <c r="AC12" s="75">
        <f>(Deseason_VA!AC12-Deseason_VA!AB12)/Deseason_VA!AB$5*100</f>
        <v>9.4095111023774533E-2</v>
      </c>
      <c r="AD12" s="75">
        <f>(Deseason_VA!AD12-Deseason_VA!AC12)/Deseason_VA!AC$5*100</f>
        <v>-0.11801050265164006</v>
      </c>
      <c r="AE12" s="75">
        <f>(Deseason_VA!AE12-Deseason_VA!AD12)/Deseason_VA!AD$5*100</f>
        <v>0.10997941717360757</v>
      </c>
      <c r="AF12" s="75">
        <f>(Deseason_VA!AF12-Deseason_VA!AE12)/Deseason_VA!AE$5*100</f>
        <v>7.3441220047302788E-2</v>
      </c>
      <c r="AG12" s="75">
        <f>(Deseason_VA!AG12-Deseason_VA!AF12)/Deseason_VA!AF$5*100</f>
        <v>-4.9067953023810347E-2</v>
      </c>
      <c r="AH12" s="75">
        <f>(Deseason_VA!AH12-Deseason_VA!AG12)/Deseason_VA!AG$5*100</f>
        <v>6.016887177822134E-2</v>
      </c>
      <c r="AI12" s="75">
        <f>(Deseason_VA!AI12-Deseason_VA!AH12)/Deseason_VA!AH$5*100</f>
        <v>-3.3282871952633804E-2</v>
      </c>
      <c r="AJ12" s="75">
        <f>(Deseason_VA!AJ12-Deseason_VA!AI12)/Deseason_VA!AI$5*100</f>
        <v>-7.7731952995964623E-2</v>
      </c>
      <c r="AK12" s="75">
        <f>(Deseason_VA!AK12-Deseason_VA!AJ12)/Deseason_VA!AJ$5*100</f>
        <v>6.4475443567624238E-3</v>
      </c>
      <c r="AL12" s="75">
        <f>(Deseason_VA!AL12-Deseason_VA!AK12)/Deseason_VA!AK$5*100</f>
        <v>-0.124133506394003</v>
      </c>
      <c r="AM12" s="75">
        <f>(Deseason_VA!AM12-Deseason_VA!AL12)/Deseason_VA!AL$5*100</f>
        <v>-0.12347820158080157</v>
      </c>
      <c r="AN12" s="75">
        <f>(Deseason_VA!AN12-Deseason_VA!AM12)/Deseason_VA!AM$5*100</f>
        <v>-0.26162503021821448</v>
      </c>
      <c r="AO12" s="75">
        <f>(Deseason_VA!AO12-Deseason_VA!AN12)/Deseason_VA!AN$5*100</f>
        <v>-0.13601449314514957</v>
      </c>
      <c r="AP12" s="75">
        <f>(Deseason_VA!AP12-Deseason_VA!AO12)/Deseason_VA!AO$5*100</f>
        <v>-7.5335008253455113E-2</v>
      </c>
      <c r="AQ12" s="75">
        <f>(Deseason_VA!AQ12-Deseason_VA!AP12)/Deseason_VA!AP$5*100</f>
        <v>0.23098485347562503</v>
      </c>
      <c r="AR12" s="75">
        <f>(Deseason_VA!AR12-Deseason_VA!AQ12)/Deseason_VA!AQ$5*100</f>
        <v>0.16967729650362401</v>
      </c>
      <c r="AS12" s="75">
        <f>(Deseason_VA!AS12-Deseason_VA!AR12)/Deseason_VA!AR$5*100</f>
        <v>0.18148499423066572</v>
      </c>
      <c r="AT12" s="75">
        <f>(Deseason_VA!AT12-Deseason_VA!AS12)/Deseason_VA!AS$5*100</f>
        <v>0.25037829744706647</v>
      </c>
      <c r="AU12" s="75">
        <f>(Deseason_VA!AU12-Deseason_VA!AT12)/Deseason_VA!AT$5*100</f>
        <v>1.6396570742762004E-2</v>
      </c>
      <c r="AV12" s="75">
        <f>(Deseason_VA!AV12-Deseason_VA!AU12)/Deseason_VA!AU$5*100</f>
        <v>-2.4053984071298481E-2</v>
      </c>
      <c r="AW12" s="75">
        <f>(Deseason_VA!AW12-Deseason_VA!AV12)/Deseason_VA!AV$5*100</f>
        <v>-0.12846470101396576</v>
      </c>
      <c r="AX12" s="75">
        <f>(Deseason_VA!AX12-Deseason_VA!AW12)/Deseason_VA!AW$5*100</f>
        <v>-5.2397097006838922E-2</v>
      </c>
      <c r="AY12" s="75">
        <f>(Deseason_VA!AY12-Deseason_VA!AX12)/Deseason_VA!AX$5*100</f>
        <v>-7.9076830288555042E-2</v>
      </c>
      <c r="AZ12" s="75">
        <f>(Deseason_VA!AZ12-Deseason_VA!AY12)/Deseason_VA!AY$5*100</f>
        <v>7.010275404358118E-3</v>
      </c>
      <c r="BA12" s="75">
        <f>(Deseason_VA!BA12-Deseason_VA!AZ12)/Deseason_VA!AZ$5*100</f>
        <v>5.6945042654495417E-2</v>
      </c>
      <c r="BB12" s="75">
        <f>(Deseason_VA!BB12-Deseason_VA!BA12)/Deseason_VA!BA$5*100</f>
        <v>-0.14694644644477459</v>
      </c>
      <c r="BC12" s="75">
        <f>(Deseason_VA!BC12-Deseason_VA!BB12)/Deseason_VA!BB$5*100</f>
        <v>-4.7259040389809145E-2</v>
      </c>
      <c r="BD12" s="75">
        <f>(Deseason_VA!BD12-Deseason_VA!BC12)/Deseason_VA!BC$5*100</f>
        <v>0.13219800842129895</v>
      </c>
      <c r="BE12" s="75">
        <f>(Deseason_VA!BE12-Deseason_VA!BD12)/Deseason_VA!BD$5*100</f>
        <v>-0.17191748713348812</v>
      </c>
      <c r="BF12" s="75">
        <f>(Deseason_VA!BF12-Deseason_VA!BE12)/Deseason_VA!BE$5*100</f>
        <v>0.1462444838457585</v>
      </c>
      <c r="BG12" s="75">
        <f>(Deseason_VA!BG12-Deseason_VA!BF12)/Deseason_VA!BF$5*100</f>
        <v>6.3366562248285074E-2</v>
      </c>
      <c r="BH12" s="75">
        <f>(Deseason_VA!BH12-Deseason_VA!BG12)/Deseason_VA!BG$5*100</f>
        <v>-0.59404702114416363</v>
      </c>
      <c r="BI12" s="75">
        <f>(Deseason_VA!BI12-Deseason_VA!BH12)/Deseason_VA!BH$5*100</f>
        <v>0.69067535138313396</v>
      </c>
    </row>
    <row r="13" spans="1:61" s="194" customFormat="1" ht="17.100000000000001" customHeight="1" x14ac:dyDescent="0.2">
      <c r="A13" s="191" t="s">
        <v>93</v>
      </c>
      <c r="B13" s="202" t="e">
        <f>(Deseason_VA!B13-Deseason_VA!A13)/Deseason_VA!A$5*100</f>
        <v>#VALUE!</v>
      </c>
      <c r="C13" s="202" t="e">
        <f>(Deseason_VA!C13-Deseason_VA!B13)/Deseason_VA!B$5*100</f>
        <v>#DIV/0!</v>
      </c>
      <c r="D13" s="202" t="e">
        <f>(Deseason_VA!D13-Deseason_VA!C13)/Deseason_VA!C$5*100</f>
        <v>#DIV/0!</v>
      </c>
      <c r="E13" s="202" t="e">
        <f>(Deseason_VA!E13-Deseason_VA!D13)/Deseason_VA!D$5*100</f>
        <v>#DIV/0!</v>
      </c>
      <c r="F13" s="202" t="e">
        <f>(Deseason_VA!F13-Deseason_VA!E13)/Deseason_VA!E$5*100</f>
        <v>#DIV/0!</v>
      </c>
      <c r="G13" s="202" t="e">
        <f>(Deseason_VA!G13-Deseason_VA!F13)/Deseason_VA!F$5*100</f>
        <v>#DIV/0!</v>
      </c>
      <c r="H13" s="202" t="e">
        <f>(Deseason_VA!H13-Deseason_VA!G13)/Deseason_VA!G$5*100</f>
        <v>#DIV/0!</v>
      </c>
      <c r="I13" s="202">
        <f>(Deseason_VA!I13-Deseason_VA!H13)/Deseason_VA!H$5*100</f>
        <v>0.12262350069602745</v>
      </c>
      <c r="J13" s="202">
        <f>(Deseason_VA!J13-Deseason_VA!I13)/Deseason_VA!I$5*100</f>
        <v>0.89198807894230991</v>
      </c>
      <c r="K13" s="202">
        <f>(Deseason_VA!K13-Deseason_VA!J13)/Deseason_VA!J$5*100</f>
        <v>0.29445652899084834</v>
      </c>
      <c r="L13" s="202">
        <f>(Deseason_VA!L13-Deseason_VA!K13)/Deseason_VA!K$5*100</f>
        <v>0.64174007233740438</v>
      </c>
      <c r="M13" s="202">
        <f>(Deseason_VA!M13-Deseason_VA!L13)/Deseason_VA!L$5*100</f>
        <v>2.1125387847905635</v>
      </c>
      <c r="N13" s="202">
        <f>(Deseason_VA!N13-Deseason_VA!M13)/Deseason_VA!M$5*100</f>
        <v>-1.5053029735184047</v>
      </c>
      <c r="O13" s="202">
        <f>(Deseason_VA!O13-Deseason_VA!N13)/Deseason_VA!N$5*100</f>
        <v>0.58533038130873283</v>
      </c>
      <c r="P13" s="202">
        <f>(Deseason_VA!P13-Deseason_VA!O13)/Deseason_VA!O$5*100</f>
        <v>1.3814771979788958E-2</v>
      </c>
      <c r="Q13" s="202">
        <f>(Deseason_VA!Q13-Deseason_VA!P13)/Deseason_VA!P$5*100</f>
        <v>-8.0746018846895543E-2</v>
      </c>
      <c r="R13" s="202">
        <f>(Deseason_VA!R13-Deseason_VA!Q13)/Deseason_VA!Q$5*100</f>
        <v>1.1030129426028152</v>
      </c>
      <c r="S13" s="202">
        <f>(Deseason_VA!S13-Deseason_VA!R13)/Deseason_VA!R$5*100</f>
        <v>6.0657348020714597E-2</v>
      </c>
      <c r="T13" s="202">
        <f>(Deseason_VA!T13-Deseason_VA!S13)/Deseason_VA!S$5*100</f>
        <v>5.3427209087619991E-2</v>
      </c>
      <c r="U13" s="202">
        <f>(Deseason_VA!U13-Deseason_VA!T13)/Deseason_VA!T$5*100</f>
        <v>-0.15307598563183292</v>
      </c>
      <c r="V13" s="202">
        <f>(Deseason_VA!V13-Deseason_VA!U13)/Deseason_VA!U$5*100</f>
        <v>-7.2222065447370854E-3</v>
      </c>
      <c r="W13" s="202">
        <f>(Deseason_VA!W13-Deseason_VA!V13)/Deseason_VA!V$5*100</f>
        <v>-1.2955758792840948</v>
      </c>
      <c r="X13" s="202">
        <f>(Deseason_VA!X13-Deseason_VA!W13)/Deseason_VA!W$5*100</f>
        <v>1.2506241769636188</v>
      </c>
      <c r="Y13" s="202">
        <f>(Deseason_VA!Y13-Deseason_VA!X13)/Deseason_VA!X$5*100</f>
        <v>-0.13118902018200715</v>
      </c>
      <c r="Z13" s="202">
        <f>(Deseason_VA!Z13-Deseason_VA!Y13)/Deseason_VA!Y$5*100</f>
        <v>1.4936818703843795</v>
      </c>
      <c r="AA13" s="202">
        <f>(Deseason_VA!AA13-Deseason_VA!Z13)/Deseason_VA!Z$5*100</f>
        <v>1.0470323372486885</v>
      </c>
      <c r="AB13" s="202">
        <f>(Deseason_VA!AB13-Deseason_VA!AA13)/Deseason_VA!AA$5*100</f>
        <v>-0.1475851551934198</v>
      </c>
      <c r="AC13" s="202">
        <f>(Deseason_VA!AC13-Deseason_VA!AB13)/Deseason_VA!AB$5*100</f>
        <v>0.40839976449293869</v>
      </c>
      <c r="AD13" s="202">
        <f>(Deseason_VA!AD13-Deseason_VA!AC13)/Deseason_VA!AC$5*100</f>
        <v>0.66098997228669687</v>
      </c>
      <c r="AE13" s="202">
        <f>(Deseason_VA!AE13-Deseason_VA!AD13)/Deseason_VA!AD$5*100</f>
        <v>0.98883231686287942</v>
      </c>
      <c r="AF13" s="202">
        <f>(Deseason_VA!AF13-Deseason_VA!AE13)/Deseason_VA!AE$5*100</f>
        <v>0.53983154391772814</v>
      </c>
      <c r="AG13" s="202">
        <f>(Deseason_VA!AG13-Deseason_VA!AF13)/Deseason_VA!AF$5*100</f>
        <v>-0.30912419243786204</v>
      </c>
      <c r="AH13" s="202">
        <f>(Deseason_VA!AH13-Deseason_VA!AG13)/Deseason_VA!AG$5*100</f>
        <v>-2.0184733342073158</v>
      </c>
      <c r="AI13" s="202">
        <f>(Deseason_VA!AI13-Deseason_VA!AH13)/Deseason_VA!AH$5*100</f>
        <v>1.4179134250177408</v>
      </c>
      <c r="AJ13" s="202">
        <f>(Deseason_VA!AJ13-Deseason_VA!AI13)/Deseason_VA!AI$5*100</f>
        <v>0.78599795532278938</v>
      </c>
      <c r="AK13" s="202">
        <f>(Deseason_VA!AK13-Deseason_VA!AJ13)/Deseason_VA!AJ$5*100</f>
        <v>0.97017744054557153</v>
      </c>
      <c r="AL13" s="202">
        <f>(Deseason_VA!AL13-Deseason_VA!AK13)/Deseason_VA!AK$5*100</f>
        <v>0.71570167974951393</v>
      </c>
      <c r="AM13" s="202">
        <f>(Deseason_VA!AM13-Deseason_VA!AL13)/Deseason_VA!AL$5*100</f>
        <v>-0.41430074700594044</v>
      </c>
      <c r="AN13" s="202">
        <f>(Deseason_VA!AN13-Deseason_VA!AM13)/Deseason_VA!AM$5*100</f>
        <v>6.7764183675334058E-2</v>
      </c>
      <c r="AO13" s="202">
        <f>(Deseason_VA!AO13-Deseason_VA!AN13)/Deseason_VA!AN$5*100</f>
        <v>0.23926858531645551</v>
      </c>
      <c r="AP13" s="202">
        <f>(Deseason_VA!AP13-Deseason_VA!AO13)/Deseason_VA!AO$5*100</f>
        <v>0.9707565333033723</v>
      </c>
      <c r="AQ13" s="202">
        <f>(Deseason_VA!AQ13-Deseason_VA!AP13)/Deseason_VA!AP$5*100</f>
        <v>0.75777260249735878</v>
      </c>
      <c r="AR13" s="202">
        <f>(Deseason_VA!AR13-Deseason_VA!AQ13)/Deseason_VA!AQ$5*100</f>
        <v>0.22144721580407276</v>
      </c>
      <c r="AS13" s="202">
        <f>(Deseason_VA!AS13-Deseason_VA!AR13)/Deseason_VA!AR$5*100</f>
        <v>0.58365367229164389</v>
      </c>
      <c r="AT13" s="202">
        <f>(Deseason_VA!AT13-Deseason_VA!AS13)/Deseason_VA!AS$5*100</f>
        <v>0.87770604176710021</v>
      </c>
      <c r="AU13" s="202">
        <f>(Deseason_VA!AU13-Deseason_VA!AT13)/Deseason_VA!AT$5*100</f>
        <v>0.21624961914124141</v>
      </c>
      <c r="AV13" s="202">
        <f>(Deseason_VA!AV13-Deseason_VA!AU13)/Deseason_VA!AU$5*100</f>
        <v>0.86273527845225295</v>
      </c>
      <c r="AW13" s="202">
        <f>(Deseason_VA!AW13-Deseason_VA!AV13)/Deseason_VA!AV$5*100</f>
        <v>0.73194814686523146</v>
      </c>
      <c r="AX13" s="202">
        <f>(Deseason_VA!AX13-Deseason_VA!AW13)/Deseason_VA!AW$5*100</f>
        <v>-0.95363994165886257</v>
      </c>
      <c r="AY13" s="202">
        <f>(Deseason_VA!AY13-Deseason_VA!AX13)/Deseason_VA!AX$5*100</f>
        <v>-3.1762025849139008</v>
      </c>
      <c r="AZ13" s="202">
        <f>(Deseason_VA!AZ13-Deseason_VA!AY13)/Deseason_VA!AY$5*100</f>
        <v>2.8917589099560277</v>
      </c>
      <c r="BA13" s="202">
        <f>(Deseason_VA!BA13-Deseason_VA!AZ13)/Deseason_VA!AZ$5*100</f>
        <v>0.93659133071312128</v>
      </c>
      <c r="BB13" s="202">
        <f>(Deseason_VA!BB13-Deseason_VA!BA13)/Deseason_VA!BA$5*100</f>
        <v>0.21190258625266101</v>
      </c>
      <c r="BC13" s="202">
        <f>(Deseason_VA!BC13-Deseason_VA!BB13)/Deseason_VA!BB$5*100</f>
        <v>0.26057016953666551</v>
      </c>
      <c r="BD13" s="202">
        <f>(Deseason_VA!BD13-Deseason_VA!BC13)/Deseason_VA!BC$5*100</f>
        <v>-1.2197686380434467</v>
      </c>
      <c r="BE13" s="202">
        <f>(Deseason_VA!BE13-Deseason_VA!BD13)/Deseason_VA!BD$5*100</f>
        <v>3.2139907626151918</v>
      </c>
      <c r="BF13" s="202">
        <f>(Deseason_VA!BF13-Deseason_VA!BE13)/Deseason_VA!BE$5*100</f>
        <v>-1.0346530808138616</v>
      </c>
      <c r="BG13" s="202">
        <f>(Deseason_VA!BG13-Deseason_VA!BF13)/Deseason_VA!BF$5*100</f>
        <v>0.76257345098480933</v>
      </c>
      <c r="BH13" s="202">
        <f>(Deseason_VA!BH13-Deseason_VA!BG13)/Deseason_VA!BG$5*100</f>
        <v>0.22217866987908488</v>
      </c>
      <c r="BI13" s="202">
        <f>(Deseason_VA!BI13-Deseason_VA!BH13)/Deseason_VA!BH$5*100</f>
        <v>-0.96105864482609549</v>
      </c>
    </row>
    <row r="14" spans="1:61" s="84" customFormat="1" ht="17.100000000000001" customHeight="1" x14ac:dyDescent="0.2">
      <c r="A14" s="75" t="s">
        <v>8</v>
      </c>
      <c r="B14" s="75" t="e">
        <f>(Deseason_VA!B14-Deseason_VA!A14)/Deseason_VA!A$5*100</f>
        <v>#VALUE!</v>
      </c>
      <c r="C14" s="75" t="e">
        <f>(Deseason_VA!C14-Deseason_VA!B14)/Deseason_VA!B$5*100</f>
        <v>#DIV/0!</v>
      </c>
      <c r="D14" s="75" t="e">
        <f>(Deseason_VA!D14-Deseason_VA!C14)/Deseason_VA!C$5*100</f>
        <v>#DIV/0!</v>
      </c>
      <c r="E14" s="75" t="e">
        <f>(Deseason_VA!E14-Deseason_VA!D14)/Deseason_VA!D$5*100</f>
        <v>#DIV/0!</v>
      </c>
      <c r="F14" s="75" t="e">
        <f>(Deseason_VA!F14-Deseason_VA!E14)/Deseason_VA!E$5*100</f>
        <v>#DIV/0!</v>
      </c>
      <c r="G14" s="75" t="e">
        <f>(Deseason_VA!G14-Deseason_VA!F14)/Deseason_VA!F$5*100</f>
        <v>#DIV/0!</v>
      </c>
      <c r="H14" s="75" t="e">
        <f>(Deseason_VA!H14-Deseason_VA!G14)/Deseason_VA!G$5*100</f>
        <v>#DIV/0!</v>
      </c>
      <c r="I14" s="75">
        <f>(Deseason_VA!I14-Deseason_VA!H14)/Deseason_VA!H$5*100</f>
        <v>0.33688265733908479</v>
      </c>
      <c r="J14" s="75">
        <f>(Deseason_VA!J14-Deseason_VA!I14)/Deseason_VA!I$5*100</f>
        <v>-5.1359526723665137E-2</v>
      </c>
      <c r="K14" s="75">
        <f>(Deseason_VA!K14-Deseason_VA!J14)/Deseason_VA!J$5*100</f>
        <v>0.10468892642542969</v>
      </c>
      <c r="L14" s="75">
        <f>(Deseason_VA!L14-Deseason_VA!K14)/Deseason_VA!K$5*100</f>
        <v>0.12528047032834644</v>
      </c>
      <c r="M14" s="75">
        <f>(Deseason_VA!M14-Deseason_VA!L14)/Deseason_VA!L$5*100</f>
        <v>0.22185995680871884</v>
      </c>
      <c r="N14" s="75">
        <f>(Deseason_VA!N14-Deseason_VA!M14)/Deseason_VA!M$5*100</f>
        <v>-0.29409053313183631</v>
      </c>
      <c r="O14" s="75">
        <f>(Deseason_VA!O14-Deseason_VA!N14)/Deseason_VA!N$5*100</f>
        <v>-0.24741335830348191</v>
      </c>
      <c r="P14" s="75">
        <f>(Deseason_VA!P14-Deseason_VA!O14)/Deseason_VA!O$5*100</f>
        <v>-0.11399251924920639</v>
      </c>
      <c r="Q14" s="75">
        <f>(Deseason_VA!Q14-Deseason_VA!P14)/Deseason_VA!P$5*100</f>
        <v>4.2652209999118437E-2</v>
      </c>
      <c r="R14" s="75">
        <f>(Deseason_VA!R14-Deseason_VA!Q14)/Deseason_VA!Q$5*100</f>
        <v>0.34965651401563436</v>
      </c>
      <c r="S14" s="75">
        <f>(Deseason_VA!S14-Deseason_VA!R14)/Deseason_VA!R$5*100</f>
        <v>0.32645976498549328</v>
      </c>
      <c r="T14" s="75">
        <f>(Deseason_VA!T14-Deseason_VA!S14)/Deseason_VA!S$5*100</f>
        <v>-6.5654523564982914E-2</v>
      </c>
      <c r="U14" s="75">
        <f>(Deseason_VA!U14-Deseason_VA!T14)/Deseason_VA!T$5*100</f>
        <v>-0.28087504665165736</v>
      </c>
      <c r="V14" s="75">
        <f>(Deseason_VA!V14-Deseason_VA!U14)/Deseason_VA!U$5*100</f>
        <v>-2.1057293353747425E-2</v>
      </c>
      <c r="W14" s="75">
        <f>(Deseason_VA!W14-Deseason_VA!V14)/Deseason_VA!V$5*100</f>
        <v>-4.7085993018526125E-2</v>
      </c>
      <c r="X14" s="75">
        <f>(Deseason_VA!X14-Deseason_VA!W14)/Deseason_VA!W$5*100</f>
        <v>4.9732691034603788E-2</v>
      </c>
      <c r="Y14" s="75">
        <f>(Deseason_VA!Y14-Deseason_VA!X14)/Deseason_VA!X$5*100</f>
        <v>-0.17222090676054111</v>
      </c>
      <c r="Z14" s="75">
        <f>(Deseason_VA!Z14-Deseason_VA!Y14)/Deseason_VA!Y$5*100</f>
        <v>0.49791874892403448</v>
      </c>
      <c r="AA14" s="75">
        <f>(Deseason_VA!AA14-Deseason_VA!Z14)/Deseason_VA!Z$5*100</f>
        <v>-0.12359858529460289</v>
      </c>
      <c r="AB14" s="75">
        <f>(Deseason_VA!AB14-Deseason_VA!AA14)/Deseason_VA!AA$5*100</f>
        <v>-0.12066727888694506</v>
      </c>
      <c r="AC14" s="75">
        <f>(Deseason_VA!AC14-Deseason_VA!AB14)/Deseason_VA!AB$5*100</f>
        <v>0.17612696273675543</v>
      </c>
      <c r="AD14" s="75">
        <f>(Deseason_VA!AD14-Deseason_VA!AC14)/Deseason_VA!AC$5*100</f>
        <v>0.10424722334482478</v>
      </c>
      <c r="AE14" s="75">
        <f>(Deseason_VA!AE14-Deseason_VA!AD14)/Deseason_VA!AD$5*100</f>
        <v>1.5436362117177277E-2</v>
      </c>
      <c r="AF14" s="75">
        <f>(Deseason_VA!AF14-Deseason_VA!AE14)/Deseason_VA!AE$5*100</f>
        <v>0.13499872242726035</v>
      </c>
      <c r="AG14" s="75">
        <f>(Deseason_VA!AG14-Deseason_VA!AF14)/Deseason_VA!AF$5*100</f>
        <v>-4.5975126993846758E-3</v>
      </c>
      <c r="AH14" s="75">
        <f>(Deseason_VA!AH14-Deseason_VA!AG14)/Deseason_VA!AG$5*100</f>
        <v>-0.19024773253617808</v>
      </c>
      <c r="AI14" s="75">
        <f>(Deseason_VA!AI14-Deseason_VA!AH14)/Deseason_VA!AH$5*100</f>
        <v>-4.1578473073142913E-2</v>
      </c>
      <c r="AJ14" s="75">
        <f>(Deseason_VA!AJ14-Deseason_VA!AI14)/Deseason_VA!AI$5*100</f>
        <v>0.21934397265963032</v>
      </c>
      <c r="AK14" s="75">
        <f>(Deseason_VA!AK14-Deseason_VA!AJ14)/Deseason_VA!AJ$5*100</f>
        <v>0.25448490181409283</v>
      </c>
      <c r="AL14" s="75">
        <f>(Deseason_VA!AL14-Deseason_VA!AK14)/Deseason_VA!AK$5*100</f>
        <v>-3.3295077449901046E-2</v>
      </c>
      <c r="AM14" s="75">
        <f>(Deseason_VA!AM14-Deseason_VA!AL14)/Deseason_VA!AL$5*100</f>
        <v>0.15417669778427845</v>
      </c>
      <c r="AN14" s="75">
        <f>(Deseason_VA!AN14-Deseason_VA!AM14)/Deseason_VA!AM$5*100</f>
        <v>-0.25271815391629593</v>
      </c>
      <c r="AO14" s="75">
        <f>(Deseason_VA!AO14-Deseason_VA!AN14)/Deseason_VA!AN$5*100</f>
        <v>-0.12931146280164571</v>
      </c>
      <c r="AP14" s="75">
        <f>(Deseason_VA!AP14-Deseason_VA!AO14)/Deseason_VA!AO$5*100</f>
        <v>0.12850964991842684</v>
      </c>
      <c r="AQ14" s="75">
        <f>(Deseason_VA!AQ14-Deseason_VA!AP14)/Deseason_VA!AP$5*100</f>
        <v>0.26179207082952172</v>
      </c>
      <c r="AR14" s="75">
        <f>(Deseason_VA!AR14-Deseason_VA!AQ14)/Deseason_VA!AQ$5*100</f>
        <v>-1.5945046268720363E-2</v>
      </c>
      <c r="AS14" s="75">
        <f>(Deseason_VA!AS14-Deseason_VA!AR14)/Deseason_VA!AR$5*100</f>
        <v>-0.21551374728113634</v>
      </c>
      <c r="AT14" s="75">
        <f>(Deseason_VA!AT14-Deseason_VA!AS14)/Deseason_VA!AS$5*100</f>
        <v>0.36423055903938661</v>
      </c>
      <c r="AU14" s="75">
        <f>(Deseason_VA!AU14-Deseason_VA!AT14)/Deseason_VA!AT$5*100</f>
        <v>-0.169351943473869</v>
      </c>
      <c r="AV14" s="75">
        <f>(Deseason_VA!AV14-Deseason_VA!AU14)/Deseason_VA!AU$5*100</f>
        <v>0.20064869908970767</v>
      </c>
      <c r="AW14" s="75">
        <f>(Deseason_VA!AW14-Deseason_VA!AV14)/Deseason_VA!AV$5*100</f>
        <v>0.30993728020075428</v>
      </c>
      <c r="AX14" s="75">
        <f>(Deseason_VA!AX14-Deseason_VA!AW14)/Deseason_VA!AW$5*100</f>
        <v>-0.15431319261813764</v>
      </c>
      <c r="AY14" s="75">
        <f>(Deseason_VA!AY14-Deseason_VA!AX14)/Deseason_VA!AX$5*100</f>
        <v>-0.55490130948563221</v>
      </c>
      <c r="AZ14" s="75">
        <f>(Deseason_VA!AZ14-Deseason_VA!AY14)/Deseason_VA!AY$5*100</f>
        <v>1.0583509592523399</v>
      </c>
      <c r="BA14" s="75">
        <f>(Deseason_VA!BA14-Deseason_VA!AZ14)/Deseason_VA!AZ$5*100</f>
        <v>-0.36331940250666089</v>
      </c>
      <c r="BB14" s="75">
        <f>(Deseason_VA!BB14-Deseason_VA!BA14)/Deseason_VA!BA$5*100</f>
        <v>-0.38153141223297565</v>
      </c>
      <c r="BC14" s="75">
        <f>(Deseason_VA!BC14-Deseason_VA!BB14)/Deseason_VA!BB$5*100</f>
        <v>-5.4072093639055199E-2</v>
      </c>
      <c r="BD14" s="75">
        <f>(Deseason_VA!BD14-Deseason_VA!BC14)/Deseason_VA!BC$5*100</f>
        <v>-0.26540366993385978</v>
      </c>
      <c r="BE14" s="75">
        <f>(Deseason_VA!BE14-Deseason_VA!BD14)/Deseason_VA!BD$5*100</f>
        <v>1.4546585256871836</v>
      </c>
      <c r="BF14" s="75">
        <f>(Deseason_VA!BF14-Deseason_VA!BE14)/Deseason_VA!BE$5*100</f>
        <v>-0.61433405346269576</v>
      </c>
      <c r="BG14" s="75">
        <f>(Deseason_VA!BG14-Deseason_VA!BF14)/Deseason_VA!BF$5*100</f>
        <v>0.33926847620378225</v>
      </c>
      <c r="BH14" s="75">
        <f>(Deseason_VA!BH14-Deseason_VA!BG14)/Deseason_VA!BG$5*100</f>
        <v>-0.48526824499609528</v>
      </c>
      <c r="BI14" s="75">
        <f>(Deseason_VA!BI14-Deseason_VA!BH14)/Deseason_VA!BH$5*100</f>
        <v>-0.44110846399164844</v>
      </c>
    </row>
    <row r="15" spans="1:61" s="84" customFormat="1" ht="17.100000000000001" customHeight="1" x14ac:dyDescent="0.2">
      <c r="A15" s="75" t="s">
        <v>9</v>
      </c>
      <c r="B15" s="75" t="e">
        <f>(Deseason_VA!B15-Deseason_VA!A15)/Deseason_VA!A$5*100</f>
        <v>#VALUE!</v>
      </c>
      <c r="C15" s="75" t="e">
        <f>(Deseason_VA!C15-Deseason_VA!B15)/Deseason_VA!B$5*100</f>
        <v>#DIV/0!</v>
      </c>
      <c r="D15" s="75" t="e">
        <f>(Deseason_VA!D15-Deseason_VA!C15)/Deseason_VA!C$5*100</f>
        <v>#DIV/0!</v>
      </c>
      <c r="E15" s="75" t="e">
        <f>(Deseason_VA!E15-Deseason_VA!D15)/Deseason_VA!D$5*100</f>
        <v>#DIV/0!</v>
      </c>
      <c r="F15" s="75" t="e">
        <f>(Deseason_VA!F15-Deseason_VA!E15)/Deseason_VA!E$5*100</f>
        <v>#DIV/0!</v>
      </c>
      <c r="G15" s="75" t="e">
        <f>(Deseason_VA!G15-Deseason_VA!F15)/Deseason_VA!F$5*100</f>
        <v>#DIV/0!</v>
      </c>
      <c r="H15" s="75" t="e">
        <f>(Deseason_VA!H15-Deseason_VA!G15)/Deseason_VA!G$5*100</f>
        <v>#DIV/0!</v>
      </c>
      <c r="I15" s="75">
        <f>(Deseason_VA!I15-Deseason_VA!H15)/Deseason_VA!H$5*100</f>
        <v>-1.4349183215668415E-2</v>
      </c>
      <c r="J15" s="75">
        <f>(Deseason_VA!J15-Deseason_VA!I15)/Deseason_VA!I$5*100</f>
        <v>1.2165306761875869</v>
      </c>
      <c r="K15" s="75">
        <f>(Deseason_VA!K15-Deseason_VA!J15)/Deseason_VA!J$5*100</f>
        <v>0.10837780474796503</v>
      </c>
      <c r="L15" s="75">
        <f>(Deseason_VA!L15-Deseason_VA!K15)/Deseason_VA!K$5*100</f>
        <v>0.37005734203899121</v>
      </c>
      <c r="M15" s="75">
        <f>(Deseason_VA!M15-Deseason_VA!L15)/Deseason_VA!L$5*100</f>
        <v>1.3798128046711597</v>
      </c>
      <c r="N15" s="75">
        <f>(Deseason_VA!N15-Deseason_VA!M15)/Deseason_VA!M$5*100</f>
        <v>-2.0388948837155634</v>
      </c>
      <c r="O15" s="75">
        <f>(Deseason_VA!O15-Deseason_VA!N15)/Deseason_VA!N$5*100</f>
        <v>0.84501394430419252</v>
      </c>
      <c r="P15" s="75">
        <f>(Deseason_VA!P15-Deseason_VA!O15)/Deseason_VA!O$5*100</f>
        <v>0.44787445389119546</v>
      </c>
      <c r="Q15" s="75">
        <f>(Deseason_VA!Q15-Deseason_VA!P15)/Deseason_VA!P$5*100</f>
        <v>3.8252565934485554E-2</v>
      </c>
      <c r="R15" s="75">
        <f>(Deseason_VA!R15-Deseason_VA!Q15)/Deseason_VA!Q$5*100</f>
        <v>0.3011418999558948</v>
      </c>
      <c r="S15" s="75">
        <f>(Deseason_VA!S15-Deseason_VA!R15)/Deseason_VA!R$5*100</f>
        <v>-0.56225187483034988</v>
      </c>
      <c r="T15" s="75">
        <f>(Deseason_VA!T15-Deseason_VA!S15)/Deseason_VA!S$5*100</f>
        <v>-8.5939365129276316E-2</v>
      </c>
      <c r="U15" s="75">
        <f>(Deseason_VA!U15-Deseason_VA!T15)/Deseason_VA!T$5*100</f>
        <v>-4.0693327693239308E-2</v>
      </c>
      <c r="V15" s="75">
        <f>(Deseason_VA!V15-Deseason_VA!U15)/Deseason_VA!U$5*100</f>
        <v>-0.11992146029779448</v>
      </c>
      <c r="W15" s="75">
        <f>(Deseason_VA!W15-Deseason_VA!V15)/Deseason_VA!V$5*100</f>
        <v>0.20072169486620295</v>
      </c>
      <c r="X15" s="75">
        <f>(Deseason_VA!X15-Deseason_VA!W15)/Deseason_VA!W$5*100</f>
        <v>-0.55992423785915213</v>
      </c>
      <c r="Y15" s="75">
        <f>(Deseason_VA!Y15-Deseason_VA!X15)/Deseason_VA!X$5*100</f>
        <v>0.19892727805760099</v>
      </c>
      <c r="Z15" s="75">
        <f>(Deseason_VA!Z15-Deseason_VA!Y15)/Deseason_VA!Y$5*100</f>
        <v>0.84782440784072699</v>
      </c>
      <c r="AA15" s="75">
        <f>(Deseason_VA!AA15-Deseason_VA!Z15)/Deseason_VA!Z$5*100</f>
        <v>0.88397259859496535</v>
      </c>
      <c r="AB15" s="75">
        <f>(Deseason_VA!AB15-Deseason_VA!AA15)/Deseason_VA!AA$5*100</f>
        <v>8.806631139192253E-2</v>
      </c>
      <c r="AC15" s="75">
        <f>(Deseason_VA!AC15-Deseason_VA!AB15)/Deseason_VA!AB$5*100</f>
        <v>0.23735606805644965</v>
      </c>
      <c r="AD15" s="75">
        <f>(Deseason_VA!AD15-Deseason_VA!AC15)/Deseason_VA!AC$5*100</f>
        <v>0.39558312713560984</v>
      </c>
      <c r="AE15" s="75">
        <f>(Deseason_VA!AE15-Deseason_VA!AD15)/Deseason_VA!AD$5*100</f>
        <v>0.60347088615954136</v>
      </c>
      <c r="AF15" s="75">
        <f>(Deseason_VA!AF15-Deseason_VA!AE15)/Deseason_VA!AE$5*100</f>
        <v>0.36383562619931342</v>
      </c>
      <c r="AG15" s="75">
        <f>(Deseason_VA!AG15-Deseason_VA!AF15)/Deseason_VA!AF$5*100</f>
        <v>-0.42428131954817216</v>
      </c>
      <c r="AH15" s="75">
        <f>(Deseason_VA!AH15-Deseason_VA!AG15)/Deseason_VA!AG$5*100</f>
        <v>-2.1572997911178851</v>
      </c>
      <c r="AI15" s="75">
        <f>(Deseason_VA!AI15-Deseason_VA!AH15)/Deseason_VA!AH$5*100</f>
        <v>1.9034499578747988</v>
      </c>
      <c r="AJ15" s="75">
        <f>(Deseason_VA!AJ15-Deseason_VA!AI15)/Deseason_VA!AI$5*100</f>
        <v>-0.22210871533001811</v>
      </c>
      <c r="AK15" s="75">
        <f>(Deseason_VA!AK15-Deseason_VA!AJ15)/Deseason_VA!AJ$5*100</f>
        <v>0.38632939648549419</v>
      </c>
      <c r="AL15" s="75">
        <f>(Deseason_VA!AL15-Deseason_VA!AK15)/Deseason_VA!AK$5*100</f>
        <v>0.80132352826760511</v>
      </c>
      <c r="AM15" s="75">
        <f>(Deseason_VA!AM15-Deseason_VA!AL15)/Deseason_VA!AL$5*100</f>
        <v>-0.49008570210487651</v>
      </c>
      <c r="AN15" s="75">
        <f>(Deseason_VA!AN15-Deseason_VA!AM15)/Deseason_VA!AM$5*100</f>
        <v>0.11688999683320576</v>
      </c>
      <c r="AO15" s="75">
        <f>(Deseason_VA!AO15-Deseason_VA!AN15)/Deseason_VA!AN$5*100</f>
        <v>0.21474575409695826</v>
      </c>
      <c r="AP15" s="75">
        <f>(Deseason_VA!AP15-Deseason_VA!AO15)/Deseason_VA!AO$5*100</f>
        <v>0.44785278882239055</v>
      </c>
      <c r="AQ15" s="75">
        <f>(Deseason_VA!AQ15-Deseason_VA!AP15)/Deseason_VA!AP$5*100</f>
        <v>0.26641513514479587</v>
      </c>
      <c r="AR15" s="75">
        <f>(Deseason_VA!AR15-Deseason_VA!AQ15)/Deseason_VA!AQ$5*100</f>
        <v>0.10385226996365605</v>
      </c>
      <c r="AS15" s="75">
        <f>(Deseason_VA!AS15-Deseason_VA!AR15)/Deseason_VA!AR$5*100</f>
        <v>0.50869152481015956</v>
      </c>
      <c r="AT15" s="75">
        <f>(Deseason_VA!AT15-Deseason_VA!AS15)/Deseason_VA!AS$5*100</f>
        <v>0.32406832095878851</v>
      </c>
      <c r="AU15" s="75">
        <f>(Deseason_VA!AU15-Deseason_VA!AT15)/Deseason_VA!AT$5*100</f>
        <v>8.0309935642118913E-2</v>
      </c>
      <c r="AV15" s="75">
        <f>(Deseason_VA!AV15-Deseason_VA!AU15)/Deseason_VA!AU$5*100</f>
        <v>0.82659128896196177</v>
      </c>
      <c r="AW15" s="75">
        <f>(Deseason_VA!AW15-Deseason_VA!AV15)/Deseason_VA!AV$5*100</f>
        <v>0.11271423682162511</v>
      </c>
      <c r="AX15" s="75">
        <f>(Deseason_VA!AX15-Deseason_VA!AW15)/Deseason_VA!AW$5*100</f>
        <v>-1.0798752750984897</v>
      </c>
      <c r="AY15" s="75">
        <f>(Deseason_VA!AY15-Deseason_VA!AX15)/Deseason_VA!AX$5*100</f>
        <v>-1.9753867878895888</v>
      </c>
      <c r="AZ15" s="75">
        <f>(Deseason_VA!AZ15-Deseason_VA!AY15)/Deseason_VA!AY$5*100</f>
        <v>2.4764834116015821</v>
      </c>
      <c r="BA15" s="75">
        <f>(Deseason_VA!BA15-Deseason_VA!AZ15)/Deseason_VA!AZ$5*100</f>
        <v>-0.15141766226973227</v>
      </c>
      <c r="BB15" s="75">
        <f>(Deseason_VA!BB15-Deseason_VA!BA15)/Deseason_VA!BA$5*100</f>
        <v>0.21988746999435835</v>
      </c>
      <c r="BC15" s="75">
        <f>(Deseason_VA!BC15-Deseason_VA!BB15)/Deseason_VA!BB$5*100</f>
        <v>9.4205408007130287E-2</v>
      </c>
      <c r="BD15" s="75">
        <f>(Deseason_VA!BD15-Deseason_VA!BC15)/Deseason_VA!BC$5*100</f>
        <v>-0.90734979034445395</v>
      </c>
      <c r="BE15" s="75">
        <f>(Deseason_VA!BE15-Deseason_VA!BD15)/Deseason_VA!BD$5*100</f>
        <v>1.8588554344622321</v>
      </c>
      <c r="BF15" s="75">
        <f>(Deseason_VA!BF15-Deseason_VA!BE15)/Deseason_VA!BE$5*100</f>
        <v>-0.22539852646504088</v>
      </c>
      <c r="BG15" s="75">
        <f>(Deseason_VA!BG15-Deseason_VA!BF15)/Deseason_VA!BF$5*100</f>
        <v>0.30279540534313143</v>
      </c>
      <c r="BH15" s="75">
        <f>(Deseason_VA!BH15-Deseason_VA!BG15)/Deseason_VA!BG$5*100</f>
        <v>0.30028262606088574</v>
      </c>
      <c r="BI15" s="75">
        <f>(Deseason_VA!BI15-Deseason_VA!BH15)/Deseason_VA!BH$5*100</f>
        <v>-0.51703257345167009</v>
      </c>
    </row>
    <row r="16" spans="1:61" s="84" customFormat="1" ht="17.100000000000001" customHeight="1" x14ac:dyDescent="0.2">
      <c r="A16" s="75" t="s">
        <v>10</v>
      </c>
      <c r="B16" s="75" t="e">
        <f>(Deseason_VA!B16-Deseason_VA!A16)/Deseason_VA!A$5*100</f>
        <v>#VALUE!</v>
      </c>
      <c r="C16" s="75" t="e">
        <f>(Deseason_VA!C16-Deseason_VA!B16)/Deseason_VA!B$5*100</f>
        <v>#DIV/0!</v>
      </c>
      <c r="D16" s="75" t="e">
        <f>(Deseason_VA!D16-Deseason_VA!C16)/Deseason_VA!C$5*100</f>
        <v>#DIV/0!</v>
      </c>
      <c r="E16" s="75" t="e">
        <f>(Deseason_VA!E16-Deseason_VA!D16)/Deseason_VA!D$5*100</f>
        <v>#DIV/0!</v>
      </c>
      <c r="F16" s="75" t="e">
        <f>(Deseason_VA!F16-Deseason_VA!E16)/Deseason_VA!E$5*100</f>
        <v>#DIV/0!</v>
      </c>
      <c r="G16" s="75" t="e">
        <f>(Deseason_VA!G16-Deseason_VA!F16)/Deseason_VA!F$5*100</f>
        <v>#DIV/0!</v>
      </c>
      <c r="H16" s="75" t="e">
        <f>(Deseason_VA!H16-Deseason_VA!G16)/Deseason_VA!G$5*100</f>
        <v>#DIV/0!</v>
      </c>
      <c r="I16" s="75">
        <f>(Deseason_VA!I16-Deseason_VA!H16)/Deseason_VA!H$5*100</f>
        <v>1.2880912553670042E-2</v>
      </c>
      <c r="J16" s="75">
        <f>(Deseason_VA!J16-Deseason_VA!I16)/Deseason_VA!I$5*100</f>
        <v>3.3760613951245105E-2</v>
      </c>
      <c r="K16" s="75">
        <f>(Deseason_VA!K16-Deseason_VA!J16)/Deseason_VA!J$5*100</f>
        <v>3.5936785105727571E-2</v>
      </c>
      <c r="L16" s="75">
        <f>(Deseason_VA!L16-Deseason_VA!K16)/Deseason_VA!K$5*100</f>
        <v>2.6420799426967779E-2</v>
      </c>
      <c r="M16" s="75">
        <f>(Deseason_VA!M16-Deseason_VA!L16)/Deseason_VA!L$5*100</f>
        <v>3.3734826153613853E-2</v>
      </c>
      <c r="N16" s="75">
        <f>(Deseason_VA!N16-Deseason_VA!M16)/Deseason_VA!M$5*100</f>
        <v>1.01794018126121E-2</v>
      </c>
      <c r="O16" s="75">
        <f>(Deseason_VA!O16-Deseason_VA!N16)/Deseason_VA!N$5*100</f>
        <v>-7.6399828633609479E-3</v>
      </c>
      <c r="P16" s="75">
        <f>(Deseason_VA!P16-Deseason_VA!O16)/Deseason_VA!O$5*100</f>
        <v>-2.1791166877539653E-2</v>
      </c>
      <c r="Q16" s="75">
        <f>(Deseason_VA!Q16-Deseason_VA!P16)/Deseason_VA!P$5*100</f>
        <v>-1.2890040097557516E-2</v>
      </c>
      <c r="R16" s="75">
        <f>(Deseason_VA!R16-Deseason_VA!Q16)/Deseason_VA!Q$5*100</f>
        <v>0.20858503777199106</v>
      </c>
      <c r="S16" s="75">
        <f>(Deseason_VA!S16-Deseason_VA!R16)/Deseason_VA!R$5*100</f>
        <v>-1.8852935637921982E-3</v>
      </c>
      <c r="T16" s="75">
        <f>(Deseason_VA!T16-Deseason_VA!S16)/Deseason_VA!S$5*100</f>
        <v>1.7328999266261604E-2</v>
      </c>
      <c r="U16" s="75">
        <f>(Deseason_VA!U16-Deseason_VA!T16)/Deseason_VA!T$5*100</f>
        <v>2.488612248836657E-2</v>
      </c>
      <c r="V16" s="75">
        <f>(Deseason_VA!V16-Deseason_VA!U16)/Deseason_VA!U$5*100</f>
        <v>-5.5635439824792118E-2</v>
      </c>
      <c r="W16" s="75">
        <f>(Deseason_VA!W16-Deseason_VA!V16)/Deseason_VA!V$5*100</f>
        <v>2.5228150219445428E-2</v>
      </c>
      <c r="X16" s="75">
        <f>(Deseason_VA!X16-Deseason_VA!W16)/Deseason_VA!W$5*100</f>
        <v>-7.308848196662497E-4</v>
      </c>
      <c r="Y16" s="75">
        <f>(Deseason_VA!Y16-Deseason_VA!X16)/Deseason_VA!X$5*100</f>
        <v>1.3224525207052992E-2</v>
      </c>
      <c r="Z16" s="75">
        <f>(Deseason_VA!Z16-Deseason_VA!Y16)/Deseason_VA!Y$5*100</f>
        <v>5.6790152865719146E-3</v>
      </c>
      <c r="AA16" s="75">
        <f>(Deseason_VA!AA16-Deseason_VA!Z16)/Deseason_VA!Z$5*100</f>
        <v>4.9478132908494912E-2</v>
      </c>
      <c r="AB16" s="75">
        <f>(Deseason_VA!AB16-Deseason_VA!AA16)/Deseason_VA!AA$5*100</f>
        <v>2.078479466306915E-2</v>
      </c>
      <c r="AC16" s="75">
        <f>(Deseason_VA!AC16-Deseason_VA!AB16)/Deseason_VA!AB$5*100</f>
        <v>-4.8267394530780222E-3</v>
      </c>
      <c r="AD16" s="75">
        <f>(Deseason_VA!AD16-Deseason_VA!AC16)/Deseason_VA!AC$5*100</f>
        <v>1.4654003950589295E-2</v>
      </c>
      <c r="AE16" s="75">
        <f>(Deseason_VA!AE16-Deseason_VA!AD16)/Deseason_VA!AD$5*100</f>
        <v>-5.1846283487570442E-3</v>
      </c>
      <c r="AF16" s="75">
        <f>(Deseason_VA!AF16-Deseason_VA!AE16)/Deseason_VA!AE$5*100</f>
        <v>2.2188574026584047E-2</v>
      </c>
      <c r="AG16" s="75">
        <f>(Deseason_VA!AG16-Deseason_VA!AF16)/Deseason_VA!AF$5*100</f>
        <v>1.0693285612436822E-2</v>
      </c>
      <c r="AH16" s="75">
        <f>(Deseason_VA!AH16-Deseason_VA!AG16)/Deseason_VA!AG$5*100</f>
        <v>8.9660332639516296E-3</v>
      </c>
      <c r="AI16" s="75">
        <f>(Deseason_VA!AI16-Deseason_VA!AH16)/Deseason_VA!AH$5*100</f>
        <v>3.5821406284352014E-2</v>
      </c>
      <c r="AJ16" s="75">
        <f>(Deseason_VA!AJ16-Deseason_VA!AI16)/Deseason_VA!AI$5*100</f>
        <v>1.7884771012023102E-2</v>
      </c>
      <c r="AK16" s="75">
        <f>(Deseason_VA!AK16-Deseason_VA!AJ16)/Deseason_VA!AJ$5*100</f>
        <v>4.7550849555623248E-2</v>
      </c>
      <c r="AL16" s="75">
        <f>(Deseason_VA!AL16-Deseason_VA!AK16)/Deseason_VA!AK$5*100</f>
        <v>6.8792163832574096E-2</v>
      </c>
      <c r="AM16" s="75">
        <f>(Deseason_VA!AM16-Deseason_VA!AL16)/Deseason_VA!AL$5*100</f>
        <v>-2.1362069738723746E-2</v>
      </c>
      <c r="AN16" s="75">
        <f>(Deseason_VA!AN16-Deseason_VA!AM16)/Deseason_VA!AM$5*100</f>
        <v>3.7809413652782904E-2</v>
      </c>
      <c r="AO16" s="75">
        <f>(Deseason_VA!AO16-Deseason_VA!AN16)/Deseason_VA!AN$5*100</f>
        <v>1.0067678804542573E-2</v>
      </c>
      <c r="AP16" s="75">
        <f>(Deseason_VA!AP16-Deseason_VA!AO16)/Deseason_VA!AO$5*100</f>
        <v>-5.5519050637884756E-3</v>
      </c>
      <c r="AQ16" s="75">
        <f>(Deseason_VA!AQ16-Deseason_VA!AP16)/Deseason_VA!AP$5*100</f>
        <v>-1.7870918897119649E-2</v>
      </c>
      <c r="AR16" s="75">
        <f>(Deseason_VA!AR16-Deseason_VA!AQ16)/Deseason_VA!AQ$5*100</f>
        <v>1.4559079853403196E-2</v>
      </c>
      <c r="AS16" s="75">
        <f>(Deseason_VA!AS16-Deseason_VA!AR16)/Deseason_VA!AR$5*100</f>
        <v>4.3243852701965691E-3</v>
      </c>
      <c r="AT16" s="75">
        <f>(Deseason_VA!AT16-Deseason_VA!AS16)/Deseason_VA!AS$5*100</f>
        <v>2.2302974093146154E-2</v>
      </c>
      <c r="AU16" s="75">
        <f>(Deseason_VA!AU16-Deseason_VA!AT16)/Deseason_VA!AT$5*100</f>
        <v>5.5383148223006898E-2</v>
      </c>
      <c r="AV16" s="75">
        <f>(Deseason_VA!AV16-Deseason_VA!AU16)/Deseason_VA!AU$5*100</f>
        <v>6.4659818849297016E-2</v>
      </c>
      <c r="AW16" s="75">
        <f>(Deseason_VA!AW16-Deseason_VA!AV16)/Deseason_VA!AV$5*100</f>
        <v>3.7889860244985793E-2</v>
      </c>
      <c r="AX16" s="75">
        <f>(Deseason_VA!AX16-Deseason_VA!AW16)/Deseason_VA!AW$5*100</f>
        <v>4.0270169869558857E-2</v>
      </c>
      <c r="AY16" s="75">
        <f>(Deseason_VA!AY16-Deseason_VA!AX16)/Deseason_VA!AX$5*100</f>
        <v>-0.15409058773812193</v>
      </c>
      <c r="AZ16" s="75">
        <f>(Deseason_VA!AZ16-Deseason_VA!AY16)/Deseason_VA!AY$5*100</f>
        <v>0.19967770332979512</v>
      </c>
      <c r="BA16" s="75">
        <f>(Deseason_VA!BA16-Deseason_VA!AZ16)/Deseason_VA!AZ$5*100</f>
        <v>4.0728272714808215E-2</v>
      </c>
      <c r="BB16" s="75">
        <f>(Deseason_VA!BB16-Deseason_VA!BA16)/Deseason_VA!BA$5*100</f>
        <v>2.6985161789022823E-2</v>
      </c>
      <c r="BC16" s="75">
        <f>(Deseason_VA!BC16-Deseason_VA!BB16)/Deseason_VA!BB$5*100</f>
        <v>1.9184444035242013E-2</v>
      </c>
      <c r="BD16" s="75">
        <f>(Deseason_VA!BD16-Deseason_VA!BC16)/Deseason_VA!BC$5*100</f>
        <v>-2.7872677243488734E-3</v>
      </c>
      <c r="BE16" s="75">
        <f>(Deseason_VA!BE16-Deseason_VA!BD16)/Deseason_VA!BD$5*100</f>
        <v>1.2820241889324109E-2</v>
      </c>
      <c r="BF16" s="75">
        <f>(Deseason_VA!BF16-Deseason_VA!BE16)/Deseason_VA!BE$5*100</f>
        <v>1.8123864339715631E-3</v>
      </c>
      <c r="BG16" s="75">
        <f>(Deseason_VA!BG16-Deseason_VA!BF16)/Deseason_VA!BF$5*100</f>
        <v>2.0621741342404732E-5</v>
      </c>
      <c r="BH16" s="75">
        <f>(Deseason_VA!BH16-Deseason_VA!BG16)/Deseason_VA!BG$5*100</f>
        <v>2.2434381546315243E-2</v>
      </c>
      <c r="BI16" s="75">
        <f>(Deseason_VA!BI16-Deseason_VA!BH16)/Deseason_VA!BH$5*100</f>
        <v>2.2586269020679534E-2</v>
      </c>
    </row>
    <row r="17" spans="1:61" s="84" customFormat="1" ht="17.100000000000001" customHeight="1" x14ac:dyDescent="0.2">
      <c r="A17" s="75" t="s">
        <v>11</v>
      </c>
      <c r="B17" s="75" t="e">
        <f>(Deseason_VA!B17-Deseason_VA!A17)/Deseason_VA!A$5*100</f>
        <v>#VALUE!</v>
      </c>
      <c r="C17" s="75" t="e">
        <f>(Deseason_VA!C17-Deseason_VA!B17)/Deseason_VA!B$5*100</f>
        <v>#DIV/0!</v>
      </c>
      <c r="D17" s="75" t="e">
        <f>(Deseason_VA!D17-Deseason_VA!C17)/Deseason_VA!C$5*100</f>
        <v>#DIV/0!</v>
      </c>
      <c r="E17" s="75" t="e">
        <f>(Deseason_VA!E17-Deseason_VA!D17)/Deseason_VA!D$5*100</f>
        <v>#DIV/0!</v>
      </c>
      <c r="F17" s="75" t="e">
        <f>(Deseason_VA!F17-Deseason_VA!E17)/Deseason_VA!E$5*100</f>
        <v>#DIV/0!</v>
      </c>
      <c r="G17" s="75" t="e">
        <f>(Deseason_VA!G17-Deseason_VA!F17)/Deseason_VA!F$5*100</f>
        <v>#DIV/0!</v>
      </c>
      <c r="H17" s="75" t="e">
        <f>(Deseason_VA!H17-Deseason_VA!G17)/Deseason_VA!G$5*100</f>
        <v>#DIV/0!</v>
      </c>
      <c r="I17" s="75">
        <f>(Deseason_VA!I17-Deseason_VA!H17)/Deseason_VA!H$5*100</f>
        <v>3.501147219566219E-2</v>
      </c>
      <c r="J17" s="75">
        <f>(Deseason_VA!J17-Deseason_VA!I17)/Deseason_VA!I$5*100</f>
        <v>3.3693079112897435E-2</v>
      </c>
      <c r="K17" s="75">
        <f>(Deseason_VA!K17-Deseason_VA!J17)/Deseason_VA!J$5*100</f>
        <v>3.6360620728974134E-2</v>
      </c>
      <c r="L17" s="75">
        <f>(Deseason_VA!L17-Deseason_VA!K17)/Deseason_VA!K$5*100</f>
        <v>1.969996440390645E-2</v>
      </c>
      <c r="M17" s="75">
        <f>(Deseason_VA!M17-Deseason_VA!L17)/Deseason_VA!L$5*100</f>
        <v>3.6100624486173225E-2</v>
      </c>
      <c r="N17" s="75">
        <f>(Deseason_VA!N17-Deseason_VA!M17)/Deseason_VA!M$5*100</f>
        <v>3.1029176363999128E-2</v>
      </c>
      <c r="O17" s="75">
        <f>(Deseason_VA!O17-Deseason_VA!N17)/Deseason_VA!N$5*100</f>
        <v>3.6512100218707225E-2</v>
      </c>
      <c r="P17" s="75">
        <f>(Deseason_VA!P17-Deseason_VA!O17)/Deseason_VA!O$5*100</f>
        <v>2.7143752992922422E-2</v>
      </c>
      <c r="Q17" s="75">
        <f>(Deseason_VA!Q17-Deseason_VA!P17)/Deseason_VA!P$5*100</f>
        <v>2.9171185632494254E-2</v>
      </c>
      <c r="R17" s="75">
        <f>(Deseason_VA!R17-Deseason_VA!Q17)/Deseason_VA!Q$5*100</f>
        <v>3.1370720043717402E-2</v>
      </c>
      <c r="S17" s="75">
        <f>(Deseason_VA!S17-Deseason_VA!R17)/Deseason_VA!R$5*100</f>
        <v>3.5559825573807873E-2</v>
      </c>
      <c r="T17" s="75">
        <f>(Deseason_VA!T17-Deseason_VA!S17)/Deseason_VA!S$5*100</f>
        <v>5.1698392387286109E-2</v>
      </c>
      <c r="U17" s="75">
        <f>(Deseason_VA!U17-Deseason_VA!T17)/Deseason_VA!T$5*100</f>
        <v>8.1405122092066493E-3</v>
      </c>
      <c r="V17" s="75">
        <f>(Deseason_VA!V17-Deseason_VA!U17)/Deseason_VA!U$5*100</f>
        <v>3.6292840474969078E-2</v>
      </c>
      <c r="W17" s="75">
        <f>(Deseason_VA!W17-Deseason_VA!V17)/Deseason_VA!V$5*100</f>
        <v>2.9661660780801621E-2</v>
      </c>
      <c r="X17" s="75">
        <f>(Deseason_VA!X17-Deseason_VA!W17)/Deseason_VA!W$5*100</f>
        <v>4.6607087180575768E-2</v>
      </c>
      <c r="Y17" s="75">
        <f>(Deseason_VA!Y17-Deseason_VA!X17)/Deseason_VA!X$5*100</f>
        <v>3.5216208351519257E-2</v>
      </c>
      <c r="Z17" s="75">
        <f>(Deseason_VA!Z17-Deseason_VA!Y17)/Deseason_VA!Y$5*100</f>
        <v>3.54738944943482E-2</v>
      </c>
      <c r="AA17" s="75">
        <f>(Deseason_VA!AA17-Deseason_VA!Z17)/Deseason_VA!Z$5*100</f>
        <v>3.4615965433650787E-2</v>
      </c>
      <c r="AB17" s="75">
        <f>(Deseason_VA!AB17-Deseason_VA!AA17)/Deseason_VA!AA$5*100</f>
        <v>2.6033448377923867E-2</v>
      </c>
      <c r="AC17" s="75">
        <f>(Deseason_VA!AC17-Deseason_VA!AB17)/Deseason_VA!AB$5*100</f>
        <v>3.6251449767017142E-2</v>
      </c>
      <c r="AD17" s="75">
        <f>(Deseason_VA!AD17-Deseason_VA!AC17)/Deseason_VA!AC$5*100</f>
        <v>4.2911180556400343E-2</v>
      </c>
      <c r="AE17" s="75">
        <f>(Deseason_VA!AE17-Deseason_VA!AD17)/Deseason_VA!AD$5*100</f>
        <v>3.1861615811334419E-2</v>
      </c>
      <c r="AF17" s="75">
        <f>(Deseason_VA!AF17-Deseason_VA!AE17)/Deseason_VA!AE$5*100</f>
        <v>3.7675551746765727E-2</v>
      </c>
      <c r="AG17" s="75">
        <f>(Deseason_VA!AG17-Deseason_VA!AF17)/Deseason_VA!AF$5*100</f>
        <v>2.8441697228569235E-2</v>
      </c>
      <c r="AH17" s="75">
        <f>(Deseason_VA!AH17-Deseason_VA!AG17)/Deseason_VA!AG$5*100</f>
        <v>3.8861713962148131E-2</v>
      </c>
      <c r="AI17" s="75">
        <f>(Deseason_VA!AI17-Deseason_VA!AH17)/Deseason_VA!AH$5*100</f>
        <v>2.5400822483515044E-2</v>
      </c>
      <c r="AJ17" s="75">
        <f>(Deseason_VA!AJ17-Deseason_VA!AI17)/Deseason_VA!AI$5*100</f>
        <v>3.5575940530823046E-2</v>
      </c>
      <c r="AK17" s="75">
        <f>(Deseason_VA!AK17-Deseason_VA!AJ17)/Deseason_VA!AJ$5*100</f>
        <v>3.672689461505755E-2</v>
      </c>
      <c r="AL17" s="75">
        <f>(Deseason_VA!AL17-Deseason_VA!AK17)/Deseason_VA!AK$5*100</f>
        <v>2.5408874248825042E-2</v>
      </c>
      <c r="AM17" s="75">
        <f>(Deseason_VA!AM17-Deseason_VA!AL17)/Deseason_VA!AL$5*100</f>
        <v>2.9828811748260232E-2</v>
      </c>
      <c r="AN17" s="75">
        <f>(Deseason_VA!AN17-Deseason_VA!AM17)/Deseason_VA!AM$5*100</f>
        <v>1.4414928144974751E-2</v>
      </c>
      <c r="AO17" s="75">
        <f>(Deseason_VA!AO17-Deseason_VA!AN17)/Deseason_VA!AN$5*100</f>
        <v>2.2681041492787823E-2</v>
      </c>
      <c r="AP17" s="75">
        <f>(Deseason_VA!AP17-Deseason_VA!AO17)/Deseason_VA!AO$5*100</f>
        <v>2.2177300513637723E-2</v>
      </c>
      <c r="AQ17" s="75">
        <f>(Deseason_VA!AQ17-Deseason_VA!AP17)/Deseason_VA!AP$5*100</f>
        <v>2.6339406942997703E-2</v>
      </c>
      <c r="AR17" s="75">
        <f>(Deseason_VA!AR17-Deseason_VA!AQ17)/Deseason_VA!AQ$5*100</f>
        <v>3.0274239860551465E-2</v>
      </c>
      <c r="AS17" s="75">
        <f>(Deseason_VA!AS17-Deseason_VA!AR17)/Deseason_VA!AR$5*100</f>
        <v>2.8978792338279311E-2</v>
      </c>
      <c r="AT17" s="75">
        <f>(Deseason_VA!AT17-Deseason_VA!AS17)/Deseason_VA!AS$5*100</f>
        <v>2.4701851614128124E-2</v>
      </c>
      <c r="AU17" s="75">
        <f>(Deseason_VA!AU17-Deseason_VA!AT17)/Deseason_VA!AT$5*100</f>
        <v>2.5779352131866665E-2</v>
      </c>
      <c r="AV17" s="75">
        <f>(Deseason_VA!AV17-Deseason_VA!AU17)/Deseason_VA!AU$5*100</f>
        <v>1.7099101329256169E-2</v>
      </c>
      <c r="AW17" s="75">
        <f>(Deseason_VA!AW17-Deseason_VA!AV17)/Deseason_VA!AV$5*100</f>
        <v>1.9498601740022124E-2</v>
      </c>
      <c r="AX17" s="75">
        <f>(Deseason_VA!AX17-Deseason_VA!AW17)/Deseason_VA!AW$5*100</f>
        <v>3.0839959152224469E-2</v>
      </c>
      <c r="AY17" s="75">
        <f>(Deseason_VA!AY17-Deseason_VA!AX17)/Deseason_VA!AX$5*100</f>
        <v>2.0823815699152145E-2</v>
      </c>
      <c r="AZ17" s="75">
        <f>(Deseason_VA!AZ17-Deseason_VA!AY17)/Deseason_VA!AY$5*100</f>
        <v>3.2145495458654791E-2</v>
      </c>
      <c r="BA17" s="75">
        <f>(Deseason_VA!BA17-Deseason_VA!AZ17)/Deseason_VA!AZ$5*100</f>
        <v>2.7444098941874526E-2</v>
      </c>
      <c r="BB17" s="75">
        <f>(Deseason_VA!BB17-Deseason_VA!BA17)/Deseason_VA!BA$5*100</f>
        <v>2.6945647606222398E-2</v>
      </c>
      <c r="BC17" s="75">
        <f>(Deseason_VA!BC17-Deseason_VA!BB17)/Deseason_VA!BB$5*100</f>
        <v>3.3336571393409141E-2</v>
      </c>
      <c r="BD17" s="75">
        <f>(Deseason_VA!BD17-Deseason_VA!BC17)/Deseason_VA!BC$5*100</f>
        <v>4.6014609364808064E-2</v>
      </c>
      <c r="BE17" s="75">
        <f>(Deseason_VA!BE17-Deseason_VA!BD17)/Deseason_VA!BD$5*100</f>
        <v>3.8654588793289778E-2</v>
      </c>
      <c r="BF17" s="75">
        <f>(Deseason_VA!BF17-Deseason_VA!BE17)/Deseason_VA!BE$5*100</f>
        <v>3.4439773358662558E-2</v>
      </c>
      <c r="BG17" s="75">
        <f>(Deseason_VA!BG17-Deseason_VA!BF17)/Deseason_VA!BF$5*100</f>
        <v>3.0029098469727115E-2</v>
      </c>
      <c r="BH17" s="75">
        <f>(Deseason_VA!BH17-Deseason_VA!BG17)/Deseason_VA!BG$5*100</f>
        <v>1.532704289578115E-2</v>
      </c>
      <c r="BI17" s="75">
        <f>(Deseason_VA!BI17-Deseason_VA!BH17)/Deseason_VA!BH$5*100</f>
        <v>1.7251481669170968E-2</v>
      </c>
    </row>
    <row r="18" spans="1:61" s="84" customFormat="1" ht="17.100000000000001" customHeight="1" x14ac:dyDescent="0.2">
      <c r="A18" s="75" t="s">
        <v>12</v>
      </c>
      <c r="B18" s="75" t="e">
        <f>(Deseason_VA!B18-Deseason_VA!A18)/Deseason_VA!A$5*100</f>
        <v>#VALUE!</v>
      </c>
      <c r="C18" s="75" t="e">
        <f>(Deseason_VA!C18-Deseason_VA!B18)/Deseason_VA!B$5*100</f>
        <v>#DIV/0!</v>
      </c>
      <c r="D18" s="75" t="e">
        <f>(Deseason_VA!D18-Deseason_VA!C18)/Deseason_VA!C$5*100</f>
        <v>#DIV/0!</v>
      </c>
      <c r="E18" s="75" t="e">
        <f>(Deseason_VA!E18-Deseason_VA!D18)/Deseason_VA!D$5*100</f>
        <v>#DIV/0!</v>
      </c>
      <c r="F18" s="75" t="e">
        <f>(Deseason_VA!F18-Deseason_VA!E18)/Deseason_VA!E$5*100</f>
        <v>#DIV/0!</v>
      </c>
      <c r="G18" s="75" t="e">
        <f>(Deseason_VA!G18-Deseason_VA!F18)/Deseason_VA!F$5*100</f>
        <v>#DIV/0!</v>
      </c>
      <c r="H18" s="75" t="e">
        <f>(Deseason_VA!H18-Deseason_VA!G18)/Deseason_VA!G$5*100</f>
        <v>#DIV/0!</v>
      </c>
      <c r="I18" s="75">
        <f>(Deseason_VA!I18-Deseason_VA!H18)/Deseason_VA!H$5*100</f>
        <v>-0.24780235817671764</v>
      </c>
      <c r="J18" s="75">
        <f>(Deseason_VA!J18-Deseason_VA!I18)/Deseason_VA!I$5*100</f>
        <v>-0.34063676358575834</v>
      </c>
      <c r="K18" s="75">
        <f>(Deseason_VA!K18-Deseason_VA!J18)/Deseason_VA!J$5*100</f>
        <v>9.092391982758621E-3</v>
      </c>
      <c r="L18" s="75">
        <f>(Deseason_VA!L18-Deseason_VA!K18)/Deseason_VA!K$5*100</f>
        <v>0.10028149613918778</v>
      </c>
      <c r="M18" s="75">
        <f>(Deseason_VA!M18-Deseason_VA!L18)/Deseason_VA!L$5*100</f>
        <v>0.44103057267090007</v>
      </c>
      <c r="N18" s="75">
        <f>(Deseason_VA!N18-Deseason_VA!M18)/Deseason_VA!M$5*100</f>
        <v>0.78647386515237705</v>
      </c>
      <c r="O18" s="75">
        <f>(Deseason_VA!O18-Deseason_VA!N18)/Deseason_VA!N$5*100</f>
        <v>-4.1142322047315917E-2</v>
      </c>
      <c r="P18" s="75">
        <f>(Deseason_VA!P18-Deseason_VA!O18)/Deseason_VA!O$5*100</f>
        <v>-0.325419748777586</v>
      </c>
      <c r="Q18" s="75">
        <f>(Deseason_VA!Q18-Deseason_VA!P18)/Deseason_VA!P$5*100</f>
        <v>-0.17793194031543627</v>
      </c>
      <c r="R18" s="75">
        <f>(Deseason_VA!R18-Deseason_VA!Q18)/Deseason_VA!Q$5*100</f>
        <v>0.21225877081557507</v>
      </c>
      <c r="S18" s="75">
        <f>(Deseason_VA!S18-Deseason_VA!R18)/Deseason_VA!R$5*100</f>
        <v>0.26277492585555995</v>
      </c>
      <c r="T18" s="75">
        <f>(Deseason_VA!T18-Deseason_VA!S18)/Deseason_VA!S$5*100</f>
        <v>0.1359937061283279</v>
      </c>
      <c r="U18" s="75">
        <f>(Deseason_VA!U18-Deseason_VA!T18)/Deseason_VA!T$5*100</f>
        <v>0.13546575401549116</v>
      </c>
      <c r="V18" s="75">
        <f>(Deseason_VA!V18-Deseason_VA!U18)/Deseason_VA!U$5*100</f>
        <v>0.15309914645662911</v>
      </c>
      <c r="W18" s="75">
        <f>(Deseason_VA!W18-Deseason_VA!V18)/Deseason_VA!V$5*100</f>
        <v>-1.5041013921320199</v>
      </c>
      <c r="X18" s="75">
        <f>(Deseason_VA!X18-Deseason_VA!W18)/Deseason_VA!W$5*100</f>
        <v>1.7149395214272611</v>
      </c>
      <c r="Y18" s="75">
        <f>(Deseason_VA!Y18-Deseason_VA!X18)/Deseason_VA!X$5*100</f>
        <v>-0.20633612503764454</v>
      </c>
      <c r="Z18" s="75">
        <f>(Deseason_VA!Z18-Deseason_VA!Y18)/Deseason_VA!Y$5*100</f>
        <v>0.10678580383869998</v>
      </c>
      <c r="AA18" s="75">
        <f>(Deseason_VA!AA18-Deseason_VA!Z18)/Deseason_VA!Z$5*100</f>
        <v>0.20256422560618079</v>
      </c>
      <c r="AB18" s="75">
        <f>(Deseason_VA!AB18-Deseason_VA!AA18)/Deseason_VA!AA$5*100</f>
        <v>-0.1618024307393896</v>
      </c>
      <c r="AC18" s="75">
        <f>(Deseason_VA!AC18-Deseason_VA!AB18)/Deseason_VA!AB$5*100</f>
        <v>-3.6507976614209028E-2</v>
      </c>
      <c r="AD18" s="75">
        <f>(Deseason_VA!AD18-Deseason_VA!AC18)/Deseason_VA!AC$5*100</f>
        <v>0.10359443729927495</v>
      </c>
      <c r="AE18" s="75">
        <f>(Deseason_VA!AE18-Deseason_VA!AD18)/Deseason_VA!AD$5*100</f>
        <v>0.34324808112358379</v>
      </c>
      <c r="AF18" s="75">
        <f>(Deseason_VA!AF18-Deseason_VA!AE18)/Deseason_VA!AE$5*100</f>
        <v>-1.8866930482192429E-2</v>
      </c>
      <c r="AG18" s="75">
        <f>(Deseason_VA!AG18-Deseason_VA!AF18)/Deseason_VA!AF$5*100</f>
        <v>8.0619656968689002E-2</v>
      </c>
      <c r="AH18" s="75">
        <f>(Deseason_VA!AH18-Deseason_VA!AG18)/Deseason_VA!AG$5*100</f>
        <v>0.28124644222064465</v>
      </c>
      <c r="AI18" s="75">
        <f>(Deseason_VA!AI18-Deseason_VA!AH18)/Deseason_VA!AH$5*100</f>
        <v>-0.50518028855178032</v>
      </c>
      <c r="AJ18" s="75">
        <f>(Deseason_VA!AJ18-Deseason_VA!AI18)/Deseason_VA!AI$5*100</f>
        <v>0.73530198645032918</v>
      </c>
      <c r="AK18" s="75">
        <f>(Deseason_VA!AK18-Deseason_VA!AJ18)/Deseason_VA!AJ$5*100</f>
        <v>0.2450853980753038</v>
      </c>
      <c r="AL18" s="75">
        <f>(Deseason_VA!AL18-Deseason_VA!AK18)/Deseason_VA!AK$5*100</f>
        <v>-0.14652780914958738</v>
      </c>
      <c r="AM18" s="75">
        <f>(Deseason_VA!AM18-Deseason_VA!AL18)/Deseason_VA!AL$5*100</f>
        <v>-8.6858484694884427E-2</v>
      </c>
      <c r="AN18" s="75">
        <f>(Deseason_VA!AN18-Deseason_VA!AM18)/Deseason_VA!AM$5*100</f>
        <v>0.15136799896066983</v>
      </c>
      <c r="AO18" s="75">
        <f>(Deseason_VA!AO18-Deseason_VA!AN18)/Deseason_VA!AN$5*100</f>
        <v>0.12108557372381192</v>
      </c>
      <c r="AP18" s="75">
        <f>(Deseason_VA!AP18-Deseason_VA!AO18)/Deseason_VA!AO$5*100</f>
        <v>0.37776869911270622</v>
      </c>
      <c r="AQ18" s="75">
        <f>(Deseason_VA!AQ18-Deseason_VA!AP18)/Deseason_VA!AP$5*100</f>
        <v>0.22109690847716734</v>
      </c>
      <c r="AR18" s="75">
        <f>(Deseason_VA!AR18-Deseason_VA!AQ18)/Deseason_VA!AQ$5*100</f>
        <v>8.8706672395178349E-2</v>
      </c>
      <c r="AS18" s="75">
        <f>(Deseason_VA!AS18-Deseason_VA!AR18)/Deseason_VA!AR$5*100</f>
        <v>0.25717271715414447</v>
      </c>
      <c r="AT18" s="75">
        <f>(Deseason_VA!AT18-Deseason_VA!AS18)/Deseason_VA!AS$5*100</f>
        <v>0.14240233606165301</v>
      </c>
      <c r="AU18" s="75">
        <f>(Deseason_VA!AU18-Deseason_VA!AT18)/Deseason_VA!AT$5*100</f>
        <v>0.22412912661811446</v>
      </c>
      <c r="AV18" s="75">
        <f>(Deseason_VA!AV18-Deseason_VA!AU18)/Deseason_VA!AU$5*100</f>
        <v>-0.24626362977796878</v>
      </c>
      <c r="AW18" s="75">
        <f>(Deseason_VA!AW18-Deseason_VA!AV18)/Deseason_VA!AV$5*100</f>
        <v>0.2519081678578452</v>
      </c>
      <c r="AX18" s="75">
        <f>(Deseason_VA!AX18-Deseason_VA!AW18)/Deseason_VA!AW$5*100</f>
        <v>0.20943839703598269</v>
      </c>
      <c r="AY18" s="75">
        <f>(Deseason_VA!AY18-Deseason_VA!AX18)/Deseason_VA!AX$5*100</f>
        <v>-0.51264771549971166</v>
      </c>
      <c r="AZ18" s="75">
        <f>(Deseason_VA!AZ18-Deseason_VA!AY18)/Deseason_VA!AY$5*100</f>
        <v>-0.8748986596863394</v>
      </c>
      <c r="BA18" s="75">
        <f>(Deseason_VA!BA18-Deseason_VA!AZ18)/Deseason_VA!AZ$5*100</f>
        <v>1.3831560238328295</v>
      </c>
      <c r="BB18" s="75">
        <f>(Deseason_VA!BB18-Deseason_VA!BA18)/Deseason_VA!BA$5*100</f>
        <v>0.31961571909603009</v>
      </c>
      <c r="BC18" s="75">
        <f>(Deseason_VA!BC18-Deseason_VA!BB18)/Deseason_VA!BB$5*100</f>
        <v>0.16791583973994081</v>
      </c>
      <c r="BD18" s="75">
        <f>(Deseason_VA!BD18-Deseason_VA!BC18)/Deseason_VA!BC$5*100</f>
        <v>-9.0242519405594565E-2</v>
      </c>
      <c r="BE18" s="75">
        <f>(Deseason_VA!BE18-Deseason_VA!BD18)/Deseason_VA!BD$5*100</f>
        <v>-0.15099802821683472</v>
      </c>
      <c r="BF18" s="75">
        <f>(Deseason_VA!BF18-Deseason_VA!BE18)/Deseason_VA!BE$5*100</f>
        <v>-0.23117266067875791</v>
      </c>
      <c r="BG18" s="75">
        <f>(Deseason_VA!BG18-Deseason_VA!BF18)/Deseason_VA!BF$5*100</f>
        <v>9.0459849226822917E-2</v>
      </c>
      <c r="BH18" s="75">
        <f>(Deseason_VA!BH18-Deseason_VA!BG18)/Deseason_VA!BG$5*100</f>
        <v>0.36940286437219899</v>
      </c>
      <c r="BI18" s="75">
        <f>(Deseason_VA!BI18-Deseason_VA!BH18)/Deseason_VA!BH$5*100</f>
        <v>-4.2755358072628966E-2</v>
      </c>
    </row>
    <row r="19" spans="1:61" s="194" customFormat="1" ht="17.100000000000001" customHeight="1" x14ac:dyDescent="0.2">
      <c r="A19" s="191" t="s">
        <v>94</v>
      </c>
      <c r="B19" s="202" t="e">
        <f>(Deseason_VA!B19-Deseason_VA!A19)/Deseason_VA!A$5*100</f>
        <v>#VALUE!</v>
      </c>
      <c r="C19" s="202" t="e">
        <f>(Deseason_VA!C19-Deseason_VA!B19)/Deseason_VA!B$5*100</f>
        <v>#DIV/0!</v>
      </c>
      <c r="D19" s="202" t="e">
        <f>(Deseason_VA!D19-Deseason_VA!C19)/Deseason_VA!C$5*100</f>
        <v>#DIV/0!</v>
      </c>
      <c r="E19" s="202" t="e">
        <f>(Deseason_VA!E19-Deseason_VA!D19)/Deseason_VA!D$5*100</f>
        <v>#DIV/0!</v>
      </c>
      <c r="F19" s="202" t="e">
        <f>(Deseason_VA!F19-Deseason_VA!E19)/Deseason_VA!E$5*100</f>
        <v>#DIV/0!</v>
      </c>
      <c r="G19" s="202" t="e">
        <f>(Deseason_VA!G19-Deseason_VA!F19)/Deseason_VA!F$5*100</f>
        <v>#DIV/0!</v>
      </c>
      <c r="H19" s="202" t="e">
        <f>(Deseason_VA!H19-Deseason_VA!G19)/Deseason_VA!G$5*100</f>
        <v>#DIV/0!</v>
      </c>
      <c r="I19" s="202">
        <f>(Deseason_VA!I19-Deseason_VA!H19)/Deseason_VA!H$5*100</f>
        <v>3.1848008026603822</v>
      </c>
      <c r="J19" s="202">
        <f>(Deseason_VA!J19-Deseason_VA!I19)/Deseason_VA!I$5*100</f>
        <v>4.549233062092644</v>
      </c>
      <c r="K19" s="202">
        <f>(Deseason_VA!K19-Deseason_VA!J19)/Deseason_VA!J$5*100</f>
        <v>0.29594270930574929</v>
      </c>
      <c r="L19" s="202">
        <f>(Deseason_VA!L19-Deseason_VA!K19)/Deseason_VA!K$5*100</f>
        <v>0.19432881173482233</v>
      </c>
      <c r="M19" s="202">
        <f>(Deseason_VA!M19-Deseason_VA!L19)/Deseason_VA!L$5*100</f>
        <v>1.0472732680955736</v>
      </c>
      <c r="N19" s="202">
        <f>(Deseason_VA!N19-Deseason_VA!M19)/Deseason_VA!M$5*100</f>
        <v>2.0325902889595144</v>
      </c>
      <c r="O19" s="202">
        <f>(Deseason_VA!O19-Deseason_VA!N19)/Deseason_VA!N$5*100</f>
        <v>-3.361958964506822</v>
      </c>
      <c r="P19" s="202">
        <f>(Deseason_VA!P19-Deseason_VA!O19)/Deseason_VA!O$5*100</f>
        <v>1.1474924942918374</v>
      </c>
      <c r="Q19" s="202">
        <f>(Deseason_VA!Q19-Deseason_VA!P19)/Deseason_VA!P$5*100</f>
        <v>0.29749442576023494</v>
      </c>
      <c r="R19" s="202">
        <f>(Deseason_VA!R19-Deseason_VA!Q19)/Deseason_VA!Q$5*100</f>
        <v>1.8831722153279593</v>
      </c>
      <c r="S19" s="202">
        <f>(Deseason_VA!S19-Deseason_VA!R19)/Deseason_VA!R$5*100</f>
        <v>0.74837108767007043</v>
      </c>
      <c r="T19" s="202">
        <f>(Deseason_VA!T19-Deseason_VA!S19)/Deseason_VA!S$5*100</f>
        <v>0.87651691532123055</v>
      </c>
      <c r="U19" s="202">
        <f>(Deseason_VA!U19-Deseason_VA!T19)/Deseason_VA!T$5*100</f>
        <v>-0.85505042721669733</v>
      </c>
      <c r="V19" s="202">
        <f>(Deseason_VA!V19-Deseason_VA!U19)/Deseason_VA!U$5*100</f>
        <v>-0.64993296090414066</v>
      </c>
      <c r="W19" s="202">
        <f>(Deseason_VA!W19-Deseason_VA!V19)/Deseason_VA!V$5*100</f>
        <v>0.94341026388365967</v>
      </c>
      <c r="X19" s="202">
        <f>(Deseason_VA!X19-Deseason_VA!W19)/Deseason_VA!W$5*100</f>
        <v>-1.4619185168610049</v>
      </c>
      <c r="Y19" s="202">
        <f>(Deseason_VA!Y19-Deseason_VA!X19)/Deseason_VA!X$5*100</f>
        <v>1.437541459032045</v>
      </c>
      <c r="Z19" s="202">
        <f>(Deseason_VA!Z19-Deseason_VA!Y19)/Deseason_VA!Y$5*100</f>
        <v>3.1210773153072546</v>
      </c>
      <c r="AA19" s="202">
        <f>(Deseason_VA!AA19-Deseason_VA!Z19)/Deseason_VA!Z$5*100</f>
        <v>2.792997192360652</v>
      </c>
      <c r="AB19" s="202">
        <f>(Deseason_VA!AB19-Deseason_VA!AA19)/Deseason_VA!AA$5*100</f>
        <v>-3.7204235632999327</v>
      </c>
      <c r="AC19" s="202">
        <f>(Deseason_VA!AC19-Deseason_VA!AB19)/Deseason_VA!AB$5*100</f>
        <v>2.5608219269350796</v>
      </c>
      <c r="AD19" s="202">
        <f>(Deseason_VA!AD19-Deseason_VA!AC19)/Deseason_VA!AC$5*100</f>
        <v>0.79005219740630328</v>
      </c>
      <c r="AE19" s="202">
        <f>(Deseason_VA!AE19-Deseason_VA!AD19)/Deseason_VA!AD$5*100</f>
        <v>0.66502796557180865</v>
      </c>
      <c r="AF19" s="202">
        <f>(Deseason_VA!AF19-Deseason_VA!AE19)/Deseason_VA!AE$5*100</f>
        <v>1.2753682954183203</v>
      </c>
      <c r="AG19" s="202">
        <f>(Deseason_VA!AG19-Deseason_VA!AF19)/Deseason_VA!AF$5*100</f>
        <v>0.4460550854039339</v>
      </c>
      <c r="AH19" s="202">
        <f>(Deseason_VA!AH19-Deseason_VA!AG19)/Deseason_VA!AG$5*100</f>
        <v>-2.082840038896014</v>
      </c>
      <c r="AI19" s="202">
        <f>(Deseason_VA!AI19-Deseason_VA!AH19)/Deseason_VA!AH$5*100</f>
        <v>0.55121173186000216</v>
      </c>
      <c r="AJ19" s="202">
        <f>(Deseason_VA!AJ19-Deseason_VA!AI19)/Deseason_VA!AI$5*100</f>
        <v>-0.17613310938554494</v>
      </c>
      <c r="AK19" s="202">
        <f>(Deseason_VA!AK19-Deseason_VA!AJ19)/Deseason_VA!AJ$5*100</f>
        <v>-8.4408678230311854E-2</v>
      </c>
      <c r="AL19" s="202">
        <f>(Deseason_VA!AL19-Deseason_VA!AK19)/Deseason_VA!AK$5*100</f>
        <v>0.8550093108363167</v>
      </c>
      <c r="AM19" s="202">
        <f>(Deseason_VA!AM19-Deseason_VA!AL19)/Deseason_VA!AL$5*100</f>
        <v>1.4706799872087097</v>
      </c>
      <c r="AN19" s="202">
        <f>(Deseason_VA!AN19-Deseason_VA!AM19)/Deseason_VA!AM$5*100</f>
        <v>0.9995363953839167</v>
      </c>
      <c r="AO19" s="202">
        <f>(Deseason_VA!AO19-Deseason_VA!AN19)/Deseason_VA!AN$5*100</f>
        <v>1.0841107630327673</v>
      </c>
      <c r="AP19" s="202">
        <f>(Deseason_VA!AP19-Deseason_VA!AO19)/Deseason_VA!AO$5*100</f>
        <v>0.21729575194357831</v>
      </c>
      <c r="AQ19" s="202">
        <f>(Deseason_VA!AQ19-Deseason_VA!AP19)/Deseason_VA!AP$5*100</f>
        <v>0.5854361378179922</v>
      </c>
      <c r="AR19" s="202">
        <f>(Deseason_VA!AR19-Deseason_VA!AQ19)/Deseason_VA!AQ$5*100</f>
        <v>1.2754016037717086</v>
      </c>
      <c r="AS19" s="202">
        <f>(Deseason_VA!AS19-Deseason_VA!AR19)/Deseason_VA!AR$5*100</f>
        <v>-0.24664282307190871</v>
      </c>
      <c r="AT19" s="202">
        <f>(Deseason_VA!AT19-Deseason_VA!AS19)/Deseason_VA!AS$5*100</f>
        <v>0.95416719965514141</v>
      </c>
      <c r="AU19" s="202">
        <f>(Deseason_VA!AU19-Deseason_VA!AT19)/Deseason_VA!AT$5*100</f>
        <v>0.48647592506956133</v>
      </c>
      <c r="AV19" s="202">
        <f>(Deseason_VA!AV19-Deseason_VA!AU19)/Deseason_VA!AU$5*100</f>
        <v>1.9155178829491859</v>
      </c>
      <c r="AW19" s="202">
        <f>(Deseason_VA!AW19-Deseason_VA!AV19)/Deseason_VA!AV$5*100</f>
        <v>-0.19187718002662485</v>
      </c>
      <c r="AX19" s="202">
        <f>(Deseason_VA!AX19-Deseason_VA!AW19)/Deseason_VA!AW$5*100</f>
        <v>-1.6137682115328296</v>
      </c>
      <c r="AY19" s="202">
        <f>(Deseason_VA!AY19-Deseason_VA!AX19)/Deseason_VA!AX$5*100</f>
        <v>-2.4438447726211123</v>
      </c>
      <c r="AZ19" s="202">
        <f>(Deseason_VA!AZ19-Deseason_VA!AY19)/Deseason_VA!AY$5*100</f>
        <v>3.132982470768038</v>
      </c>
      <c r="BA19" s="202">
        <f>(Deseason_VA!BA19-Deseason_VA!AZ19)/Deseason_VA!AZ$5*100</f>
        <v>0.30463809466402197</v>
      </c>
      <c r="BB19" s="202">
        <f>(Deseason_VA!BB19-Deseason_VA!BA19)/Deseason_VA!BA$5*100</f>
        <v>1.3320488089590137</v>
      </c>
      <c r="BC19" s="202">
        <f>(Deseason_VA!BC19-Deseason_VA!BB19)/Deseason_VA!BB$5*100</f>
        <v>0.32410311829242189</v>
      </c>
      <c r="BD19" s="202">
        <f>(Deseason_VA!BD19-Deseason_VA!BC19)/Deseason_VA!BC$5*100</f>
        <v>-0.98095353432341648</v>
      </c>
      <c r="BE19" s="202">
        <f>(Deseason_VA!BE19-Deseason_VA!BD19)/Deseason_VA!BD$5*100</f>
        <v>1.4159498084649034</v>
      </c>
      <c r="BF19" s="202">
        <f>(Deseason_VA!BF19-Deseason_VA!BE19)/Deseason_VA!BE$5*100</f>
        <v>0.68474292459569941</v>
      </c>
      <c r="BG19" s="202">
        <f>(Deseason_VA!BG19-Deseason_VA!BF19)/Deseason_VA!BF$5*100</f>
        <v>1.5058096735793565</v>
      </c>
      <c r="BH19" s="202">
        <f>(Deseason_VA!BH19-Deseason_VA!BG19)/Deseason_VA!BG$5*100</f>
        <v>2.0518329854743111</v>
      </c>
      <c r="BI19" s="202">
        <f>(Deseason_VA!BI19-Deseason_VA!BH19)/Deseason_VA!BH$5*100</f>
        <v>2.2677177409913679E-2</v>
      </c>
    </row>
    <row r="20" spans="1:61" s="84" customFormat="1" ht="17.100000000000001" customHeight="1" x14ac:dyDescent="0.2">
      <c r="A20" s="144" t="s">
        <v>52</v>
      </c>
      <c r="B20" s="75" t="e">
        <f>(Deseason_VA!B20-Deseason_VA!A20)/Deseason_VA!A$5*100</f>
        <v>#VALUE!</v>
      </c>
      <c r="C20" s="75" t="e">
        <f>(Deseason_VA!C20-Deseason_VA!B20)/Deseason_VA!B$5*100</f>
        <v>#DIV/0!</v>
      </c>
      <c r="D20" s="75" t="e">
        <f>(Deseason_VA!D20-Deseason_VA!C20)/Deseason_VA!C$5*100</f>
        <v>#DIV/0!</v>
      </c>
      <c r="E20" s="75" t="e">
        <f>(Deseason_VA!E20-Deseason_VA!D20)/Deseason_VA!D$5*100</f>
        <v>#DIV/0!</v>
      </c>
      <c r="F20" s="75" t="e">
        <f>(Deseason_VA!F20-Deseason_VA!E20)/Deseason_VA!E$5*100</f>
        <v>#DIV/0!</v>
      </c>
      <c r="G20" s="75" t="e">
        <f>(Deseason_VA!G20-Deseason_VA!F20)/Deseason_VA!F$5*100</f>
        <v>#DIV/0!</v>
      </c>
      <c r="H20" s="75" t="e">
        <f>(Deseason_VA!H20-Deseason_VA!G20)/Deseason_VA!G$5*100</f>
        <v>#DIV/0!</v>
      </c>
      <c r="I20" s="75">
        <f>(Deseason_VA!I20-Deseason_VA!H20)/Deseason_VA!H$5*100</f>
        <v>0.40305265801976847</v>
      </c>
      <c r="J20" s="75">
        <f>(Deseason_VA!J20-Deseason_VA!I20)/Deseason_VA!I$5*100</f>
        <v>-0.26906340462873651</v>
      </c>
      <c r="K20" s="75">
        <f>(Deseason_VA!K20-Deseason_VA!J20)/Deseason_VA!J$5*100</f>
        <v>0.31697507161619498</v>
      </c>
      <c r="L20" s="75">
        <f>(Deseason_VA!L20-Deseason_VA!K20)/Deseason_VA!K$5*100</f>
        <v>-1.2264801273519579</v>
      </c>
      <c r="M20" s="75">
        <f>(Deseason_VA!M20-Deseason_VA!L20)/Deseason_VA!L$5*100</f>
        <v>2.0029551410836013</v>
      </c>
      <c r="N20" s="75">
        <f>(Deseason_VA!N20-Deseason_VA!M20)/Deseason_VA!M$5*100</f>
        <v>2.8097189090647543</v>
      </c>
      <c r="O20" s="75">
        <f>(Deseason_VA!O20-Deseason_VA!N20)/Deseason_VA!N$5*100</f>
        <v>-3.7300574805022588</v>
      </c>
      <c r="P20" s="75">
        <f>(Deseason_VA!P20-Deseason_VA!O20)/Deseason_VA!O$5*100</f>
        <v>0.87961568272008883</v>
      </c>
      <c r="Q20" s="75">
        <f>(Deseason_VA!Q20-Deseason_VA!P20)/Deseason_VA!P$5*100</f>
        <v>-0.15588291237556051</v>
      </c>
      <c r="R20" s="75">
        <f>(Deseason_VA!R20-Deseason_VA!Q20)/Deseason_VA!Q$5*100</f>
        <v>0.42481606909437186</v>
      </c>
      <c r="S20" s="75">
        <f>(Deseason_VA!S20-Deseason_VA!R20)/Deseason_VA!R$5*100</f>
        <v>0.3212612082693202</v>
      </c>
      <c r="T20" s="75">
        <f>(Deseason_VA!T20-Deseason_VA!S20)/Deseason_VA!S$5*100</f>
        <v>0.31678577313362516</v>
      </c>
      <c r="U20" s="75">
        <f>(Deseason_VA!U20-Deseason_VA!T20)/Deseason_VA!T$5*100</f>
        <v>-0.54236997212852323</v>
      </c>
      <c r="V20" s="75">
        <f>(Deseason_VA!V20-Deseason_VA!U20)/Deseason_VA!U$5*100</f>
        <v>-0.1746048632524439</v>
      </c>
      <c r="W20" s="75">
        <f>(Deseason_VA!W20-Deseason_VA!V20)/Deseason_VA!V$5*100</f>
        <v>0.27416997263541826</v>
      </c>
      <c r="X20" s="75">
        <f>(Deseason_VA!X20-Deseason_VA!W20)/Deseason_VA!W$5*100</f>
        <v>-0.58199416031495832</v>
      </c>
      <c r="Y20" s="75">
        <f>(Deseason_VA!Y20-Deseason_VA!X20)/Deseason_VA!X$5*100</f>
        <v>0.15129379444029464</v>
      </c>
      <c r="Z20" s="75">
        <f>(Deseason_VA!Z20-Deseason_VA!Y20)/Deseason_VA!Y$5*100</f>
        <v>0.40032559687861535</v>
      </c>
      <c r="AA20" s="75">
        <f>(Deseason_VA!AA20-Deseason_VA!Z20)/Deseason_VA!Z$5*100</f>
        <v>0.32560372355350281</v>
      </c>
      <c r="AB20" s="75">
        <f>(Deseason_VA!AB20-Deseason_VA!AA20)/Deseason_VA!AA$5*100</f>
        <v>-0.52177888100573311</v>
      </c>
      <c r="AC20" s="75">
        <f>(Deseason_VA!AC20-Deseason_VA!AB20)/Deseason_VA!AB$5*100</f>
        <v>0.44447494554485467</v>
      </c>
      <c r="AD20" s="75">
        <f>(Deseason_VA!AD20-Deseason_VA!AC20)/Deseason_VA!AC$5*100</f>
        <v>5.3254079036983454E-2</v>
      </c>
      <c r="AE20" s="75">
        <f>(Deseason_VA!AE20-Deseason_VA!AD20)/Deseason_VA!AD$5*100</f>
        <v>7.6535769339276222E-2</v>
      </c>
      <c r="AF20" s="75">
        <f>(Deseason_VA!AF20-Deseason_VA!AE20)/Deseason_VA!AE$5*100</f>
        <v>0.63359249899907721</v>
      </c>
      <c r="AG20" s="75">
        <f>(Deseason_VA!AG20-Deseason_VA!AF20)/Deseason_VA!AF$5*100</f>
        <v>-1.9443373253929162E-2</v>
      </c>
      <c r="AH20" s="75">
        <f>(Deseason_VA!AH20-Deseason_VA!AG20)/Deseason_VA!AG$5*100</f>
        <v>-1.0992825416981458</v>
      </c>
      <c r="AI20" s="75">
        <f>(Deseason_VA!AI20-Deseason_VA!AH20)/Deseason_VA!AH$5*100</f>
        <v>0.3435516650221751</v>
      </c>
      <c r="AJ20" s="75">
        <f>(Deseason_VA!AJ20-Deseason_VA!AI20)/Deseason_VA!AI$5*100</f>
        <v>-4.3039729076560972E-2</v>
      </c>
      <c r="AK20" s="75">
        <f>(Deseason_VA!AK20-Deseason_VA!AJ20)/Deseason_VA!AJ$5*100</f>
        <v>6.8887624064144946E-3</v>
      </c>
      <c r="AL20" s="75">
        <f>(Deseason_VA!AL20-Deseason_VA!AK20)/Deseason_VA!AK$5*100</f>
        <v>0.34917632809567867</v>
      </c>
      <c r="AM20" s="75">
        <f>(Deseason_VA!AM20-Deseason_VA!AL20)/Deseason_VA!AL$5*100</f>
        <v>0.20363634439249348</v>
      </c>
      <c r="AN20" s="75">
        <f>(Deseason_VA!AN20-Deseason_VA!AM20)/Deseason_VA!AM$5*100</f>
        <v>-1.6740354594326275E-2</v>
      </c>
      <c r="AO20" s="75">
        <f>(Deseason_VA!AO20-Deseason_VA!AN20)/Deseason_VA!AN$5*100</f>
        <v>0.40719904072935542</v>
      </c>
      <c r="AP20" s="75">
        <f>(Deseason_VA!AP20-Deseason_VA!AO20)/Deseason_VA!AO$5*100</f>
        <v>2.7542830363983223E-2</v>
      </c>
      <c r="AQ20" s="75">
        <f>(Deseason_VA!AQ20-Deseason_VA!AP20)/Deseason_VA!AP$5*100</f>
        <v>9.8158297251637425E-2</v>
      </c>
      <c r="AR20" s="75">
        <f>(Deseason_VA!AR20-Deseason_VA!AQ20)/Deseason_VA!AQ$5*100</f>
        <v>0.20117146399870717</v>
      </c>
      <c r="AS20" s="75">
        <f>(Deseason_VA!AS20-Deseason_VA!AR20)/Deseason_VA!AR$5*100</f>
        <v>-7.3323464713110853E-2</v>
      </c>
      <c r="AT20" s="75">
        <f>(Deseason_VA!AT20-Deseason_VA!AS20)/Deseason_VA!AS$5*100</f>
        <v>0.29534337451805781</v>
      </c>
      <c r="AU20" s="75">
        <f>(Deseason_VA!AU20-Deseason_VA!AT20)/Deseason_VA!AT$5*100</f>
        <v>-0.1561474230248189</v>
      </c>
      <c r="AV20" s="75">
        <f>(Deseason_VA!AV20-Deseason_VA!AU20)/Deseason_VA!AU$5*100</f>
        <v>0.36943700690413911</v>
      </c>
      <c r="AW20" s="75">
        <f>(Deseason_VA!AW20-Deseason_VA!AV20)/Deseason_VA!AV$5*100</f>
        <v>-7.0560109226626255E-2</v>
      </c>
      <c r="AX20" s="75">
        <f>(Deseason_VA!AX20-Deseason_VA!AW20)/Deseason_VA!AW$5*100</f>
        <v>-0.40747969828199532</v>
      </c>
      <c r="AY20" s="75">
        <f>(Deseason_VA!AY20-Deseason_VA!AX20)/Deseason_VA!AX$5*100</f>
        <v>-0.89194272729901258</v>
      </c>
      <c r="AZ20" s="75">
        <f>(Deseason_VA!AZ20-Deseason_VA!AY20)/Deseason_VA!AY$5*100</f>
        <v>1.2403320063162531</v>
      </c>
      <c r="BA20" s="75">
        <f>(Deseason_VA!BA20-Deseason_VA!AZ20)/Deseason_VA!AZ$5*100</f>
        <v>-0.49843828152699271</v>
      </c>
      <c r="BB20" s="75">
        <f>(Deseason_VA!BB20-Deseason_VA!BA20)/Deseason_VA!BA$5*100</f>
        <v>-2.4091101385510056E-3</v>
      </c>
      <c r="BC20" s="75">
        <f>(Deseason_VA!BC20-Deseason_VA!BB20)/Deseason_VA!BB$5*100</f>
        <v>0.23901024970417492</v>
      </c>
      <c r="BD20" s="75">
        <f>(Deseason_VA!BD20-Deseason_VA!BC20)/Deseason_VA!BC$5*100</f>
        <v>-0.30002465967759556</v>
      </c>
      <c r="BE20" s="75">
        <f>(Deseason_VA!BE20-Deseason_VA!BD20)/Deseason_VA!BD$5*100</f>
        <v>0.35812866192713805</v>
      </c>
      <c r="BF20" s="75">
        <f>(Deseason_VA!BF20-Deseason_VA!BE20)/Deseason_VA!BE$5*100</f>
        <v>0.33263341123950052</v>
      </c>
      <c r="BG20" s="75">
        <f>(Deseason_VA!BG20-Deseason_VA!BF20)/Deseason_VA!BF$5*100</f>
        <v>0.32497555451109922</v>
      </c>
      <c r="BH20" s="75">
        <f>(Deseason_VA!BH20-Deseason_VA!BG20)/Deseason_VA!BG$5*100</f>
        <v>-4.8999761068960819E-2</v>
      </c>
      <c r="BI20" s="75">
        <f>(Deseason_VA!BI20-Deseason_VA!BH20)/Deseason_VA!BH$5*100</f>
        <v>-1.3446998042797993E-2</v>
      </c>
    </row>
    <row r="21" spans="1:61" s="84" customFormat="1" ht="17.100000000000001" customHeight="1" x14ac:dyDescent="0.2">
      <c r="A21" s="144" t="s">
        <v>53</v>
      </c>
      <c r="B21" s="75" t="e">
        <f>(Deseason_VA!B21-Deseason_VA!A21)/Deseason_VA!A$5*100</f>
        <v>#VALUE!</v>
      </c>
      <c r="C21" s="75" t="e">
        <f>(Deseason_VA!C21-Deseason_VA!B21)/Deseason_VA!B$5*100</f>
        <v>#DIV/0!</v>
      </c>
      <c r="D21" s="75" t="e">
        <f>(Deseason_VA!D21-Deseason_VA!C21)/Deseason_VA!C$5*100</f>
        <v>#DIV/0!</v>
      </c>
      <c r="E21" s="75" t="e">
        <f>(Deseason_VA!E21-Deseason_VA!D21)/Deseason_VA!D$5*100</f>
        <v>#DIV/0!</v>
      </c>
      <c r="F21" s="75" t="e">
        <f>(Deseason_VA!F21-Deseason_VA!E21)/Deseason_VA!E$5*100</f>
        <v>#DIV/0!</v>
      </c>
      <c r="G21" s="75" t="e">
        <f>(Deseason_VA!G21-Deseason_VA!F21)/Deseason_VA!F$5*100</f>
        <v>#DIV/0!</v>
      </c>
      <c r="H21" s="75" t="e">
        <f>(Deseason_VA!H21-Deseason_VA!G21)/Deseason_VA!G$5*100</f>
        <v>#DIV/0!</v>
      </c>
      <c r="I21" s="75">
        <f>(Deseason_VA!I21-Deseason_VA!H21)/Deseason_VA!H$5*100</f>
        <v>3.1510532413121982E-2</v>
      </c>
      <c r="J21" s="75">
        <f>(Deseason_VA!J21-Deseason_VA!I21)/Deseason_VA!I$5*100</f>
        <v>-2.5197365922690586E-2</v>
      </c>
      <c r="K21" s="75">
        <f>(Deseason_VA!K21-Deseason_VA!J21)/Deseason_VA!J$5*100</f>
        <v>9.1568318190395764E-2</v>
      </c>
      <c r="L21" s="75">
        <f>(Deseason_VA!L21-Deseason_VA!K21)/Deseason_VA!K$5*100</f>
        <v>-2.1335077476868084E-2</v>
      </c>
      <c r="M21" s="75">
        <f>(Deseason_VA!M21-Deseason_VA!L21)/Deseason_VA!L$5*100</f>
        <v>0.15061314544615287</v>
      </c>
      <c r="N21" s="75">
        <f>(Deseason_VA!N21-Deseason_VA!M21)/Deseason_VA!M$5*100</f>
        <v>0.37612042123096989</v>
      </c>
      <c r="O21" s="75">
        <f>(Deseason_VA!O21-Deseason_VA!N21)/Deseason_VA!N$5*100</f>
        <v>-0.32394757564462806</v>
      </c>
      <c r="P21" s="75">
        <f>(Deseason_VA!P21-Deseason_VA!O21)/Deseason_VA!O$5*100</f>
        <v>0.33676125661506034</v>
      </c>
      <c r="Q21" s="75">
        <f>(Deseason_VA!Q21-Deseason_VA!P21)/Deseason_VA!P$5*100</f>
        <v>-0.12758135323633729</v>
      </c>
      <c r="R21" s="75">
        <f>(Deseason_VA!R21-Deseason_VA!Q21)/Deseason_VA!Q$5*100</f>
        <v>2.7532850370283555E-2</v>
      </c>
      <c r="S21" s="75">
        <f>(Deseason_VA!S21-Deseason_VA!R21)/Deseason_VA!R$5*100</f>
        <v>-2.9830712964119843E-3</v>
      </c>
      <c r="T21" s="75">
        <f>(Deseason_VA!T21-Deseason_VA!S21)/Deseason_VA!S$5*100</f>
        <v>0.18754116392580505</v>
      </c>
      <c r="U21" s="75">
        <f>(Deseason_VA!U21-Deseason_VA!T21)/Deseason_VA!T$5*100</f>
        <v>-3.5915758521749906E-2</v>
      </c>
      <c r="V21" s="75">
        <f>(Deseason_VA!V21-Deseason_VA!U21)/Deseason_VA!U$5*100</f>
        <v>-2.7091803616101206E-2</v>
      </c>
      <c r="W21" s="75">
        <f>(Deseason_VA!W21-Deseason_VA!V21)/Deseason_VA!V$5*100</f>
        <v>8.7381695494182149E-2</v>
      </c>
      <c r="X21" s="75">
        <f>(Deseason_VA!X21-Deseason_VA!W21)/Deseason_VA!W$5*100</f>
        <v>4.4059761112561914E-2</v>
      </c>
      <c r="Y21" s="75">
        <f>(Deseason_VA!Y21-Deseason_VA!X21)/Deseason_VA!X$5*100</f>
        <v>7.9383601543485588E-2</v>
      </c>
      <c r="Z21" s="75">
        <f>(Deseason_VA!Z21-Deseason_VA!Y21)/Deseason_VA!Y$5*100</f>
        <v>7.6702440521264487E-2</v>
      </c>
      <c r="AA21" s="75">
        <f>(Deseason_VA!AA21-Deseason_VA!Z21)/Deseason_VA!Z$5*100</f>
        <v>2.5540928844423095E-2</v>
      </c>
      <c r="AB21" s="75">
        <f>(Deseason_VA!AB21-Deseason_VA!AA21)/Deseason_VA!AA$5*100</f>
        <v>1.5581726498751721E-2</v>
      </c>
      <c r="AC21" s="75">
        <f>(Deseason_VA!AC21-Deseason_VA!AB21)/Deseason_VA!AB$5*100</f>
        <v>6.3858920760595891E-2</v>
      </c>
      <c r="AD21" s="75">
        <f>(Deseason_VA!AD21-Deseason_VA!AC21)/Deseason_VA!AC$5*100</f>
        <v>8.4713970399220392E-2</v>
      </c>
      <c r="AE21" s="75">
        <f>(Deseason_VA!AE21-Deseason_VA!AD21)/Deseason_VA!AD$5*100</f>
        <v>9.0966900289555647E-2</v>
      </c>
      <c r="AF21" s="75">
        <f>(Deseason_VA!AF21-Deseason_VA!AE21)/Deseason_VA!AE$5*100</f>
        <v>8.8079027635055901E-2</v>
      </c>
      <c r="AG21" s="75">
        <f>(Deseason_VA!AG21-Deseason_VA!AF21)/Deseason_VA!AF$5*100</f>
        <v>0.20796777516584294</v>
      </c>
      <c r="AH21" s="75">
        <f>(Deseason_VA!AH21-Deseason_VA!AG21)/Deseason_VA!AG$5*100</f>
        <v>-0.24417235473896021</v>
      </c>
      <c r="AI21" s="75">
        <f>(Deseason_VA!AI21-Deseason_VA!AH21)/Deseason_VA!AH$5*100</f>
        <v>4.3131929629581234E-2</v>
      </c>
      <c r="AJ21" s="75">
        <f>(Deseason_VA!AJ21-Deseason_VA!AI21)/Deseason_VA!AI$5*100</f>
        <v>1.7017107586991015E-2</v>
      </c>
      <c r="AK21" s="75">
        <f>(Deseason_VA!AK21-Deseason_VA!AJ21)/Deseason_VA!AJ$5*100</f>
        <v>4.9050122503869323E-2</v>
      </c>
      <c r="AL21" s="75">
        <f>(Deseason_VA!AL21-Deseason_VA!AK21)/Deseason_VA!AK$5*100</f>
        <v>5.7842536739378114E-2</v>
      </c>
      <c r="AM21" s="75">
        <f>(Deseason_VA!AM21-Deseason_VA!AL21)/Deseason_VA!AL$5*100</f>
        <v>0.13726207817870492</v>
      </c>
      <c r="AN21" s="75">
        <f>(Deseason_VA!AN21-Deseason_VA!AM21)/Deseason_VA!AM$5*100</f>
        <v>0.11876698123473087</v>
      </c>
      <c r="AO21" s="75">
        <f>(Deseason_VA!AO21-Deseason_VA!AN21)/Deseason_VA!AN$5*100</f>
        <v>7.007959546097775E-2</v>
      </c>
      <c r="AP21" s="75">
        <f>(Deseason_VA!AP21-Deseason_VA!AO21)/Deseason_VA!AO$5*100</f>
        <v>5.8578466285742682E-2</v>
      </c>
      <c r="AQ21" s="75">
        <f>(Deseason_VA!AQ21-Deseason_VA!AP21)/Deseason_VA!AP$5*100</f>
        <v>7.8318240300370032E-2</v>
      </c>
      <c r="AR21" s="75">
        <f>(Deseason_VA!AR21-Deseason_VA!AQ21)/Deseason_VA!AQ$5*100</f>
        <v>-8.4872972587423434E-2</v>
      </c>
      <c r="AS21" s="75">
        <f>(Deseason_VA!AS21-Deseason_VA!AR21)/Deseason_VA!AR$5*100</f>
        <v>-3.0086751732426177E-2</v>
      </c>
      <c r="AT21" s="75">
        <f>(Deseason_VA!AT21-Deseason_VA!AS21)/Deseason_VA!AS$5*100</f>
        <v>2.7806146748858507E-2</v>
      </c>
      <c r="AU21" s="75">
        <f>(Deseason_VA!AU21-Deseason_VA!AT21)/Deseason_VA!AT$5*100</f>
        <v>6.7618371063265015E-2</v>
      </c>
      <c r="AV21" s="75">
        <f>(Deseason_VA!AV21-Deseason_VA!AU21)/Deseason_VA!AU$5*100</f>
        <v>8.7331564512405313E-2</v>
      </c>
      <c r="AW21" s="75">
        <f>(Deseason_VA!AW21-Deseason_VA!AV21)/Deseason_VA!AV$5*100</f>
        <v>-0.1252240899582584</v>
      </c>
      <c r="AX21" s="75">
        <f>(Deseason_VA!AX21-Deseason_VA!AW21)/Deseason_VA!AW$5*100</f>
        <v>-0.11935311094953378</v>
      </c>
      <c r="AY21" s="75">
        <f>(Deseason_VA!AY21-Deseason_VA!AX21)/Deseason_VA!AX$5*100</f>
        <v>-0.16307199742080875</v>
      </c>
      <c r="AZ21" s="75">
        <f>(Deseason_VA!AZ21-Deseason_VA!AY21)/Deseason_VA!AY$5*100</f>
        <v>0.21943133057777983</v>
      </c>
      <c r="BA21" s="75">
        <f>(Deseason_VA!BA21-Deseason_VA!AZ21)/Deseason_VA!AZ$5*100</f>
        <v>-8.7529513749582332E-4</v>
      </c>
      <c r="BB21" s="75">
        <f>(Deseason_VA!BB21-Deseason_VA!BA21)/Deseason_VA!BA$5*100</f>
        <v>-2.014673364410266E-2</v>
      </c>
      <c r="BC21" s="75">
        <f>(Deseason_VA!BC21-Deseason_VA!BB21)/Deseason_VA!BB$5*100</f>
        <v>4.6046962737412975E-2</v>
      </c>
      <c r="BD21" s="75">
        <f>(Deseason_VA!BD21-Deseason_VA!BC21)/Deseason_VA!BC$5*100</f>
        <v>-0.30818408772525357</v>
      </c>
      <c r="BE21" s="75">
        <f>(Deseason_VA!BE21-Deseason_VA!BD21)/Deseason_VA!BD$5*100</f>
        <v>0.17377065384856866</v>
      </c>
      <c r="BF21" s="75">
        <f>(Deseason_VA!BF21-Deseason_VA!BE21)/Deseason_VA!BE$5*100</f>
        <v>0.16381297841946948</v>
      </c>
      <c r="BG21" s="75">
        <f>(Deseason_VA!BG21-Deseason_VA!BF21)/Deseason_VA!BF$5*100</f>
        <v>-0.16912189737436154</v>
      </c>
      <c r="BH21" s="75">
        <f>(Deseason_VA!BH21-Deseason_VA!BG21)/Deseason_VA!BG$5*100</f>
        <v>-0.13201956093132286</v>
      </c>
      <c r="BI21" s="75">
        <f>(Deseason_VA!BI21-Deseason_VA!BH21)/Deseason_VA!BH$5*100</f>
        <v>0.32354817420372195</v>
      </c>
    </row>
    <row r="22" spans="1:61" s="84" customFormat="1" ht="17.100000000000001" customHeight="1" x14ac:dyDescent="0.2">
      <c r="A22" s="144" t="s">
        <v>55</v>
      </c>
      <c r="B22" s="75" t="e">
        <f>(Deseason_VA!B22-Deseason_VA!A22)/Deseason_VA!A$5*100</f>
        <v>#VALUE!</v>
      </c>
      <c r="C22" s="75" t="e">
        <f>(Deseason_VA!C22-Deseason_VA!B22)/Deseason_VA!B$5*100</f>
        <v>#DIV/0!</v>
      </c>
      <c r="D22" s="75" t="e">
        <f>(Deseason_VA!D22-Deseason_VA!C22)/Deseason_VA!C$5*100</f>
        <v>#DIV/0!</v>
      </c>
      <c r="E22" s="75" t="e">
        <f>(Deseason_VA!E22-Deseason_VA!D22)/Deseason_VA!D$5*100</f>
        <v>#DIV/0!</v>
      </c>
      <c r="F22" s="75" t="e">
        <f>(Deseason_VA!F22-Deseason_VA!E22)/Deseason_VA!E$5*100</f>
        <v>#DIV/0!</v>
      </c>
      <c r="G22" s="75" t="e">
        <f>(Deseason_VA!G22-Deseason_VA!F22)/Deseason_VA!F$5*100</f>
        <v>#DIV/0!</v>
      </c>
      <c r="H22" s="75" t="e">
        <f>(Deseason_VA!H22-Deseason_VA!G22)/Deseason_VA!G$5*100</f>
        <v>#DIV/0!</v>
      </c>
      <c r="I22" s="75">
        <f>(Deseason_VA!I22-Deseason_VA!H22)/Deseason_VA!H$5*100</f>
        <v>0.19040497256806546</v>
      </c>
      <c r="J22" s="75">
        <f>(Deseason_VA!J22-Deseason_VA!I22)/Deseason_VA!I$5*100</f>
        <v>-0.10719206371232468</v>
      </c>
      <c r="K22" s="75">
        <f>(Deseason_VA!K22-Deseason_VA!J22)/Deseason_VA!J$5*100</f>
        <v>2.9802688276455901E-2</v>
      </c>
      <c r="L22" s="75">
        <f>(Deseason_VA!L22-Deseason_VA!K22)/Deseason_VA!K$5*100</f>
        <v>-5.8753662244441174E-2</v>
      </c>
      <c r="M22" s="75">
        <f>(Deseason_VA!M22-Deseason_VA!L22)/Deseason_VA!L$5*100</f>
        <v>0.1234392075694872</v>
      </c>
      <c r="N22" s="75">
        <f>(Deseason_VA!N22-Deseason_VA!M22)/Deseason_VA!M$5*100</f>
        <v>0.18938959266164021</v>
      </c>
      <c r="O22" s="75">
        <f>(Deseason_VA!O22-Deseason_VA!N22)/Deseason_VA!N$5*100</f>
        <v>3.4108351834553297E-2</v>
      </c>
      <c r="P22" s="75">
        <f>(Deseason_VA!P22-Deseason_VA!O22)/Deseason_VA!O$5*100</f>
        <v>0.10170004994433761</v>
      </c>
      <c r="Q22" s="75">
        <f>(Deseason_VA!Q22-Deseason_VA!P22)/Deseason_VA!P$5*100</f>
        <v>-1.48182581298401E-2</v>
      </c>
      <c r="R22" s="75">
        <f>(Deseason_VA!R22-Deseason_VA!Q22)/Deseason_VA!Q$5*100</f>
        <v>-9.267370793419881E-2</v>
      </c>
      <c r="S22" s="75">
        <f>(Deseason_VA!S22-Deseason_VA!R22)/Deseason_VA!R$5*100</f>
        <v>8.3220763279451451E-2</v>
      </c>
      <c r="T22" s="75">
        <f>(Deseason_VA!T22-Deseason_VA!S22)/Deseason_VA!S$5*100</f>
        <v>0.21936315067434248</v>
      </c>
      <c r="U22" s="75">
        <f>(Deseason_VA!U22-Deseason_VA!T22)/Deseason_VA!T$5*100</f>
        <v>-0.21868741317256324</v>
      </c>
      <c r="V22" s="75">
        <f>(Deseason_VA!V22-Deseason_VA!U22)/Deseason_VA!U$5*100</f>
        <v>7.7226362184442274E-2</v>
      </c>
      <c r="W22" s="75">
        <f>(Deseason_VA!W22-Deseason_VA!V22)/Deseason_VA!V$5*100</f>
        <v>8.9177599877910449E-2</v>
      </c>
      <c r="X22" s="75">
        <f>(Deseason_VA!X22-Deseason_VA!W22)/Deseason_VA!W$5*100</f>
        <v>5.9885342867478222E-2</v>
      </c>
      <c r="Y22" s="75">
        <f>(Deseason_VA!Y22-Deseason_VA!X22)/Deseason_VA!X$5*100</f>
        <v>4.852226745123445E-3</v>
      </c>
      <c r="Z22" s="75">
        <f>(Deseason_VA!Z22-Deseason_VA!Y22)/Deseason_VA!Y$5*100</f>
        <v>0.28503808486794857</v>
      </c>
      <c r="AA22" s="75">
        <f>(Deseason_VA!AA22-Deseason_VA!Z22)/Deseason_VA!Z$5*100</f>
        <v>-0.1017058204785623</v>
      </c>
      <c r="AB22" s="75">
        <f>(Deseason_VA!AB22-Deseason_VA!AA22)/Deseason_VA!AA$5*100</f>
        <v>-3.4668826315346971E-2</v>
      </c>
      <c r="AC22" s="75">
        <f>(Deseason_VA!AC22-Deseason_VA!AB22)/Deseason_VA!AB$5*100</f>
        <v>-7.1566935948231741E-2</v>
      </c>
      <c r="AD22" s="75">
        <f>(Deseason_VA!AD22-Deseason_VA!AC22)/Deseason_VA!AC$5*100</f>
        <v>1.7862546247926745E-2</v>
      </c>
      <c r="AE22" s="75">
        <f>(Deseason_VA!AE22-Deseason_VA!AD22)/Deseason_VA!AD$5*100</f>
        <v>3.8383508707243254E-2</v>
      </c>
      <c r="AF22" s="75">
        <f>(Deseason_VA!AF22-Deseason_VA!AE22)/Deseason_VA!AE$5*100</f>
        <v>-3.5392716609560969E-2</v>
      </c>
      <c r="AG22" s="75">
        <f>(Deseason_VA!AG22-Deseason_VA!AF22)/Deseason_VA!AF$5*100</f>
        <v>0.10562300068476287</v>
      </c>
      <c r="AH22" s="75">
        <f>(Deseason_VA!AH22-Deseason_VA!AG22)/Deseason_VA!AG$5*100</f>
        <v>0.23380116066995688</v>
      </c>
      <c r="AI22" s="75">
        <f>(Deseason_VA!AI22-Deseason_VA!AH22)/Deseason_VA!AH$5*100</f>
        <v>-0.17862234558880136</v>
      </c>
      <c r="AJ22" s="75">
        <f>(Deseason_VA!AJ22-Deseason_VA!AI22)/Deseason_VA!AI$5*100</f>
        <v>0.28024258079247072</v>
      </c>
      <c r="AK22" s="75">
        <f>(Deseason_VA!AK22-Deseason_VA!AJ22)/Deseason_VA!AJ$5*100</f>
        <v>0.17017904217940383</v>
      </c>
      <c r="AL22" s="75">
        <f>(Deseason_VA!AL22-Deseason_VA!AK22)/Deseason_VA!AK$5*100</f>
        <v>5.4930423420793129E-2</v>
      </c>
      <c r="AM22" s="75">
        <f>(Deseason_VA!AM22-Deseason_VA!AL22)/Deseason_VA!AL$5*100</f>
        <v>0.19291652856824024</v>
      </c>
      <c r="AN22" s="75">
        <f>(Deseason_VA!AN22-Deseason_VA!AM22)/Deseason_VA!AM$5*100</f>
        <v>0.11618847992719537</v>
      </c>
      <c r="AO22" s="75">
        <f>(Deseason_VA!AO22-Deseason_VA!AN22)/Deseason_VA!AN$5*100</f>
        <v>-3.9667621882391146E-2</v>
      </c>
      <c r="AP22" s="75">
        <f>(Deseason_VA!AP22-Deseason_VA!AO22)/Deseason_VA!AO$5*100</f>
        <v>1.4601828468121698E-2</v>
      </c>
      <c r="AQ22" s="75">
        <f>(Deseason_VA!AQ22-Deseason_VA!AP22)/Deseason_VA!AP$5*100</f>
        <v>-6.6121003336021087E-3</v>
      </c>
      <c r="AR22" s="75">
        <f>(Deseason_VA!AR22-Deseason_VA!AQ22)/Deseason_VA!AQ$5*100</f>
        <v>4.8313984035841022E-2</v>
      </c>
      <c r="AS22" s="75">
        <f>(Deseason_VA!AS22-Deseason_VA!AR22)/Deseason_VA!AR$5*100</f>
        <v>-6.9998707281691247E-2</v>
      </c>
      <c r="AT22" s="75">
        <f>(Deseason_VA!AT22-Deseason_VA!AS22)/Deseason_VA!AS$5*100</f>
        <v>1.3419607953251979E-2</v>
      </c>
      <c r="AU22" s="75">
        <f>(Deseason_VA!AU22-Deseason_VA!AT22)/Deseason_VA!AT$5*100</f>
        <v>5.429991351168896E-2</v>
      </c>
      <c r="AV22" s="75">
        <f>(Deseason_VA!AV22-Deseason_VA!AU22)/Deseason_VA!AU$5*100</f>
        <v>0.20510248026319772</v>
      </c>
      <c r="AW22" s="75">
        <f>(Deseason_VA!AW22-Deseason_VA!AV22)/Deseason_VA!AV$5*100</f>
        <v>-3.3625481292864169E-2</v>
      </c>
      <c r="AX22" s="75">
        <f>(Deseason_VA!AX22-Deseason_VA!AW22)/Deseason_VA!AW$5*100</f>
        <v>-0.27739161568819432</v>
      </c>
      <c r="AY22" s="75">
        <f>(Deseason_VA!AY22-Deseason_VA!AX22)/Deseason_VA!AX$5*100</f>
        <v>-1.2403477455943284</v>
      </c>
      <c r="AZ22" s="75">
        <f>(Deseason_VA!AZ22-Deseason_VA!AY22)/Deseason_VA!AY$5*100</f>
        <v>0.92735257177072694</v>
      </c>
      <c r="BA22" s="75">
        <f>(Deseason_VA!BA22-Deseason_VA!AZ22)/Deseason_VA!AZ$5*100</f>
        <v>8.4589089570432111E-2</v>
      </c>
      <c r="BB22" s="75">
        <f>(Deseason_VA!BB22-Deseason_VA!BA22)/Deseason_VA!BA$5*100</f>
        <v>0.34503470985512169</v>
      </c>
      <c r="BC22" s="75">
        <f>(Deseason_VA!BC22-Deseason_VA!BB22)/Deseason_VA!BB$5*100</f>
        <v>-0.15286921360709055</v>
      </c>
      <c r="BD22" s="75">
        <f>(Deseason_VA!BD22-Deseason_VA!BC22)/Deseason_VA!BC$5*100</f>
        <v>-0.19055569294014021</v>
      </c>
      <c r="BE22" s="75">
        <f>(Deseason_VA!BE22-Deseason_VA!BD22)/Deseason_VA!BD$5*100</f>
        <v>0.32652014570632959</v>
      </c>
      <c r="BF22" s="75">
        <f>(Deseason_VA!BF22-Deseason_VA!BE22)/Deseason_VA!BE$5*100</f>
        <v>-0.45745030263966502</v>
      </c>
      <c r="BG22" s="75">
        <f>(Deseason_VA!BG22-Deseason_VA!BF22)/Deseason_VA!BF$5*100</f>
        <v>0.19825868495956675</v>
      </c>
      <c r="BH22" s="75">
        <f>(Deseason_VA!BH22-Deseason_VA!BG22)/Deseason_VA!BG$5*100</f>
        <v>4.8419972764251369E-2</v>
      </c>
      <c r="BI22" s="75">
        <f>(Deseason_VA!BI22-Deseason_VA!BH22)/Deseason_VA!BH$5*100</f>
        <v>0.27044931674671269</v>
      </c>
    </row>
    <row r="23" spans="1:61" s="84" customFormat="1" ht="17.100000000000001" customHeight="1" x14ac:dyDescent="0.2">
      <c r="A23" s="144" t="s">
        <v>54</v>
      </c>
      <c r="B23" s="75" t="e">
        <f>(Deseason_VA!B23-Deseason_VA!A23)/Deseason_VA!A$5*100</f>
        <v>#VALUE!</v>
      </c>
      <c r="C23" s="75" t="e">
        <f>(Deseason_VA!C23-Deseason_VA!B23)/Deseason_VA!B$5*100</f>
        <v>#DIV/0!</v>
      </c>
      <c r="D23" s="75" t="e">
        <f>(Deseason_VA!D23-Deseason_VA!C23)/Deseason_VA!C$5*100</f>
        <v>#DIV/0!</v>
      </c>
      <c r="E23" s="75" t="e">
        <f>(Deseason_VA!E23-Deseason_VA!D23)/Deseason_VA!D$5*100</f>
        <v>#DIV/0!</v>
      </c>
      <c r="F23" s="75" t="e">
        <f>(Deseason_VA!F23-Deseason_VA!E23)/Deseason_VA!E$5*100</f>
        <v>#DIV/0!</v>
      </c>
      <c r="G23" s="75" t="e">
        <f>(Deseason_VA!G23-Deseason_VA!F23)/Deseason_VA!F$5*100</f>
        <v>#DIV/0!</v>
      </c>
      <c r="H23" s="75" t="e">
        <f>(Deseason_VA!H23-Deseason_VA!G23)/Deseason_VA!G$5*100</f>
        <v>#DIV/0!</v>
      </c>
      <c r="I23" s="75">
        <f>(Deseason_VA!I23-Deseason_VA!H23)/Deseason_VA!H$5*100</f>
        <v>0.30924595528615856</v>
      </c>
      <c r="J23" s="75">
        <f>(Deseason_VA!J23-Deseason_VA!I23)/Deseason_VA!I$5*100</f>
        <v>2.1175471958566845E-2</v>
      </c>
      <c r="K23" s="75">
        <f>(Deseason_VA!K23-Deseason_VA!J23)/Deseason_VA!J$5*100</f>
        <v>4.3353374749413476E-2</v>
      </c>
      <c r="L23" s="75">
        <f>(Deseason_VA!L23-Deseason_VA!K23)/Deseason_VA!K$5*100</f>
        <v>6.3931235593949975E-2</v>
      </c>
      <c r="M23" s="75">
        <f>(Deseason_VA!M23-Deseason_VA!L23)/Deseason_VA!L$5*100</f>
        <v>-3.0534766276237978E-2</v>
      </c>
      <c r="N23" s="75">
        <f>(Deseason_VA!N23-Deseason_VA!M23)/Deseason_VA!M$5*100</f>
        <v>1.0800957604979318E-2</v>
      </c>
      <c r="O23" s="75">
        <f>(Deseason_VA!O23-Deseason_VA!N23)/Deseason_VA!N$5*100</f>
        <v>0.17960982243606244</v>
      </c>
      <c r="P23" s="75">
        <f>(Deseason_VA!P23-Deseason_VA!O23)/Deseason_VA!O$5*100</f>
        <v>-3.6882414010233906E-2</v>
      </c>
      <c r="Q23" s="75">
        <f>(Deseason_VA!Q23-Deseason_VA!P23)/Deseason_VA!P$5*100</f>
        <v>8.6188615103815966E-2</v>
      </c>
      <c r="R23" s="75">
        <f>(Deseason_VA!R23-Deseason_VA!Q23)/Deseason_VA!Q$5*100</f>
        <v>9.7261023156351545E-2</v>
      </c>
      <c r="S23" s="75">
        <f>(Deseason_VA!S23-Deseason_VA!R23)/Deseason_VA!R$5*100</f>
        <v>-1.31764692989941E-2</v>
      </c>
      <c r="T23" s="75">
        <f>(Deseason_VA!T23-Deseason_VA!S23)/Deseason_VA!S$5*100</f>
        <v>6.0671349494518197E-2</v>
      </c>
      <c r="U23" s="75">
        <f>(Deseason_VA!U23-Deseason_VA!T23)/Deseason_VA!T$5*100</f>
        <v>6.0950185004280594E-2</v>
      </c>
      <c r="V23" s="75">
        <f>(Deseason_VA!V23-Deseason_VA!U23)/Deseason_VA!U$5*100</f>
        <v>0.11599210925883024</v>
      </c>
      <c r="W23" s="75">
        <f>(Deseason_VA!W23-Deseason_VA!V23)/Deseason_VA!V$5*100</f>
        <v>3.6157636282240675E-2</v>
      </c>
      <c r="X23" s="75">
        <f>(Deseason_VA!X23-Deseason_VA!W23)/Deseason_VA!W$5*100</f>
        <v>0.16013697846544991</v>
      </c>
      <c r="Y23" s="75">
        <f>(Deseason_VA!Y23-Deseason_VA!X23)/Deseason_VA!X$5*100</f>
        <v>-1.4665581053079319E-2</v>
      </c>
      <c r="Z23" s="75">
        <f>(Deseason_VA!Z23-Deseason_VA!Y23)/Deseason_VA!Y$5*100</f>
        <v>-8.5429794271323745E-2</v>
      </c>
      <c r="AA23" s="75">
        <f>(Deseason_VA!AA23-Deseason_VA!Z23)/Deseason_VA!Z$5*100</f>
        <v>7.4551212255851179E-2</v>
      </c>
      <c r="AB23" s="75">
        <f>(Deseason_VA!AB23-Deseason_VA!AA23)/Deseason_VA!AA$5*100</f>
        <v>-8.3890636087664242E-2</v>
      </c>
      <c r="AC23" s="75">
        <f>(Deseason_VA!AC23-Deseason_VA!AB23)/Deseason_VA!AB$5*100</f>
        <v>4.5483718476103989E-2</v>
      </c>
      <c r="AD23" s="75">
        <f>(Deseason_VA!AD23-Deseason_VA!AC23)/Deseason_VA!AC$5*100</f>
        <v>5.0895031589531445E-3</v>
      </c>
      <c r="AE23" s="75">
        <f>(Deseason_VA!AE23-Deseason_VA!AD23)/Deseason_VA!AD$5*100</f>
        <v>3.9180973577638577E-2</v>
      </c>
      <c r="AF23" s="75">
        <f>(Deseason_VA!AF23-Deseason_VA!AE23)/Deseason_VA!AE$5*100</f>
        <v>0.1021705873115219</v>
      </c>
      <c r="AG23" s="75">
        <f>(Deseason_VA!AG23-Deseason_VA!AF23)/Deseason_VA!AF$5*100</f>
        <v>5.0399844202429531E-2</v>
      </c>
      <c r="AH23" s="75">
        <f>(Deseason_VA!AH23-Deseason_VA!AG23)/Deseason_VA!AG$5*100</f>
        <v>-0.14548876545296771</v>
      </c>
      <c r="AI23" s="75">
        <f>(Deseason_VA!AI23-Deseason_VA!AH23)/Deseason_VA!AH$5*100</f>
        <v>0.41666344359131352</v>
      </c>
      <c r="AJ23" s="75">
        <f>(Deseason_VA!AJ23-Deseason_VA!AI23)/Deseason_VA!AI$5*100</f>
        <v>-7.476586232934368E-2</v>
      </c>
      <c r="AK23" s="75">
        <f>(Deseason_VA!AK23-Deseason_VA!AJ23)/Deseason_VA!AJ$5*100</f>
        <v>0.13364247104897112</v>
      </c>
      <c r="AL23" s="75">
        <f>(Deseason_VA!AL23-Deseason_VA!AK23)/Deseason_VA!AK$5*100</f>
        <v>8.2186617984991245E-2</v>
      </c>
      <c r="AM23" s="75">
        <f>(Deseason_VA!AM23-Deseason_VA!AL23)/Deseason_VA!AL$5*100</f>
        <v>3.3995794816963472E-2</v>
      </c>
      <c r="AN23" s="75">
        <f>(Deseason_VA!AN23-Deseason_VA!AM23)/Deseason_VA!AM$5*100</f>
        <v>1.7306102159947732E-2</v>
      </c>
      <c r="AO23" s="75">
        <f>(Deseason_VA!AO23-Deseason_VA!AN23)/Deseason_VA!AN$5*100</f>
        <v>7.7249825629953583E-2</v>
      </c>
      <c r="AP23" s="75">
        <f>(Deseason_VA!AP23-Deseason_VA!AO23)/Deseason_VA!AO$5*100</f>
        <v>7.036446808418273E-2</v>
      </c>
      <c r="AQ23" s="75">
        <f>(Deseason_VA!AQ23-Deseason_VA!AP23)/Deseason_VA!AP$5*100</f>
        <v>-3.7994220153279766E-2</v>
      </c>
      <c r="AR23" s="75">
        <f>(Deseason_VA!AR23-Deseason_VA!AQ23)/Deseason_VA!AQ$5*100</f>
        <v>-0.15298786761637365</v>
      </c>
      <c r="AS23" s="75">
        <f>(Deseason_VA!AS23-Deseason_VA!AR23)/Deseason_VA!AR$5*100</f>
        <v>-6.7814308665941209E-2</v>
      </c>
      <c r="AT23" s="75">
        <f>(Deseason_VA!AT23-Deseason_VA!AS23)/Deseason_VA!AS$5*100</f>
        <v>2.8014604071985343E-2</v>
      </c>
      <c r="AU23" s="75">
        <f>(Deseason_VA!AU23-Deseason_VA!AT23)/Deseason_VA!AT$5*100</f>
        <v>0.11122880951686648</v>
      </c>
      <c r="AV23" s="75">
        <f>(Deseason_VA!AV23-Deseason_VA!AU23)/Deseason_VA!AU$5*100</f>
        <v>0.28265160993401017</v>
      </c>
      <c r="AW23" s="75">
        <f>(Deseason_VA!AW23-Deseason_VA!AV23)/Deseason_VA!AV$5*100</f>
        <v>9.7923580183451819E-2</v>
      </c>
      <c r="AX23" s="75">
        <f>(Deseason_VA!AX23-Deseason_VA!AW23)/Deseason_VA!AW$5*100</f>
        <v>-0.14299903988215656</v>
      </c>
      <c r="AY23" s="75">
        <f>(Deseason_VA!AY23-Deseason_VA!AX23)/Deseason_VA!AX$5*100</f>
        <v>-8.5920702330819415E-2</v>
      </c>
      <c r="AZ23" s="75">
        <f>(Deseason_VA!AZ23-Deseason_VA!AY23)/Deseason_VA!AY$5*100</f>
        <v>0.17385243634917047</v>
      </c>
      <c r="BA23" s="75">
        <f>(Deseason_VA!BA23-Deseason_VA!AZ23)/Deseason_VA!AZ$5*100</f>
        <v>0.10364124356667431</v>
      </c>
      <c r="BB23" s="75">
        <f>(Deseason_VA!BB23-Deseason_VA!BA23)/Deseason_VA!BA$5*100</f>
        <v>0.15418722694096715</v>
      </c>
      <c r="BC23" s="75">
        <f>(Deseason_VA!BC23-Deseason_VA!BB23)/Deseason_VA!BB$5*100</f>
        <v>0.1382546395036616</v>
      </c>
      <c r="BD23" s="75">
        <f>(Deseason_VA!BD23-Deseason_VA!BC23)/Deseason_VA!BC$5*100</f>
        <v>-0.14571082909388</v>
      </c>
      <c r="BE23" s="75">
        <f>(Deseason_VA!BE23-Deseason_VA!BD23)/Deseason_VA!BD$5*100</f>
        <v>1.4485936341760503E-2</v>
      </c>
      <c r="BF23" s="75">
        <f>(Deseason_VA!BF23-Deseason_VA!BE23)/Deseason_VA!BE$5*100</f>
        <v>0.10180849931885705</v>
      </c>
      <c r="BG23" s="75">
        <f>(Deseason_VA!BG23-Deseason_VA!BF23)/Deseason_VA!BF$5*100</f>
        <v>0.16744834640426459</v>
      </c>
      <c r="BH23" s="75">
        <f>(Deseason_VA!BH23-Deseason_VA!BG23)/Deseason_VA!BG$5*100</f>
        <v>0.11107657647455024</v>
      </c>
      <c r="BI23" s="75">
        <f>(Deseason_VA!BI23-Deseason_VA!BH23)/Deseason_VA!BH$5*100</f>
        <v>0.16535130769749126</v>
      </c>
    </row>
    <row r="24" spans="1:61" s="84" customFormat="1" ht="17.100000000000001" customHeight="1" x14ac:dyDescent="0.2">
      <c r="A24" s="144" t="s">
        <v>72</v>
      </c>
      <c r="B24" s="75" t="e">
        <f>(Deseason_VA!B24-Deseason_VA!A24)/Deseason_VA!A$5*100</f>
        <v>#VALUE!</v>
      </c>
      <c r="C24" s="75" t="e">
        <f>(Deseason_VA!C24-Deseason_VA!B24)/Deseason_VA!B$5*100</f>
        <v>#DIV/0!</v>
      </c>
      <c r="D24" s="75" t="e">
        <f>(Deseason_VA!D24-Deseason_VA!C24)/Deseason_VA!C$5*100</f>
        <v>#DIV/0!</v>
      </c>
      <c r="E24" s="75" t="e">
        <f>(Deseason_VA!E24-Deseason_VA!D24)/Deseason_VA!D$5*100</f>
        <v>#DIV/0!</v>
      </c>
      <c r="F24" s="75" t="e">
        <f>(Deseason_VA!F24-Deseason_VA!E24)/Deseason_VA!E$5*100</f>
        <v>#DIV/0!</v>
      </c>
      <c r="G24" s="75" t="e">
        <f>(Deseason_VA!G24-Deseason_VA!F24)/Deseason_VA!F$5*100</f>
        <v>#DIV/0!</v>
      </c>
      <c r="H24" s="75" t="e">
        <f>(Deseason_VA!H24-Deseason_VA!G24)/Deseason_VA!G$5*100</f>
        <v>#DIV/0!</v>
      </c>
      <c r="I24" s="75">
        <f>(Deseason_VA!I24-Deseason_VA!H24)/Deseason_VA!H$5*100</f>
        <v>0.50808667217525205</v>
      </c>
      <c r="J24" s="75">
        <f>(Deseason_VA!J24-Deseason_VA!I24)/Deseason_VA!I$5*100</f>
        <v>9.6955703624880166E-2</v>
      </c>
      <c r="K24" s="75">
        <f>(Deseason_VA!K24-Deseason_VA!J24)/Deseason_VA!J$5*100</f>
        <v>2.9188895668184504E-2</v>
      </c>
      <c r="L24" s="75">
        <f>(Deseason_VA!L24-Deseason_VA!K24)/Deseason_VA!K$5*100</f>
        <v>0.41821480225370383</v>
      </c>
      <c r="M24" s="75">
        <f>(Deseason_VA!M24-Deseason_VA!L24)/Deseason_VA!L$5*100</f>
        <v>-0.3870600893112997</v>
      </c>
      <c r="N24" s="75">
        <f>(Deseason_VA!N24-Deseason_VA!M24)/Deseason_VA!M$5*100</f>
        <v>-0.18514435849858521</v>
      </c>
      <c r="O24" s="75">
        <f>(Deseason_VA!O24-Deseason_VA!N24)/Deseason_VA!N$5*100</f>
        <v>0.37178185653639767</v>
      </c>
      <c r="P24" s="75">
        <f>(Deseason_VA!P24-Deseason_VA!O24)/Deseason_VA!O$5*100</f>
        <v>-0.13060162793599719</v>
      </c>
      <c r="Q24" s="75">
        <f>(Deseason_VA!Q24-Deseason_VA!P24)/Deseason_VA!P$5*100</f>
        <v>-4.4901270619157073E-2</v>
      </c>
      <c r="R24" s="75">
        <f>(Deseason_VA!R24-Deseason_VA!Q24)/Deseason_VA!Q$5*100</f>
        <v>0.11651986098240717</v>
      </c>
      <c r="S24" s="75">
        <f>(Deseason_VA!S24-Deseason_VA!R24)/Deseason_VA!R$5*100</f>
        <v>-5.6601022060257543E-2</v>
      </c>
      <c r="T24" s="75">
        <f>(Deseason_VA!T24-Deseason_VA!S24)/Deseason_VA!S$5*100</f>
        <v>0.10935180156582772</v>
      </c>
      <c r="U24" s="75">
        <f>(Deseason_VA!U24-Deseason_VA!T24)/Deseason_VA!T$5*100</f>
        <v>4.499552208072894E-2</v>
      </c>
      <c r="V24" s="75">
        <f>(Deseason_VA!V24-Deseason_VA!U24)/Deseason_VA!U$5*100</f>
        <v>2.1455024881019632E-2</v>
      </c>
      <c r="W24" s="75">
        <f>(Deseason_VA!W24-Deseason_VA!V24)/Deseason_VA!V$5*100</f>
        <v>5.4449510272200546E-2</v>
      </c>
      <c r="X24" s="75">
        <f>(Deseason_VA!X24-Deseason_VA!W24)/Deseason_VA!W$5*100</f>
        <v>5.6010979992909639E-2</v>
      </c>
      <c r="Y24" s="75">
        <f>(Deseason_VA!Y24-Deseason_VA!X24)/Deseason_VA!X$5*100</f>
        <v>0.18177276150047036</v>
      </c>
      <c r="Z24" s="75">
        <f>(Deseason_VA!Z24-Deseason_VA!Y24)/Deseason_VA!Y$5*100</f>
        <v>0.24371746391730195</v>
      </c>
      <c r="AA24" s="75">
        <f>(Deseason_VA!AA24-Deseason_VA!Z24)/Deseason_VA!Z$5*100</f>
        <v>0.11177536817673019</v>
      </c>
      <c r="AB24" s="75">
        <f>(Deseason_VA!AB24-Deseason_VA!AA24)/Deseason_VA!AA$5*100</f>
        <v>-0.1878198748187633</v>
      </c>
      <c r="AC24" s="75">
        <f>(Deseason_VA!AC24-Deseason_VA!AB24)/Deseason_VA!AB$5*100</f>
        <v>0.46503324580252703</v>
      </c>
      <c r="AD24" s="75">
        <f>(Deseason_VA!AD24-Deseason_VA!AC24)/Deseason_VA!AC$5*100</f>
        <v>-0.24765558871554222</v>
      </c>
      <c r="AE24" s="75">
        <f>(Deseason_VA!AE24-Deseason_VA!AD24)/Deseason_VA!AD$5*100</f>
        <v>3.7800408805329422E-2</v>
      </c>
      <c r="AF24" s="75">
        <f>(Deseason_VA!AF24-Deseason_VA!AE24)/Deseason_VA!AE$5*100</f>
        <v>0.28272308155881321</v>
      </c>
      <c r="AG24" s="75">
        <f>(Deseason_VA!AG24-Deseason_VA!AF24)/Deseason_VA!AF$5*100</f>
        <v>-1.7349997809936839E-2</v>
      </c>
      <c r="AH24" s="75">
        <f>(Deseason_VA!AH24-Deseason_VA!AG24)/Deseason_VA!AG$5*100</f>
        <v>-2.7319730731820022E-2</v>
      </c>
      <c r="AI24" s="75">
        <f>(Deseason_VA!AI24-Deseason_VA!AH24)/Deseason_VA!AH$5*100</f>
        <v>-8.5389375441982732E-2</v>
      </c>
      <c r="AJ24" s="75">
        <f>(Deseason_VA!AJ24-Deseason_VA!AI24)/Deseason_VA!AI$5*100</f>
        <v>-0.10401690617132422</v>
      </c>
      <c r="AK24" s="75">
        <f>(Deseason_VA!AK24-Deseason_VA!AJ24)/Deseason_VA!AJ$5*100</f>
        <v>-3.1841146199423659E-2</v>
      </c>
      <c r="AL24" s="75">
        <f>(Deseason_VA!AL24-Deseason_VA!AK24)/Deseason_VA!AK$5*100</f>
        <v>0.1761737923252745</v>
      </c>
      <c r="AM24" s="75">
        <f>(Deseason_VA!AM24-Deseason_VA!AL24)/Deseason_VA!AL$5*100</f>
        <v>1.0231388707524732E-3</v>
      </c>
      <c r="AN24" s="75">
        <f>(Deseason_VA!AN24-Deseason_VA!AM24)/Deseason_VA!AM$5*100</f>
        <v>-3.157326452019471E-2</v>
      </c>
      <c r="AO24" s="75">
        <f>(Deseason_VA!AO24-Deseason_VA!AN24)/Deseason_VA!AN$5*100</f>
        <v>8.581306448461902E-2</v>
      </c>
      <c r="AP24" s="75">
        <f>(Deseason_VA!AP24-Deseason_VA!AO24)/Deseason_VA!AO$5*100</f>
        <v>-0.1818257405270734</v>
      </c>
      <c r="AQ24" s="75">
        <f>(Deseason_VA!AQ24-Deseason_VA!AP24)/Deseason_VA!AP$5*100</f>
        <v>0.15238125205541939</v>
      </c>
      <c r="AR24" s="75">
        <f>(Deseason_VA!AR24-Deseason_VA!AQ24)/Deseason_VA!AQ$5*100</f>
        <v>5.7104874272555305E-2</v>
      </c>
      <c r="AS24" s="75">
        <f>(Deseason_VA!AS24-Deseason_VA!AR24)/Deseason_VA!AR$5*100</f>
        <v>0.13170324982134318</v>
      </c>
      <c r="AT24" s="75">
        <f>(Deseason_VA!AT24-Deseason_VA!AS24)/Deseason_VA!AS$5*100</f>
        <v>9.5772796858221043E-2</v>
      </c>
      <c r="AU24" s="75">
        <f>(Deseason_VA!AU24-Deseason_VA!AT24)/Deseason_VA!AT$5*100</f>
        <v>8.2410085788830259E-2</v>
      </c>
      <c r="AV24" s="75">
        <f>(Deseason_VA!AV24-Deseason_VA!AU24)/Deseason_VA!AU$5*100</f>
        <v>0.21063331097715393</v>
      </c>
      <c r="AW24" s="75">
        <f>(Deseason_VA!AW24-Deseason_VA!AV24)/Deseason_VA!AV$5*100</f>
        <v>8.7364422301099559E-2</v>
      </c>
      <c r="AX24" s="75">
        <f>(Deseason_VA!AX24-Deseason_VA!AW24)/Deseason_VA!AW$5*100</f>
        <v>-0.14605325695889879</v>
      </c>
      <c r="AY24" s="75">
        <f>(Deseason_VA!AY24-Deseason_VA!AX24)/Deseason_VA!AX$5*100</f>
        <v>-0.36168544546858328</v>
      </c>
      <c r="AZ24" s="75">
        <f>(Deseason_VA!AZ24-Deseason_VA!AY24)/Deseason_VA!AY$5*100</f>
        <v>0.53072335594922304</v>
      </c>
      <c r="BA24" s="75">
        <f>(Deseason_VA!BA24-Deseason_VA!AZ24)/Deseason_VA!AZ$5*100</f>
        <v>-2.3215682721852437E-2</v>
      </c>
      <c r="BB24" s="75">
        <f>(Deseason_VA!BB24-Deseason_VA!BA24)/Deseason_VA!BA$5*100</f>
        <v>0.16355360216251189</v>
      </c>
      <c r="BC24" s="75">
        <f>(Deseason_VA!BC24-Deseason_VA!BB24)/Deseason_VA!BB$5*100</f>
        <v>-5.1198597899979666E-2</v>
      </c>
      <c r="BD24" s="75">
        <f>(Deseason_VA!BD24-Deseason_VA!BC24)/Deseason_VA!BC$5*100</f>
        <v>-7.6189679424826517E-2</v>
      </c>
      <c r="BE24" s="75">
        <f>(Deseason_VA!BE24-Deseason_VA!BD24)/Deseason_VA!BD$5*100</f>
        <v>7.5841913682039103E-2</v>
      </c>
      <c r="BF24" s="75">
        <f>(Deseason_VA!BF24-Deseason_VA!BE24)/Deseason_VA!BE$5*100</f>
        <v>0.22701702253302819</v>
      </c>
      <c r="BG24" s="75">
        <f>(Deseason_VA!BG24-Deseason_VA!BF24)/Deseason_VA!BF$5*100</f>
        <v>-6.7551117714265072E-3</v>
      </c>
      <c r="BH24" s="75">
        <f>(Deseason_VA!BH24-Deseason_VA!BG24)/Deseason_VA!BG$5*100</f>
        <v>-0.17672805907192479</v>
      </c>
      <c r="BI24" s="75">
        <f>(Deseason_VA!BI24-Deseason_VA!BH24)/Deseason_VA!BH$5*100</f>
        <v>0.26357508366561871</v>
      </c>
    </row>
    <row r="25" spans="1:61" s="84" customFormat="1" ht="17.100000000000001" customHeight="1" x14ac:dyDescent="0.2">
      <c r="A25" s="144" t="s">
        <v>14</v>
      </c>
      <c r="B25" s="75" t="e">
        <f>(Deseason_VA!B25-Deseason_VA!A25)/Deseason_VA!A$5*100</f>
        <v>#VALUE!</v>
      </c>
      <c r="C25" s="75" t="e">
        <f>(Deseason_VA!C25-Deseason_VA!B25)/Deseason_VA!B$5*100</f>
        <v>#DIV/0!</v>
      </c>
      <c r="D25" s="75" t="e">
        <f>(Deseason_VA!D25-Deseason_VA!C25)/Deseason_VA!C$5*100</f>
        <v>#DIV/0!</v>
      </c>
      <c r="E25" s="75" t="e">
        <f>(Deseason_VA!E25-Deseason_VA!D25)/Deseason_VA!D$5*100</f>
        <v>#DIV/0!</v>
      </c>
      <c r="F25" s="75" t="e">
        <f>(Deseason_VA!F25-Deseason_VA!E25)/Deseason_VA!E$5*100</f>
        <v>#DIV/0!</v>
      </c>
      <c r="G25" s="75" t="e">
        <f>(Deseason_VA!G25-Deseason_VA!F25)/Deseason_VA!F$5*100</f>
        <v>#DIV/0!</v>
      </c>
      <c r="H25" s="75" t="e">
        <f>(Deseason_VA!H25-Deseason_VA!G25)/Deseason_VA!G$5*100</f>
        <v>#DIV/0!</v>
      </c>
      <c r="I25" s="75">
        <f>(Deseason_VA!I25-Deseason_VA!H25)/Deseason_VA!H$5*100</f>
        <v>0.3674662581265935</v>
      </c>
      <c r="J25" s="75">
        <f>(Deseason_VA!J25-Deseason_VA!I25)/Deseason_VA!I$5*100</f>
        <v>9.0114946025006193E-2</v>
      </c>
      <c r="K25" s="75">
        <f>(Deseason_VA!K25-Deseason_VA!J25)/Deseason_VA!J$5*100</f>
        <v>0.2277083778756846</v>
      </c>
      <c r="L25" s="75">
        <f>(Deseason_VA!L25-Deseason_VA!K25)/Deseason_VA!K$5*100</f>
        <v>5.0847932766983975E-2</v>
      </c>
      <c r="M25" s="75">
        <f>(Deseason_VA!M25-Deseason_VA!L25)/Deseason_VA!L$5*100</f>
        <v>-0.32413959326881214</v>
      </c>
      <c r="N25" s="75">
        <f>(Deseason_VA!N25-Deseason_VA!M25)/Deseason_VA!M$5*100</f>
        <v>0.25161398818435965</v>
      </c>
      <c r="O25" s="75">
        <f>(Deseason_VA!O25-Deseason_VA!N25)/Deseason_VA!N$5*100</f>
        <v>-0.24625567803308826</v>
      </c>
      <c r="P25" s="75">
        <f>(Deseason_VA!P25-Deseason_VA!O25)/Deseason_VA!O$5*100</f>
        <v>7.1038272924085294E-2</v>
      </c>
      <c r="Q25" s="75">
        <f>(Deseason_VA!Q25-Deseason_VA!P25)/Deseason_VA!P$5*100</f>
        <v>0.1363350949399359</v>
      </c>
      <c r="R25" s="75">
        <f>(Deseason_VA!R25-Deseason_VA!Q25)/Deseason_VA!Q$5*100</f>
        <v>0.18598633422289435</v>
      </c>
      <c r="S25" s="75">
        <f>(Deseason_VA!S25-Deseason_VA!R25)/Deseason_VA!R$5*100</f>
        <v>0.46254771755270274</v>
      </c>
      <c r="T25" s="75">
        <f>(Deseason_VA!T25-Deseason_VA!S25)/Deseason_VA!S$5*100</f>
        <v>-0.20672977603973675</v>
      </c>
      <c r="U25" s="75">
        <f>(Deseason_VA!U25-Deseason_VA!T25)/Deseason_VA!T$5*100</f>
        <v>-0.10346620456487064</v>
      </c>
      <c r="V25" s="75">
        <f>(Deseason_VA!V25-Deseason_VA!U25)/Deseason_VA!U$5*100</f>
        <v>0.17952610369220928</v>
      </c>
      <c r="W25" s="75">
        <f>(Deseason_VA!W25-Deseason_VA!V25)/Deseason_VA!V$5*100</f>
        <v>-2.1242080052139866E-3</v>
      </c>
      <c r="X25" s="75">
        <f>(Deseason_VA!X25-Deseason_VA!W25)/Deseason_VA!W$5*100</f>
        <v>0.15040340296387081</v>
      </c>
      <c r="Y25" s="75">
        <f>(Deseason_VA!Y25-Deseason_VA!X25)/Deseason_VA!X$5*100</f>
        <v>0.15516635101377116</v>
      </c>
      <c r="Z25" s="75">
        <f>(Deseason_VA!Z25-Deseason_VA!Y25)/Deseason_VA!Y$5*100</f>
        <v>7.5767560721246144E-2</v>
      </c>
      <c r="AA25" s="75">
        <f>(Deseason_VA!AA25-Deseason_VA!Z25)/Deseason_VA!Z$5*100</f>
        <v>1.4462322277054407E-2</v>
      </c>
      <c r="AB25" s="75">
        <f>(Deseason_VA!AB25-Deseason_VA!AA25)/Deseason_VA!AA$5*100</f>
        <v>9.3487820768149363E-2</v>
      </c>
      <c r="AC25" s="75">
        <f>(Deseason_VA!AC25-Deseason_VA!AB25)/Deseason_VA!AB$5*100</f>
        <v>0.12455866050726204</v>
      </c>
      <c r="AD25" s="75">
        <f>(Deseason_VA!AD25-Deseason_VA!AC25)/Deseason_VA!AC$5*100</f>
        <v>7.9226759492918575E-2</v>
      </c>
      <c r="AE25" s="75">
        <f>(Deseason_VA!AE25-Deseason_VA!AD25)/Deseason_VA!AD$5*100</f>
        <v>0.24482980831294471</v>
      </c>
      <c r="AF25" s="75">
        <f>(Deseason_VA!AF25-Deseason_VA!AE25)/Deseason_VA!AE$5*100</f>
        <v>0.13746462711412588</v>
      </c>
      <c r="AG25" s="75">
        <f>(Deseason_VA!AG25-Deseason_VA!AF25)/Deseason_VA!AF$5*100</f>
        <v>-7.474162900500636E-2</v>
      </c>
      <c r="AH25" s="75">
        <f>(Deseason_VA!AH25-Deseason_VA!AG25)/Deseason_VA!AG$5*100</f>
        <v>3.442489039166912E-2</v>
      </c>
      <c r="AI25" s="75">
        <f>(Deseason_VA!AI25-Deseason_VA!AH25)/Deseason_VA!AH$5*100</f>
        <v>2.324629563313408E-2</v>
      </c>
      <c r="AJ25" s="75">
        <f>(Deseason_VA!AJ25-Deseason_VA!AI25)/Deseason_VA!AI$5*100</f>
        <v>-8.4349085958339898E-2</v>
      </c>
      <c r="AK25" s="75">
        <f>(Deseason_VA!AK25-Deseason_VA!AJ25)/Deseason_VA!AJ$5*100</f>
        <v>6.571586427192487E-2</v>
      </c>
      <c r="AL25" s="75">
        <f>(Deseason_VA!AL25-Deseason_VA!AK25)/Deseason_VA!AK$5*100</f>
        <v>0.12204173650846538</v>
      </c>
      <c r="AM25" s="75">
        <f>(Deseason_VA!AM25-Deseason_VA!AL25)/Deseason_VA!AL$5*100</f>
        <v>0.21263544781953783</v>
      </c>
      <c r="AN25" s="75">
        <f>(Deseason_VA!AN25-Deseason_VA!AM25)/Deseason_VA!AM$5*100</f>
        <v>0.15200355919914987</v>
      </c>
      <c r="AO25" s="75">
        <f>(Deseason_VA!AO25-Deseason_VA!AN25)/Deseason_VA!AN$5*100</f>
        <v>0.2897734090259198</v>
      </c>
      <c r="AP25" s="75">
        <f>(Deseason_VA!AP25-Deseason_VA!AO25)/Deseason_VA!AO$5*100</f>
        <v>6.7454776683317522E-2</v>
      </c>
      <c r="AQ25" s="75">
        <f>(Deseason_VA!AQ25-Deseason_VA!AP25)/Deseason_VA!AP$5*100</f>
        <v>0.14715693413347863</v>
      </c>
      <c r="AR25" s="75">
        <f>(Deseason_VA!AR25-Deseason_VA!AQ25)/Deseason_VA!AQ$5*100</f>
        <v>0.34368285299077272</v>
      </c>
      <c r="AS25" s="75">
        <f>(Deseason_VA!AS25-Deseason_VA!AR25)/Deseason_VA!AR$5*100</f>
        <v>8.4184877143556255E-2</v>
      </c>
      <c r="AT25" s="75">
        <f>(Deseason_VA!AT25-Deseason_VA!AS25)/Deseason_VA!AS$5*100</f>
        <v>7.7876130915161296E-2</v>
      </c>
      <c r="AU25" s="75">
        <f>(Deseason_VA!AU25-Deseason_VA!AT25)/Deseason_VA!AT$5*100</f>
        <v>-0.12532851075396198</v>
      </c>
      <c r="AV25" s="75">
        <f>(Deseason_VA!AV25-Deseason_VA!AU25)/Deseason_VA!AU$5*100</f>
        <v>0.26550460425711747</v>
      </c>
      <c r="AW25" s="75">
        <f>(Deseason_VA!AW25-Deseason_VA!AV25)/Deseason_VA!AV$5*100</f>
        <v>-0.12761761397665222</v>
      </c>
      <c r="AX25" s="75">
        <f>(Deseason_VA!AX25-Deseason_VA!AW25)/Deseason_VA!AW$5*100</f>
        <v>0.36479489887063538</v>
      </c>
      <c r="AY25" s="75">
        <f>(Deseason_VA!AY25-Deseason_VA!AX25)/Deseason_VA!AX$5*100</f>
        <v>2.9567599840944585E-2</v>
      </c>
      <c r="AZ25" s="75">
        <f>(Deseason_VA!AZ25-Deseason_VA!AY25)/Deseason_VA!AY$5*100</f>
        <v>-4.1607046563943567E-2</v>
      </c>
      <c r="BA25" s="75">
        <f>(Deseason_VA!BA25-Deseason_VA!AZ25)/Deseason_VA!AZ$5*100</f>
        <v>2.5549217986505883E-2</v>
      </c>
      <c r="BB25" s="75">
        <f>(Deseason_VA!BB25-Deseason_VA!BA25)/Deseason_VA!BA$5*100</f>
        <v>8.2894350546789008E-2</v>
      </c>
      <c r="BC25" s="75">
        <f>(Deseason_VA!BC25-Deseason_VA!BB25)/Deseason_VA!BB$5*100</f>
        <v>0.22419446808803517</v>
      </c>
      <c r="BD25" s="75">
        <f>(Deseason_VA!BD25-Deseason_VA!BC25)/Deseason_VA!BC$5*100</f>
        <v>0.17695104190879804</v>
      </c>
      <c r="BE25" s="75">
        <f>(Deseason_VA!BE25-Deseason_VA!BD25)/Deseason_VA!BD$5*100</f>
        <v>0.21593673127234475</v>
      </c>
      <c r="BF25" s="75">
        <f>(Deseason_VA!BF25-Deseason_VA!BE25)/Deseason_VA!BE$5*100</f>
        <v>6.3898408838378148E-2</v>
      </c>
      <c r="BG25" s="75">
        <f>(Deseason_VA!BG25-Deseason_VA!BF25)/Deseason_VA!BF$5*100</f>
        <v>0.14478026695443391</v>
      </c>
      <c r="BH25" s="75">
        <f>(Deseason_VA!BH25-Deseason_VA!BG25)/Deseason_VA!BG$5*100</f>
        <v>4.1529229096787211E-2</v>
      </c>
      <c r="BI25" s="75">
        <f>(Deseason_VA!BI25-Deseason_VA!BH25)/Deseason_VA!BH$5*100</f>
        <v>3.5331817369072038E-2</v>
      </c>
    </row>
    <row r="26" spans="1:61" s="84" customFormat="1" ht="17.100000000000001" customHeight="1" x14ac:dyDescent="0.2">
      <c r="A26" s="144" t="s">
        <v>56</v>
      </c>
      <c r="B26" s="75" t="e">
        <f>(Deseason_VA!B26-Deseason_VA!A26)/Deseason_VA!A$5*100</f>
        <v>#VALUE!</v>
      </c>
      <c r="C26" s="75" t="e">
        <f>(Deseason_VA!C26-Deseason_VA!B26)/Deseason_VA!B$5*100</f>
        <v>#DIV/0!</v>
      </c>
      <c r="D26" s="75" t="e">
        <f>(Deseason_VA!D26-Deseason_VA!C26)/Deseason_VA!C$5*100</f>
        <v>#DIV/0!</v>
      </c>
      <c r="E26" s="75" t="e">
        <f>(Deseason_VA!E26-Deseason_VA!D26)/Deseason_VA!D$5*100</f>
        <v>#DIV/0!</v>
      </c>
      <c r="F26" s="75" t="e">
        <f>(Deseason_VA!F26-Deseason_VA!E26)/Deseason_VA!E$5*100</f>
        <v>#DIV/0!</v>
      </c>
      <c r="G26" s="75" t="e">
        <f>(Deseason_VA!G26-Deseason_VA!F26)/Deseason_VA!F$5*100</f>
        <v>#DIV/0!</v>
      </c>
      <c r="H26" s="75" t="e">
        <f>(Deseason_VA!H26-Deseason_VA!G26)/Deseason_VA!G$5*100</f>
        <v>#DIV/0!</v>
      </c>
      <c r="I26" s="75">
        <f>(Deseason_VA!I26-Deseason_VA!H26)/Deseason_VA!H$5*100</f>
        <v>0.5773409484286105</v>
      </c>
      <c r="J26" s="75">
        <f>(Deseason_VA!J26-Deseason_VA!I26)/Deseason_VA!I$5*100</f>
        <v>4.0316689993658112</v>
      </c>
      <c r="K26" s="75">
        <f>(Deseason_VA!K26-Deseason_VA!J26)/Deseason_VA!J$5*100</f>
        <v>-0.36252586008344556</v>
      </c>
      <c r="L26" s="75">
        <f>(Deseason_VA!L26-Deseason_VA!K26)/Deseason_VA!K$5*100</f>
        <v>0.18320133360076946</v>
      </c>
      <c r="M26" s="75">
        <f>(Deseason_VA!M26-Deseason_VA!L26)/Deseason_VA!L$5*100</f>
        <v>-0.92275595896524398</v>
      </c>
      <c r="N26" s="75">
        <f>(Deseason_VA!N26-Deseason_VA!M26)/Deseason_VA!M$5*100</f>
        <v>-1.3179469170231595</v>
      </c>
      <c r="O26" s="75">
        <f>(Deseason_VA!O26-Deseason_VA!N26)/Deseason_VA!N$5*100</f>
        <v>0.35107324032304354</v>
      </c>
      <c r="P26" s="75">
        <f>(Deseason_VA!P26-Deseason_VA!O26)/Deseason_VA!O$5*100</f>
        <v>-0.33731346693175052</v>
      </c>
      <c r="Q26" s="75">
        <f>(Deseason_VA!Q26-Deseason_VA!P26)/Deseason_VA!P$5*100</f>
        <v>0.2269560163307518</v>
      </c>
      <c r="R26" s="75">
        <f>(Deseason_VA!R26-Deseason_VA!Q26)/Deseason_VA!Q$5*100</f>
        <v>1.1798650257002556</v>
      </c>
      <c r="S26" s="75">
        <f>(Deseason_VA!S26-Deseason_VA!R26)/Deseason_VA!R$5*100</f>
        <v>-0.36875094022237337</v>
      </c>
      <c r="T26" s="75">
        <f>(Deseason_VA!T26-Deseason_VA!S26)/Deseason_VA!S$5*100</f>
        <v>-8.6799828617770525E-2</v>
      </c>
      <c r="U26" s="75">
        <f>(Deseason_VA!U26-Deseason_VA!T26)/Deseason_VA!T$5*100</f>
        <v>-0.10197168063612026</v>
      </c>
      <c r="V26" s="75">
        <f>(Deseason_VA!V26-Deseason_VA!U26)/Deseason_VA!U$5*100</f>
        <v>-0.63190320882217321</v>
      </c>
      <c r="W26" s="75">
        <f>(Deseason_VA!W26-Deseason_VA!V26)/Deseason_VA!V$5*100</f>
        <v>0.60884246546088183</v>
      </c>
      <c r="X26" s="75">
        <f>(Deseason_VA!X26-Deseason_VA!W26)/Deseason_VA!W$5*100</f>
        <v>-0.69728001078524926</v>
      </c>
      <c r="Y26" s="75">
        <f>(Deseason_VA!Y26-Deseason_VA!X26)/Deseason_VA!X$5*100</f>
        <v>0.5012549871120987</v>
      </c>
      <c r="Z26" s="75">
        <f>(Deseason_VA!Z26-Deseason_VA!Y26)/Deseason_VA!Y$5*100</f>
        <v>0.48520584285555324</v>
      </c>
      <c r="AA26" s="75">
        <f>(Deseason_VA!AA26-Deseason_VA!Z26)/Deseason_VA!Z$5*100</f>
        <v>-8.3174433814405313E-2</v>
      </c>
      <c r="AB26" s="75">
        <f>(Deseason_VA!AB26-Deseason_VA!AA26)/Deseason_VA!AA$5*100</f>
        <v>-0.33373026547788742</v>
      </c>
      <c r="AC26" s="75">
        <f>(Deseason_VA!AC26-Deseason_VA!AB26)/Deseason_VA!AB$5*100</f>
        <v>-0.17516033810990875</v>
      </c>
      <c r="AD26" s="75">
        <f>(Deseason_VA!AD26-Deseason_VA!AC26)/Deseason_VA!AC$5*100</f>
        <v>0.13432084296745828</v>
      </c>
      <c r="AE26" s="75">
        <f>(Deseason_VA!AE26-Deseason_VA!AD26)/Deseason_VA!AD$5*100</f>
        <v>-0.16956046516861487</v>
      </c>
      <c r="AF26" s="75">
        <f>(Deseason_VA!AF26-Deseason_VA!AE26)/Deseason_VA!AE$5*100</f>
        <v>7.7772295841252809E-2</v>
      </c>
      <c r="AG26" s="75">
        <f>(Deseason_VA!AG26-Deseason_VA!AF26)/Deseason_VA!AF$5*100</f>
        <v>0.25709786711613236</v>
      </c>
      <c r="AH26" s="75">
        <f>(Deseason_VA!AH26-Deseason_VA!AG26)/Deseason_VA!AG$5*100</f>
        <v>-0.31359316655084218</v>
      </c>
      <c r="AI26" s="75">
        <f>(Deseason_VA!AI26-Deseason_VA!AH26)/Deseason_VA!AH$5*100</f>
        <v>-8.2223562875855291E-2</v>
      </c>
      <c r="AJ26" s="75">
        <f>(Deseason_VA!AJ26-Deseason_VA!AI26)/Deseason_VA!AI$5*100</f>
        <v>-8.0686943863774452E-2</v>
      </c>
      <c r="AK26" s="75">
        <f>(Deseason_VA!AK26-Deseason_VA!AJ26)/Deseason_VA!AJ$5*100</f>
        <v>-0.27307923736872414</v>
      </c>
      <c r="AL26" s="75">
        <f>(Deseason_VA!AL26-Deseason_VA!AK26)/Deseason_VA!AK$5*100</f>
        <v>-0.14980754390198742</v>
      </c>
      <c r="AM26" s="75">
        <f>(Deseason_VA!AM26-Deseason_VA!AL26)/Deseason_VA!AL$5*100</f>
        <v>5.6428789679537128E-2</v>
      </c>
      <c r="AN26" s="75">
        <f>(Deseason_VA!AN26-Deseason_VA!AM26)/Deseason_VA!AM$5*100</f>
        <v>0.19328499276067015</v>
      </c>
      <c r="AO26" s="75">
        <f>(Deseason_VA!AO26-Deseason_VA!AN26)/Deseason_VA!AN$5*100</f>
        <v>1.5373929311055128E-3</v>
      </c>
      <c r="AP26" s="75">
        <f>(Deseason_VA!AP26-Deseason_VA!AO26)/Deseason_VA!AO$5*100</f>
        <v>5.4971369700585943E-2</v>
      </c>
      <c r="AQ26" s="75">
        <f>(Deseason_VA!AQ26-Deseason_VA!AP26)/Deseason_VA!AP$5*100</f>
        <v>0.10080762181823681</v>
      </c>
      <c r="AR26" s="75">
        <f>(Deseason_VA!AR26-Deseason_VA!AQ26)/Deseason_VA!AQ$5*100</f>
        <v>-0.10728706218280383</v>
      </c>
      <c r="AS26" s="75">
        <f>(Deseason_VA!AS26-Deseason_VA!AR26)/Deseason_VA!AR$5*100</f>
        <v>-0.14539255900078499</v>
      </c>
      <c r="AT26" s="75">
        <f>(Deseason_VA!AT26-Deseason_VA!AS26)/Deseason_VA!AS$5*100</f>
        <v>0.34092240788351186</v>
      </c>
      <c r="AU26" s="75">
        <f>(Deseason_VA!AU26-Deseason_VA!AT26)/Deseason_VA!AT$5*100</f>
        <v>0.28602944888141246</v>
      </c>
      <c r="AV26" s="75">
        <f>(Deseason_VA!AV26-Deseason_VA!AU26)/Deseason_VA!AU$5*100</f>
        <v>0.17082412456423837</v>
      </c>
      <c r="AW26" s="75">
        <f>(Deseason_VA!AW26-Deseason_VA!AV26)/Deseason_VA!AV$5*100</f>
        <v>-0.23702106999598233</v>
      </c>
      <c r="AX26" s="75">
        <f>(Deseason_VA!AX26-Deseason_VA!AW26)/Deseason_VA!AW$5*100</f>
        <v>-0.71212139057246238</v>
      </c>
      <c r="AY26" s="75">
        <f>(Deseason_VA!AY26-Deseason_VA!AX26)/Deseason_VA!AX$5*100</f>
        <v>0.39046918415680343</v>
      </c>
      <c r="AZ26" s="75">
        <f>(Deseason_VA!AZ26-Deseason_VA!AY26)/Deseason_VA!AY$5*100</f>
        <v>-0.25389163020241728</v>
      </c>
      <c r="BA26" s="75">
        <f>(Deseason_VA!BA26-Deseason_VA!AZ26)/Deseason_VA!AZ$5*100</f>
        <v>0.38019190243229695</v>
      </c>
      <c r="BB26" s="75">
        <f>(Deseason_VA!BB26-Deseason_VA!BA26)/Deseason_VA!BA$5*100</f>
        <v>0.28896189423347096</v>
      </c>
      <c r="BC26" s="75">
        <f>(Deseason_VA!BC26-Deseason_VA!BB26)/Deseason_VA!BB$5*100</f>
        <v>-7.320662624231658E-2</v>
      </c>
      <c r="BD26" s="75">
        <f>(Deseason_VA!BD26-Deseason_VA!BC26)/Deseason_VA!BC$5*100</f>
        <v>-7.3468434107221092E-2</v>
      </c>
      <c r="BE26" s="75">
        <f>(Deseason_VA!BE26-Deseason_VA!BD26)/Deseason_VA!BD$5*100</f>
        <v>-6.8073962332242929E-2</v>
      </c>
      <c r="BF26" s="75">
        <f>(Deseason_VA!BF26-Deseason_VA!BE26)/Deseason_VA!BE$5*100</f>
        <v>-2.3723818013162826E-2</v>
      </c>
      <c r="BG26" s="75">
        <f>(Deseason_VA!BG26-Deseason_VA!BF26)/Deseason_VA!BF$5*100</f>
        <v>8.7787402212104668E-2</v>
      </c>
      <c r="BH26" s="75">
        <f>(Deseason_VA!BH26-Deseason_VA!BG26)/Deseason_VA!BG$5*100</f>
        <v>1.312186713836208</v>
      </c>
      <c r="BI26" s="75">
        <f>(Deseason_VA!BI26-Deseason_VA!BH26)/Deseason_VA!BH$5*100</f>
        <v>-0.73825138064326767</v>
      </c>
    </row>
    <row r="27" spans="1:61" s="84" customFormat="1" ht="17.100000000000001" customHeight="1" x14ac:dyDescent="0.2">
      <c r="A27" s="144" t="s">
        <v>57</v>
      </c>
      <c r="B27" s="75" t="e">
        <f>(Deseason_VA!B27-Deseason_VA!A27)/Deseason_VA!A$5*100</f>
        <v>#VALUE!</v>
      </c>
      <c r="C27" s="75" t="e">
        <f>(Deseason_VA!C27-Deseason_VA!B27)/Deseason_VA!B$5*100</f>
        <v>#DIV/0!</v>
      </c>
      <c r="D27" s="75" t="e">
        <f>(Deseason_VA!D27-Deseason_VA!C27)/Deseason_VA!C$5*100</f>
        <v>#DIV/0!</v>
      </c>
      <c r="E27" s="75" t="e">
        <f>(Deseason_VA!E27-Deseason_VA!D27)/Deseason_VA!D$5*100</f>
        <v>#DIV/0!</v>
      </c>
      <c r="F27" s="75" t="e">
        <f>(Deseason_VA!F27-Deseason_VA!E27)/Deseason_VA!E$5*100</f>
        <v>#DIV/0!</v>
      </c>
      <c r="G27" s="75" t="e">
        <f>(Deseason_VA!G27-Deseason_VA!F27)/Deseason_VA!F$5*100</f>
        <v>#DIV/0!</v>
      </c>
      <c r="H27" s="75" t="e">
        <f>(Deseason_VA!H27-Deseason_VA!G27)/Deseason_VA!G$5*100</f>
        <v>#DIV/0!</v>
      </c>
      <c r="I27" s="75">
        <f>(Deseason_VA!I27-Deseason_VA!H27)/Deseason_VA!H$5*100</f>
        <v>6.9806840384475946E-2</v>
      </c>
      <c r="J27" s="75">
        <f>(Deseason_VA!J27-Deseason_VA!I27)/Deseason_VA!I$5*100</f>
        <v>0.179477921296128</v>
      </c>
      <c r="K27" s="75">
        <f>(Deseason_VA!K27-Deseason_VA!J27)/Deseason_VA!J$5*100</f>
        <v>0.12737679000172011</v>
      </c>
      <c r="L27" s="75">
        <f>(Deseason_VA!L27-Deseason_VA!K27)/Deseason_VA!K$5*100</f>
        <v>0.15443700587245587</v>
      </c>
      <c r="M27" s="75">
        <f>(Deseason_VA!M27-Deseason_VA!L27)/Deseason_VA!L$5*100</f>
        <v>0.30712709259397503</v>
      </c>
      <c r="N27" s="75">
        <f>(Deseason_VA!N27-Deseason_VA!M27)/Deseason_VA!M$5*100</f>
        <v>-9.4202224271230789E-2</v>
      </c>
      <c r="O27" s="75">
        <f>(Deseason_VA!O27-Deseason_VA!N27)/Deseason_VA!N$5*100</f>
        <v>9.8462508975666635E-2</v>
      </c>
      <c r="P27" s="75">
        <f>(Deseason_VA!P27-Deseason_VA!O27)/Deseason_VA!O$5*100</f>
        <v>-3.8195156444034851E-2</v>
      </c>
      <c r="Q27" s="75">
        <f>(Deseason_VA!Q27-Deseason_VA!P27)/Deseason_VA!P$5*100</f>
        <v>-4.5218167406624633E-2</v>
      </c>
      <c r="R27" s="75">
        <f>(Deseason_VA!R27-Deseason_VA!Q27)/Deseason_VA!Q$5*100</f>
        <v>-0.18529266306315728</v>
      </c>
      <c r="S27" s="75">
        <f>(Deseason_VA!S27-Deseason_VA!R27)/Deseason_VA!R$5*100</f>
        <v>-6.4981816023677474E-2</v>
      </c>
      <c r="T27" s="75">
        <f>(Deseason_VA!T27-Deseason_VA!S27)/Deseason_VA!S$5*100</f>
        <v>-1.0541369394081138E-2</v>
      </c>
      <c r="U27" s="75">
        <f>(Deseason_VA!U27-Deseason_VA!T27)/Deseason_VA!T$5*100</f>
        <v>-5.8122178778037527E-2</v>
      </c>
      <c r="V27" s="75">
        <f>(Deseason_VA!V27-Deseason_VA!U27)/Deseason_VA!U$5*100</f>
        <v>-2.6312763361070961E-2</v>
      </c>
      <c r="W27" s="75">
        <f>(Deseason_VA!W27-Deseason_VA!V27)/Deseason_VA!V$5*100</f>
        <v>-6.8167456244969185E-2</v>
      </c>
      <c r="X27" s="75">
        <f>(Deseason_VA!X27-Deseason_VA!W27)/Deseason_VA!W$5*100</f>
        <v>5.5985570769904403E-2</v>
      </c>
      <c r="Y27" s="75">
        <f>(Deseason_VA!Y27-Deseason_VA!X27)/Deseason_VA!X$5*100</f>
        <v>7.9896888781888026E-2</v>
      </c>
      <c r="Z27" s="75">
        <f>(Deseason_VA!Z27-Deseason_VA!Y27)/Deseason_VA!Y$5*100</f>
        <v>0.12567015217405667</v>
      </c>
      <c r="AA27" s="75">
        <f>(Deseason_VA!AA27-Deseason_VA!Z27)/Deseason_VA!Z$5*100</f>
        <v>0.17642780949675149</v>
      </c>
      <c r="AB27" s="75">
        <f>(Deseason_VA!AB27-Deseason_VA!AA27)/Deseason_VA!AA$5*100</f>
        <v>0.12762476956665836</v>
      </c>
      <c r="AC27" s="75">
        <f>(Deseason_VA!AC27-Deseason_VA!AB27)/Deseason_VA!AB$5*100</f>
        <v>0.19245458194361775</v>
      </c>
      <c r="AD27" s="75">
        <f>(Deseason_VA!AD27-Deseason_VA!AC27)/Deseason_VA!AC$5*100</f>
        <v>2.3236822582351681E-2</v>
      </c>
      <c r="AE27" s="75">
        <f>(Deseason_VA!AE27-Deseason_VA!AD27)/Deseason_VA!AD$5*100</f>
        <v>-0.10074657387614784</v>
      </c>
      <c r="AF27" s="75">
        <f>(Deseason_VA!AF27-Deseason_VA!AE27)/Deseason_VA!AE$5*100</f>
        <v>-0.12625210995997632</v>
      </c>
      <c r="AG27" s="75">
        <f>(Deseason_VA!AG27-Deseason_VA!AF27)/Deseason_VA!AF$5*100</f>
        <v>-3.0335600871589652E-2</v>
      </c>
      <c r="AH27" s="75">
        <f>(Deseason_VA!AH27-Deseason_VA!AG27)/Deseason_VA!AG$5*100</f>
        <v>-0.2841853355621663</v>
      </c>
      <c r="AI27" s="75">
        <f>(Deseason_VA!AI27-Deseason_VA!AH27)/Deseason_VA!AH$5*100</f>
        <v>5.6293117269914351E-2</v>
      </c>
      <c r="AJ27" s="75">
        <f>(Deseason_VA!AJ27-Deseason_VA!AI27)/Deseason_VA!AI$5*100</f>
        <v>4.1046704600179937E-2</v>
      </c>
      <c r="AK27" s="75">
        <f>(Deseason_VA!AK27-Deseason_VA!AJ27)/Deseason_VA!AJ$5*100</f>
        <v>2.3031662920333668E-2</v>
      </c>
      <c r="AL27" s="75">
        <f>(Deseason_VA!AL27-Deseason_VA!AK27)/Deseason_VA!AK$5*100</f>
        <v>1.8003473583763068E-2</v>
      </c>
      <c r="AM27" s="75">
        <f>(Deseason_VA!AM27-Deseason_VA!AL27)/Deseason_VA!AL$5*100</f>
        <v>1.0247209006734115E-2</v>
      </c>
      <c r="AN27" s="75">
        <f>(Deseason_VA!AN27-Deseason_VA!AM27)/Deseason_VA!AM$5*100</f>
        <v>1.6603694145239236E-2</v>
      </c>
      <c r="AO27" s="75">
        <f>(Deseason_VA!AO27-Deseason_VA!AN27)/Deseason_VA!AN$5*100</f>
        <v>4.2461145586380644E-6</v>
      </c>
      <c r="AP27" s="75">
        <f>(Deseason_VA!AP27-Deseason_VA!AO27)/Deseason_VA!AO$5*100</f>
        <v>5.0557558378968012E-2</v>
      </c>
      <c r="AQ27" s="75">
        <f>(Deseason_VA!AQ27-Deseason_VA!AP27)/Deseason_VA!AP$5*100</f>
        <v>9.283084235469749E-2</v>
      </c>
      <c r="AR27" s="75">
        <f>(Deseason_VA!AR27-Deseason_VA!AQ27)/Deseason_VA!AQ$5*100</f>
        <v>9.2323622265180497E-2</v>
      </c>
      <c r="AS27" s="75">
        <f>(Deseason_VA!AS27-Deseason_VA!AR27)/Deseason_VA!AR$5*100</f>
        <v>5.9689738492433489E-2</v>
      </c>
      <c r="AT27" s="75">
        <f>(Deseason_VA!AT27-Deseason_VA!AS27)/Deseason_VA!AS$5*100</f>
        <v>7.1103978680993038E-2</v>
      </c>
      <c r="AU27" s="75">
        <f>(Deseason_VA!AU27-Deseason_VA!AT27)/Deseason_VA!AT$5*100</f>
        <v>9.339661204769506E-2</v>
      </c>
      <c r="AV27" s="75">
        <f>(Deseason_VA!AV27-Deseason_VA!AU27)/Deseason_VA!AU$5*100</f>
        <v>5.4043520760627087E-2</v>
      </c>
      <c r="AW27" s="75">
        <f>(Deseason_VA!AW27-Deseason_VA!AV27)/Deseason_VA!AV$5*100</f>
        <v>6.0681890674410308E-2</v>
      </c>
      <c r="AX27" s="75">
        <f>(Deseason_VA!AX27-Deseason_VA!AW27)/Deseason_VA!AW$5*100</f>
        <v>-0.17040522917526199</v>
      </c>
      <c r="AY27" s="75">
        <f>(Deseason_VA!AY27-Deseason_VA!AX27)/Deseason_VA!AX$5*100</f>
        <v>3.2835436617699061E-2</v>
      </c>
      <c r="AZ27" s="75">
        <f>(Deseason_VA!AZ27-Deseason_VA!AY27)/Deseason_VA!AY$5*100</f>
        <v>5.9791954829549826E-2</v>
      </c>
      <c r="BA27" s="75">
        <f>(Deseason_VA!BA27-Deseason_VA!AZ27)/Deseason_VA!AZ$5*100</f>
        <v>4.200242160201733E-2</v>
      </c>
      <c r="BB27" s="75">
        <f>(Deseason_VA!BB27-Deseason_VA!BA27)/Deseason_VA!BA$5*100</f>
        <v>1.8486296539900637E-2</v>
      </c>
      <c r="BC27" s="75">
        <f>(Deseason_VA!BC27-Deseason_VA!BB27)/Deseason_VA!BB$5*100</f>
        <v>-1.5776591508838242E-2</v>
      </c>
      <c r="BD27" s="75">
        <f>(Deseason_VA!BD27-Deseason_VA!BC27)/Deseason_VA!BC$5*100</f>
        <v>1.6989865736548305E-2</v>
      </c>
      <c r="BE27" s="75">
        <f>(Deseason_VA!BE27-Deseason_VA!BD27)/Deseason_VA!BD$5*100</f>
        <v>4.4515298232611224E-2</v>
      </c>
      <c r="BF27" s="75">
        <f>(Deseason_VA!BF27-Deseason_VA!BE27)/Deseason_VA!BE$5*100</f>
        <v>4.6283583184490154E-3</v>
      </c>
      <c r="BG27" s="75">
        <f>(Deseason_VA!BG27-Deseason_VA!BF27)/Deseason_VA!BF$5*100</f>
        <v>3.3897327078536856E-2</v>
      </c>
      <c r="BH27" s="75">
        <f>(Deseason_VA!BH27-Deseason_VA!BG27)/Deseason_VA!BG$5*100</f>
        <v>0.18557784764398888</v>
      </c>
      <c r="BI27" s="75">
        <f>(Deseason_VA!BI27-Deseason_VA!BH27)/Deseason_VA!BH$5*100</f>
        <v>-4.2230811833468454E-2</v>
      </c>
    </row>
    <row r="28" spans="1:61" s="84" customFormat="1" ht="17.100000000000001" customHeight="1" x14ac:dyDescent="0.2">
      <c r="A28" s="144" t="s">
        <v>15</v>
      </c>
      <c r="B28" s="75" t="e">
        <f>(Deseason_VA!B28-Deseason_VA!A28)/Deseason_VA!A$5*100</f>
        <v>#VALUE!</v>
      </c>
      <c r="C28" s="75" t="e">
        <f>(Deseason_VA!C28-Deseason_VA!B28)/Deseason_VA!B$5*100</f>
        <v>#DIV/0!</v>
      </c>
      <c r="D28" s="75" t="e">
        <f>(Deseason_VA!D28-Deseason_VA!C28)/Deseason_VA!C$5*100</f>
        <v>#DIV/0!</v>
      </c>
      <c r="E28" s="75" t="e">
        <f>(Deseason_VA!E28-Deseason_VA!D28)/Deseason_VA!D$5*100</f>
        <v>#DIV/0!</v>
      </c>
      <c r="F28" s="75" t="e">
        <f>(Deseason_VA!F28-Deseason_VA!E28)/Deseason_VA!E$5*100</f>
        <v>#DIV/0!</v>
      </c>
      <c r="G28" s="75" t="e">
        <f>(Deseason_VA!G28-Deseason_VA!F28)/Deseason_VA!F$5*100</f>
        <v>#DIV/0!</v>
      </c>
      <c r="H28" s="75" t="e">
        <f>(Deseason_VA!H28-Deseason_VA!G28)/Deseason_VA!G$5*100</f>
        <v>#DIV/0!</v>
      </c>
      <c r="I28" s="75">
        <f>(Deseason_VA!I28-Deseason_VA!H28)/Deseason_VA!H$5*100</f>
        <v>0.23774570769334791</v>
      </c>
      <c r="J28" s="75">
        <f>(Deseason_VA!J28-Deseason_VA!I28)/Deseason_VA!I$5*100</f>
        <v>0.23666354231715231</v>
      </c>
      <c r="K28" s="75">
        <f>(Deseason_VA!K28-Deseason_VA!J28)/Deseason_VA!J$5*100</f>
        <v>9.6910216935040885E-2</v>
      </c>
      <c r="L28" s="75">
        <f>(Deseason_VA!L28-Deseason_VA!K28)/Deseason_VA!K$5*100</f>
        <v>0.12791145649417157</v>
      </c>
      <c r="M28" s="75">
        <f>(Deseason_VA!M28-Deseason_VA!L28)/Deseason_VA!L$5*100</f>
        <v>-1.6800625814253799E-2</v>
      </c>
      <c r="N28" s="75">
        <f>(Deseason_VA!N28-Deseason_VA!M28)/Deseason_VA!M$5*100</f>
        <v>-5.8595354790478137E-2</v>
      </c>
      <c r="O28" s="75">
        <f>(Deseason_VA!O28-Deseason_VA!N28)/Deseason_VA!N$5*100</f>
        <v>-7.8901404764067595E-2</v>
      </c>
      <c r="P28" s="75">
        <f>(Deseason_VA!P28-Deseason_VA!O28)/Deseason_VA!O$5*100</f>
        <v>-2.9937652309253524E-2</v>
      </c>
      <c r="Q28" s="75">
        <f>(Deseason_VA!Q28-Deseason_VA!P28)/Deseason_VA!P$5*100</f>
        <v>8.063640158296155E-2</v>
      </c>
      <c r="R28" s="75">
        <f>(Deseason_VA!R28-Deseason_VA!Q28)/Deseason_VA!Q$5*100</f>
        <v>-7.6623912332110203E-2</v>
      </c>
      <c r="S28" s="75">
        <f>(Deseason_VA!S28-Deseason_VA!R28)/Deseason_VA!R$5*100</f>
        <v>8.3854170137115408E-2</v>
      </c>
      <c r="T28" s="75">
        <f>(Deseason_VA!T28-Deseason_VA!S28)/Deseason_VA!S$5*100</f>
        <v>-7.1682543123269466E-4</v>
      </c>
      <c r="U28" s="75">
        <f>(Deseason_VA!U28-Deseason_VA!T28)/Deseason_VA!T$5*100</f>
        <v>-4.6924950080085674E-2</v>
      </c>
      <c r="V28" s="75">
        <f>(Deseason_VA!V28-Deseason_VA!U28)/Deseason_VA!U$5*100</f>
        <v>1.8539205931103135E-2</v>
      </c>
      <c r="W28" s="75">
        <f>(Deseason_VA!W28-Deseason_VA!V28)/Deseason_VA!V$5*100</f>
        <v>-5.0146987845293825E-2</v>
      </c>
      <c r="X28" s="75">
        <f>(Deseason_VA!X28-Deseason_VA!W28)/Deseason_VA!W$5*100</f>
        <v>-9.0754981214044961E-2</v>
      </c>
      <c r="Y28" s="75">
        <f>(Deseason_VA!Y28-Deseason_VA!X28)/Deseason_VA!X$5*100</f>
        <v>2.1046021938938567E-2</v>
      </c>
      <c r="Z28" s="75">
        <f>(Deseason_VA!Z28-Deseason_VA!Y28)/Deseason_VA!Y$5*100</f>
        <v>0.2021193586205732</v>
      </c>
      <c r="AA28" s="75">
        <f>(Deseason_VA!AA28-Deseason_VA!Z28)/Deseason_VA!Z$5*100</f>
        <v>9.6860597430578441E-2</v>
      </c>
      <c r="AB28" s="75">
        <f>(Deseason_VA!AB28-Deseason_VA!AA28)/Deseason_VA!AA$5*100</f>
        <v>0.12312030354737796</v>
      </c>
      <c r="AC28" s="75">
        <f>(Deseason_VA!AC28-Deseason_VA!AB28)/Deseason_VA!AB$5*100</f>
        <v>0.17680172985670825</v>
      </c>
      <c r="AD28" s="75">
        <f>(Deseason_VA!AD28-Deseason_VA!AC28)/Deseason_VA!AC$5*100</f>
        <v>-5.5058713682045336E-3</v>
      </c>
      <c r="AE28" s="75">
        <f>(Deseason_VA!AE28-Deseason_VA!AD28)/Deseason_VA!AD$5*100</f>
        <v>-4.2580802538395149E-2</v>
      </c>
      <c r="AF28" s="75">
        <f>(Deseason_VA!AF28-Deseason_VA!AE28)/Deseason_VA!AE$5*100</f>
        <v>4.0046602170488117E-2</v>
      </c>
      <c r="AG28" s="75">
        <f>(Deseason_VA!AG28-Deseason_VA!AF28)/Deseason_VA!AF$5*100</f>
        <v>4.6561452871950765E-2</v>
      </c>
      <c r="AH28" s="75">
        <f>(Deseason_VA!AH28-Deseason_VA!AG28)/Deseason_VA!AG$5*100</f>
        <v>5.3409046543839524E-2</v>
      </c>
      <c r="AI28" s="75">
        <f>(Deseason_VA!AI28-Deseason_VA!AH28)/Deseason_VA!AH$5*100</f>
        <v>0.23585072017002162</v>
      </c>
      <c r="AJ28" s="75">
        <f>(Deseason_VA!AJ28-Deseason_VA!AI28)/Deseason_VA!AI$5*100</f>
        <v>6.22658294190012E-3</v>
      </c>
      <c r="AK28" s="75">
        <f>(Deseason_VA!AK28-Deseason_VA!AJ28)/Deseason_VA!AJ$5*100</f>
        <v>8.0921688380255957E-2</v>
      </c>
      <c r="AL28" s="75">
        <f>(Deseason_VA!AL28-Deseason_VA!AK28)/Deseason_VA!AK$5*100</f>
        <v>0.13726329537570783</v>
      </c>
      <c r="AM28" s="75">
        <f>(Deseason_VA!AM28-Deseason_VA!AL28)/Deseason_VA!AL$5*100</f>
        <v>0.1932587208757095</v>
      </c>
      <c r="AN28" s="75">
        <f>(Deseason_VA!AN28-Deseason_VA!AM28)/Deseason_VA!AM$5*100</f>
        <v>3.8230296124355502E-2</v>
      </c>
      <c r="AO28" s="75">
        <f>(Deseason_VA!AO28-Deseason_VA!AN28)/Deseason_VA!AN$5*100</f>
        <v>4.0223371180880931E-3</v>
      </c>
      <c r="AP28" s="75">
        <f>(Deseason_VA!AP28-Deseason_VA!AO28)/Deseason_VA!AO$5*100</f>
        <v>-4.1516475730135678E-2</v>
      </c>
      <c r="AQ28" s="75">
        <f>(Deseason_VA!AQ28-Deseason_VA!AP28)/Deseason_VA!AP$5*100</f>
        <v>-7.2453889371845742E-2</v>
      </c>
      <c r="AR28" s="75">
        <f>(Deseason_VA!AR28-Deseason_VA!AQ28)/Deseason_VA!AQ$5*100</f>
        <v>0.11137265081883835</v>
      </c>
      <c r="AS28" s="75">
        <f>(Deseason_VA!AS28-Deseason_VA!AR28)/Deseason_VA!AR$5*100</f>
        <v>-3.838783948059659E-2</v>
      </c>
      <c r="AT28" s="75">
        <f>(Deseason_VA!AT28-Deseason_VA!AS28)/Deseason_VA!AS$5*100</f>
        <v>0.11815103996206837</v>
      </c>
      <c r="AU28" s="75">
        <f>(Deseason_VA!AU28-Deseason_VA!AT28)/Deseason_VA!AT$5*100</f>
        <v>0.13052414651803634</v>
      </c>
      <c r="AV28" s="75">
        <f>(Deseason_VA!AV28-Deseason_VA!AU28)/Deseason_VA!AU$5*100</f>
        <v>0.12517789224652406</v>
      </c>
      <c r="AW28" s="75">
        <f>(Deseason_VA!AW28-Deseason_VA!AV28)/Deseason_VA!AV$5*100</f>
        <v>0.13420287971711814</v>
      </c>
      <c r="AX28" s="75">
        <f>(Deseason_VA!AX28-Deseason_VA!AW28)/Deseason_VA!AW$5*100</f>
        <v>-1.2827635957675611E-3</v>
      </c>
      <c r="AY28" s="75">
        <f>(Deseason_VA!AY28-Deseason_VA!AX28)/Deseason_VA!AX$5*100</f>
        <v>8.2341690667466882E-2</v>
      </c>
      <c r="AZ28" s="75">
        <f>(Deseason_VA!AZ28-Deseason_VA!AY28)/Deseason_VA!AY$5*100</f>
        <v>0.11927316099774199</v>
      </c>
      <c r="BA28" s="75">
        <f>(Deseason_VA!BA28-Deseason_VA!AZ28)/Deseason_VA!AZ$5*100</f>
        <v>0.14244707226928507</v>
      </c>
      <c r="BB28" s="75">
        <f>(Deseason_VA!BB28-Deseason_VA!BA28)/Deseason_VA!BA$5*100</f>
        <v>0.27103579838921021</v>
      </c>
      <c r="BC28" s="75">
        <f>(Deseason_VA!BC28-Deseason_VA!BB28)/Deseason_VA!BB$5*100</f>
        <v>-0.40502921192701058</v>
      </c>
      <c r="BD28" s="75">
        <f>(Deseason_VA!BD28-Deseason_VA!BC28)/Deseason_VA!BC$5*100</f>
        <v>0.10868095391986779</v>
      </c>
      <c r="BE28" s="75">
        <f>(Deseason_VA!BE28-Deseason_VA!BD28)/Deseason_VA!BD$5*100</f>
        <v>0.11903723783161285</v>
      </c>
      <c r="BF28" s="75">
        <f>(Deseason_VA!BF28-Deseason_VA!BE28)/Deseason_VA!BE$5*100</f>
        <v>2.4840195069528979E-2</v>
      </c>
      <c r="BG28" s="75">
        <f>(Deseason_VA!BG28-Deseason_VA!BF28)/Deseason_VA!BF$5*100</f>
        <v>0.10124560056844879</v>
      </c>
      <c r="BH28" s="75">
        <f>(Deseason_VA!BH28-Deseason_VA!BG28)/Deseason_VA!BG$5*100</f>
        <v>0.18027322286234154</v>
      </c>
      <c r="BI28" s="75">
        <f>(Deseason_VA!BI28-Deseason_VA!BH28)/Deseason_VA!BH$5*100</f>
        <v>6.4434057019353772E-2</v>
      </c>
    </row>
    <row r="29" spans="1:61" s="84" customFormat="1" ht="17.100000000000001" customHeight="1" x14ac:dyDescent="0.2">
      <c r="A29" s="144" t="s">
        <v>16</v>
      </c>
      <c r="B29" s="75" t="e">
        <f>(Deseason_VA!B29-Deseason_VA!A29)/Deseason_VA!A$5*100</f>
        <v>#VALUE!</v>
      </c>
      <c r="C29" s="75" t="e">
        <f>(Deseason_VA!C29-Deseason_VA!B29)/Deseason_VA!B$5*100</f>
        <v>#DIV/0!</v>
      </c>
      <c r="D29" s="75" t="e">
        <f>(Deseason_VA!D29-Deseason_VA!C29)/Deseason_VA!C$5*100</f>
        <v>#DIV/0!</v>
      </c>
      <c r="E29" s="75" t="e">
        <f>(Deseason_VA!E29-Deseason_VA!D29)/Deseason_VA!D$5*100</f>
        <v>#DIV/0!</v>
      </c>
      <c r="F29" s="75" t="e">
        <f>(Deseason_VA!F29-Deseason_VA!E29)/Deseason_VA!E$5*100</f>
        <v>#DIV/0!</v>
      </c>
      <c r="G29" s="75" t="e">
        <f>(Deseason_VA!G29-Deseason_VA!F29)/Deseason_VA!F$5*100</f>
        <v>#DIV/0!</v>
      </c>
      <c r="H29" s="75" t="e">
        <f>(Deseason_VA!H29-Deseason_VA!G29)/Deseason_VA!G$5*100</f>
        <v>#DIV/0!</v>
      </c>
      <c r="I29" s="75">
        <f>(Deseason_VA!I29-Deseason_VA!H29)/Deseason_VA!H$5*100</f>
        <v>0.46997563872793424</v>
      </c>
      <c r="J29" s="75">
        <f>(Deseason_VA!J29-Deseason_VA!I29)/Deseason_VA!I$5*100</f>
        <v>0.13246426139404763</v>
      </c>
      <c r="K29" s="75">
        <f>(Deseason_VA!K29-Deseason_VA!J29)/Deseason_VA!J$5*100</f>
        <v>-0.372408207454269</v>
      </c>
      <c r="L29" s="75">
        <f>(Deseason_VA!L29-Deseason_VA!K29)/Deseason_VA!K$5*100</f>
        <v>0.49479890871585014</v>
      </c>
      <c r="M29" s="75">
        <f>(Deseason_VA!M29-Deseason_VA!L29)/Deseason_VA!L$5*100</f>
        <v>-2.5989422924045789E-2</v>
      </c>
      <c r="N29" s="75">
        <f>(Deseason_VA!N29-Deseason_VA!M29)/Deseason_VA!M$5*100</f>
        <v>9.4683894294360332E-2</v>
      </c>
      <c r="O29" s="75">
        <f>(Deseason_VA!O29-Deseason_VA!N29)/Deseason_VA!N$5*100</f>
        <v>3.1038486426355778E-2</v>
      </c>
      <c r="P29" s="75">
        <f>(Deseason_VA!P29-Deseason_VA!O29)/Deseason_VA!O$5*100</f>
        <v>7.3188323445043335E-2</v>
      </c>
      <c r="Q29" s="75">
        <f>(Deseason_VA!Q29-Deseason_VA!P29)/Deseason_VA!P$5*100</f>
        <v>7.4602625644358045E-2</v>
      </c>
      <c r="R29" s="75">
        <f>(Deseason_VA!R29-Deseason_VA!Q29)/Deseason_VA!Q$5*100</f>
        <v>0.15671913137667756</v>
      </c>
      <c r="S29" s="75">
        <f>(Deseason_VA!S29-Deseason_VA!R29)/Deseason_VA!R$5*100</f>
        <v>0.22276052001919899</v>
      </c>
      <c r="T29" s="75">
        <f>(Deseason_VA!T29-Deseason_VA!S29)/Deseason_VA!S$5*100</f>
        <v>0.19649454717515416</v>
      </c>
      <c r="U29" s="75">
        <f>(Deseason_VA!U29-Deseason_VA!T29)/Deseason_VA!T$5*100</f>
        <v>0.10684846135641096</v>
      </c>
      <c r="V29" s="75">
        <f>(Deseason_VA!V29-Deseason_VA!U29)/Deseason_VA!U$5*100</f>
        <v>-0.18433439541302293</v>
      </c>
      <c r="W29" s="75">
        <f>(Deseason_VA!W29-Deseason_VA!V29)/Deseason_VA!V$5*100</f>
        <v>-0.28551006335667095</v>
      </c>
      <c r="X29" s="75">
        <f>(Deseason_VA!X29-Deseason_VA!W29)/Deseason_VA!W$5*100</f>
        <v>-0.39011227882562638</v>
      </c>
      <c r="Y29" s="75">
        <f>(Deseason_VA!Y29-Deseason_VA!X29)/Deseason_VA!X$5*100</f>
        <v>0.11221741722131939</v>
      </c>
      <c r="Z29" s="75">
        <f>(Deseason_VA!Z29-Deseason_VA!Y29)/Deseason_VA!Y$5*100</f>
        <v>0.77215368219173275</v>
      </c>
      <c r="AA29" s="75">
        <f>(Deseason_VA!AA29-Deseason_VA!Z29)/Deseason_VA!Z$5*100</f>
        <v>1.5656996779563743</v>
      </c>
      <c r="AB29" s="75">
        <f>(Deseason_VA!AB29-Deseason_VA!AA29)/Deseason_VA!AA$5*100</f>
        <v>-2.1157813744380802</v>
      </c>
      <c r="AC29" s="75">
        <f>(Deseason_VA!AC29-Deseason_VA!AB29)/Deseason_VA!AB$5*100</f>
        <v>0.83690858795962775</v>
      </c>
      <c r="AD29" s="75">
        <f>(Deseason_VA!AD29-Deseason_VA!AC29)/Deseason_VA!AC$5*100</f>
        <v>0.40203503534823559</v>
      </c>
      <c r="AE29" s="75">
        <f>(Deseason_VA!AE29-Deseason_VA!AD29)/Deseason_VA!AD$5*100</f>
        <v>0.24657571956213817</v>
      </c>
      <c r="AF29" s="75">
        <f>(Deseason_VA!AF29-Deseason_VA!AE29)/Deseason_VA!AE$5*100</f>
        <v>5.3161714829994607E-2</v>
      </c>
      <c r="AG29" s="75">
        <f>(Deseason_VA!AG29-Deseason_VA!AF29)/Deseason_VA!AF$5*100</f>
        <v>-0.15046903941906287</v>
      </c>
      <c r="AH29" s="75">
        <f>(Deseason_VA!AH29-Deseason_VA!AG29)/Deseason_VA!AG$5*100</f>
        <v>-0.18832883088657473</v>
      </c>
      <c r="AI29" s="75">
        <f>(Deseason_VA!AI29-Deseason_VA!AH29)/Deseason_VA!AH$5*100</f>
        <v>-0.15764955088383928</v>
      </c>
      <c r="AJ29" s="75">
        <f>(Deseason_VA!AJ29-Deseason_VA!AI29)/Deseason_VA!AI$5*100</f>
        <v>-7.9524681954211626E-2</v>
      </c>
      <c r="AK29" s="75">
        <f>(Deseason_VA!AK29-Deseason_VA!AJ29)/Deseason_VA!AJ$5*100</f>
        <v>-0.23475934147315294</v>
      </c>
      <c r="AL29" s="75">
        <f>(Deseason_VA!AL29-Deseason_VA!AK29)/Deseason_VA!AK$5*100</f>
        <v>-0.13249833102476211</v>
      </c>
      <c r="AM29" s="75">
        <f>(Deseason_VA!AM29-Deseason_VA!AL29)/Deseason_VA!AL$5*100</f>
        <v>0.16513001806269184</v>
      </c>
      <c r="AN29" s="75">
        <f>(Deseason_VA!AN29-Deseason_VA!AM29)/Deseason_VA!AM$5*100</f>
        <v>0.21699854426990556</v>
      </c>
      <c r="AO29" s="75">
        <f>(Deseason_VA!AO29-Deseason_VA!AN29)/Deseason_VA!AN$5*100</f>
        <v>6.1169485135021753E-2</v>
      </c>
      <c r="AP29" s="75">
        <f>(Deseason_VA!AP29-Deseason_VA!AO29)/Deseason_VA!AO$5*100</f>
        <v>1.828160090247849E-2</v>
      </c>
      <c r="AQ29" s="75">
        <f>(Deseason_VA!AQ29-Deseason_VA!AP29)/Deseason_VA!AP$5*100</f>
        <v>2.5095288278560023E-2</v>
      </c>
      <c r="AR29" s="75">
        <f>(Deseason_VA!AR29-Deseason_VA!AQ29)/Deseason_VA!AQ$5*100</f>
        <v>0.44160073551652607</v>
      </c>
      <c r="AS29" s="75">
        <f>(Deseason_VA!AS29-Deseason_VA!AR29)/Deseason_VA!AR$5*100</f>
        <v>7.8496636060253977E-2</v>
      </c>
      <c r="AT29" s="75">
        <f>(Deseason_VA!AT29-Deseason_VA!AS29)/Deseason_VA!AS$5*100</f>
        <v>-0.19873341672816025</v>
      </c>
      <c r="AU29" s="75">
        <f>(Deseason_VA!AU29-Deseason_VA!AT29)/Deseason_VA!AT$5*100</f>
        <v>-0.21604527031711768</v>
      </c>
      <c r="AV29" s="75">
        <f>(Deseason_VA!AV29-Deseason_VA!AU29)/Deseason_VA!AU$5*100</f>
        <v>7.0641333424783043E-2</v>
      </c>
      <c r="AW29" s="75">
        <f>(Deseason_VA!AW29-Deseason_VA!AV29)/Deseason_VA!AV$5*100</f>
        <v>0.12503421453548344</v>
      </c>
      <c r="AX29" s="75">
        <f>(Deseason_VA!AX29-Deseason_VA!AW29)/Deseason_VA!AW$5*100</f>
        <v>-5.883546343742249E-3</v>
      </c>
      <c r="AY29" s="75">
        <f>(Deseason_VA!AY29-Deseason_VA!AX29)/Deseason_VA!AX$5*100</f>
        <v>-5.1833711399979866E-2</v>
      </c>
      <c r="AZ29" s="75">
        <f>(Deseason_VA!AZ29-Deseason_VA!AY29)/Deseason_VA!AY$5*100</f>
        <v>-0.54335952115128017</v>
      </c>
      <c r="BA29" s="75">
        <f>(Deseason_VA!BA29-Deseason_VA!AZ29)/Deseason_VA!AZ$5*100</f>
        <v>0.32101132715774094</v>
      </c>
      <c r="BB29" s="75">
        <f>(Deseason_VA!BB29-Deseason_VA!BA29)/Deseason_VA!BA$5*100</f>
        <v>8.589786302718655E-2</v>
      </c>
      <c r="BC29" s="75">
        <f>(Deseason_VA!BC29-Deseason_VA!BB29)/Deseason_VA!BB$5*100</f>
        <v>0.24262034444368091</v>
      </c>
      <c r="BD29" s="75">
        <f>(Deseason_VA!BD29-Deseason_VA!BC29)/Deseason_VA!BC$5*100</f>
        <v>-0.21524336165212624</v>
      </c>
      <c r="BE29" s="75">
        <f>(Deseason_VA!BE29-Deseason_VA!BD29)/Deseason_VA!BD$5*100</f>
        <v>-0.1813488488037231</v>
      </c>
      <c r="BF29" s="75">
        <f>(Deseason_VA!BF29-Deseason_VA!BE29)/Deseason_VA!BE$5*100</f>
        <v>0.26865292640403982</v>
      </c>
      <c r="BG29" s="75">
        <f>(Deseason_VA!BG29-Deseason_VA!BF29)/Deseason_VA!BF$5*100</f>
        <v>-8.2260353465507363E-2</v>
      </c>
      <c r="BH29" s="75">
        <f>(Deseason_VA!BH29-Deseason_VA!BG29)/Deseason_VA!BG$5*100</f>
        <v>0.77613623038813995</v>
      </c>
      <c r="BI29" s="75">
        <f>(Deseason_VA!BI29-Deseason_VA!BH29)/Deseason_VA!BH$5*100</f>
        <v>-0.51763188629173063</v>
      </c>
    </row>
    <row r="30" spans="1:61" s="84" customFormat="1" ht="17.100000000000001" customHeight="1" x14ac:dyDescent="0.2">
      <c r="A30" s="144" t="s">
        <v>58</v>
      </c>
      <c r="B30" s="75" t="e">
        <f>(Deseason_VA!B30-Deseason_VA!A30)/Deseason_VA!A$5*100</f>
        <v>#VALUE!</v>
      </c>
      <c r="C30" s="75" t="e">
        <f>(Deseason_VA!C30-Deseason_VA!B30)/Deseason_VA!B$5*100</f>
        <v>#DIV/0!</v>
      </c>
      <c r="D30" s="75" t="e">
        <f>(Deseason_VA!D30-Deseason_VA!C30)/Deseason_VA!C$5*100</f>
        <v>#DIV/0!</v>
      </c>
      <c r="E30" s="75" t="e">
        <f>(Deseason_VA!E30-Deseason_VA!D30)/Deseason_VA!D$5*100</f>
        <v>#DIV/0!</v>
      </c>
      <c r="F30" s="75" t="e">
        <f>(Deseason_VA!F30-Deseason_VA!E30)/Deseason_VA!E$5*100</f>
        <v>#DIV/0!</v>
      </c>
      <c r="G30" s="75" t="e">
        <f>(Deseason_VA!G30-Deseason_VA!F30)/Deseason_VA!F$5*100</f>
        <v>#DIV/0!</v>
      </c>
      <c r="H30" s="75" t="e">
        <f>(Deseason_VA!H30-Deseason_VA!G30)/Deseason_VA!G$5*100</f>
        <v>#DIV/0!</v>
      </c>
      <c r="I30" s="75">
        <f>(Deseason_VA!I30-Deseason_VA!H30)/Deseason_VA!H$5*100</f>
        <v>2.1853435114151668E-2</v>
      </c>
      <c r="J30" s="75">
        <f>(Deseason_VA!J30-Deseason_VA!I30)/Deseason_VA!I$5*100</f>
        <v>0.10593330601712178</v>
      </c>
      <c r="K30" s="75">
        <f>(Deseason_VA!K30-Deseason_VA!J30)/Deseason_VA!J$5*100</f>
        <v>4.412117420606191E-2</v>
      </c>
      <c r="L30" s="75">
        <f>(Deseason_VA!L30-Deseason_VA!K30)/Deseason_VA!K$5*100</f>
        <v>-2.8276392095878091E-2</v>
      </c>
      <c r="M30" s="75">
        <f>(Deseason_VA!M30-Deseason_VA!L30)/Deseason_VA!L$5*100</f>
        <v>9.755844522924087E-2</v>
      </c>
      <c r="N30" s="75">
        <f>(Deseason_VA!N30-Deseason_VA!M30)/Deseason_VA!M$5*100</f>
        <v>5.535454115898477E-2</v>
      </c>
      <c r="O30" s="75">
        <f>(Deseason_VA!O30-Deseason_VA!N30)/Deseason_VA!N$5*100</f>
        <v>-0.10872126237637361</v>
      </c>
      <c r="P30" s="75">
        <f>(Deseason_VA!P30-Deseason_VA!O30)/Deseason_VA!O$5*100</f>
        <v>0.16331023291213628</v>
      </c>
      <c r="Q30" s="75">
        <f>(Deseason_VA!Q30-Deseason_VA!P30)/Deseason_VA!P$5*100</f>
        <v>1.1144978177737023E-2</v>
      </c>
      <c r="R30" s="75">
        <f>(Deseason_VA!R30-Deseason_VA!Q30)/Deseason_VA!Q$5*100</f>
        <v>-1.6621308197834864E-2</v>
      </c>
      <c r="S30" s="75">
        <f>(Deseason_VA!S30-Deseason_VA!R30)/Deseason_VA!R$5*100</f>
        <v>3.3118707680975856E-2</v>
      </c>
      <c r="T30" s="75">
        <f>(Deseason_VA!T30-Deseason_VA!S30)/Deseason_VA!S$5*100</f>
        <v>9.3185552427960436E-2</v>
      </c>
      <c r="U30" s="75">
        <f>(Deseason_VA!U30-Deseason_VA!T30)/Deseason_VA!T$5*100</f>
        <v>1.6973055835796651E-2</v>
      </c>
      <c r="V30" s="75">
        <f>(Deseason_VA!V30-Deseason_VA!U30)/Deseason_VA!U$5*100</f>
        <v>-4.8974170895158493E-2</v>
      </c>
      <c r="W30" s="75">
        <f>(Deseason_VA!W30-Deseason_VA!V30)/Deseason_VA!V$5*100</f>
        <v>9.1063030954480428E-2</v>
      </c>
      <c r="X30" s="75">
        <f>(Deseason_VA!X30-Deseason_VA!W30)/Deseason_VA!W$5*100</f>
        <v>-0.25741386543928224</v>
      </c>
      <c r="Y30" s="75">
        <f>(Deseason_VA!Y30-Deseason_VA!X30)/Deseason_VA!X$5*100</f>
        <v>9.3355563700312698E-4</v>
      </c>
      <c r="Z30" s="75">
        <f>(Deseason_VA!Z30-Deseason_VA!Y30)/Deseason_VA!Y$5*100</f>
        <v>0.37459272426510515</v>
      </c>
      <c r="AA30" s="75">
        <f>(Deseason_VA!AA30-Deseason_VA!Z30)/Deseason_VA!Z$5*100</f>
        <v>0.70914767897568509</v>
      </c>
      <c r="AB30" s="75">
        <f>(Deseason_VA!AB30-Deseason_VA!AA30)/Deseason_VA!AA$5*100</f>
        <v>-0.89856297742631352</v>
      </c>
      <c r="AC30" s="75">
        <f>(Deseason_VA!AC30-Deseason_VA!AB30)/Deseason_VA!AB$5*100</f>
        <v>0.39081062928143384</v>
      </c>
      <c r="AD30" s="75">
        <f>(Deseason_VA!AD30-Deseason_VA!AC30)/Deseason_VA!AC$5*100</f>
        <v>0.16593380872715646</v>
      </c>
      <c r="AE30" s="75">
        <f>(Deseason_VA!AE30-Deseason_VA!AD30)/Deseason_VA!AD$5*100</f>
        <v>0.10330631586327535</v>
      </c>
      <c r="AF30" s="75">
        <f>(Deseason_VA!AF30-Deseason_VA!AE30)/Deseason_VA!AE$5*100</f>
        <v>-6.050505088433962E-2</v>
      </c>
      <c r="AG30" s="75">
        <f>(Deseason_VA!AG30-Deseason_VA!AF30)/Deseason_VA!AF$5*100</f>
        <v>-3.2555398121941644E-2</v>
      </c>
      <c r="AH30" s="75">
        <f>(Deseason_VA!AH30-Deseason_VA!AG30)/Deseason_VA!AG$5*100</f>
        <v>-8.5970804507414053E-2</v>
      </c>
      <c r="AI30" s="75">
        <f>(Deseason_VA!AI30-Deseason_VA!AH30)/Deseason_VA!AH$5*100</f>
        <v>-3.2621482138417722E-2</v>
      </c>
      <c r="AJ30" s="75">
        <f>(Deseason_VA!AJ30-Deseason_VA!AI30)/Deseason_VA!AI$5*100</f>
        <v>-2.2510607148898874E-2</v>
      </c>
      <c r="AK30" s="75">
        <f>(Deseason_VA!AK30-Deseason_VA!AJ30)/Deseason_VA!AJ$5*100</f>
        <v>-2.6721957666105536E-2</v>
      </c>
      <c r="AL30" s="75">
        <f>(Deseason_VA!AL30-Deseason_VA!AK30)/Deseason_VA!AK$5*100</f>
        <v>0.11503515929812502</v>
      </c>
      <c r="AM30" s="75">
        <f>(Deseason_VA!AM30-Deseason_VA!AL30)/Deseason_VA!AL$5*100</f>
        <v>0.23411963397777427</v>
      </c>
      <c r="AN30" s="75">
        <f>(Deseason_VA!AN30-Deseason_VA!AM30)/Deseason_VA!AM$5*100</f>
        <v>0.21249512166709139</v>
      </c>
      <c r="AO30" s="75">
        <f>(Deseason_VA!AO30-Deseason_VA!AN30)/Deseason_VA!AN$5*100</f>
        <v>6.1921560760563391E-2</v>
      </c>
      <c r="AP30" s="75">
        <f>(Deseason_VA!AP30-Deseason_VA!AO30)/Deseason_VA!AO$5*100</f>
        <v>4.1085056716522197E-2</v>
      </c>
      <c r="AQ30" s="75">
        <f>(Deseason_VA!AQ30-Deseason_VA!AP30)/Deseason_VA!AP$5*100</f>
        <v>-1.7948999637997343E-2</v>
      </c>
      <c r="AR30" s="75">
        <f>(Deseason_VA!AR30-Deseason_VA!AQ30)/Deseason_VA!AQ$5*100</f>
        <v>0.23537434934748333</v>
      </c>
      <c r="AS30" s="75">
        <f>(Deseason_VA!AS30-Deseason_VA!AR30)/Deseason_VA!AR$5*100</f>
        <v>-0.199479557242254</v>
      </c>
      <c r="AT30" s="75">
        <f>(Deseason_VA!AT30-Deseason_VA!AS30)/Deseason_VA!AS$5*100</f>
        <v>5.3918931001194076E-2</v>
      </c>
      <c r="AU30" s="75">
        <f>(Deseason_VA!AU30-Deseason_VA!AT30)/Deseason_VA!AT$5*100</f>
        <v>0.14571910911525937</v>
      </c>
      <c r="AV30" s="75">
        <f>(Deseason_VA!AV30-Deseason_VA!AU30)/Deseason_VA!AU$5*100</f>
        <v>6.5372916153734195E-2</v>
      </c>
      <c r="AW30" s="75">
        <f>(Deseason_VA!AW30-Deseason_VA!AV30)/Deseason_VA!AV$5*100</f>
        <v>-0.11222546105493511</v>
      </c>
      <c r="AX30" s="75">
        <f>(Deseason_VA!AX30-Deseason_VA!AW30)/Deseason_VA!AW$5*100</f>
        <v>5.7178309924346962E-3</v>
      </c>
      <c r="AY30" s="75">
        <f>(Deseason_VA!AY30-Deseason_VA!AX30)/Deseason_VA!AX$5*100</f>
        <v>-0.15689258103019993</v>
      </c>
      <c r="AZ30" s="75">
        <f>(Deseason_VA!AZ30-Deseason_VA!AY30)/Deseason_VA!AY$5*100</f>
        <v>0.68834413727884691</v>
      </c>
      <c r="BA30" s="75">
        <f>(Deseason_VA!BA30-Deseason_VA!AZ30)/Deseason_VA!AZ$5*100</f>
        <v>-0.3201395711955814</v>
      </c>
      <c r="BB30" s="75">
        <f>(Deseason_VA!BB30-Deseason_VA!BA30)/Deseason_VA!BA$5*100</f>
        <v>-9.5489716693232821E-2</v>
      </c>
      <c r="BC30" s="75">
        <f>(Deseason_VA!BC30-Deseason_VA!BB30)/Deseason_VA!BB$5*100</f>
        <v>6.5070614079689906E-2</v>
      </c>
      <c r="BD30" s="75">
        <f>(Deseason_VA!BD30-Deseason_VA!BC30)/Deseason_VA!BC$5*100</f>
        <v>1.4334008510729587E-3</v>
      </c>
      <c r="BE30" s="75">
        <f>(Deseason_VA!BE30-Deseason_VA!BD30)/Deseason_VA!BD$5*100</f>
        <v>0.34299573088976737</v>
      </c>
      <c r="BF30" s="75">
        <f>(Deseason_VA!BF30-Deseason_VA!BE30)/Deseason_VA!BE$5*100</f>
        <v>-3.8956919992961657E-2</v>
      </c>
      <c r="BG30" s="75">
        <f>(Deseason_VA!BG30-Deseason_VA!BF30)/Deseason_VA!BF$5*100</f>
        <v>0.61511993556632394</v>
      </c>
      <c r="BH30" s="75">
        <f>(Deseason_VA!BH30-Deseason_VA!BG30)/Deseason_VA!BG$5*100</f>
        <v>-0.27007268995506578</v>
      </c>
      <c r="BI30" s="75">
        <f>(Deseason_VA!BI30-Deseason_VA!BH30)/Deseason_VA!BH$5*100</f>
        <v>0.14415181352165041</v>
      </c>
    </row>
    <row r="31" spans="1:61" s="84" customFormat="1" ht="17.100000000000001" customHeight="1" x14ac:dyDescent="0.2">
      <c r="A31" s="144" t="s">
        <v>71</v>
      </c>
      <c r="B31" s="75" t="e">
        <f>(Deseason_VA!B31-Deseason_VA!A31)/Deseason_VA!A$5*100</f>
        <v>#VALUE!</v>
      </c>
      <c r="C31" s="75" t="e">
        <f>(Deseason_VA!C31-Deseason_VA!B31)/Deseason_VA!B$5*100</f>
        <v>#DIV/0!</v>
      </c>
      <c r="D31" s="75" t="e">
        <f>(Deseason_VA!D31-Deseason_VA!C31)/Deseason_VA!C$5*100</f>
        <v>#DIV/0!</v>
      </c>
      <c r="E31" s="75" t="e">
        <f>(Deseason_VA!E31-Deseason_VA!D31)/Deseason_VA!D$5*100</f>
        <v>#DIV/0!</v>
      </c>
      <c r="F31" s="75" t="e">
        <f>(Deseason_VA!F31-Deseason_VA!E31)/Deseason_VA!E$5*100</f>
        <v>#DIV/0!</v>
      </c>
      <c r="G31" s="75" t="e">
        <f>(Deseason_VA!G31-Deseason_VA!F31)/Deseason_VA!F$5*100</f>
        <v>#DIV/0!</v>
      </c>
      <c r="H31" s="75" t="e">
        <f>(Deseason_VA!H31-Deseason_VA!G31)/Deseason_VA!G$5*100</f>
        <v>#DIV/0!</v>
      </c>
      <c r="I31" s="75">
        <f>(Deseason_VA!I31-Deseason_VA!H31)/Deseason_VA!H$5*100</f>
        <v>-2.6385631844477241E-2</v>
      </c>
      <c r="J31" s="75">
        <f>(Deseason_VA!J31-Deseason_VA!I31)/Deseason_VA!I$5*100</f>
        <v>3.2977370179157063E-2</v>
      </c>
      <c r="K31" s="75">
        <f>(Deseason_VA!K31-Deseason_VA!J31)/Deseason_VA!J$5*100</f>
        <v>1.9135488032596501E-2</v>
      </c>
      <c r="L31" s="75">
        <f>(Deseason_VA!L31-Deseason_VA!K31)/Deseason_VA!K$5*100</f>
        <v>2.095518347180874E-2</v>
      </c>
      <c r="M31" s="75">
        <f>(Deseason_VA!M31-Deseason_VA!L31)/Deseason_VA!L$5*100</f>
        <v>3.3214577027600375E-2</v>
      </c>
      <c r="N31" s="75">
        <f>(Deseason_VA!N31-Deseason_VA!M31)/Deseason_VA!M$5*100</f>
        <v>-0.13394783027143586</v>
      </c>
      <c r="O31" s="75">
        <f>(Deseason_VA!O31-Deseason_VA!N31)/Deseason_VA!N$5*100</f>
        <v>2.0968060030838818E-2</v>
      </c>
      <c r="P31" s="75">
        <f>(Deseason_VA!P31-Deseason_VA!O31)/Deseason_VA!O$5*100</f>
        <v>1.5075748086667246E-2</v>
      </c>
      <c r="Q31" s="75">
        <f>(Deseason_VA!Q31-Deseason_VA!P31)/Deseason_VA!P$5*100</f>
        <v>3.3040251238671228E-2</v>
      </c>
      <c r="R31" s="75">
        <f>(Deseason_VA!R31-Deseason_VA!Q31)/Deseason_VA!Q$5*100</f>
        <v>3.4542165962165063E-2</v>
      </c>
      <c r="S31" s="75">
        <f>(Deseason_VA!S31-Deseason_VA!R31)/Deseason_VA!R$5*100</f>
        <v>-2.4693683040533539E-2</v>
      </c>
      <c r="T31" s="75">
        <f>(Deseason_VA!T31-Deseason_VA!S31)/Deseason_VA!S$5*100</f>
        <v>4.9311524543113241E-3</v>
      </c>
      <c r="U31" s="75">
        <f>(Deseason_VA!U31-Deseason_VA!T31)/Deseason_VA!T$5*100</f>
        <v>-1.2564923070318567E-2</v>
      </c>
      <c r="V31" s="75">
        <f>(Deseason_VA!V31-Deseason_VA!U31)/Deseason_VA!U$5*100</f>
        <v>-1.9802636992925435E-2</v>
      </c>
      <c r="W31" s="75">
        <f>(Deseason_VA!W31-Deseason_VA!V31)/Deseason_VA!V$5*100</f>
        <v>2.1864434673672807E-2</v>
      </c>
      <c r="X31" s="75">
        <f>(Deseason_VA!X31-Deseason_VA!W31)/Deseason_VA!W$5*100</f>
        <v>-1.4245392222988606E-2</v>
      </c>
      <c r="Y31" s="75">
        <f>(Deseason_VA!Y31-Deseason_VA!X31)/Deseason_VA!X$5*100</f>
        <v>1.4905043891095726E-2</v>
      </c>
      <c r="Z31" s="75">
        <f>(Deseason_VA!Z31-Deseason_VA!Y31)/Deseason_VA!Y$5*100</f>
        <v>1.2223806524342141E-2</v>
      </c>
      <c r="AA31" s="75">
        <f>(Deseason_VA!AA31-Deseason_VA!Z31)/Deseason_VA!Z$5*100</f>
        <v>4.4028748303310205E-4</v>
      </c>
      <c r="AB31" s="75">
        <f>(Deseason_VA!AB31-Deseason_VA!AA31)/Deseason_VA!AA$5*100</f>
        <v>-1.2155652019944685E-3</v>
      </c>
      <c r="AC31" s="75">
        <f>(Deseason_VA!AC31-Deseason_VA!AB31)/Deseason_VA!AB$5*100</f>
        <v>-1.0530971688559494E-2</v>
      </c>
      <c r="AD31" s="75">
        <f>(Deseason_VA!AD31-Deseason_VA!AC31)/Deseason_VA!AC$5*100</f>
        <v>3.0038831654215776E-3</v>
      </c>
      <c r="AE31" s="75">
        <f>(Deseason_VA!AE31-Deseason_VA!AD31)/Deseason_VA!AD$5*100</f>
        <v>1.464337510424601E-2</v>
      </c>
      <c r="AF31" s="75">
        <f>(Deseason_VA!AF31-Deseason_VA!AE31)/Deseason_VA!AE$5*100</f>
        <v>-1.2855689222904178E-2</v>
      </c>
      <c r="AG31" s="75">
        <f>(Deseason_VA!AG31-Deseason_VA!AF31)/Deseason_VA!AF$5*100</f>
        <v>6.3816500751163689E-3</v>
      </c>
      <c r="AH31" s="75">
        <f>(Deseason_VA!AH31-Deseason_VA!AG31)/Deseason_VA!AG$5*100</f>
        <v>-7.0444192265227195E-3</v>
      </c>
      <c r="AI31" s="75">
        <f>(Deseason_VA!AI31-Deseason_VA!AH31)/Deseason_VA!AH$5*100</f>
        <v>-1.2645355851651765E-2</v>
      </c>
      <c r="AJ31" s="75">
        <f>(Deseason_VA!AJ31-Deseason_VA!AI31)/Deseason_VA!AI$5*100</f>
        <v>2.5815674739291129E-3</v>
      </c>
      <c r="AK31" s="75">
        <f>(Deseason_VA!AK31-Deseason_VA!AJ31)/Deseason_VA!AJ$5*100</f>
        <v>8.5264279879910167E-3</v>
      </c>
      <c r="AL31" s="75">
        <f>(Deseason_VA!AL31-Deseason_VA!AK31)/Deseason_VA!AK$5*100</f>
        <v>2.625140777395599E-2</v>
      </c>
      <c r="AM31" s="75">
        <f>(Deseason_VA!AM31-Deseason_VA!AL31)/Deseason_VA!AL$5*100</f>
        <v>6.739675559116165E-2</v>
      </c>
      <c r="AN31" s="75">
        <f>(Deseason_VA!AN31-Deseason_VA!AM31)/Deseason_VA!AM$5*100</f>
        <v>-3.5142006694761488E-2</v>
      </c>
      <c r="AO31" s="75">
        <f>(Deseason_VA!AO31-Deseason_VA!AN31)/Deseason_VA!AN$5*100</f>
        <v>4.9080572018127981E-2</v>
      </c>
      <c r="AP31" s="75">
        <f>(Deseason_VA!AP31-Deseason_VA!AO31)/Deseason_VA!AO$5*100</f>
        <v>1.3626011736395311E-2</v>
      </c>
      <c r="AQ31" s="75">
        <f>(Deseason_VA!AQ31-Deseason_VA!AP31)/Deseason_VA!AP$5*100</f>
        <v>1.2399948539365026E-2</v>
      </c>
      <c r="AR31" s="75">
        <f>(Deseason_VA!AR31-Deseason_VA!AQ31)/Deseason_VA!AQ$5*100</f>
        <v>1.7453969359580698E-2</v>
      </c>
      <c r="AS31" s="75">
        <f>(Deseason_VA!AS31-Deseason_VA!AR31)/Deseason_VA!AR$5*100</f>
        <v>-9.9749666473907348E-3</v>
      </c>
      <c r="AT31" s="75">
        <f>(Deseason_VA!AT31-Deseason_VA!AS31)/Deseason_VA!AS$5*100</f>
        <v>9.9192975965458202E-3</v>
      </c>
      <c r="AU31" s="75">
        <f>(Deseason_VA!AU31-Deseason_VA!AT31)/Deseason_VA!AT$5*100</f>
        <v>-7.0752382497532617E-3</v>
      </c>
      <c r="AV31" s="75">
        <f>(Deseason_VA!AV31-Deseason_VA!AU31)/Deseason_VA!AU$5*100</f>
        <v>5.0454077395089127E-4</v>
      </c>
      <c r="AW31" s="75">
        <f>(Deseason_VA!AW31-Deseason_VA!AV31)/Deseason_VA!AV$5*100</f>
        <v>-3.5827318659518916E-4</v>
      </c>
      <c r="AX31" s="75">
        <f>(Deseason_VA!AX31-Deseason_VA!AW31)/Deseason_VA!AW$5*100</f>
        <v>-8.1544120423354717E-3</v>
      </c>
      <c r="AY31" s="75">
        <f>(Deseason_VA!AY31-Deseason_VA!AX31)/Deseason_VA!AX$5*100</f>
        <v>-4.1144953210467287E-2</v>
      </c>
      <c r="AZ31" s="75">
        <f>(Deseason_VA!AZ31-Deseason_VA!AY31)/Deseason_VA!AY$5*100</f>
        <v>-5.1151770009716718E-3</v>
      </c>
      <c r="BA31" s="75">
        <f>(Deseason_VA!BA31-Deseason_VA!AZ31)/Deseason_VA!AZ$5*100</f>
        <v>9.702307354156529E-3</v>
      </c>
      <c r="BB31" s="75">
        <f>(Deseason_VA!BB31-Deseason_VA!BA31)/Deseason_VA!BA$5*100</f>
        <v>-3.0297279490328877E-3</v>
      </c>
      <c r="BC31" s="75">
        <f>(Deseason_VA!BC31-Deseason_VA!BB31)/Deseason_VA!BB$5*100</f>
        <v>3.0443281854906603E-2</v>
      </c>
      <c r="BD31" s="75">
        <f>(Deseason_VA!BD31-Deseason_VA!BC31)/Deseason_VA!BC$5*100</f>
        <v>-3.2033179249483161E-3</v>
      </c>
      <c r="BE31" s="75">
        <f>(Deseason_VA!BE31-Deseason_VA!BD31)/Deseason_VA!BD$5*100</f>
        <v>-3.5535556713938793E-2</v>
      </c>
      <c r="BF31" s="75">
        <f>(Deseason_VA!BF31-Deseason_VA!BE31)/Deseason_VA!BE$5*100</f>
        <v>-8.9748002701436382E-3</v>
      </c>
      <c r="BG31" s="75">
        <f>(Deseason_VA!BG31-Deseason_VA!BF31)/Deseason_VA!BF$5*100</f>
        <v>2.8826157572657794E-2</v>
      </c>
      <c r="BH31" s="75">
        <f>(Deseason_VA!BH31-Deseason_VA!BG31)/Deseason_VA!BG$5*100</f>
        <v>-1.2871197113261049E-2</v>
      </c>
      <c r="BI31" s="75">
        <f>(Deseason_VA!BI31-Deseason_VA!BH31)/Deseason_VA!BH$5*100</f>
        <v>3.9930027239064442E-2</v>
      </c>
    </row>
    <row r="32" spans="1:61" s="84" customFormat="1" ht="17.100000000000001" customHeight="1" x14ac:dyDescent="0.2">
      <c r="A32" s="144" t="s">
        <v>17</v>
      </c>
      <c r="B32" s="75" t="e">
        <f>(Deseason_VA!B32-Deseason_VA!A32)/Deseason_VA!A$5*100</f>
        <v>#VALUE!</v>
      </c>
      <c r="C32" s="75" t="e">
        <f>(Deseason_VA!C32-Deseason_VA!B32)/Deseason_VA!B$5*100</f>
        <v>#DIV/0!</v>
      </c>
      <c r="D32" s="75" t="e">
        <f>(Deseason_VA!D32-Deseason_VA!C32)/Deseason_VA!C$5*100</f>
        <v>#DIV/0!</v>
      </c>
      <c r="E32" s="75" t="e">
        <f>(Deseason_VA!E32-Deseason_VA!D32)/Deseason_VA!D$5*100</f>
        <v>#DIV/0!</v>
      </c>
      <c r="F32" s="75" t="e">
        <f>(Deseason_VA!F32-Deseason_VA!E32)/Deseason_VA!E$5*100</f>
        <v>#DIV/0!</v>
      </c>
      <c r="G32" s="75" t="e">
        <f>(Deseason_VA!G32-Deseason_VA!F32)/Deseason_VA!F$5*100</f>
        <v>#DIV/0!</v>
      </c>
      <c r="H32" s="75" t="e">
        <f>(Deseason_VA!H32-Deseason_VA!G32)/Deseason_VA!G$5*100</f>
        <v>#DIV/0!</v>
      </c>
      <c r="I32" s="75">
        <f>(Deseason_VA!I32-Deseason_VA!H32)/Deseason_VA!H$5*100</f>
        <v>1.470750586663344E-2</v>
      </c>
      <c r="J32" s="75">
        <f>(Deseason_VA!J32-Deseason_VA!I32)/Deseason_VA!I$5*100</f>
        <v>1.50311973191572E-2</v>
      </c>
      <c r="K32" s="75">
        <f>(Deseason_VA!K32-Deseason_VA!J32)/Deseason_VA!J$5*100</f>
        <v>-1.5868294907148361E-3</v>
      </c>
      <c r="L32" s="75">
        <f>(Deseason_VA!L32-Deseason_VA!K32)/Deseason_VA!K$5*100</f>
        <v>9.7993077577818652E-3</v>
      </c>
      <c r="M32" s="75">
        <f>(Deseason_VA!M32-Deseason_VA!L32)/Deseason_VA!L$5*100</f>
        <v>3.4774698423307958E-2</v>
      </c>
      <c r="N32" s="75">
        <f>(Deseason_VA!N32-Deseason_VA!M32)/Deseason_VA!M$5*100</f>
        <v>3.0521368629960549E-2</v>
      </c>
      <c r="O32" s="75">
        <f>(Deseason_VA!O32-Deseason_VA!N32)/Deseason_VA!N$5*100</f>
        <v>3.5194198133663687E-2</v>
      </c>
      <c r="P32" s="75">
        <f>(Deseason_VA!P32-Deseason_VA!O32)/Deseason_VA!O$5*100</f>
        <v>7.6085423334990646E-2</v>
      </c>
      <c r="Q32" s="75">
        <f>(Deseason_VA!Q32-Deseason_VA!P32)/Deseason_VA!P$5*100</f>
        <v>3.3174987355435052E-2</v>
      </c>
      <c r="R32" s="75">
        <f>(Deseason_VA!R32-Deseason_VA!Q32)/Deseason_VA!Q$5*100</f>
        <v>2.7214056606817062E-2</v>
      </c>
      <c r="S32" s="75">
        <f>(Deseason_VA!S32-Deseason_VA!R32)/Deseason_VA!R$5*100</f>
        <v>6.8882648738957747E-2</v>
      </c>
      <c r="T32" s="75">
        <f>(Deseason_VA!T32-Deseason_VA!S32)/Deseason_VA!S$5*100</f>
        <v>-1.1224892544247488E-2</v>
      </c>
      <c r="U32" s="75">
        <f>(Deseason_VA!U32-Deseason_VA!T32)/Deseason_VA!T$5*100</f>
        <v>3.0570596205929612E-2</v>
      </c>
      <c r="V32" s="75">
        <f>(Deseason_VA!V32-Deseason_VA!U32)/Deseason_VA!U$5*100</f>
        <v>4.507982863096071E-2</v>
      </c>
      <c r="W32" s="75">
        <f>(Deseason_VA!W32-Deseason_VA!V32)/Deseason_VA!V$5*100</f>
        <v>8.0473705890216296E-2</v>
      </c>
      <c r="X32" s="75">
        <f>(Deseason_VA!X32-Deseason_VA!W32)/Deseason_VA!W$5*100</f>
        <v>3.6803860063817806E-2</v>
      </c>
      <c r="Y32" s="75">
        <f>(Deseason_VA!Y32-Deseason_VA!X32)/Deseason_VA!X$5*100</f>
        <v>0.13899480604462733</v>
      </c>
      <c r="Z32" s="75">
        <f>(Deseason_VA!Z32-Deseason_VA!Y32)/Deseason_VA!Y$5*100</f>
        <v>0.13807146496604389</v>
      </c>
      <c r="AA32" s="75">
        <f>(Deseason_VA!AA32-Deseason_VA!Z32)/Deseason_VA!Z$5*100</f>
        <v>-8.7954137021031803E-2</v>
      </c>
      <c r="AB32" s="75">
        <f>(Deseason_VA!AB32-Deseason_VA!AA32)/Deseason_VA!AA$5*100</f>
        <v>7.8265610652980863E-2</v>
      </c>
      <c r="AC32" s="75">
        <f>(Deseason_VA!AC32-Deseason_VA!AB32)/Deseason_VA!AB$5*100</f>
        <v>6.1666390359418247E-2</v>
      </c>
      <c r="AD32" s="75">
        <f>(Deseason_VA!AD32-Deseason_VA!AC32)/Deseason_VA!AC$5*100</f>
        <v>6.2808921997725725E-2</v>
      </c>
      <c r="AE32" s="75">
        <f>(Deseason_VA!AE32-Deseason_VA!AD32)/Deseason_VA!AD$5*100</f>
        <v>7.7691854718731496E-2</v>
      </c>
      <c r="AF32" s="75">
        <f>(Deseason_VA!AF32-Deseason_VA!AE32)/Deseason_VA!AE$5*100</f>
        <v>9.1226707342832267E-2</v>
      </c>
      <c r="AG32" s="75">
        <f>(Deseason_VA!AG32-Deseason_VA!AF32)/Deseason_VA!AF$5*100</f>
        <v>9.2304617474579492E-2</v>
      </c>
      <c r="AH32" s="75">
        <f>(Deseason_VA!AH32-Deseason_VA!AG32)/Deseason_VA!AG$5*100</f>
        <v>-1.4117861123387226E-2</v>
      </c>
      <c r="AI32" s="75">
        <f>(Deseason_VA!AI32-Deseason_VA!AH32)/Deseason_VA!AH$5*100</f>
        <v>-2.4167112554934828E-2</v>
      </c>
      <c r="AJ32" s="75">
        <f>(Deseason_VA!AJ32-Deseason_VA!AI32)/Deseason_VA!AI$5*100</f>
        <v>-4.0623833329917113E-2</v>
      </c>
      <c r="AK32" s="75">
        <f>(Deseason_VA!AK32-Deseason_VA!AJ32)/Deseason_VA!AJ$5*100</f>
        <v>-6.2135577714265249E-2</v>
      </c>
      <c r="AL32" s="75">
        <f>(Deseason_VA!AL32-Deseason_VA!AK32)/Deseason_VA!AK$5*100</f>
        <v>-7.4944222956329727E-3</v>
      </c>
      <c r="AM32" s="75">
        <f>(Deseason_VA!AM32-Deseason_VA!AL32)/Deseason_VA!AL$5*100</f>
        <v>-4.3043824035976196E-2</v>
      </c>
      <c r="AN32" s="75">
        <f>(Deseason_VA!AN32-Deseason_VA!AM32)/Deseason_VA!AM$5*100</f>
        <v>-4.4137250501785612E-3</v>
      </c>
      <c r="AO32" s="75">
        <f>(Deseason_VA!AO32-Deseason_VA!AN32)/Deseason_VA!AN$5*100</f>
        <v>1.0386791656926575E-2</v>
      </c>
      <c r="AP32" s="75">
        <f>(Deseason_VA!AP32-Deseason_VA!AO32)/Deseason_VA!AO$5*100</f>
        <v>1.8106049745018518E-2</v>
      </c>
      <c r="AQ32" s="75">
        <f>(Deseason_VA!AQ32-Deseason_VA!AP32)/Deseason_VA!AP$5*100</f>
        <v>7.8793559409188682E-3</v>
      </c>
      <c r="AR32" s="75">
        <f>(Deseason_VA!AR32-Deseason_VA!AQ32)/Deseason_VA!AQ$5*100</f>
        <v>6.6700768959192816E-2</v>
      </c>
      <c r="AS32" s="75">
        <f>(Deseason_VA!AS32-Deseason_VA!AR32)/Deseason_VA!AR$5*100</f>
        <v>2.8334551920489583E-2</v>
      </c>
      <c r="AT32" s="75">
        <f>(Deseason_VA!AT32-Deseason_VA!AS32)/Deseason_VA!AS$5*100</f>
        <v>1.533280217267859E-2</v>
      </c>
      <c r="AU32" s="75">
        <f>(Deseason_VA!AU32-Deseason_VA!AT32)/Deseason_VA!AT$5*100</f>
        <v>1.471593376606263E-2</v>
      </c>
      <c r="AV32" s="75">
        <f>(Deseason_VA!AV32-Deseason_VA!AU32)/Deseason_VA!AU$5*100</f>
        <v>3.0879402209424795E-3</v>
      </c>
      <c r="AW32" s="75">
        <f>(Deseason_VA!AW32-Deseason_VA!AV32)/Deseason_VA!AV$5*100</f>
        <v>4.4721381047483277E-3</v>
      </c>
      <c r="AX32" s="75">
        <f>(Deseason_VA!AX32-Deseason_VA!AW32)/Deseason_VA!AW$5*100</f>
        <v>1.8906645011680621E-3</v>
      </c>
      <c r="AY32" s="75">
        <f>(Deseason_VA!AY32-Deseason_VA!AX32)/Deseason_VA!AX$5*100</f>
        <v>8.6624980061958817E-3</v>
      </c>
      <c r="AZ32" s="75">
        <f>(Deseason_VA!AZ32-Deseason_VA!AY32)/Deseason_VA!AY$5*100</f>
        <v>1.2315820507723221E-2</v>
      </c>
      <c r="BA32" s="75">
        <f>(Deseason_VA!BA32-Deseason_VA!AZ32)/Deseason_VA!AZ$5*100</f>
        <v>3.2979719235885725E-2</v>
      </c>
      <c r="BB32" s="75">
        <f>(Deseason_VA!BB32-Deseason_VA!BA32)/Deseason_VA!BA$5*100</f>
        <v>3.7843848526348235E-2</v>
      </c>
      <c r="BC32" s="75">
        <f>(Deseason_VA!BC32-Deseason_VA!BB32)/Deseason_VA!BB$5*100</f>
        <v>3.124091730149485E-2</v>
      </c>
      <c r="BD32" s="75">
        <f>(Deseason_VA!BD32-Deseason_VA!BC32)/Deseason_VA!BC$5*100</f>
        <v>2.2482540091346849E-2</v>
      </c>
      <c r="BE32" s="75">
        <f>(Deseason_VA!BE32-Deseason_VA!BD32)/Deseason_VA!BD$5*100</f>
        <v>2.4460636682342485E-2</v>
      </c>
      <c r="BF32" s="75">
        <f>(Deseason_VA!BF32-Deseason_VA!BE32)/Deseason_VA!BE$5*100</f>
        <v>2.1454581854113697E-2</v>
      </c>
      <c r="BG32" s="75">
        <f>(Deseason_VA!BG32-Deseason_VA!BF32)/Deseason_VA!BF$5*100</f>
        <v>5.6466876149762535E-2</v>
      </c>
      <c r="BH32" s="75">
        <f>(Deseason_VA!BH32-Deseason_VA!BG32)/Deseason_VA!BG$5*100</f>
        <v>3.2461073846656377E-2</v>
      </c>
      <c r="BI32" s="75">
        <f>(Deseason_VA!BI32-Deseason_VA!BH32)/Deseason_VA!BH$5*100</f>
        <v>2.2647252529644005E-2</v>
      </c>
    </row>
    <row r="33" spans="1:61" s="84" customFormat="1" ht="17.100000000000001" customHeight="1" x14ac:dyDescent="0.2">
      <c r="A33" s="144" t="s">
        <v>59</v>
      </c>
      <c r="B33" s="75" t="e">
        <f>(Deseason_VA!B33-Deseason_VA!A33)/Deseason_VA!A$5*100</f>
        <v>#VALUE!</v>
      </c>
      <c r="C33" s="75" t="e">
        <f>(Deseason_VA!C33-Deseason_VA!B33)/Deseason_VA!B$5*100</f>
        <v>#DIV/0!</v>
      </c>
      <c r="D33" s="75" t="e">
        <f>(Deseason_VA!D33-Deseason_VA!C33)/Deseason_VA!C$5*100</f>
        <v>#DIV/0!</v>
      </c>
      <c r="E33" s="75" t="e">
        <f>(Deseason_VA!E33-Deseason_VA!D33)/Deseason_VA!D$5*100</f>
        <v>#DIV/0!</v>
      </c>
      <c r="F33" s="75" t="e">
        <f>(Deseason_VA!F33-Deseason_VA!E33)/Deseason_VA!E$5*100</f>
        <v>#DIV/0!</v>
      </c>
      <c r="G33" s="75" t="e">
        <f>(Deseason_VA!G33-Deseason_VA!F33)/Deseason_VA!F$5*100</f>
        <v>#DIV/0!</v>
      </c>
      <c r="H33" s="75" t="e">
        <f>(Deseason_VA!H33-Deseason_VA!G33)/Deseason_VA!G$5*100</f>
        <v>#DIV/0!</v>
      </c>
      <c r="I33" s="75">
        <f>(Deseason_VA!I33-Deseason_VA!H33)/Deseason_VA!H$5*100</f>
        <v>9.9893097007434112E-3</v>
      </c>
      <c r="J33" s="75">
        <f>(Deseason_VA!J33-Deseason_VA!I33)/Deseason_VA!I$5*100</f>
        <v>8.2231768593717131E-3</v>
      </c>
      <c r="K33" s="75">
        <f>(Deseason_VA!K33-Deseason_VA!J33)/Deseason_VA!J$5*100</f>
        <v>6.3232107824176898E-3</v>
      </c>
      <c r="L33" s="75">
        <f>(Deseason_VA!L33-Deseason_VA!K33)/Deseason_VA!K$5*100</f>
        <v>5.076904376508218E-3</v>
      </c>
      <c r="M33" s="75">
        <f>(Deseason_VA!M33-Deseason_VA!L33)/Deseason_VA!L$5*100</f>
        <v>4.8714172820855158E-3</v>
      </c>
      <c r="N33" s="75">
        <f>(Deseason_VA!N33-Deseason_VA!M33)/Deseason_VA!M$5*100</f>
        <v>4.2233009843986868E-3</v>
      </c>
      <c r="O33" s="75">
        <f>(Deseason_VA!O33-Deseason_VA!N33)/Deseason_VA!N$5*100</f>
        <v>3.6879121170192157E-3</v>
      </c>
      <c r="P33" s="75">
        <f>(Deseason_VA!P33-Deseason_VA!O33)/Deseason_VA!O$5*100</f>
        <v>3.6478219406890751E-3</v>
      </c>
      <c r="Q33" s="75">
        <f>(Deseason_VA!Q33-Deseason_VA!P33)/Deseason_VA!P$5*100</f>
        <v>3.8174171541011746E-3</v>
      </c>
      <c r="R33" s="75">
        <f>(Deseason_VA!R33-Deseason_VA!Q33)/Deseason_VA!Q$5*100</f>
        <v>3.9272893830263472E-3</v>
      </c>
      <c r="S33" s="75">
        <f>(Deseason_VA!S33-Deseason_VA!R33)/Deseason_VA!R$5*100</f>
        <v>3.9123539345943467E-3</v>
      </c>
      <c r="T33" s="75">
        <f>(Deseason_VA!T33-Deseason_VA!S33)/Deseason_VA!S$5*100</f>
        <v>4.2051164967627603E-3</v>
      </c>
      <c r="U33" s="75">
        <f>(Deseason_VA!U33-Deseason_VA!T33)/Deseason_VA!T$5*100</f>
        <v>4.6348332524152767E-3</v>
      </c>
      <c r="V33" s="75">
        <f>(Deseason_VA!V33-Deseason_VA!U33)/Deseason_VA!U$5*100</f>
        <v>5.272246870205474E-3</v>
      </c>
      <c r="W33" s="75">
        <f>(Deseason_VA!W33-Deseason_VA!V33)/Deseason_VA!V$5*100</f>
        <v>5.7789277945928686E-3</v>
      </c>
      <c r="X33" s="75">
        <f>(Deseason_VA!X33-Deseason_VA!W33)/Deseason_VA!W$5*100</f>
        <v>6.5962757051580279E-3</v>
      </c>
      <c r="Y33" s="75">
        <f>(Deseason_VA!Y33-Deseason_VA!X33)/Deseason_VA!X$5*100</f>
        <v>1.0489584215001424E-2</v>
      </c>
      <c r="Z33" s="75">
        <f>(Deseason_VA!Z33-Deseason_VA!Y33)/Deseason_VA!Y$5*100</f>
        <v>1.4918931074800992E-2</v>
      </c>
      <c r="AA33" s="75">
        <f>(Deseason_VA!AA33-Deseason_VA!Z33)/Deseason_VA!Z$5*100</f>
        <v>-3.4678022775335909E-2</v>
      </c>
      <c r="AB33" s="75">
        <f>(Deseason_VA!AB33-Deseason_VA!AA33)/Deseason_VA!AA$5*100</f>
        <v>1.8944606437932793E-2</v>
      </c>
      <c r="AC33" s="75">
        <f>(Deseason_VA!AC33-Deseason_VA!AB33)/Deseason_VA!AB$5*100</f>
        <v>1.6028762189627108E-2</v>
      </c>
      <c r="AD33" s="75">
        <f>(Deseason_VA!AD33-Deseason_VA!AC33)/Deseason_VA!AC$5*100</f>
        <v>1.1727484365704366E-2</v>
      </c>
      <c r="AE33" s="75">
        <f>(Deseason_VA!AE33-Deseason_VA!AD33)/Deseason_VA!AD$5*100</f>
        <v>8.001172874585509E-3</v>
      </c>
      <c r="AF33" s="75">
        <f>(Deseason_VA!AF33-Deseason_VA!AE33)/Deseason_VA!AE$5*100</f>
        <v>4.1367192919267827E-3</v>
      </c>
      <c r="AG33" s="75">
        <f>(Deseason_VA!AG33-Deseason_VA!AF33)/Deseason_VA!AF$5*100</f>
        <v>4.6139162945950316E-3</v>
      </c>
      <c r="AH33" s="75">
        <f>(Deseason_VA!AH33-Deseason_VA!AG33)/Deseason_VA!AG$5*100</f>
        <v>5.0286739773172072E-3</v>
      </c>
      <c r="AI33" s="75">
        <f>(Deseason_VA!AI33-Deseason_VA!AH33)/Deseason_VA!AH$5*100</f>
        <v>5.7933458793514754E-3</v>
      </c>
      <c r="AJ33" s="75">
        <f>(Deseason_VA!AJ33-Deseason_VA!AI33)/Deseason_VA!AI$5*100</f>
        <v>6.2699970513605801E-3</v>
      </c>
      <c r="AK33" s="75">
        <f>(Deseason_VA!AK33-Deseason_VA!AJ33)/Deseason_VA!AJ$5*100</f>
        <v>6.172540492201041E-3</v>
      </c>
      <c r="AL33" s="75">
        <f>(Deseason_VA!AL33-Deseason_VA!AK33)/Deseason_VA!AK$5*100</f>
        <v>5.9048369525566326E-3</v>
      </c>
      <c r="AM33" s="75">
        <f>(Deseason_VA!AM33-Deseason_VA!AL33)/Deseason_VA!AL$5*100</f>
        <v>5.6733514043818215E-3</v>
      </c>
      <c r="AN33" s="75">
        <f>(Deseason_VA!AN33-Deseason_VA!AM33)/Deseason_VA!AM$5*100</f>
        <v>5.5279747550894742E-3</v>
      </c>
      <c r="AO33" s="75">
        <f>(Deseason_VA!AO33-Deseason_VA!AN33)/Deseason_VA!AN$5*100</f>
        <v>5.5410638499470057E-3</v>
      </c>
      <c r="AP33" s="75">
        <f>(Deseason_VA!AP33-Deseason_VA!AO33)/Deseason_VA!AO$5*100</f>
        <v>5.4679511354654483E-3</v>
      </c>
      <c r="AQ33" s="75">
        <f>(Deseason_VA!AQ33-Deseason_VA!AP33)/Deseason_VA!AP$5*100</f>
        <v>5.417566642041201E-3</v>
      </c>
      <c r="AR33" s="75">
        <f>(Deseason_VA!AR33-Deseason_VA!AQ33)/Deseason_VA!AQ$5*100</f>
        <v>5.4502345936266461E-3</v>
      </c>
      <c r="AS33" s="75">
        <f>(Deseason_VA!AS33-Deseason_VA!AR33)/Deseason_VA!AR$5*100</f>
        <v>5.406278254214178E-3</v>
      </c>
      <c r="AT33" s="75">
        <f>(Deseason_VA!AT33-Deseason_VA!AS33)/Deseason_VA!AS$5*100</f>
        <v>5.3194980207720019E-3</v>
      </c>
      <c r="AU33" s="75">
        <f>(Deseason_VA!AU33-Deseason_VA!AT33)/Deseason_VA!AT$5*100</f>
        <v>5.1299372060931679E-3</v>
      </c>
      <c r="AV33" s="75">
        <f>(Deseason_VA!AV33-Deseason_VA!AU33)/Deseason_VA!AU$5*100</f>
        <v>5.2050379563554714E-3</v>
      </c>
      <c r="AW33" s="75">
        <f>(Deseason_VA!AW33-Deseason_VA!AV33)/Deseason_VA!AV$5*100</f>
        <v>5.0757931489849775E-3</v>
      </c>
      <c r="AX33" s="75">
        <f>(Deseason_VA!AX33-Deseason_VA!AW33)/Deseason_VA!AW$5*100</f>
        <v>4.9524575932839137E-3</v>
      </c>
      <c r="AY33" s="75">
        <f>(Deseason_VA!AY33-Deseason_VA!AX33)/Deseason_VA!AX$5*100</f>
        <v>5.1186818439757044E-3</v>
      </c>
      <c r="AZ33" s="75">
        <f>(Deseason_VA!AZ33-Deseason_VA!AY33)/Deseason_VA!AY$5*100</f>
        <v>5.5390711096343047E-3</v>
      </c>
      <c r="BA33" s="75">
        <f>(Deseason_VA!BA33-Deseason_VA!AZ33)/Deseason_VA!AZ$5*100</f>
        <v>5.1926240709462947E-3</v>
      </c>
      <c r="BB33" s="75">
        <f>(Deseason_VA!BB33-Deseason_VA!BA33)/Deseason_VA!BA$5*100</f>
        <v>5.2285071624215756E-3</v>
      </c>
      <c r="BC33" s="75">
        <f>(Deseason_VA!BC33-Deseason_VA!BB33)/Deseason_VA!BB$5*100</f>
        <v>5.3018817646156716E-3</v>
      </c>
      <c r="BD33" s="75">
        <f>(Deseason_VA!BD33-Deseason_VA!BC33)/Deseason_VA!BC$5*100</f>
        <v>5.0887257149389367E-3</v>
      </c>
      <c r="BE33" s="75">
        <f>(Deseason_VA!BE33-Deseason_VA!BD33)/Deseason_VA!BD$5*100</f>
        <v>5.215229900295739E-3</v>
      </c>
      <c r="BF33" s="75">
        <f>(Deseason_VA!BF33-Deseason_VA!BE33)/Deseason_VA!BE$5*100</f>
        <v>5.102383516263991E-3</v>
      </c>
      <c r="BG33" s="75">
        <f>(Deseason_VA!BG33-Deseason_VA!BF33)/Deseason_VA!BF$5*100</f>
        <v>5.140884213453524E-3</v>
      </c>
      <c r="BH33" s="75">
        <f>(Deseason_VA!BH33-Deseason_VA!BG33)/Deseason_VA!BG$5*100</f>
        <v>4.8633867019086908E-3</v>
      </c>
      <c r="BI33" s="75">
        <f>(Deseason_VA!BI33-Deseason_VA!BH33)/Deseason_VA!BH$5*100</f>
        <v>4.8194042288618221E-3</v>
      </c>
    </row>
    <row r="34" spans="1:61" s="84" customFormat="1" ht="17.100000000000001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</row>
    <row r="35" spans="1:61" s="105" customFormat="1" ht="17.100000000000001" customHeight="1" x14ac:dyDescent="0.2">
      <c r="A35" s="202" t="s">
        <v>95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</row>
    <row r="36" spans="1:61" s="95" customFormat="1" ht="17.100000000000001" customHeight="1" thickBot="1" x14ac:dyDescent="0.25">
      <c r="A36" s="123" t="s">
        <v>19</v>
      </c>
      <c r="B36" s="123" t="e">
        <f>(Deseason_VA!B36-Deseason_VA!A36)/Deseason_VA!A$5*100</f>
        <v>#VALUE!</v>
      </c>
      <c r="C36" s="123" t="e">
        <f>(Deseason_VA!C36-Deseason_VA!B36)/Deseason_VA!B$5*100</f>
        <v>#DIV/0!</v>
      </c>
      <c r="D36" s="123" t="e">
        <f>(Deseason_VA!D36-Deseason_VA!C36)/Deseason_VA!C$5*100</f>
        <v>#DIV/0!</v>
      </c>
      <c r="E36" s="123" t="e">
        <f>(Deseason_VA!E36-Deseason_VA!D36)/Deseason_VA!D$5*100</f>
        <v>#DIV/0!</v>
      </c>
      <c r="F36" s="123" t="e">
        <f>(Deseason_VA!F36-Deseason_VA!E36)/Deseason_VA!E$5*100</f>
        <v>#DIV/0!</v>
      </c>
      <c r="G36" s="123" t="e">
        <f>(Deseason_VA!G36-Deseason_VA!F36)/Deseason_VA!F$5*100</f>
        <v>#DIV/0!</v>
      </c>
      <c r="H36" s="123" t="e">
        <f>(Deseason_VA!H36-Deseason_VA!G36)/Deseason_VA!G$5*100</f>
        <v>#DIV/0!</v>
      </c>
      <c r="I36" s="123">
        <f>(Deseason_VA!I36-Deseason_VA!H36)/Deseason_VA!H$5*100</f>
        <v>-0.41573882692356784</v>
      </c>
      <c r="J36" s="123">
        <f>(Deseason_VA!J36-Deseason_VA!I36)/Deseason_VA!I$5*100</f>
        <v>-8.5002048536971339E-2</v>
      </c>
      <c r="K36" s="123">
        <f>(Deseason_VA!K36-Deseason_VA!J36)/Deseason_VA!J$5*100</f>
        <v>0.2948011695247863</v>
      </c>
      <c r="L36" s="123">
        <f>(Deseason_VA!L36-Deseason_VA!K36)/Deseason_VA!K$5*100</f>
        <v>0.2288514690831718</v>
      </c>
      <c r="M36" s="123">
        <f>(Deseason_VA!M36-Deseason_VA!L36)/Deseason_VA!L$5*100</f>
        <v>0.36225272684980708</v>
      </c>
      <c r="N36" s="123">
        <f>(Deseason_VA!N36-Deseason_VA!M36)/Deseason_VA!M$5*100</f>
        <v>0.11712275408401743</v>
      </c>
      <c r="O36" s="123">
        <f>(Deseason_VA!O36-Deseason_VA!N36)/Deseason_VA!N$5*100</f>
        <v>-0.11703694919894321</v>
      </c>
      <c r="P36" s="123">
        <f>(Deseason_VA!P36-Deseason_VA!O36)/Deseason_VA!O$5*100</f>
        <v>0.37084404369209956</v>
      </c>
      <c r="Q36" s="123">
        <f>(Deseason_VA!Q36-Deseason_VA!P36)/Deseason_VA!P$5*100</f>
        <v>0.40262107866959562</v>
      </c>
      <c r="R36" s="123">
        <f>(Deseason_VA!R36-Deseason_VA!Q36)/Deseason_VA!Q$5*100</f>
        <v>0.28142043512660214</v>
      </c>
      <c r="S36" s="123">
        <f>(Deseason_VA!S36-Deseason_VA!R36)/Deseason_VA!R$5*100</f>
        <v>-6.281218738752227E-2</v>
      </c>
      <c r="T36" s="123">
        <f>(Deseason_VA!T36-Deseason_VA!S36)/Deseason_VA!S$5*100</f>
        <v>-0.11758529946952247</v>
      </c>
      <c r="U36" s="123">
        <f>(Deseason_VA!U36-Deseason_VA!T36)/Deseason_VA!T$5*100</f>
        <v>-0.27756535788721476</v>
      </c>
      <c r="V36" s="123">
        <f>(Deseason_VA!V36-Deseason_VA!U36)/Deseason_VA!U$5*100</f>
        <v>0.25850959264786322</v>
      </c>
      <c r="W36" s="123">
        <f>(Deseason_VA!W36-Deseason_VA!V36)/Deseason_VA!V$5*100</f>
        <v>0.24146828591849884</v>
      </c>
      <c r="X36" s="123">
        <f>(Deseason_VA!X36-Deseason_VA!W36)/Deseason_VA!W$5*100</f>
        <v>3.7033962418084238E-2</v>
      </c>
      <c r="Y36" s="123">
        <f>(Deseason_VA!Y36-Deseason_VA!X36)/Deseason_VA!X$5*100</f>
        <v>-0.17505669778975969</v>
      </c>
      <c r="Z36" s="123">
        <f>(Deseason_VA!Z36-Deseason_VA!Y36)/Deseason_VA!Y$5*100</f>
        <v>0.77269673217994739</v>
      </c>
      <c r="AA36" s="123">
        <f>(Deseason_VA!AA36-Deseason_VA!Z36)/Deseason_VA!Z$5*100</f>
        <v>-0.20467893923799899</v>
      </c>
      <c r="AB36" s="123">
        <f>(Deseason_VA!AB36-Deseason_VA!AA36)/Deseason_VA!AA$5*100</f>
        <v>7.1190830367039729E-2</v>
      </c>
      <c r="AC36" s="123">
        <f>(Deseason_VA!AC36-Deseason_VA!AB36)/Deseason_VA!AB$5*100</f>
        <v>0.27646689801288155</v>
      </c>
      <c r="AD36" s="123">
        <f>(Deseason_VA!AD36-Deseason_VA!AC36)/Deseason_VA!AC$5*100</f>
        <v>0.20893737607392587</v>
      </c>
      <c r="AE36" s="123">
        <f>(Deseason_VA!AE36-Deseason_VA!AD36)/Deseason_VA!AD$5*100</f>
        <v>0.25921892592859064</v>
      </c>
      <c r="AF36" s="123">
        <f>(Deseason_VA!AF36-Deseason_VA!AE36)/Deseason_VA!AE$5*100</f>
        <v>-0.26276645327757547</v>
      </c>
      <c r="AG36" s="123">
        <f>(Deseason_VA!AG36-Deseason_VA!AF36)/Deseason_VA!AF$5*100</f>
        <v>0.10241199008711313</v>
      </c>
      <c r="AH36" s="123">
        <f>(Deseason_VA!AH36-Deseason_VA!AG36)/Deseason_VA!AG$5*100</f>
        <v>-0.27364974564491179</v>
      </c>
      <c r="AI36" s="123">
        <f>(Deseason_VA!AI36-Deseason_VA!AH36)/Deseason_VA!AH$5*100</f>
        <v>0.45364861284972641</v>
      </c>
      <c r="AJ36" s="123">
        <f>(Deseason_VA!AJ36-Deseason_VA!AI36)/Deseason_VA!AI$5*100</f>
        <v>0.39540807484175422</v>
      </c>
      <c r="AK36" s="123">
        <f>(Deseason_VA!AK36-Deseason_VA!AJ36)/Deseason_VA!AJ$5*100</f>
        <v>-0.29230848107045854</v>
      </c>
      <c r="AL36" s="123">
        <f>(Deseason_VA!AL36-Deseason_VA!AK36)/Deseason_VA!AK$5*100</f>
        <v>0.61165422757020982</v>
      </c>
      <c r="AM36" s="123">
        <f>(Deseason_VA!AM36-Deseason_VA!AL36)/Deseason_VA!AL$5*100</f>
        <v>2.7010002819789703E-2</v>
      </c>
      <c r="AN36" s="123">
        <f>(Deseason_VA!AN36-Deseason_VA!AM36)/Deseason_VA!AM$5*100</f>
        <v>0.12205461495136713</v>
      </c>
      <c r="AO36" s="123">
        <f>(Deseason_VA!AO36-Deseason_VA!AN36)/Deseason_VA!AN$5*100</f>
        <v>-7.8595286486918367E-2</v>
      </c>
      <c r="AP36" s="123">
        <f>(Deseason_VA!AP36-Deseason_VA!AO36)/Deseason_VA!AO$5*100</f>
        <v>-9.1712636274234663E-2</v>
      </c>
      <c r="AQ36" s="123">
        <f>(Deseason_VA!AQ36-Deseason_VA!AP36)/Deseason_VA!AP$5*100</f>
        <v>0.1563024041337891</v>
      </c>
      <c r="AR36" s="123">
        <f>(Deseason_VA!AR36-Deseason_VA!AQ36)/Deseason_VA!AQ$5*100</f>
        <v>-3.8302223249042339E-2</v>
      </c>
      <c r="AS36" s="123">
        <f>(Deseason_VA!AS36-Deseason_VA!AR36)/Deseason_VA!AR$5*100</f>
        <v>0.16962507025323495</v>
      </c>
      <c r="AT36" s="123">
        <f>(Deseason_VA!AT36-Deseason_VA!AS36)/Deseason_VA!AS$5*100</f>
        <v>0.36536785568553931</v>
      </c>
      <c r="AU36" s="123">
        <f>(Deseason_VA!AU36-Deseason_VA!AT36)/Deseason_VA!AT$5*100</f>
        <v>-0.13364395591852152</v>
      </c>
      <c r="AV36" s="123">
        <f>(Deseason_VA!AV36-Deseason_VA!AU36)/Deseason_VA!AU$5*100</f>
        <v>0.32029495448672168</v>
      </c>
      <c r="AW36" s="123">
        <f>(Deseason_VA!AW36-Deseason_VA!AV36)/Deseason_VA!AV$5*100</f>
        <v>8.814227796440248E-2</v>
      </c>
      <c r="AX36" s="123">
        <f>(Deseason_VA!AX36-Deseason_VA!AW36)/Deseason_VA!AW$5*100</f>
        <v>-0.32478295220825165</v>
      </c>
      <c r="AY36" s="123">
        <f>(Deseason_VA!AY36-Deseason_VA!AX36)/Deseason_VA!AX$5*100</f>
        <v>-1.7435524239427573</v>
      </c>
      <c r="AZ36" s="123">
        <f>(Deseason_VA!AZ36-Deseason_VA!AY36)/Deseason_VA!AY$5*100</f>
        <v>1.8524534961670809</v>
      </c>
      <c r="BA36" s="123">
        <f>(Deseason_VA!BA36-Deseason_VA!AZ36)/Deseason_VA!AZ$5*100</f>
        <v>-1.1135301701032949E-2</v>
      </c>
      <c r="BB36" s="123">
        <f>(Deseason_VA!BB36-Deseason_VA!BA36)/Deseason_VA!BA$5*100</f>
        <v>-0.21433290896687102</v>
      </c>
      <c r="BC36" s="123">
        <f>(Deseason_VA!BC36-Deseason_VA!BB36)/Deseason_VA!BB$5*100</f>
        <v>0.93450438438276939</v>
      </c>
      <c r="BD36" s="123">
        <f>(Deseason_VA!BD36-Deseason_VA!BC36)/Deseason_VA!BC$5*100</f>
        <v>-0.71877895229182853</v>
      </c>
      <c r="BE36" s="123">
        <f>(Deseason_VA!BE36-Deseason_VA!BD36)/Deseason_VA!BD$5*100</f>
        <v>0.66453977962288269</v>
      </c>
      <c r="BF36" s="123">
        <f>(Deseason_VA!BF36-Deseason_VA!BE36)/Deseason_VA!BE$5*100</f>
        <v>0.42170292229350148</v>
      </c>
      <c r="BG36" s="123">
        <f>(Deseason_VA!BG36-Deseason_VA!BF36)/Deseason_VA!BF$5*100</f>
        <v>-0.29012981550725175</v>
      </c>
      <c r="BH36" s="123">
        <f>(Deseason_VA!BH36-Deseason_VA!BG36)/Deseason_VA!BG$5*100</f>
        <v>3.9847911051283318E-2</v>
      </c>
      <c r="BI36" s="123">
        <f>(Deseason_VA!BI36-Deseason_VA!BH36)/Deseason_VA!BH$5*100</f>
        <v>-0.22164068622654554</v>
      </c>
    </row>
    <row r="37" spans="1:61" x14ac:dyDescent="0.2">
      <c r="A37" s="96" t="s">
        <v>50</v>
      </c>
      <c r="B37" s="97"/>
    </row>
    <row r="38" spans="1:61" x14ac:dyDescent="0.2">
      <c r="Z38" s="98">
        <v>8.5</v>
      </c>
    </row>
  </sheetData>
  <mergeCells count="13">
    <mergeCell ref="BD3:BG3"/>
    <mergeCell ref="T3:W3"/>
    <mergeCell ref="B3:C3"/>
    <mergeCell ref="D3:G3"/>
    <mergeCell ref="H3:K3"/>
    <mergeCell ref="P3:S3"/>
    <mergeCell ref="N3:O3"/>
    <mergeCell ref="AZ3:BC3"/>
    <mergeCell ref="AJ3:AM3"/>
    <mergeCell ref="AF3:AI3"/>
    <mergeCell ref="AN3:AQ3"/>
    <mergeCell ref="AR3:AU3"/>
    <mergeCell ref="AV3:AY3"/>
  </mergeCells>
  <phoneticPr fontId="25" type="noConversion"/>
  <pageMargins left="0.5" right="0" top="0.5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Graphs (2)</vt:lpstr>
      <vt:lpstr>Graphs</vt:lpstr>
      <vt:lpstr>Graphs Original</vt:lpstr>
      <vt:lpstr>Deseason!Print_Area</vt:lpstr>
      <vt:lpstr>Deseason_Growth!Print_Area</vt:lpstr>
      <vt:lpstr>Deseason_Growth_Decomp!Print_Area</vt:lpstr>
      <vt:lpstr>Deseason_VA!Print_Area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HP</cp:lastModifiedBy>
  <cp:lastPrinted>2023-03-24T13:41:54Z</cp:lastPrinted>
  <dcterms:created xsi:type="dcterms:W3CDTF">2014-11-20T08:31:08Z</dcterms:created>
  <dcterms:modified xsi:type="dcterms:W3CDTF">2023-03-29T10:34:04Z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