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8D37144-1338-4332-9821-3AA9C6F0CDD5}" xr6:coauthVersionLast="45" xr6:coauthVersionMax="45" xr10:uidLastSave="{00000000-0000-0000-0000-000000000000}"/>
  <bookViews>
    <workbookView xWindow="-120" yWindow="-120" windowWidth="20730" windowHeight="11160" tabRatio="713" activeTab="6" xr2:uid="{00000000-000D-0000-FFFF-FFFF00000000}"/>
  </bookViews>
  <sheets>
    <sheet name="Summary" sheetId="2" r:id="rId1"/>
    <sheet name="Original_VA" sheetId="4" r:id="rId2"/>
    <sheet name="Original_%share" sheetId="6" r:id="rId3"/>
    <sheet name="Deseason_VA" sheetId="1" r:id="rId4"/>
    <sheet name="Deseason_%share" sheetId="8" r:id="rId5"/>
    <sheet name="Trend_VA" sheetId="9" r:id="rId6"/>
    <sheet name="Trend_%share" sheetId="11" r:id="rId7"/>
    <sheet name="OS VA CP Growth" sheetId="5" state="hidden" r:id="rId8"/>
    <sheet name="SA VA CKP growth" sheetId="7" state="hidden" r:id="rId9"/>
  </sheets>
  <externalReferences>
    <externalReference r:id="rId10"/>
  </externalReferences>
  <definedNames>
    <definedName name="_xlnm.Print_Area" localSheetId="4">'Deseason_%share'!$A$1:$BI$37</definedName>
    <definedName name="_xlnm.Print_Area" localSheetId="3">Deseason_VA!$A$1:$BI$37</definedName>
    <definedName name="_xlnm.Print_Area" localSheetId="2">'Original_%share'!$A$1:$BI$37</definedName>
    <definedName name="_xlnm.Print_Area" localSheetId="1">Original_VA!$A$1:$BI$37</definedName>
    <definedName name="_xlnm.Print_Area" localSheetId="0">Summary!$A$1:$BI$55</definedName>
    <definedName name="_xlnm.Print_Area" localSheetId="6">'Trend_%share'!$A$1:$BI$37</definedName>
    <definedName name="_xlnm.Print_Area" localSheetId="5">Trend_VA!$A$1:$BI$37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11" i="2" l="1"/>
  <c r="C6" i="2"/>
  <c r="C7" i="2"/>
  <c r="C8" i="2"/>
  <c r="C9" i="2"/>
  <c r="C11" i="2"/>
  <c r="C14" i="2"/>
  <c r="C15" i="2"/>
  <c r="C16" i="2"/>
  <c r="C17" i="2"/>
  <c r="C19" i="2"/>
  <c r="C22" i="2"/>
  <c r="C23" i="2"/>
  <c r="C24" i="2"/>
  <c r="C25" i="2"/>
  <c r="C27" i="2"/>
  <c r="B27" i="2"/>
  <c r="B25" i="2"/>
  <c r="B24" i="2"/>
  <c r="B23" i="2"/>
  <c r="B22" i="2"/>
  <c r="B19" i="2"/>
  <c r="B17" i="2"/>
  <c r="B16" i="2"/>
  <c r="B15" i="2"/>
  <c r="B14" i="2"/>
  <c r="B11" i="2"/>
  <c r="B9" i="2"/>
  <c r="B8" i="2"/>
  <c r="B7" i="2"/>
  <c r="B6" i="2"/>
  <c r="BI8" i="2" l="1"/>
  <c r="BI9" i="2"/>
  <c r="BI7" i="2"/>
  <c r="C26" i="7"/>
  <c r="BI6" i="2" l="1"/>
  <c r="E26" i="7"/>
  <c r="D26" i="7"/>
  <c r="BI36" i="2" l="1"/>
  <c r="BI35" i="2"/>
  <c r="BI38" i="2"/>
  <c r="BI34" i="2"/>
  <c r="BI33" i="2" s="1"/>
  <c r="F26" i="7"/>
  <c r="Q26" i="7" l="1"/>
  <c r="J26" i="7"/>
  <c r="N26" i="7"/>
  <c r="Z26" i="7"/>
  <c r="S26" i="7"/>
  <c r="T26" i="7"/>
  <c r="W26" i="7"/>
  <c r="M26" i="7"/>
  <c r="L26" i="7"/>
  <c r="V26" i="7"/>
  <c r="O26" i="7"/>
  <c r="R26" i="7"/>
  <c r="Y26" i="7"/>
  <c r="P26" i="7"/>
  <c r="AA26" i="7"/>
  <c r="K26" i="7"/>
  <c r="G26" i="7"/>
  <c r="H26" i="7"/>
  <c r="U26" i="7"/>
  <c r="X26" i="7"/>
  <c r="I26" i="7"/>
  <c r="AB26" i="7"/>
  <c r="Y21" i="7" l="1"/>
  <c r="P21" i="7"/>
  <c r="Q21" i="7"/>
  <c r="T21" i="7"/>
  <c r="E21" i="7"/>
  <c r="G20" i="7"/>
  <c r="N20" i="7"/>
  <c r="V20" i="7"/>
  <c r="F11" i="7"/>
  <c r="AB11" i="7"/>
  <c r="O10" i="7"/>
  <c r="T10" i="7"/>
  <c r="F10" i="7"/>
  <c r="L11" i="7"/>
  <c r="W11" i="7"/>
  <c r="H11" i="7"/>
  <c r="AB10" i="7"/>
  <c r="Z21" i="7"/>
  <c r="U20" i="7"/>
  <c r="AA20" i="7"/>
  <c r="P11" i="7"/>
  <c r="Y11" i="7"/>
  <c r="AB21" i="7"/>
  <c r="M21" i="7"/>
  <c r="J21" i="7"/>
  <c r="Y20" i="7"/>
  <c r="I11" i="7"/>
  <c r="D11" i="7"/>
  <c r="S11" i="7"/>
  <c r="C11" i="7"/>
  <c r="U11" i="7"/>
  <c r="Q10" i="7"/>
  <c r="I10" i="7"/>
  <c r="S21" i="7"/>
  <c r="G21" i="7"/>
  <c r="W21" i="7"/>
  <c r="D21" i="7"/>
  <c r="K21" i="7"/>
  <c r="X21" i="7"/>
  <c r="W20" i="7"/>
  <c r="R20" i="7"/>
  <c r="Q20" i="7"/>
  <c r="J11" i="7"/>
  <c r="O11" i="7"/>
  <c r="R10" i="7"/>
  <c r="AB20" i="7"/>
  <c r="D20" i="7"/>
  <c r="D10" i="7"/>
  <c r="J10" i="7"/>
  <c r="E10" i="7"/>
  <c r="C21" i="7"/>
  <c r="N21" i="7"/>
  <c r="L21" i="7"/>
  <c r="H21" i="7"/>
  <c r="AA21" i="7"/>
  <c r="S20" i="7"/>
  <c r="J20" i="7"/>
  <c r="H20" i="7"/>
  <c r="N11" i="7"/>
  <c r="G11" i="7"/>
  <c r="K10" i="7"/>
  <c r="W10" i="7"/>
  <c r="S10" i="7"/>
  <c r="G10" i="7"/>
  <c r="AA10" i="7"/>
  <c r="Q11" i="7"/>
  <c r="K20" i="7"/>
  <c r="T11" i="7"/>
  <c r="Z11" i="7"/>
  <c r="M11" i="7"/>
  <c r="P10" i="7"/>
  <c r="R21" i="7"/>
  <c r="I21" i="7"/>
  <c r="X20" i="7"/>
  <c r="Z20" i="7"/>
  <c r="O20" i="7"/>
  <c r="T20" i="7"/>
  <c r="P20" i="7"/>
  <c r="C20" i="7"/>
  <c r="I20" i="7"/>
  <c r="V11" i="7"/>
  <c r="X11" i="7"/>
  <c r="K11" i="7"/>
  <c r="R11" i="7"/>
  <c r="M10" i="7"/>
  <c r="U10" i="7"/>
  <c r="Z10" i="7"/>
  <c r="V10" i="7"/>
  <c r="O21" i="7"/>
  <c r="U21" i="7"/>
  <c r="F21" i="7"/>
  <c r="V21" i="7"/>
  <c r="L20" i="7"/>
  <c r="F20" i="7"/>
  <c r="E20" i="7"/>
  <c r="N10" i="7"/>
  <c r="L10" i="7"/>
  <c r="M20" i="7"/>
  <c r="AA11" i="7"/>
  <c r="E11" i="7"/>
  <c r="X10" i="7"/>
  <c r="Y10" i="7"/>
  <c r="H10" i="7"/>
  <c r="C10" i="7"/>
  <c r="C12" i="7" l="1"/>
  <c r="AA12" i="7"/>
  <c r="G12" i="7"/>
  <c r="Z12" i="7"/>
  <c r="Q12" i="7"/>
  <c r="N8" i="7"/>
  <c r="Y8" i="7"/>
  <c r="Q8" i="7"/>
  <c r="O8" i="7"/>
  <c r="X19" i="7"/>
  <c r="X14" i="7"/>
  <c r="X18" i="7"/>
  <c r="K18" i="7"/>
  <c r="V18" i="7"/>
  <c r="I12" i="7"/>
  <c r="M12" i="7"/>
  <c r="Z8" i="7"/>
  <c r="U8" i="7"/>
  <c r="R8" i="7"/>
  <c r="C8" i="7"/>
  <c r="AB19" i="7"/>
  <c r="AB14" i="7"/>
  <c r="Y19" i="7"/>
  <c r="Y14" i="7"/>
  <c r="E19" i="7"/>
  <c r="E14" i="7"/>
  <c r="D19" i="7"/>
  <c r="D14" i="7"/>
  <c r="C18" i="7"/>
  <c r="E18" i="7"/>
  <c r="J12" i="7"/>
  <c r="AB12" i="7"/>
  <c r="N12" i="7"/>
  <c r="D12" i="7"/>
  <c r="K12" i="7"/>
  <c r="X12" i="7"/>
  <c r="F8" i="7"/>
  <c r="L8" i="7"/>
  <c r="V8" i="7"/>
  <c r="H8" i="7"/>
  <c r="G19" i="7"/>
  <c r="G14" i="7"/>
  <c r="U18" i="7"/>
  <c r="AA18" i="7"/>
  <c r="U12" i="7"/>
  <c r="H12" i="7"/>
  <c r="P12" i="7"/>
  <c r="E8" i="7"/>
  <c r="D8" i="7"/>
  <c r="N14" i="7"/>
  <c r="N19" i="7"/>
  <c r="C19" i="7"/>
  <c r="C14" i="7"/>
  <c r="C13" i="7" s="1"/>
  <c r="H18" i="7"/>
  <c r="N18" i="7"/>
  <c r="S12" i="7"/>
  <c r="T12" i="7"/>
  <c r="AA8" i="7"/>
  <c r="K8" i="7"/>
  <c r="AB8" i="7"/>
  <c r="J8" i="7"/>
  <c r="L19" i="7"/>
  <c r="L14" i="7"/>
  <c r="P19" i="7"/>
  <c r="P14" i="7"/>
  <c r="R19" i="7"/>
  <c r="R14" i="7"/>
  <c r="AA19" i="7"/>
  <c r="AA14" i="7"/>
  <c r="AA13" i="7" s="1"/>
  <c r="V19" i="7"/>
  <c r="V14" i="7"/>
  <c r="V13" i="7" s="1"/>
  <c r="K19" i="7"/>
  <c r="K14" i="7"/>
  <c r="K13" i="7" s="1"/>
  <c r="J18" i="7"/>
  <c r="R18" i="7"/>
  <c r="M18" i="7"/>
  <c r="W12" i="7"/>
  <c r="Y12" i="7"/>
  <c r="G8" i="7"/>
  <c r="S8" i="7"/>
  <c r="M8" i="7"/>
  <c r="U19" i="7"/>
  <c r="U14" i="7"/>
  <c r="U13" i="7" s="1"/>
  <c r="H19" i="7"/>
  <c r="H14" i="7"/>
  <c r="H13" i="7" s="1"/>
  <c r="Q19" i="7"/>
  <c r="Q14" i="7"/>
  <c r="M19" i="7"/>
  <c r="M14" i="7"/>
  <c r="M13" i="7" s="1"/>
  <c r="S19" i="7"/>
  <c r="S14" i="7"/>
  <c r="W19" i="7"/>
  <c r="W14" i="7"/>
  <c r="L18" i="7"/>
  <c r="T18" i="7"/>
  <c r="G18" i="7"/>
  <c r="S18" i="7"/>
  <c r="R12" i="7"/>
  <c r="O12" i="7"/>
  <c r="V12" i="7"/>
  <c r="F12" i="7"/>
  <c r="I8" i="7"/>
  <c r="W8" i="7"/>
  <c r="T19" i="7"/>
  <c r="T14" i="7"/>
  <c r="O19" i="7"/>
  <c r="O14" i="7"/>
  <c r="F14" i="7"/>
  <c r="F19" i="7"/>
  <c r="Y18" i="7"/>
  <c r="O18" i="7"/>
  <c r="F18" i="7"/>
  <c r="Q18" i="7"/>
  <c r="W18" i="7"/>
  <c r="I18" i="7"/>
  <c r="E12" i="7"/>
  <c r="L12" i="7"/>
  <c r="X8" i="7"/>
  <c r="P8" i="7"/>
  <c r="T8" i="7"/>
  <c r="J14" i="7"/>
  <c r="J13" i="7" s="1"/>
  <c r="J19" i="7"/>
  <c r="Z19" i="7"/>
  <c r="Z14" i="7"/>
  <c r="I19" i="7"/>
  <c r="I14" i="7"/>
  <c r="D18" i="7"/>
  <c r="AB18" i="7"/>
  <c r="P18" i="7"/>
  <c r="Z18" i="7"/>
  <c r="I13" i="7" l="1"/>
  <c r="Z13" i="7"/>
  <c r="O13" i="7"/>
  <c r="T13" i="7"/>
  <c r="W13" i="7"/>
  <c r="S13" i="7"/>
  <c r="Q13" i="7"/>
  <c r="R13" i="7"/>
  <c r="P13" i="7"/>
  <c r="L13" i="7"/>
  <c r="G13" i="7"/>
  <c r="D13" i="7"/>
  <c r="E13" i="7"/>
  <c r="Y13" i="7"/>
  <c r="AB13" i="7"/>
  <c r="X13" i="7"/>
  <c r="F13" i="7"/>
  <c r="N13" i="7"/>
  <c r="Y7" i="7" l="1"/>
  <c r="Y6" i="7" s="1"/>
  <c r="Y5" i="7" s="1"/>
  <c r="W7" i="7"/>
  <c r="W6" i="7" s="1"/>
  <c r="W5" i="7" s="1"/>
  <c r="D7" i="7"/>
  <c r="D6" i="7" s="1"/>
  <c r="D5" i="7" s="1"/>
  <c r="S7" i="7"/>
  <c r="S6" i="7" s="1"/>
  <c r="S5" i="7" s="1"/>
  <c r="K7" i="7"/>
  <c r="K6" i="7" s="1"/>
  <c r="K5" i="7" s="1"/>
  <c r="X7" i="7"/>
  <c r="X6" i="7" s="1"/>
  <c r="X5" i="7" s="1"/>
  <c r="R7" i="7"/>
  <c r="R6" i="7" s="1"/>
  <c r="R5" i="7" s="1"/>
  <c r="G7" i="7"/>
  <c r="G6" i="7" s="1"/>
  <c r="G5" i="7" s="1"/>
  <c r="E7" i="7"/>
  <c r="E6" i="7" s="1"/>
  <c r="E5" i="7" s="1"/>
  <c r="Z7" i="7"/>
  <c r="Z6" i="7" s="1"/>
  <c r="Z5" i="7" s="1"/>
  <c r="P7" i="7"/>
  <c r="P6" i="7" s="1"/>
  <c r="P5" i="7" s="1"/>
  <c r="T7" i="7"/>
  <c r="T6" i="7" s="1"/>
  <c r="T5" i="7" s="1"/>
  <c r="AB7" i="7"/>
  <c r="AB6" i="7" s="1"/>
  <c r="AB5" i="7" s="1"/>
  <c r="U7" i="7"/>
  <c r="U6" i="7" s="1"/>
  <c r="U5" i="7" s="1"/>
  <c r="I7" i="7"/>
  <c r="I6" i="7" s="1"/>
  <c r="I5" i="7" s="1"/>
  <c r="L7" i="7"/>
  <c r="L6" i="7" s="1"/>
  <c r="L5" i="7" s="1"/>
  <c r="N7" i="7"/>
  <c r="N6" i="7" s="1"/>
  <c r="N5" i="7" s="1"/>
  <c r="Q7" i="7"/>
  <c r="Q6" i="7" s="1"/>
  <c r="Q5" i="7" s="1"/>
  <c r="J7" i="7"/>
  <c r="J6" i="7" s="1"/>
  <c r="J5" i="7" s="1"/>
  <c r="M7" i="7"/>
  <c r="M6" i="7" s="1"/>
  <c r="M5" i="7" s="1"/>
  <c r="H7" i="7"/>
  <c r="H6" i="7" s="1"/>
  <c r="H5" i="7" s="1"/>
  <c r="O7" i="7"/>
  <c r="O6" i="7" s="1"/>
  <c r="O5" i="7" s="1"/>
  <c r="V7" i="7"/>
  <c r="V6" i="7" s="1"/>
  <c r="V5" i="7" s="1"/>
  <c r="AA7" i="7"/>
  <c r="AA6" i="7" s="1"/>
  <c r="AA5" i="7" s="1"/>
  <c r="C7" i="7"/>
  <c r="C6" i="7" s="1"/>
  <c r="C5" i="7" s="1"/>
  <c r="F7" i="7"/>
  <c r="F6" i="7" s="1"/>
  <c r="F5" i="7" s="1"/>
  <c r="F28" i="7" l="1"/>
  <c r="I24" i="7"/>
  <c r="J32" i="7"/>
  <c r="F25" i="7"/>
  <c r="G31" i="7"/>
  <c r="I23" i="7"/>
  <c r="M25" i="7"/>
  <c r="P16" i="7"/>
  <c r="Q27" i="7"/>
  <c r="S9" i="7"/>
  <c r="U31" i="7"/>
  <c r="Z9" i="7"/>
  <c r="E22" i="7"/>
  <c r="E9" i="7"/>
  <c r="G22" i="7"/>
  <c r="H30" i="7"/>
  <c r="P15" i="7"/>
  <c r="Q24" i="7"/>
  <c r="X30" i="7"/>
  <c r="U16" i="7"/>
  <c r="X9" i="7"/>
  <c r="Y23" i="7"/>
  <c r="Z29" i="7"/>
  <c r="AB22" i="7"/>
  <c r="N22" i="7"/>
  <c r="R28" i="7"/>
  <c r="T15" i="7"/>
  <c r="U28" i="7"/>
  <c r="AA28" i="7"/>
  <c r="G9" i="7"/>
  <c r="I29" i="7"/>
  <c r="P29" i="7"/>
  <c r="S25" i="7"/>
  <c r="T31" i="7"/>
  <c r="AA31" i="7"/>
  <c r="I17" i="7"/>
  <c r="L17" i="7"/>
  <c r="O15" i="7"/>
  <c r="W30" i="7"/>
  <c r="M16" i="7"/>
  <c r="W9" i="7"/>
  <c r="AB27" i="7"/>
  <c r="G15" i="7"/>
  <c r="R30" i="7"/>
  <c r="AA30" i="7"/>
  <c r="H25" i="7"/>
  <c r="K16" i="7"/>
  <c r="L27" i="7"/>
  <c r="S27" i="7"/>
  <c r="AA22" i="7"/>
  <c r="G32" i="7"/>
  <c r="J30" i="7"/>
  <c r="O17" i="7"/>
  <c r="AB30" i="7"/>
  <c r="F23" i="7"/>
  <c r="G29" i="7"/>
  <c r="I16" i="7"/>
  <c r="N29" i="7"/>
  <c r="Q25" i="7"/>
  <c r="R31" i="7"/>
  <c r="AA16" i="7"/>
  <c r="E16" i="7"/>
  <c r="F15" i="7"/>
  <c r="T28" i="7"/>
  <c r="J16" i="7"/>
  <c r="M9" i="7"/>
  <c r="Q16" i="7"/>
  <c r="V29" i="7"/>
  <c r="Y27" i="7"/>
  <c r="AA9" i="7"/>
  <c r="AB23" i="7"/>
  <c r="K17" i="7"/>
  <c r="L30" i="7"/>
  <c r="N17" i="7"/>
  <c r="R24" i="7"/>
  <c r="X22" i="7"/>
  <c r="H16" i="7"/>
  <c r="L23" i="7"/>
  <c r="P27" i="7"/>
  <c r="R9" i="7"/>
  <c r="S23" i="7"/>
  <c r="T29" i="7"/>
  <c r="F32" i="7"/>
  <c r="I32" i="7"/>
  <c r="O28" i="7"/>
  <c r="Q15" i="7"/>
  <c r="U24" i="7"/>
  <c r="V32" i="7"/>
  <c r="Y32" i="7"/>
  <c r="F31" i="7"/>
  <c r="I27" i="7"/>
  <c r="L25" i="7"/>
  <c r="Y9" i="7"/>
  <c r="AA29" i="7"/>
  <c r="G30" i="7"/>
  <c r="P24" i="7"/>
  <c r="T30" i="7"/>
  <c r="Y17" i="7"/>
  <c r="G27" i="7"/>
  <c r="P9" i="7"/>
  <c r="Q23" i="7"/>
  <c r="X23" i="7"/>
  <c r="AB25" i="7"/>
  <c r="E23" i="7"/>
  <c r="H15" i="7"/>
  <c r="I28" i="7"/>
  <c r="O22" i="7"/>
  <c r="P32" i="7"/>
  <c r="R22" i="7"/>
  <c r="J29" i="7"/>
  <c r="M27" i="7"/>
  <c r="O9" i="7"/>
  <c r="Q29" i="7"/>
  <c r="T25" i="7"/>
  <c r="F30" i="7"/>
  <c r="S30" i="7"/>
  <c r="U17" i="7"/>
  <c r="Y28" i="7"/>
  <c r="G23" i="7"/>
  <c r="H29" i="7"/>
  <c r="K25" i="7"/>
  <c r="V27" i="7"/>
  <c r="K15" i="7"/>
  <c r="O24" i="7"/>
  <c r="S32" i="7"/>
  <c r="V30" i="7"/>
  <c r="X17" i="7"/>
  <c r="AA15" i="7"/>
  <c r="K27" i="7"/>
  <c r="U23" i="7"/>
  <c r="E32" i="7"/>
  <c r="AB24" i="7"/>
  <c r="E27" i="7"/>
  <c r="H17" i="7"/>
  <c r="I30" i="7"/>
  <c r="L28" i="7"/>
  <c r="U22" i="7"/>
  <c r="Y30" i="7"/>
  <c r="AA17" i="7"/>
  <c r="I25" i="7"/>
  <c r="M29" i="7"/>
  <c r="Q31" i="7"/>
  <c r="W25" i="7"/>
  <c r="G17" i="7"/>
  <c r="N24" i="7"/>
  <c r="O32" i="7"/>
  <c r="Q22" i="7"/>
  <c r="AA32" i="7"/>
  <c r="L29" i="7"/>
  <c r="R16" i="7"/>
  <c r="V25" i="7"/>
  <c r="W31" i="7"/>
  <c r="AB9" i="7"/>
  <c r="AA24" i="7"/>
  <c r="E31" i="7"/>
  <c r="M30" i="7"/>
  <c r="R17" i="7"/>
  <c r="U15" i="7"/>
  <c r="Z32" i="7"/>
  <c r="J27" i="7"/>
  <c r="L9" i="7"/>
  <c r="N31" i="7"/>
  <c r="T23" i="7"/>
  <c r="W16" i="7"/>
  <c r="AB29" i="7"/>
  <c r="E24" i="7"/>
  <c r="M15" i="7"/>
  <c r="R32" i="7"/>
  <c r="T22" i="7"/>
  <c r="U32" i="7"/>
  <c r="Z17" i="7"/>
  <c r="G16" i="7"/>
  <c r="O27" i="7"/>
  <c r="Q9" i="7"/>
  <c r="E29" i="7"/>
  <c r="L24" i="7"/>
  <c r="M32" i="7"/>
  <c r="P30" i="7"/>
  <c r="V28" i="7"/>
  <c r="X15" i="7"/>
  <c r="Y24" i="7"/>
  <c r="F27" i="7"/>
  <c r="P23" i="7"/>
  <c r="X27" i="7"/>
  <c r="AA25" i="7"/>
  <c r="AB31" i="7"/>
  <c r="F22" i="7"/>
  <c r="L15" i="7"/>
  <c r="S22" i="7"/>
  <c r="F16" i="7"/>
  <c r="J25" i="7"/>
  <c r="K31" i="7"/>
  <c r="N27" i="7"/>
  <c r="T16" i="7"/>
  <c r="Y29" i="7"/>
  <c r="E28" i="7"/>
  <c r="K24" i="7"/>
  <c r="L32" i="7"/>
  <c r="T17" i="7"/>
  <c r="W15" i="7"/>
  <c r="X24" i="7"/>
  <c r="N9" i="7"/>
  <c r="O23" i="7"/>
  <c r="Z25" i="7"/>
  <c r="I22" i="7"/>
  <c r="M28" i="7"/>
  <c r="P28" i="7"/>
  <c r="S24" i="7"/>
  <c r="T32" i="7"/>
  <c r="V22" i="7"/>
  <c r="W32" i="7"/>
  <c r="Z30" i="7"/>
  <c r="M23" i="7"/>
  <c r="U27" i="7"/>
  <c r="H28" i="7"/>
  <c r="J15" i="7"/>
  <c r="U30" i="7"/>
  <c r="X28" i="7"/>
  <c r="Z15" i="7"/>
  <c r="I31" i="7"/>
  <c r="O25" i="7"/>
  <c r="P31" i="7"/>
  <c r="U9" i="7"/>
  <c r="V23" i="7"/>
  <c r="W29" i="7"/>
  <c r="H22" i="7"/>
  <c r="N15" i="7"/>
  <c r="K9" i="7"/>
  <c r="P25" i="7"/>
  <c r="X31" i="7"/>
  <c r="Z16" i="7"/>
  <c r="E15" i="7"/>
  <c r="F17" i="7"/>
  <c r="G28" i="7"/>
  <c r="J24" i="7"/>
  <c r="Q30" i="7"/>
  <c r="S17" i="7"/>
  <c r="V17" i="7"/>
  <c r="W28" i="7"/>
  <c r="K29" i="7"/>
  <c r="U25" i="7"/>
  <c r="V31" i="7"/>
  <c r="X16" i="7"/>
  <c r="E30" i="7"/>
  <c r="E25" i="7"/>
  <c r="I15" i="7"/>
  <c r="J28" i="7"/>
  <c r="M24" i="7"/>
  <c r="N32" i="7"/>
  <c r="P22" i="7"/>
  <c r="Q32" i="7"/>
  <c r="Y15" i="7"/>
  <c r="Z28" i="7"/>
  <c r="AB28" i="7"/>
  <c r="I9" i="7"/>
  <c r="J23" i="7"/>
  <c r="N25" i="7"/>
  <c r="O31" i="7"/>
  <c r="R29" i="7"/>
  <c r="H24" i="7"/>
  <c r="K22" i="7"/>
  <c r="O30" i="7"/>
  <c r="Q17" i="7"/>
  <c r="H23" i="7"/>
  <c r="M31" i="7"/>
  <c r="O16" i="7"/>
  <c r="V16" i="7"/>
  <c r="W27" i="7"/>
  <c r="Z23" i="7"/>
  <c r="H32" i="7"/>
  <c r="J22" i="7"/>
  <c r="N28" i="7"/>
  <c r="W22" i="7"/>
  <c r="X32" i="7"/>
  <c r="L31" i="7"/>
  <c r="N16" i="7"/>
  <c r="R25" i="7"/>
  <c r="S31" i="7"/>
  <c r="AB16" i="7"/>
  <c r="K30" i="7"/>
  <c r="M17" i="7"/>
  <c r="S15" i="7"/>
  <c r="T24" i="7"/>
  <c r="W24" i="7"/>
  <c r="Z22" i="7"/>
  <c r="H9" i="7"/>
  <c r="W23" i="7"/>
  <c r="E17" i="7"/>
  <c r="K32" i="7"/>
  <c r="N30" i="7"/>
  <c r="Q28" i="7"/>
  <c r="AB15" i="7"/>
  <c r="F29" i="7"/>
  <c r="J31" i="7"/>
  <c r="L16" i="7"/>
  <c r="S16" i="7"/>
  <c r="T27" i="7"/>
  <c r="V9" i="7"/>
  <c r="X29" i="7"/>
  <c r="AA27" i="7"/>
  <c r="G24" i="7"/>
  <c r="M22" i="7"/>
  <c r="P17" i="7"/>
  <c r="V15" i="7"/>
  <c r="Z24" i="7"/>
  <c r="AB17" i="7"/>
  <c r="F9" i="7"/>
  <c r="G25" i="7"/>
  <c r="H31" i="7"/>
  <c r="N23" i="7"/>
  <c r="O29" i="7"/>
  <c r="R27" i="7"/>
  <c r="T9" i="7"/>
  <c r="Y25" i="7"/>
  <c r="Z31" i="7"/>
  <c r="F24" i="7"/>
  <c r="L22" i="7"/>
  <c r="R15" i="7"/>
  <c r="S28" i="7"/>
  <c r="V24" i="7"/>
  <c r="Y22" i="7"/>
  <c r="AB32" i="7"/>
  <c r="U29" i="7"/>
  <c r="X25" i="7"/>
  <c r="Y31" i="7"/>
  <c r="AA23" i="7"/>
  <c r="J17" i="7"/>
  <c r="K28" i="7"/>
  <c r="W17" i="7"/>
  <c r="H27" i="7"/>
  <c r="J9" i="7"/>
  <c r="K23" i="7"/>
  <c r="R23" i="7"/>
  <c r="S29" i="7"/>
  <c r="Y16" i="7"/>
  <c r="Z27" i="7"/>
  <c r="C31" i="7"/>
  <c r="D24" i="7"/>
  <c r="D23" i="7"/>
  <c r="D15" i="7"/>
  <c r="D31" i="7"/>
  <c r="D27" i="7"/>
  <c r="C23" i="7"/>
  <c r="C16" i="7"/>
  <c r="C29" i="7"/>
  <c r="C22" i="7"/>
  <c r="D17" i="7"/>
  <c r="C17" i="7"/>
  <c r="D29" i="7"/>
  <c r="D32" i="7"/>
  <c r="D16" i="7"/>
  <c r="C28" i="7"/>
  <c r="D22" i="7"/>
  <c r="C32" i="7"/>
  <c r="D25" i="7"/>
  <c r="C24" i="7"/>
  <c r="C15" i="7"/>
  <c r="D30" i="7"/>
  <c r="C30" i="7"/>
  <c r="C27" i="7"/>
  <c r="C25" i="7"/>
  <c r="D9" i="7"/>
  <c r="D28" i="7"/>
  <c r="C9" i="7"/>
  <c r="C50" i="2" l="1"/>
  <c r="B54" i="2"/>
  <c r="B51" i="2"/>
  <c r="B52" i="2"/>
  <c r="B50" i="2"/>
  <c r="C54" i="2"/>
  <c r="C51" i="2"/>
  <c r="C52" i="2"/>
  <c r="C49" i="2" l="1"/>
  <c r="B49" i="2"/>
  <c r="B42" i="2" l="1"/>
  <c r="C46" i="2"/>
  <c r="C42" i="2"/>
  <c r="C44" i="2"/>
  <c r="C43" i="2"/>
  <c r="B44" i="2"/>
  <c r="B43" i="2"/>
  <c r="B46" i="2"/>
  <c r="B41" i="2" l="1"/>
  <c r="C41" i="2"/>
  <c r="C34" i="2" l="1"/>
  <c r="C38" i="2" l="1"/>
  <c r="C35" i="2"/>
  <c r="C36" i="2"/>
  <c r="B38" i="2"/>
  <c r="C33" i="2" l="1"/>
  <c r="B35" i="2"/>
  <c r="B36" i="2"/>
  <c r="B34" i="2"/>
  <c r="B33" i="2" l="1"/>
  <c r="H10" i="5" l="1"/>
  <c r="Y28" i="5"/>
  <c r="U11" i="5"/>
  <c r="O15" i="5"/>
  <c r="Z20" i="5"/>
  <c r="Y18" i="5"/>
  <c r="H7" i="5"/>
  <c r="AD11" i="2"/>
  <c r="R26" i="5"/>
  <c r="H22" i="5"/>
  <c r="M17" i="5"/>
  <c r="Y24" i="5"/>
  <c r="W26" i="5"/>
  <c r="J24" i="5"/>
  <c r="W7" i="5"/>
  <c r="AX11" i="2"/>
  <c r="BA11" i="2"/>
  <c r="AK11" i="2"/>
  <c r="T11" i="2"/>
  <c r="AV11" i="2"/>
  <c r="X11" i="2"/>
  <c r="Y36" i="5"/>
  <c r="I24" i="5"/>
  <c r="BF11" i="2"/>
  <c r="J21" i="5"/>
  <c r="H21" i="5"/>
  <c r="G22" i="5"/>
  <c r="V18" i="5"/>
  <c r="Y11" i="2"/>
  <c r="Z30" i="5"/>
  <c r="H18" i="5"/>
  <c r="I21" i="5"/>
  <c r="T11" i="5"/>
  <c r="AR11" i="2"/>
  <c r="R17" i="5"/>
  <c r="AB10" i="5"/>
  <c r="L11" i="5"/>
  <c r="O16" i="5"/>
  <c r="BD11" i="2"/>
  <c r="Q16" i="5"/>
  <c r="AG11" i="2"/>
  <c r="M33" i="5"/>
  <c r="J25" i="5"/>
  <c r="S24" i="5"/>
  <c r="R8" i="5"/>
  <c r="V11" i="2"/>
  <c r="AW11" i="2"/>
  <c r="T26" i="5"/>
  <c r="AA29" i="5"/>
  <c r="T33" i="5"/>
  <c r="M24" i="5"/>
  <c r="AA26" i="5"/>
  <c r="W12" i="5"/>
  <c r="T30" i="5"/>
  <c r="K26" i="5"/>
  <c r="G26" i="5"/>
  <c r="S29" i="5"/>
  <c r="Q9" i="5"/>
  <c r="S11" i="2"/>
  <c r="AA12" i="5"/>
  <c r="I9" i="5"/>
  <c r="J11" i="2"/>
  <c r="S25" i="5"/>
  <c r="W24" i="5"/>
  <c r="S16" i="5"/>
  <c r="G20" i="5"/>
  <c r="O12" i="5"/>
  <c r="U23" i="5"/>
  <c r="R28" i="5"/>
  <c r="P29" i="5"/>
  <c r="L29" i="5"/>
  <c r="I17" i="5"/>
  <c r="O9" i="5"/>
  <c r="W14" i="5"/>
  <c r="I18" i="5"/>
  <c r="H16" i="5"/>
  <c r="Y10" i="5"/>
  <c r="Y7" i="5"/>
  <c r="AE11" i="2"/>
  <c r="AB24" i="5"/>
  <c r="AU11" i="2"/>
  <c r="K11" i="2"/>
  <c r="R7" i="5"/>
  <c r="AA10" i="5"/>
  <c r="U10" i="5"/>
  <c r="AY11" i="2"/>
  <c r="G25" i="5"/>
  <c r="N9" i="5"/>
  <c r="W10" i="5"/>
  <c r="AQ11" i="2"/>
  <c r="G24" i="5"/>
  <c r="P20" i="5"/>
  <c r="O14" i="5"/>
  <c r="M36" i="5"/>
  <c r="L11" i="2"/>
  <c r="Z12" i="5"/>
  <c r="N11" i="2"/>
  <c r="O36" i="5"/>
  <c r="N14" i="5"/>
  <c r="AB23" i="5"/>
  <c r="W29" i="5"/>
  <c r="Z9" i="5"/>
  <c r="S14" i="5"/>
  <c r="AA20" i="5"/>
  <c r="T20" i="5"/>
  <c r="AC11" i="2"/>
  <c r="H28" i="5"/>
  <c r="D11" i="2"/>
  <c r="H29" i="5"/>
  <c r="V8" i="5"/>
  <c r="X18" i="5"/>
  <c r="M9" i="5"/>
  <c r="Q11" i="2"/>
  <c r="N28" i="5"/>
  <c r="Q10" i="5"/>
  <c r="I7" i="5"/>
  <c r="H17" i="5"/>
  <c r="R12" i="5"/>
  <c r="K22" i="5"/>
  <c r="AZ11" i="2"/>
  <c r="N21" i="5"/>
  <c r="J28" i="5"/>
  <c r="BE11" i="2"/>
  <c r="X33" i="5"/>
  <c r="T18" i="5"/>
  <c r="G21" i="5"/>
  <c r="W25" i="5"/>
  <c r="AB25" i="5"/>
  <c r="O22" i="5"/>
  <c r="AA11" i="5"/>
  <c r="H30" i="5"/>
  <c r="I33" i="5"/>
  <c r="AB22" i="5"/>
  <c r="K20" i="5"/>
  <c r="L17" i="5"/>
  <c r="T22" i="5"/>
  <c r="S22" i="5"/>
  <c r="V20" i="5"/>
  <c r="H15" i="5"/>
  <c r="V12" i="5"/>
  <c r="AA14" i="5"/>
  <c r="R14" i="5"/>
  <c r="AT11" i="2"/>
  <c r="P11" i="5"/>
  <c r="Y11" i="5"/>
  <c r="H31" i="5"/>
  <c r="Z28" i="5"/>
  <c r="I36" i="5"/>
  <c r="H11" i="2"/>
  <c r="AH11" i="2"/>
  <c r="J18" i="5"/>
  <c r="L7" i="5"/>
  <c r="U9" i="5"/>
  <c r="O8" i="5"/>
  <c r="AI11" i="2"/>
  <c r="X26" i="5"/>
  <c r="Z10" i="5"/>
  <c r="U18" i="5"/>
  <c r="U28" i="5"/>
  <c r="T29" i="5"/>
  <c r="H26" i="5"/>
  <c r="V28" i="5"/>
  <c r="T14" i="5"/>
  <c r="X22" i="5"/>
  <c r="Q28" i="5"/>
  <c r="AB18" i="5"/>
  <c r="P33" i="5"/>
  <c r="N26" i="5"/>
  <c r="E11" i="2"/>
  <c r="AO11" i="2"/>
  <c r="H11" i="5"/>
  <c r="S12" i="5"/>
  <c r="O18" i="5" l="1"/>
  <c r="Q26" i="5"/>
  <c r="Y17" i="5"/>
  <c r="M7" i="5"/>
  <c r="K28" i="5"/>
  <c r="L8" i="5"/>
  <c r="AA9" i="5"/>
  <c r="P15" i="5"/>
  <c r="W18" i="5"/>
  <c r="W23" i="5"/>
  <c r="K8" i="5"/>
  <c r="U21" i="5"/>
  <c r="P22" i="5"/>
  <c r="X23" i="5"/>
  <c r="V10" i="5"/>
  <c r="AA28" i="5"/>
  <c r="N8" i="5"/>
  <c r="R24" i="5"/>
  <c r="K17" i="5"/>
  <c r="K12" i="5"/>
  <c r="Z14" i="5"/>
  <c r="W30" i="5"/>
  <c r="J17" i="5"/>
  <c r="P14" i="5"/>
  <c r="U7" i="5"/>
  <c r="T16" i="5"/>
  <c r="W20" i="5"/>
  <c r="L9" i="5"/>
  <c r="P28" i="5"/>
  <c r="Z22" i="5"/>
  <c r="R36" i="5"/>
  <c r="K14" i="5"/>
  <c r="Q18" i="5"/>
  <c r="Y26" i="5"/>
  <c r="S10" i="5"/>
  <c r="S7" i="5"/>
  <c r="L33" i="5"/>
  <c r="Z23" i="5"/>
  <c r="X25" i="5"/>
  <c r="N12" i="5"/>
  <c r="J9" i="5"/>
  <c r="Q24" i="5"/>
  <c r="K11" i="5"/>
  <c r="M10" i="5"/>
  <c r="AA8" i="5"/>
  <c r="U24" i="5"/>
  <c r="L18" i="5"/>
  <c r="P18" i="5"/>
  <c r="W33" i="5"/>
  <c r="AA33" i="5"/>
  <c r="G15" i="5"/>
  <c r="K15" i="5"/>
  <c r="AA16" i="5"/>
  <c r="I12" i="5"/>
  <c r="P7" i="5"/>
  <c r="T7" i="5"/>
  <c r="Q33" i="5"/>
  <c r="U33" i="5"/>
  <c r="I11" i="5"/>
  <c r="T24" i="5"/>
  <c r="X24" i="5"/>
  <c r="G18" i="5"/>
  <c r="G31" i="5"/>
  <c r="G10" i="5"/>
  <c r="X29" i="5"/>
  <c r="AB29" i="5"/>
  <c r="O17" i="5"/>
  <c r="J7" i="5"/>
  <c r="N7" i="5"/>
  <c r="J15" i="5"/>
  <c r="AB8" i="5"/>
  <c r="R15" i="5"/>
  <c r="U15" i="5"/>
  <c r="Y15" i="5"/>
  <c r="AB17" i="5"/>
  <c r="W15" i="5"/>
  <c r="N25" i="5"/>
  <c r="G33" i="5"/>
  <c r="AA17" i="5"/>
  <c r="W21" i="5"/>
  <c r="X30" i="5"/>
  <c r="AB30" i="5"/>
  <c r="K30" i="5"/>
  <c r="O28" i="5"/>
  <c r="J20" i="5"/>
  <c r="M8" i="5"/>
  <c r="Q8" i="5"/>
  <c r="M23" i="5"/>
  <c r="Q23" i="5"/>
  <c r="V16" i="5"/>
  <c r="Z16" i="5"/>
  <c r="P24" i="5"/>
  <c r="AN11" i="2"/>
  <c r="N20" i="5"/>
  <c r="R20" i="5"/>
  <c r="R25" i="5"/>
  <c r="I23" i="5"/>
  <c r="AB14" i="5"/>
  <c r="N29" i="5"/>
  <c r="BG11" i="2"/>
  <c r="AB33" i="5"/>
  <c r="L16" i="5"/>
  <c r="G23" i="5"/>
  <c r="K23" i="5"/>
  <c r="Y21" i="5"/>
  <c r="AB21" i="5"/>
  <c r="K33" i="5"/>
  <c r="J14" i="5"/>
  <c r="X14" i="5"/>
  <c r="AB20" i="5"/>
  <c r="J33" i="5"/>
  <c r="S8" i="5"/>
  <c r="I28" i="5"/>
  <c r="M28" i="5"/>
  <c r="S11" i="5"/>
  <c r="W11" i="5"/>
  <c r="I16" i="5"/>
  <c r="M16" i="5"/>
  <c r="O25" i="5"/>
  <c r="K25" i="5"/>
  <c r="Q22" i="5"/>
  <c r="J23" i="5"/>
  <c r="R16" i="5"/>
  <c r="M12" i="5"/>
  <c r="G9" i="5"/>
  <c r="K9" i="5"/>
  <c r="G7" i="5"/>
  <c r="AL11" i="2"/>
  <c r="O30" i="5"/>
  <c r="T17" i="5"/>
  <c r="X17" i="5"/>
  <c r="W22" i="5"/>
  <c r="AA22" i="5"/>
  <c r="J22" i="5"/>
  <c r="N22" i="5"/>
  <c r="R22" i="5"/>
  <c r="R11" i="5"/>
  <c r="H27" i="5"/>
  <c r="J29" i="5"/>
  <c r="Z29" i="5"/>
  <c r="V33" i="5"/>
  <c r="Z33" i="5"/>
  <c r="Z24" i="5"/>
  <c r="AA15" i="5"/>
  <c r="N11" i="5"/>
  <c r="V21" i="5"/>
  <c r="I30" i="5"/>
  <c r="L30" i="5"/>
  <c r="P30" i="5"/>
  <c r="Z15" i="5"/>
  <c r="J10" i="5"/>
  <c r="J30" i="5"/>
  <c r="U22" i="5"/>
  <c r="Y22" i="5"/>
  <c r="M11" i="5"/>
  <c r="S9" i="5"/>
  <c r="Q12" i="5"/>
  <c r="V15" i="5"/>
  <c r="X16" i="5"/>
  <c r="AB16" i="5"/>
  <c r="N18" i="5"/>
  <c r="R18" i="5"/>
  <c r="L24" i="5"/>
  <c r="AB36" i="5"/>
  <c r="AA11" i="2"/>
  <c r="AB15" i="5"/>
  <c r="I11" i="2"/>
  <c r="J36" i="5"/>
  <c r="J11" i="5"/>
  <c r="M21" i="5"/>
  <c r="L21" i="5"/>
  <c r="Z7" i="5"/>
  <c r="K24" i="5"/>
  <c r="O24" i="5"/>
  <c r="P21" i="5"/>
  <c r="H33" i="5"/>
  <c r="V25" i="5"/>
  <c r="S28" i="5"/>
  <c r="L23" i="5"/>
  <c r="P23" i="5"/>
  <c r="Q25" i="5"/>
  <c r="J26" i="5"/>
  <c r="N17" i="5"/>
  <c r="V24" i="5"/>
  <c r="T9" i="5"/>
  <c r="X9" i="5"/>
  <c r="N23" i="5"/>
  <c r="AB28" i="5"/>
  <c r="U11" i="2"/>
  <c r="V36" i="5"/>
  <c r="Z36" i="5"/>
  <c r="X12" i="5"/>
  <c r="AB12" i="5"/>
  <c r="M14" i="5"/>
  <c r="Q14" i="5"/>
  <c r="T28" i="5"/>
  <c r="V29" i="5"/>
  <c r="L25" i="5"/>
  <c r="L10" i="5"/>
  <c r="H25" i="5"/>
  <c r="V17" i="5"/>
  <c r="X20" i="5"/>
  <c r="N16" i="5"/>
  <c r="P9" i="5"/>
  <c r="Y33" i="5"/>
  <c r="N33" i="5"/>
  <c r="Q30" i="5"/>
  <c r="U30" i="5"/>
  <c r="S17" i="5"/>
  <c r="X11" i="5"/>
  <c r="AB11" i="5"/>
  <c r="G16" i="5"/>
  <c r="U14" i="5"/>
  <c r="Y14" i="5"/>
  <c r="R9" i="5"/>
  <c r="V9" i="5"/>
  <c r="U8" i="5"/>
  <c r="H20" i="5"/>
  <c r="L20" i="5"/>
  <c r="Y29" i="5"/>
  <c r="W16" i="5"/>
  <c r="AA23" i="5"/>
  <c r="AM11" i="2"/>
  <c r="G36" i="5"/>
  <c r="F11" i="2"/>
  <c r="K36" i="5"/>
  <c r="O21" i="5"/>
  <c r="S21" i="5"/>
  <c r="G11" i="2"/>
  <c r="H36" i="5"/>
  <c r="R30" i="5"/>
  <c r="W17" i="5"/>
  <c r="M20" i="5"/>
  <c r="Z21" i="5"/>
  <c r="M30" i="5"/>
  <c r="AB7" i="5"/>
  <c r="K10" i="5"/>
  <c r="G14" i="5"/>
  <c r="AB26" i="5"/>
  <c r="X21" i="5"/>
  <c r="Q36" i="5"/>
  <c r="P11" i="2"/>
  <c r="U36" i="5"/>
  <c r="I22" i="5"/>
  <c r="M22" i="5"/>
  <c r="R29" i="5"/>
  <c r="Z25" i="5"/>
  <c r="V7" i="5"/>
  <c r="L36" i="5"/>
  <c r="M29" i="5"/>
  <c r="AB9" i="5"/>
  <c r="I15" i="5"/>
  <c r="K29" i="5"/>
  <c r="O29" i="5"/>
  <c r="Z26" i="5"/>
  <c r="J16" i="5"/>
  <c r="O26" i="5"/>
  <c r="S26" i="5"/>
  <c r="V11" i="5"/>
  <c r="AA18" i="5"/>
  <c r="Z11" i="2"/>
  <c r="AA36" i="5"/>
  <c r="U29" i="5"/>
  <c r="Q11" i="5"/>
  <c r="R21" i="5"/>
  <c r="G28" i="5"/>
  <c r="K16" i="5"/>
  <c r="L26" i="5"/>
  <c r="T15" i="5"/>
  <c r="I26" i="5"/>
  <c r="J12" i="5"/>
  <c r="S15" i="5"/>
  <c r="M11" i="2"/>
  <c r="N36" i="5"/>
  <c r="Q20" i="5"/>
  <c r="U20" i="5"/>
  <c r="G29" i="5"/>
  <c r="Y30" i="5"/>
  <c r="P17" i="5"/>
  <c r="AA21" i="5"/>
  <c r="U26" i="5"/>
  <c r="O11" i="2"/>
  <c r="P36" i="5"/>
  <c r="T36" i="5"/>
  <c r="L12" i="5"/>
  <c r="P12" i="5"/>
  <c r="N30" i="5"/>
  <c r="AA25" i="5"/>
  <c r="S23" i="5"/>
  <c r="AZ7" i="2"/>
  <c r="AJ11" i="2"/>
  <c r="S33" i="5"/>
  <c r="O23" i="5"/>
  <c r="G30" i="5"/>
  <c r="V22" i="5"/>
  <c r="T12" i="5"/>
  <c r="H12" i="5"/>
  <c r="V26" i="5"/>
  <c r="X7" i="5"/>
  <c r="V23" i="5"/>
  <c r="AP11" i="2"/>
  <c r="Y23" i="5"/>
  <c r="AS11" i="2"/>
  <c r="L14" i="5"/>
  <c r="Q7" i="5"/>
  <c r="T25" i="5"/>
  <c r="O20" i="5"/>
  <c r="Y9" i="5"/>
  <c r="X28" i="5"/>
  <c r="G27" i="5"/>
  <c r="Q29" i="5"/>
  <c r="H24" i="5"/>
  <c r="BC11" i="2"/>
  <c r="Z11" i="5"/>
  <c r="P10" i="5"/>
  <c r="I25" i="5"/>
  <c r="P8" i="5"/>
  <c r="N10" i="5"/>
  <c r="M18" i="5"/>
  <c r="Y20" i="5"/>
  <c r="O10" i="5"/>
  <c r="V30" i="5"/>
  <c r="U17" i="5"/>
  <c r="Z17" i="5"/>
  <c r="P16" i="5"/>
  <c r="U12" i="5"/>
  <c r="P26" i="5"/>
  <c r="I14" i="5"/>
  <c r="R23" i="5"/>
  <c r="I20" i="5"/>
  <c r="N15" i="5"/>
  <c r="K7" i="5"/>
  <c r="L22" i="5"/>
  <c r="U25" i="5"/>
  <c r="T21" i="5"/>
  <c r="G8" i="5"/>
  <c r="N24" i="5"/>
  <c r="S30" i="5"/>
  <c r="S18" i="5"/>
  <c r="Y25" i="5"/>
  <c r="S20" i="5"/>
  <c r="T10" i="5"/>
  <c r="G12" i="5"/>
  <c r="H23" i="5"/>
  <c r="BB11" i="2"/>
  <c r="R10" i="5"/>
  <c r="M25" i="5"/>
  <c r="R33" i="5"/>
  <c r="G11" i="5"/>
  <c r="AF11" i="2"/>
  <c r="W8" i="5"/>
  <c r="W28" i="5"/>
  <c r="Q17" i="5"/>
  <c r="T8" i="5"/>
  <c r="G17" i="5"/>
  <c r="L28" i="5"/>
  <c r="W9" i="5"/>
  <c r="X8" i="5"/>
  <c r="Y12" i="5"/>
  <c r="X36" i="5"/>
  <c r="W11" i="2"/>
  <c r="I29" i="5"/>
  <c r="Q15" i="5"/>
  <c r="O11" i="5"/>
  <c r="BH11" i="2"/>
  <c r="R11" i="2"/>
  <c r="S36" i="5"/>
  <c r="O7" i="5"/>
  <c r="M15" i="5"/>
  <c r="W36" i="5"/>
  <c r="H9" i="5"/>
  <c r="AA24" i="5"/>
  <c r="Q21" i="5"/>
  <c r="M26" i="5"/>
  <c r="U16" i="5"/>
  <c r="K18" i="5"/>
  <c r="Y16" i="5"/>
  <c r="J8" i="5"/>
  <c r="X10" i="5"/>
  <c r="AA7" i="5"/>
  <c r="AB11" i="2"/>
  <c r="T23" i="5"/>
  <c r="Y8" i="5"/>
  <c r="O33" i="5"/>
  <c r="X15" i="5"/>
  <c r="Z18" i="5"/>
  <c r="H14" i="5"/>
  <c r="V14" i="5"/>
  <c r="L15" i="5"/>
  <c r="Z8" i="5"/>
  <c r="K21" i="5"/>
  <c r="I8" i="5"/>
  <c r="H8" i="5"/>
  <c r="AA30" i="5"/>
  <c r="I10" i="5"/>
  <c r="P25" i="5"/>
  <c r="AS8" i="2" l="1"/>
  <c r="AX8" i="2"/>
  <c r="AU8" i="2"/>
  <c r="O8" i="2"/>
  <c r="V7" i="2"/>
  <c r="W6" i="5"/>
  <c r="AD7" i="2"/>
  <c r="AN7" i="2"/>
  <c r="T7" i="2"/>
  <c r="AF7" i="2"/>
  <c r="AB7" i="2"/>
  <c r="J8" i="2"/>
  <c r="K13" i="5"/>
  <c r="AH8" i="2"/>
  <c r="AL8" i="2"/>
  <c r="AF8" i="2"/>
  <c r="AG8" i="2"/>
  <c r="BA8" i="2"/>
  <c r="BH8" i="2"/>
  <c r="AP8" i="2"/>
  <c r="BC8" i="2"/>
  <c r="AD8" i="2"/>
  <c r="AC8" i="2"/>
  <c r="AK8" i="2"/>
  <c r="BB8" i="2"/>
  <c r="AJ8" i="2"/>
  <c r="I8" i="2"/>
  <c r="AY8" i="2"/>
  <c r="BG8" i="2"/>
  <c r="AO8" i="2"/>
  <c r="AZ8" i="2"/>
  <c r="AV8" i="2"/>
  <c r="BF8" i="2"/>
  <c r="AR8" i="2"/>
  <c r="BG7" i="2"/>
  <c r="AM8" i="2"/>
  <c r="AW8" i="2"/>
  <c r="AE8" i="2"/>
  <c r="BD8" i="2"/>
  <c r="W8" i="2"/>
  <c r="AI8" i="2"/>
  <c r="AT8" i="2"/>
  <c r="AK7" i="2"/>
  <c r="AG7" i="2"/>
  <c r="AJ7" i="2"/>
  <c r="AL7" i="2"/>
  <c r="L8" i="2"/>
  <c r="M13" i="5"/>
  <c r="L7" i="2"/>
  <c r="AT7" i="2"/>
  <c r="R7" i="2"/>
  <c r="S6" i="5"/>
  <c r="J13" i="5"/>
  <c r="E8" i="2"/>
  <c r="N6" i="5"/>
  <c r="I7" i="2"/>
  <c r="J6" i="5"/>
  <c r="P6" i="5"/>
  <c r="O7" i="2"/>
  <c r="O6" i="5"/>
  <c r="N7" i="2"/>
  <c r="AM7" i="2"/>
  <c r="N13" i="5"/>
  <c r="M8" i="2"/>
  <c r="BH7" i="2"/>
  <c r="G8" i="2"/>
  <c r="H13" i="5"/>
  <c r="Z7" i="2"/>
  <c r="AA6" i="5"/>
  <c r="AO7" i="2"/>
  <c r="Q7" i="2"/>
  <c r="R6" i="5"/>
  <c r="R8" i="2"/>
  <c r="S13" i="5"/>
  <c r="Z6" i="5"/>
  <c r="Y7" i="2"/>
  <c r="AC7" i="2"/>
  <c r="Y6" i="5"/>
  <c r="X7" i="2"/>
  <c r="I13" i="5"/>
  <c r="D8" i="2"/>
  <c r="BA7" i="2"/>
  <c r="X6" i="5"/>
  <c r="W7" i="2"/>
  <c r="BC7" i="2"/>
  <c r="AS7" i="2"/>
  <c r="F8" i="2"/>
  <c r="G13" i="5"/>
  <c r="X8" i="2"/>
  <c r="Y13" i="5"/>
  <c r="AW7" i="2"/>
  <c r="U7" i="2"/>
  <c r="V6" i="5"/>
  <c r="AR7" i="2"/>
  <c r="X13" i="5"/>
  <c r="S8" i="2"/>
  <c r="T13" i="5"/>
  <c r="V8" i="2"/>
  <c r="W13" i="5"/>
  <c r="R13" i="5"/>
  <c r="Q8" i="2"/>
  <c r="AV7" i="2"/>
  <c r="AX7" i="2"/>
  <c r="Q13" i="5"/>
  <c r="P8" i="2"/>
  <c r="BB7" i="2"/>
  <c r="U8" i="2"/>
  <c r="V13" i="5"/>
  <c r="K6" i="5"/>
  <c r="J7" i="2"/>
  <c r="P7" i="2"/>
  <c r="Q6" i="5"/>
  <c r="BE7" i="2"/>
  <c r="AQ7" i="2"/>
  <c r="AY7" i="2"/>
  <c r="AU7" i="2"/>
  <c r="T6" i="5"/>
  <c r="S7" i="2"/>
  <c r="Z13" i="5"/>
  <c r="Y8" i="2"/>
  <c r="F7" i="2"/>
  <c r="G6" i="5"/>
  <c r="BD7" i="2"/>
  <c r="N8" i="2"/>
  <c r="O13" i="5"/>
  <c r="D7" i="2"/>
  <c r="Z8" i="2"/>
  <c r="AA13" i="5"/>
  <c r="BF7" i="2"/>
  <c r="AQ8" i="2"/>
  <c r="L6" i="5"/>
  <c r="H6" i="5"/>
  <c r="G7" i="2"/>
  <c r="E7" i="2"/>
  <c r="H8" i="2"/>
  <c r="K8" i="2"/>
  <c r="L13" i="5"/>
  <c r="P13" i="5"/>
  <c r="BE8" i="2"/>
  <c r="K7" i="2"/>
  <c r="U6" i="5"/>
  <c r="AA7" i="2"/>
  <c r="AB6" i="5"/>
  <c r="AI7" i="2"/>
  <c r="T8" i="2"/>
  <c r="U13" i="5"/>
  <c r="AB8" i="2"/>
  <c r="AP7" i="2"/>
  <c r="M7" i="2"/>
  <c r="AA8" i="2"/>
  <c r="AB13" i="5"/>
  <c r="AN8" i="2"/>
  <c r="AE7" i="2"/>
  <c r="AH7" i="2"/>
  <c r="M6" i="5"/>
  <c r="I6" i="5"/>
  <c r="H7" i="2"/>
  <c r="S31" i="5" l="1"/>
  <c r="J27" i="5"/>
  <c r="I31" i="5"/>
  <c r="N32" i="5"/>
  <c r="M31" i="5"/>
  <c r="W32" i="5"/>
  <c r="P27" i="5"/>
  <c r="N31" i="5"/>
  <c r="J31" i="5"/>
  <c r="H32" i="5"/>
  <c r="N27" i="5"/>
  <c r="U31" i="5"/>
  <c r="T27" i="5"/>
  <c r="X32" i="5"/>
  <c r="P32" i="5"/>
  <c r="K27" i="5"/>
  <c r="I27" i="5"/>
  <c r="G32" i="5"/>
  <c r="Y31" i="5"/>
  <c r="O31" i="5"/>
  <c r="K32" i="5"/>
  <c r="R31" i="5"/>
  <c r="M32" i="5"/>
  <c r="S32" i="5"/>
  <c r="Q32" i="5"/>
  <c r="L31" i="5"/>
  <c r="AA27" i="5"/>
  <c r="L27" i="5"/>
  <c r="AA31" i="5"/>
  <c r="V31" i="5"/>
  <c r="Z32" i="5"/>
  <c r="P31" i="5"/>
  <c r="L32" i="5"/>
  <c r="X31" i="5"/>
  <c r="U27" i="5"/>
  <c r="I32" i="5"/>
  <c r="AB31" i="5"/>
  <c r="X27" i="5"/>
  <c r="Z27" i="5"/>
  <c r="T31" i="5"/>
  <c r="O27" i="5"/>
  <c r="AB32" i="5"/>
  <c r="J32" i="5"/>
  <c r="T32" i="5"/>
  <c r="R27" i="5"/>
  <c r="Q27" i="5"/>
  <c r="M27" i="5"/>
  <c r="Y32" i="5"/>
  <c r="U32" i="5"/>
  <c r="Y27" i="5"/>
  <c r="S27" i="5"/>
  <c r="AA32" i="5"/>
  <c r="Q31" i="5"/>
  <c r="R32" i="5"/>
  <c r="V32" i="5"/>
  <c r="Z31" i="5"/>
  <c r="W31" i="5"/>
  <c r="AB27" i="5"/>
  <c r="K31" i="5"/>
  <c r="O32" i="5"/>
  <c r="W27" i="5"/>
  <c r="V27" i="5"/>
  <c r="Y9" i="2" l="1"/>
  <c r="Z19" i="5"/>
  <c r="AH9" i="2"/>
  <c r="U9" i="2"/>
  <c r="V19" i="5"/>
  <c r="V9" i="2"/>
  <c r="W19" i="5"/>
  <c r="AA9" i="2"/>
  <c r="AB19" i="5"/>
  <c r="AM9" i="2"/>
  <c r="AO9" i="2"/>
  <c r="N9" i="2"/>
  <c r="O19" i="5"/>
  <c r="T9" i="2"/>
  <c r="U19" i="5"/>
  <c r="AQ9" i="2"/>
  <c r="AD9" i="2"/>
  <c r="F9" i="2"/>
  <c r="G19" i="5"/>
  <c r="H9" i="2"/>
  <c r="I19" i="5"/>
  <c r="BB9" i="2"/>
  <c r="BA9" i="2"/>
  <c r="T19" i="5"/>
  <c r="S9" i="2"/>
  <c r="I9" i="2"/>
  <c r="J19" i="5"/>
  <c r="P9" i="2"/>
  <c r="Q19" i="5"/>
  <c r="AY9" i="2"/>
  <c r="AB9" i="2"/>
  <c r="AW9" i="2"/>
  <c r="AT9" i="2"/>
  <c r="BH9" i="2"/>
  <c r="M19" i="5"/>
  <c r="L9" i="2"/>
  <c r="Q9" i="2"/>
  <c r="R19" i="5"/>
  <c r="BF9" i="2"/>
  <c r="BE9" i="2"/>
  <c r="W9" i="2"/>
  <c r="X19" i="5"/>
  <c r="AR9" i="2"/>
  <c r="AU9" i="2"/>
  <c r="Z9" i="2"/>
  <c r="AA19" i="5"/>
  <c r="E9" i="2"/>
  <c r="AF9" i="2"/>
  <c r="H19" i="5"/>
  <c r="G9" i="2"/>
  <c r="O9" i="2"/>
  <c r="P19" i="5"/>
  <c r="M9" i="2"/>
  <c r="N19" i="5"/>
  <c r="BG9" i="2"/>
  <c r="AC9" i="2"/>
  <c r="AE9" i="2"/>
  <c r="AI9" i="2"/>
  <c r="S19" i="5"/>
  <c r="R9" i="2"/>
  <c r="X9" i="2"/>
  <c r="Y19" i="5"/>
  <c r="AN9" i="2"/>
  <c r="D9" i="2"/>
  <c r="AP9" i="2"/>
  <c r="AK9" i="2"/>
  <c r="AZ9" i="2"/>
  <c r="BD9" i="2"/>
  <c r="AG9" i="2"/>
  <c r="AL9" i="2"/>
  <c r="K9" i="2"/>
  <c r="L19" i="5"/>
  <c r="BC9" i="2"/>
  <c r="AJ9" i="2"/>
  <c r="AV9" i="2"/>
  <c r="J9" i="2"/>
  <c r="K19" i="5"/>
  <c r="AS9" i="2"/>
  <c r="AX9" i="2"/>
  <c r="M5" i="5" l="1"/>
  <c r="L6" i="2"/>
  <c r="AW6" i="2"/>
  <c r="I6" i="2"/>
  <c r="I36" i="2" s="1"/>
  <c r="J5" i="5"/>
  <c r="S6" i="2"/>
  <c r="T5" i="5"/>
  <c r="BB6" i="2"/>
  <c r="BB36" i="2" s="1"/>
  <c r="AD6" i="2"/>
  <c r="AM6" i="2"/>
  <c r="AH6" i="2"/>
  <c r="BC6" i="2"/>
  <c r="BD6" i="2"/>
  <c r="BD36" i="2" s="1"/>
  <c r="Y5" i="5"/>
  <c r="X6" i="2"/>
  <c r="X36" i="2" s="1"/>
  <c r="X5" i="5"/>
  <c r="W6" i="2"/>
  <c r="W36" i="2" s="1"/>
  <c r="AX6" i="2"/>
  <c r="BG6" i="2"/>
  <c r="E6" i="2"/>
  <c r="E36" i="2" s="1"/>
  <c r="BE6" i="2"/>
  <c r="BE36" i="2" s="1"/>
  <c r="AB6" i="2"/>
  <c r="O5" i="5"/>
  <c r="N6" i="2"/>
  <c r="N36" i="2" s="1"/>
  <c r="V5" i="5"/>
  <c r="U6" i="2"/>
  <c r="U36" i="2" s="1"/>
  <c r="K5" i="5"/>
  <c r="J6" i="2"/>
  <c r="AG6" i="2"/>
  <c r="AI6" i="2"/>
  <c r="N5" i="5"/>
  <c r="M6" i="2"/>
  <c r="M36" i="2" s="1"/>
  <c r="P5" i="5"/>
  <c r="O6" i="2"/>
  <c r="H5" i="5"/>
  <c r="G6" i="2"/>
  <c r="G36" i="2" s="1"/>
  <c r="Q6" i="2"/>
  <c r="Q36" i="2" s="1"/>
  <c r="R5" i="5"/>
  <c r="BA6" i="2"/>
  <c r="H6" i="2"/>
  <c r="H36" i="2" s="1"/>
  <c r="I5" i="5"/>
  <c r="AQ6" i="2"/>
  <c r="T6" i="2"/>
  <c r="T36" i="2" s="1"/>
  <c r="U5" i="5"/>
  <c r="AO6" i="2"/>
  <c r="AB5" i="5"/>
  <c r="AA6" i="2"/>
  <c r="Z5" i="5"/>
  <c r="Y6" i="2"/>
  <c r="AL6" i="2"/>
  <c r="AL36" i="2" s="1"/>
  <c r="D6" i="2"/>
  <c r="D36" i="2" s="1"/>
  <c r="AJ6" i="2"/>
  <c r="AK6" i="2"/>
  <c r="AE6" i="2"/>
  <c r="AR6" i="2"/>
  <c r="AR36" i="2" s="1"/>
  <c r="AT6" i="2"/>
  <c r="P6" i="2"/>
  <c r="Q5" i="5"/>
  <c r="AD36" i="2"/>
  <c r="AS6" i="2"/>
  <c r="AV6" i="2"/>
  <c r="BC36" i="2"/>
  <c r="L5" i="5"/>
  <c r="K6" i="2"/>
  <c r="AG36" i="2"/>
  <c r="AZ6" i="2"/>
  <c r="AZ36" i="2" s="1"/>
  <c r="AP6" i="2"/>
  <c r="AP36" i="2" s="1"/>
  <c r="AN6" i="2"/>
  <c r="AN36" i="2" s="1"/>
  <c r="R6" i="2"/>
  <c r="S5" i="5"/>
  <c r="AI36" i="2"/>
  <c r="AC6" i="2"/>
  <c r="AF6" i="2"/>
  <c r="AF36" i="2" s="1"/>
  <c r="AA5" i="5"/>
  <c r="Z6" i="2"/>
  <c r="Z36" i="2" s="1"/>
  <c r="AU6" i="2"/>
  <c r="AU36" i="2" s="1"/>
  <c r="BF6" i="2"/>
  <c r="BH6" i="2"/>
  <c r="AW36" i="2"/>
  <c r="AY6" i="2"/>
  <c r="S36" i="2"/>
  <c r="BA36" i="2"/>
  <c r="F6" i="2"/>
  <c r="F36" i="2" s="1"/>
  <c r="G5" i="5"/>
  <c r="AQ36" i="2"/>
  <c r="V6" i="2"/>
  <c r="W5" i="5"/>
  <c r="AH36" i="2"/>
  <c r="BH35" i="2" l="1"/>
  <c r="BH34" i="2"/>
  <c r="BH38" i="2"/>
  <c r="O34" i="2"/>
  <c r="O35" i="2"/>
  <c r="O38" i="2"/>
  <c r="BF38" i="2"/>
  <c r="BF35" i="2"/>
  <c r="BF34" i="2"/>
  <c r="P38" i="2"/>
  <c r="P35" i="2"/>
  <c r="P34" i="2"/>
  <c r="AO34" i="2"/>
  <c r="AO35" i="2"/>
  <c r="AO38" i="2"/>
  <c r="N38" i="2"/>
  <c r="N34" i="2"/>
  <c r="N35" i="2"/>
  <c r="AM34" i="2"/>
  <c r="AM38" i="2"/>
  <c r="AM35" i="2"/>
  <c r="L36" i="2"/>
  <c r="L35" i="2"/>
  <c r="L34" i="2"/>
  <c r="L38" i="2"/>
  <c r="AO36" i="2"/>
  <c r="P36" i="2"/>
  <c r="AE34" i="2"/>
  <c r="AE38" i="2"/>
  <c r="AE35" i="2"/>
  <c r="AJ34" i="2"/>
  <c r="AJ35" i="2"/>
  <c r="AJ38" i="2"/>
  <c r="D34" i="2"/>
  <c r="D38" i="2"/>
  <c r="D35" i="2"/>
  <c r="T34" i="2"/>
  <c r="T35" i="2"/>
  <c r="T38" i="2"/>
  <c r="AI35" i="2"/>
  <c r="AI34" i="2"/>
  <c r="AI38" i="2"/>
  <c r="AJ36" i="2"/>
  <c r="AB36" i="2"/>
  <c r="AB34" i="2"/>
  <c r="AB35" i="2"/>
  <c r="AB38" i="2"/>
  <c r="BE35" i="2"/>
  <c r="BE34" i="2"/>
  <c r="BE38" i="2"/>
  <c r="BC34" i="2"/>
  <c r="BC35" i="2"/>
  <c r="BC38" i="2"/>
  <c r="AD34" i="2"/>
  <c r="AD35" i="2"/>
  <c r="AD38" i="2"/>
  <c r="AY34" i="2"/>
  <c r="AY35" i="2"/>
  <c r="AY38" i="2"/>
  <c r="AU38" i="2"/>
  <c r="AU34" i="2"/>
  <c r="AU35" i="2"/>
  <c r="AC35" i="2"/>
  <c r="AC34" i="2"/>
  <c r="AC38" i="2"/>
  <c r="AT34" i="2"/>
  <c r="AT38" i="2"/>
  <c r="AT35" i="2"/>
  <c r="AA35" i="2"/>
  <c r="AA34" i="2"/>
  <c r="AA38" i="2"/>
  <c r="V38" i="2"/>
  <c r="V35" i="2"/>
  <c r="V34" i="2"/>
  <c r="O36" i="2"/>
  <c r="R35" i="2"/>
  <c r="R34" i="2"/>
  <c r="R38" i="2"/>
  <c r="AP38" i="2"/>
  <c r="AP35" i="2"/>
  <c r="AP34" i="2"/>
  <c r="AZ38" i="2"/>
  <c r="AZ34" i="2"/>
  <c r="AZ35" i="2"/>
  <c r="AR34" i="2"/>
  <c r="AR35" i="2"/>
  <c r="AR38" i="2"/>
  <c r="J36" i="2"/>
  <c r="J35" i="2"/>
  <c r="J34" i="2"/>
  <c r="J38" i="2"/>
  <c r="I35" i="2"/>
  <c r="I34" i="2"/>
  <c r="I38" i="2"/>
  <c r="F38" i="2"/>
  <c r="F35" i="2"/>
  <c r="F34" i="2"/>
  <c r="Z35" i="2"/>
  <c r="Z38" i="2"/>
  <c r="Z34" i="2"/>
  <c r="AN34" i="2"/>
  <c r="AN38" i="2"/>
  <c r="AN35" i="2"/>
  <c r="AV34" i="2"/>
  <c r="AV35" i="2"/>
  <c r="AV38" i="2"/>
  <c r="AS34" i="2"/>
  <c r="AS38" i="2"/>
  <c r="AS35" i="2"/>
  <c r="AM36" i="2"/>
  <c r="BF36" i="2"/>
  <c r="R36" i="2"/>
  <c r="AL34" i="2"/>
  <c r="AL35" i="2"/>
  <c r="AL38" i="2"/>
  <c r="Y36" i="2"/>
  <c r="Y35" i="2"/>
  <c r="Y34" i="2"/>
  <c r="Y38" i="2"/>
  <c r="V36" i="2"/>
  <c r="AQ38" i="2"/>
  <c r="AQ35" i="2"/>
  <c r="AQ34" i="2"/>
  <c r="H38" i="2"/>
  <c r="H35" i="2"/>
  <c r="H34" i="2"/>
  <c r="BA34" i="2"/>
  <c r="BA38" i="2"/>
  <c r="BA35" i="2"/>
  <c r="AT36" i="2"/>
  <c r="Q38" i="2"/>
  <c r="Q34" i="2"/>
  <c r="Q35" i="2"/>
  <c r="G35" i="2"/>
  <c r="G38" i="2"/>
  <c r="G34" i="2"/>
  <c r="M38" i="2"/>
  <c r="M34" i="2"/>
  <c r="M35" i="2"/>
  <c r="AC36" i="2"/>
  <c r="AG38" i="2"/>
  <c r="AG35" i="2"/>
  <c r="AG34" i="2"/>
  <c r="AS36" i="2"/>
  <c r="E35" i="2"/>
  <c r="E38" i="2"/>
  <c r="E34" i="2"/>
  <c r="BG36" i="2"/>
  <c r="BG34" i="2"/>
  <c r="BG38" i="2"/>
  <c r="BG35" i="2"/>
  <c r="W34" i="2"/>
  <c r="W35" i="2"/>
  <c r="W38" i="2"/>
  <c r="AE36" i="2"/>
  <c r="X35" i="2"/>
  <c r="X38" i="2"/>
  <c r="X34" i="2"/>
  <c r="AV36" i="2"/>
  <c r="AH35" i="2"/>
  <c r="AH34" i="2"/>
  <c r="AH38" i="2"/>
  <c r="BB34" i="2"/>
  <c r="BB35" i="2"/>
  <c r="BB38" i="2"/>
  <c r="S38" i="2"/>
  <c r="S35" i="2"/>
  <c r="S34" i="2"/>
  <c r="AW34" i="2"/>
  <c r="AW38" i="2"/>
  <c r="AW35" i="2"/>
  <c r="AF38" i="2"/>
  <c r="AF35" i="2"/>
  <c r="AF34" i="2"/>
  <c r="K36" i="2"/>
  <c r="K38" i="2"/>
  <c r="K35" i="2"/>
  <c r="K34" i="2"/>
  <c r="AK34" i="2"/>
  <c r="AK38" i="2"/>
  <c r="AK35" i="2"/>
  <c r="U35" i="2"/>
  <c r="U38" i="2"/>
  <c r="U34" i="2"/>
  <c r="AX35" i="2"/>
  <c r="AX38" i="2"/>
  <c r="AX34" i="2"/>
  <c r="AK36" i="2"/>
  <c r="BD34" i="2"/>
  <c r="BD35" i="2"/>
  <c r="BD38" i="2"/>
  <c r="AX36" i="2"/>
  <c r="AA36" i="2"/>
  <c r="AY36" i="2"/>
  <c r="BH36" i="2"/>
  <c r="T33" i="2" l="1"/>
  <c r="AX33" i="2"/>
  <c r="AU33" i="2"/>
  <c r="W33" i="2"/>
  <c r="AL33" i="2"/>
  <c r="F33" i="2"/>
  <c r="AF33" i="2"/>
  <c r="S33" i="2"/>
  <c r="X33" i="2"/>
  <c r="AM33" i="2"/>
  <c r="U33" i="2"/>
  <c r="K33" i="2"/>
  <c r="AH33" i="2"/>
  <c r="AY33" i="2"/>
  <c r="BG33" i="2"/>
  <c r="M33" i="2"/>
  <c r="BA33" i="2"/>
  <c r="AV33" i="2"/>
  <c r="I33" i="2"/>
  <c r="AR33" i="2"/>
  <c r="AZ33" i="2"/>
  <c r="AT33" i="2"/>
  <c r="AC33" i="2"/>
  <c r="AD33" i="2"/>
  <c r="BE33" i="2"/>
  <c r="AB33" i="2"/>
  <c r="AI33" i="2"/>
  <c r="AJ33" i="2"/>
  <c r="P33" i="2"/>
  <c r="BF33" i="2"/>
  <c r="O33" i="2"/>
  <c r="BH33" i="2"/>
  <c r="AE33" i="2"/>
  <c r="AK33" i="2"/>
  <c r="AW33" i="2"/>
  <c r="AG33" i="2"/>
  <c r="Y33" i="2"/>
  <c r="AS33" i="2"/>
  <c r="Z33" i="2"/>
  <c r="D33" i="2"/>
  <c r="L33" i="2"/>
  <c r="N33" i="2"/>
  <c r="V33" i="2"/>
  <c r="BD33" i="2"/>
  <c r="BB33" i="2"/>
  <c r="E33" i="2"/>
  <c r="G33" i="2"/>
  <c r="Q33" i="2"/>
  <c r="H33" i="2"/>
  <c r="AQ33" i="2"/>
  <c r="AN33" i="2"/>
  <c r="J33" i="2"/>
  <c r="AP33" i="2"/>
  <c r="R33" i="2"/>
  <c r="AA33" i="2"/>
  <c r="BC33" i="2"/>
  <c r="AO33" i="2"/>
  <c r="AJ27" i="2" l="1"/>
  <c r="T19" i="2"/>
  <c r="S16" i="2" l="1"/>
  <c r="BA24" i="2"/>
  <c r="BI23" i="2"/>
  <c r="AI17" i="2"/>
  <c r="Q17" i="2"/>
  <c r="BD19" i="2"/>
  <c r="AY16" i="2"/>
  <c r="X17" i="2"/>
  <c r="E17" i="2"/>
  <c r="K16" i="2"/>
  <c r="R19" i="2"/>
  <c r="AJ16" i="2"/>
  <c r="AH17" i="2"/>
  <c r="AF19" i="2"/>
  <c r="AD17" i="2"/>
  <c r="U19" i="2"/>
  <c r="AG17" i="2"/>
  <c r="AV16" i="2"/>
  <c r="BC19" i="2"/>
  <c r="W17" i="2"/>
  <c r="P19" i="2"/>
  <c r="AP17" i="2"/>
  <c r="J19" i="2"/>
  <c r="D17" i="2"/>
  <c r="BH16" i="2"/>
  <c r="Y16" i="2"/>
  <c r="T17" i="2"/>
  <c r="G19" i="2"/>
  <c r="X19" i="2"/>
  <c r="T16" i="2"/>
  <c r="AB17" i="2"/>
  <c r="AP19" i="2"/>
  <c r="V16" i="2"/>
  <c r="AY19" i="2"/>
  <c r="F17" i="2"/>
  <c r="Z16" i="2"/>
  <c r="AZ17" i="2"/>
  <c r="AZ16" i="2"/>
  <c r="BH17" i="2"/>
  <c r="I16" i="2"/>
  <c r="Q19" i="2"/>
  <c r="U17" i="2"/>
  <c r="AF16" i="2"/>
  <c r="AM19" i="2"/>
  <c r="AA19" i="2"/>
  <c r="D19" i="2"/>
  <c r="U16" i="2"/>
  <c r="AL17" i="2"/>
  <c r="V17" i="2"/>
  <c r="E16" i="2"/>
  <c r="AW17" i="2"/>
  <c r="W16" i="2"/>
  <c r="AC17" i="2"/>
  <c r="AQ16" i="2"/>
  <c r="AX19" i="2"/>
  <c r="AU16" i="2"/>
  <c r="AR17" i="2"/>
  <c r="V19" i="2"/>
  <c r="O17" i="2"/>
  <c r="X16" i="2"/>
  <c r="S17" i="2"/>
  <c r="P17" i="2"/>
  <c r="AD19" i="2"/>
  <c r="AM17" i="2"/>
  <c r="AM16" i="2"/>
  <c r="Y19" i="2"/>
  <c r="Y17" i="2"/>
  <c r="AL16" i="2"/>
  <c r="AR19" i="2"/>
  <c r="O16" i="2"/>
  <c r="L17" i="2"/>
  <c r="AK17" i="2"/>
  <c r="AX16" i="2"/>
  <c r="BI16" i="2"/>
  <c r="AH16" i="2"/>
  <c r="BI19" i="2"/>
  <c r="BB19" i="2"/>
  <c r="M16" i="2"/>
  <c r="M19" i="2"/>
  <c r="BD17" i="2"/>
  <c r="K19" i="2"/>
  <c r="AW16" i="2"/>
  <c r="AQ17" i="2"/>
  <c r="H19" i="2"/>
  <c r="AA17" i="2"/>
  <c r="AN19" i="2"/>
  <c r="E19" i="2"/>
  <c r="AA16" i="2"/>
  <c r="AH19" i="2"/>
  <c r="O19" i="2"/>
  <c r="BC16" i="2"/>
  <c r="AI16" i="2"/>
  <c r="AO16" i="2"/>
  <c r="K17" i="2"/>
  <c r="AJ19" i="2"/>
  <c r="AG19" i="2"/>
  <c r="AR16" i="2"/>
  <c r="AN16" i="2"/>
  <c r="AV17" i="2"/>
  <c r="Q16" i="2"/>
  <c r="AI19" i="2"/>
  <c r="H16" i="2"/>
  <c r="K25" i="2"/>
  <c r="AI24" i="2"/>
  <c r="AK25" i="2"/>
  <c r="AW25" i="2"/>
  <c r="AQ27" i="2"/>
  <c r="BG25" i="2"/>
  <c r="AF17" i="2"/>
  <c r="AZ19" i="2"/>
  <c r="AU17" i="2"/>
  <c r="AP16" i="2"/>
  <c r="AX17" i="2"/>
  <c r="S19" i="2"/>
  <c r="AM27" i="2"/>
  <c r="H27" i="2"/>
  <c r="I27" i="2"/>
  <c r="S25" i="2"/>
  <c r="V25" i="2"/>
  <c r="N25" i="2"/>
  <c r="AM24" i="2"/>
  <c r="AG24" i="2"/>
  <c r="BB27" i="2"/>
  <c r="AD24" i="2"/>
  <c r="AL19" i="2"/>
  <c r="AE16" i="2"/>
  <c r="AJ17" i="2"/>
  <c r="N19" i="2"/>
  <c r="AU19" i="2"/>
  <c r="AE17" i="2"/>
  <c r="J16" i="2"/>
  <c r="R17" i="2"/>
  <c r="BE25" i="2"/>
  <c r="AQ25" i="2"/>
  <c r="I24" i="2"/>
  <c r="AP27" i="2"/>
  <c r="K24" i="2"/>
  <c r="BF25" i="2"/>
  <c r="BB16" i="2"/>
  <c r="BH19" i="2"/>
  <c r="BF19" i="2"/>
  <c r="BG19" i="2"/>
  <c r="BE16" i="2"/>
  <c r="AE19" i="2"/>
  <c r="Z17" i="2"/>
  <c r="G17" i="2"/>
  <c r="BI17" i="2"/>
  <c r="BD16" i="2"/>
  <c r="AY17" i="2"/>
  <c r="AE24" i="2"/>
  <c r="AP25" i="2"/>
  <c r="AU24" i="2"/>
  <c r="F25" i="2"/>
  <c r="N24" i="2"/>
  <c r="AL24" i="2"/>
  <c r="Y25" i="2"/>
  <c r="U27" i="2"/>
  <c r="O24" i="2"/>
  <c r="BB24" i="2"/>
  <c r="E25" i="2"/>
  <c r="AU27" i="2"/>
  <c r="AT25" i="2"/>
  <c r="AR27" i="2"/>
  <c r="BA17" i="2"/>
  <c r="M17" i="2"/>
  <c r="BA16" i="2"/>
  <c r="AV19" i="2"/>
  <c r="AT16" i="2"/>
  <c r="AN17" i="2"/>
  <c r="Z19" i="2"/>
  <c r="J17" i="2"/>
  <c r="AK19" i="2"/>
  <c r="AB16" i="2"/>
  <c r="BE19" i="2"/>
  <c r="BE17" i="2"/>
  <c r="D25" i="2"/>
  <c r="AN27" i="2"/>
  <c r="T25" i="2"/>
  <c r="AH25" i="2"/>
  <c r="AJ24" i="2"/>
  <c r="J25" i="2"/>
  <c r="AW24" i="2"/>
  <c r="AL27" i="2"/>
  <c r="W24" i="2"/>
  <c r="AZ25" i="2"/>
  <c r="R16" i="2"/>
  <c r="AW19" i="2"/>
  <c r="P16" i="2"/>
  <c r="W19" i="2"/>
  <c r="AS17" i="2"/>
  <c r="AQ19" i="2"/>
  <c r="N16" i="2"/>
  <c r="H17" i="2"/>
  <c r="AS16" i="2"/>
  <c r="L16" i="2"/>
  <c r="AS19" i="2"/>
  <c r="AS27" i="2"/>
  <c r="BA27" i="2"/>
  <c r="U25" i="2"/>
  <c r="X25" i="2"/>
  <c r="V27" i="2"/>
  <c r="M24" i="2"/>
  <c r="F19" i="2"/>
  <c r="D16" i="2"/>
  <c r="I17" i="2"/>
  <c r="AT19" i="2"/>
  <c r="AD16" i="2"/>
  <c r="N17" i="2"/>
  <c r="G16" i="2"/>
  <c r="AO19" i="2"/>
  <c r="AO17" i="2"/>
  <c r="BG16" i="2"/>
  <c r="BF16" i="2"/>
  <c r="BC17" i="2"/>
  <c r="AG16" i="2"/>
  <c r="AF25" i="2"/>
  <c r="Y27" i="2"/>
  <c r="AF24" i="2"/>
  <c r="BH24" i="2"/>
  <c r="P24" i="2"/>
  <c r="I25" i="2"/>
  <c r="AI25" i="2"/>
  <c r="E27" i="2"/>
  <c r="Q24" i="2"/>
  <c r="BA19" i="2"/>
  <c r="AK16" i="2"/>
  <c r="BG17" i="2"/>
  <c r="AB19" i="2"/>
  <c r="I19" i="2"/>
  <c r="AT17" i="2"/>
  <c r="BF17" i="2"/>
  <c r="AC16" i="2"/>
  <c r="AC19" i="2"/>
  <c r="F16" i="2"/>
  <c r="L19" i="2"/>
  <c r="BB17" i="2"/>
  <c r="AD27" i="2"/>
  <c r="BH25" i="2"/>
  <c r="AR25" i="2"/>
  <c r="AA25" i="2"/>
  <c r="AK27" i="2"/>
  <c r="AY25" i="2"/>
  <c r="L25" i="2"/>
  <c r="BF27" i="2"/>
  <c r="BG24" i="2"/>
  <c r="Y24" i="2"/>
  <c r="BA25" i="2"/>
  <c r="Z27" i="2"/>
  <c r="BI25" i="2"/>
  <c r="U24" i="2"/>
  <c r="AH27" i="2"/>
  <c r="AA24" i="2"/>
  <c r="Q25" i="2"/>
  <c r="AO24" i="2"/>
  <c r="AT27" i="2"/>
  <c r="S24" i="2"/>
  <c r="AF27" i="2"/>
  <c r="E24" i="2"/>
  <c r="L27" i="2"/>
  <c r="F24" i="2"/>
  <c r="G25" i="2"/>
  <c r="Z25" i="2"/>
  <c r="AG27" i="2"/>
  <c r="K27" i="2"/>
  <c r="AM25" i="2"/>
  <c r="AZ24" i="2"/>
  <c r="M27" i="2"/>
  <c r="R24" i="2"/>
  <c r="BF24" i="2"/>
  <c r="Q27" i="2"/>
  <c r="BI27" i="2"/>
  <c r="N27" i="2"/>
  <c r="D27" i="2"/>
  <c r="AE25" i="2"/>
  <c r="AS25" i="2"/>
  <c r="BD24" i="2"/>
  <c r="J24" i="2"/>
  <c r="AX27" i="2"/>
  <c r="AQ24" i="2"/>
  <c r="AC25" i="2"/>
  <c r="AS24" i="2"/>
  <c r="AH24" i="2"/>
  <c r="T27" i="2"/>
  <c r="AV24" i="2"/>
  <c r="R27" i="2"/>
  <c r="AV27" i="2"/>
  <c r="S27" i="2"/>
  <c r="AX24" i="2"/>
  <c r="G27" i="2"/>
  <c r="D24" i="2"/>
  <c r="X24" i="2"/>
  <c r="AA27" i="2"/>
  <c r="BE27" i="2"/>
  <c r="AB24" i="2"/>
  <c r="AN24" i="2"/>
  <c r="AY27" i="2"/>
  <c r="AC27" i="2"/>
  <c r="AV25" i="2"/>
  <c r="AJ25" i="2"/>
  <c r="AE27" i="2"/>
  <c r="AD25" i="2"/>
  <c r="AK24" i="2"/>
  <c r="O25" i="2"/>
  <c r="J27" i="2"/>
  <c r="W25" i="2"/>
  <c r="Z24" i="2"/>
  <c r="AB27" i="2"/>
  <c r="V24" i="2"/>
  <c r="M25" i="2"/>
  <c r="AC24" i="2"/>
  <c r="X27" i="2"/>
  <c r="AB25" i="2"/>
  <c r="BC25" i="2"/>
  <c r="BD25" i="2"/>
  <c r="BC24" i="2"/>
  <c r="F27" i="2"/>
  <c r="AO27" i="2"/>
  <c r="G24" i="2"/>
  <c r="BC27" i="2"/>
  <c r="W27" i="2"/>
  <c r="H25" i="2"/>
  <c r="P27" i="2"/>
  <c r="AW27" i="2"/>
  <c r="AZ27" i="2"/>
  <c r="O27" i="2"/>
  <c r="AG25" i="2"/>
  <c r="R25" i="2"/>
  <c r="AX25" i="2"/>
  <c r="AP24" i="2"/>
  <c r="AU25" i="2"/>
  <c r="T24" i="2"/>
  <c r="BE24" i="2"/>
  <c r="BB25" i="2"/>
  <c r="AL25" i="2"/>
  <c r="AY24" i="2"/>
  <c r="BD27" i="2"/>
  <c r="BG27" i="2"/>
  <c r="AO25" i="2"/>
  <c r="BH27" i="2"/>
  <c r="P25" i="2"/>
  <c r="H24" i="2"/>
  <c r="AI27" i="2"/>
  <c r="AR24" i="2"/>
  <c r="L24" i="2"/>
  <c r="AN25" i="2"/>
  <c r="AT24" i="2"/>
  <c r="AR23" i="2" l="1"/>
  <c r="AT23" i="2"/>
  <c r="Y23" i="2"/>
  <c r="AB23" i="2"/>
  <c r="AU23" i="2"/>
  <c r="BA23" i="2"/>
  <c r="AW23" i="2"/>
  <c r="F23" i="2"/>
  <c r="BG23" i="2"/>
  <c r="AZ23" i="2"/>
  <c r="X23" i="2"/>
  <c r="BH23" i="2"/>
  <c r="J23" i="2"/>
  <c r="R23" i="2"/>
  <c r="BB23" i="2"/>
  <c r="AN23" i="2"/>
  <c r="AH23" i="2"/>
  <c r="AF23" i="2"/>
  <c r="AK23" i="2"/>
  <c r="I23" i="2"/>
  <c r="AQ23" i="2"/>
  <c r="BI24" i="2"/>
  <c r="S23" i="2"/>
  <c r="E23" i="2"/>
  <c r="G23" i="2"/>
  <c r="O23" i="2"/>
  <c r="Z23" i="2"/>
  <c r="AM23" i="2"/>
  <c r="U23" i="2"/>
  <c r="BE23" i="2"/>
  <c r="H23" i="2"/>
  <c r="AO23" i="2"/>
  <c r="W23" i="2"/>
  <c r="AD23" i="2"/>
  <c r="AV15" i="2"/>
  <c r="N23" i="2"/>
  <c r="AJ23" i="2"/>
  <c r="AE15" i="2"/>
  <c r="M23" i="2"/>
  <c r="AA15" i="2"/>
  <c r="T23" i="2"/>
  <c r="AI15" i="2"/>
  <c r="AL23" i="2"/>
  <c r="AG23" i="2"/>
  <c r="AY23" i="2"/>
  <c r="I15" i="2"/>
  <c r="AN15" i="2"/>
  <c r="X15" i="2"/>
  <c r="W15" i="2"/>
  <c r="M15" i="2"/>
  <c r="AJ15" i="2"/>
  <c r="N15" i="2"/>
  <c r="BD23" i="2"/>
  <c r="J15" i="2"/>
  <c r="Z15" i="2"/>
  <c r="AC23" i="2"/>
  <c r="AX23" i="2"/>
  <c r="AV23" i="2"/>
  <c r="AE23" i="2"/>
  <c r="F15" i="2"/>
  <c r="H15" i="2"/>
  <c r="AP23" i="2"/>
  <c r="BC23" i="2"/>
  <c r="AA23" i="2"/>
  <c r="BG15" i="2"/>
  <c r="E15" i="2"/>
  <c r="BF23" i="2"/>
  <c r="K23" i="2"/>
  <c r="AF15" i="2"/>
  <c r="L23" i="2"/>
  <c r="V23" i="2"/>
  <c r="BD15" i="2"/>
  <c r="AC15" i="2"/>
  <c r="AY15" i="2"/>
  <c r="AL15" i="2"/>
  <c r="BH15" i="2"/>
  <c r="AO15" i="2"/>
  <c r="T15" i="2"/>
  <c r="AH15" i="2"/>
  <c r="AG15" i="2"/>
  <c r="G15" i="2"/>
  <c r="D23" i="2"/>
  <c r="Q15" i="2"/>
  <c r="AB15" i="2"/>
  <c r="BE15" i="2"/>
  <c r="AQ15" i="2"/>
  <c r="AP15" i="2"/>
  <c r="V15" i="2"/>
  <c r="AX15" i="2"/>
  <c r="R15" i="2"/>
  <c r="AS23" i="2"/>
  <c r="AW15" i="2"/>
  <c r="AK15" i="2"/>
  <c r="AU15" i="2"/>
  <c r="BI15" i="2"/>
  <c r="AM15" i="2"/>
  <c r="BC15" i="2"/>
  <c r="AT15" i="2"/>
  <c r="L15" i="2"/>
  <c r="BA15" i="2"/>
  <c r="AZ15" i="2"/>
  <c r="AS15" i="2"/>
  <c r="O15" i="2"/>
  <c r="K15" i="2"/>
  <c r="BB15" i="2"/>
  <c r="BF15" i="2"/>
  <c r="U15" i="2"/>
  <c r="Q23" i="2"/>
  <c r="AI23" i="2"/>
  <c r="P23" i="2"/>
  <c r="S15" i="2"/>
  <c r="AD15" i="2"/>
  <c r="P15" i="2"/>
  <c r="Y15" i="2"/>
  <c r="D15" i="2"/>
  <c r="AR15" i="2"/>
  <c r="AS22" i="2" l="1"/>
  <c r="AS50" i="2" s="1"/>
  <c r="T14" i="2"/>
  <c r="T42" i="2" s="1"/>
  <c r="AY14" i="2"/>
  <c r="BC22" i="2"/>
  <c r="AD22" i="2"/>
  <c r="BI22" i="2"/>
  <c r="BI51" i="2" s="1"/>
  <c r="BB22" i="2"/>
  <c r="X22" i="2"/>
  <c r="BG22" i="2"/>
  <c r="AW22" i="2"/>
  <c r="AU22" i="2"/>
  <c r="AU50" i="2" s="1"/>
  <c r="P22" i="2"/>
  <c r="AZ14" i="2"/>
  <c r="L14" i="2"/>
  <c r="L42" i="2" s="1"/>
  <c r="AX14" i="2"/>
  <c r="AP14" i="2"/>
  <c r="F14" i="2"/>
  <c r="F42" i="2" s="1"/>
  <c r="AE22" i="2"/>
  <c r="BD22" i="2"/>
  <c r="BD50" i="2" s="1"/>
  <c r="W14" i="2"/>
  <c r="W42" i="2" s="1"/>
  <c r="AG22" i="2"/>
  <c r="AI14" i="2"/>
  <c r="AV14" i="2"/>
  <c r="AO22" i="2"/>
  <c r="AO50" i="2" s="1"/>
  <c r="AM22" i="2"/>
  <c r="AM50" i="2" s="1"/>
  <c r="AK22" i="2"/>
  <c r="AF22" i="2"/>
  <c r="BH22" i="2"/>
  <c r="Y22" i="2"/>
  <c r="Y50" i="2" s="1"/>
  <c r="AM14" i="2"/>
  <c r="AM42" i="2" s="1"/>
  <c r="G14" i="2"/>
  <c r="BH14" i="2"/>
  <c r="AP22" i="2"/>
  <c r="AP50" i="2" s="1"/>
  <c r="AC22" i="2"/>
  <c r="AC50" i="2" s="1"/>
  <c r="AN14" i="2"/>
  <c r="AN42" i="2" s="1"/>
  <c r="AY22" i="2"/>
  <c r="AY50" i="2" s="1"/>
  <c r="BE22" i="2"/>
  <c r="BE50" i="2" s="1"/>
  <c r="G22" i="2"/>
  <c r="E22" i="2"/>
  <c r="BE14" i="2"/>
  <c r="AD14" i="2"/>
  <c r="AD42" i="2" s="1"/>
  <c r="AI22" i="2"/>
  <c r="AI50" i="2" s="1"/>
  <c r="U14" i="2"/>
  <c r="U42" i="2" s="1"/>
  <c r="AU14" i="2"/>
  <c r="AU42" i="2" s="1"/>
  <c r="AQ14" i="2"/>
  <c r="AO14" i="2"/>
  <c r="AO42" i="2" s="1"/>
  <c r="AC14" i="2"/>
  <c r="AC42" i="2" s="1"/>
  <c r="AV22" i="2"/>
  <c r="AV50" i="2" s="1"/>
  <c r="M14" i="2"/>
  <c r="M42" i="2" s="1"/>
  <c r="X14" i="2"/>
  <c r="I14" i="2"/>
  <c r="I42" i="2" s="1"/>
  <c r="AA14" i="2"/>
  <c r="AA42" i="2" s="1"/>
  <c r="Z22" i="2"/>
  <c r="Z50" i="2" s="1"/>
  <c r="AH22" i="2"/>
  <c r="J22" i="2"/>
  <c r="BA22" i="2"/>
  <c r="BA50" i="2" s="1"/>
  <c r="K14" i="2"/>
  <c r="K42" i="2" s="1"/>
  <c r="Y14" i="2"/>
  <c r="Y42" i="2" s="1"/>
  <c r="AT14" i="2"/>
  <c r="AK14" i="2"/>
  <c r="AK42" i="2" s="1"/>
  <c r="AW14" i="2"/>
  <c r="V14" i="2"/>
  <c r="AG14" i="2"/>
  <c r="BF22" i="2"/>
  <c r="N14" i="2"/>
  <c r="N42" i="2" s="1"/>
  <c r="U22" i="2"/>
  <c r="AQ22" i="2"/>
  <c r="AQ50" i="2" s="1"/>
  <c r="AZ22" i="2"/>
  <c r="AT22" i="2"/>
  <c r="AT50" i="2" s="1"/>
  <c r="D14" i="2"/>
  <c r="BI14" i="2"/>
  <c r="V22" i="2"/>
  <c r="V50" i="2" s="1"/>
  <c r="AA22" i="2"/>
  <c r="AX22" i="2"/>
  <c r="Z14" i="2"/>
  <c r="AL22" i="2"/>
  <c r="AL50" i="2" s="1"/>
  <c r="M22" i="2"/>
  <c r="AE14" i="2"/>
  <c r="W22" i="2"/>
  <c r="S22" i="2"/>
  <c r="S50" i="2" s="1"/>
  <c r="R22" i="2"/>
  <c r="R50" i="2" s="1"/>
  <c r="F22" i="2"/>
  <c r="O14" i="2"/>
  <c r="O42" i="2" s="1"/>
  <c r="P14" i="2"/>
  <c r="S14" i="2"/>
  <c r="S42" i="2" s="1"/>
  <c r="Q22" i="2"/>
  <c r="BB14" i="2"/>
  <c r="AS14" i="2"/>
  <c r="BA14" i="2"/>
  <c r="BA42" i="2" s="1"/>
  <c r="BC14" i="2"/>
  <c r="BC42" i="2" s="1"/>
  <c r="D22" i="2"/>
  <c r="AH14" i="2"/>
  <c r="AH42" i="2" s="1"/>
  <c r="AL14" i="2"/>
  <c r="BD14" i="2"/>
  <c r="BD42" i="2" s="1"/>
  <c r="E14" i="2"/>
  <c r="E42" i="2" s="1"/>
  <c r="H14" i="2"/>
  <c r="AJ14" i="2"/>
  <c r="H22" i="2"/>
  <c r="H50" i="2" s="1"/>
  <c r="O22" i="2"/>
  <c r="AN22" i="2"/>
  <c r="F50" i="2"/>
  <c r="AB22" i="2"/>
  <c r="AR22" i="2"/>
  <c r="Q14" i="2"/>
  <c r="AR14" i="2"/>
  <c r="BF14" i="2"/>
  <c r="BF42" i="2" s="1"/>
  <c r="R14" i="2"/>
  <c r="AB14" i="2"/>
  <c r="L22" i="2"/>
  <c r="AF14" i="2"/>
  <c r="K22" i="2"/>
  <c r="BG14" i="2"/>
  <c r="J14" i="2"/>
  <c r="AJ42" i="2"/>
  <c r="T22" i="2"/>
  <c r="AJ22" i="2"/>
  <c r="N22" i="2"/>
  <c r="I22" i="2"/>
  <c r="BG50" i="2"/>
  <c r="BG42" i="2" l="1"/>
  <c r="BG43" i="2"/>
  <c r="BG46" i="2"/>
  <c r="BG44" i="2"/>
  <c r="T52" i="2"/>
  <c r="T51" i="2"/>
  <c r="T54" i="2"/>
  <c r="R46" i="2"/>
  <c r="R44" i="2"/>
  <c r="R43" i="2"/>
  <c r="AR50" i="2"/>
  <c r="AR54" i="2"/>
  <c r="AR52" i="2"/>
  <c r="AR51" i="2"/>
  <c r="H54" i="2"/>
  <c r="H52" i="2"/>
  <c r="H51" i="2"/>
  <c r="AL42" i="2"/>
  <c r="AL43" i="2"/>
  <c r="AL44" i="2"/>
  <c r="AL46" i="2"/>
  <c r="S44" i="2"/>
  <c r="S43" i="2"/>
  <c r="S46" i="2"/>
  <c r="Z42" i="2"/>
  <c r="Z43" i="2"/>
  <c r="Z46" i="2"/>
  <c r="Z44" i="2"/>
  <c r="AZ50" i="2"/>
  <c r="AZ52" i="2"/>
  <c r="AZ51" i="2"/>
  <c r="AZ54" i="2"/>
  <c r="AK46" i="2"/>
  <c r="AK43" i="2"/>
  <c r="AK44" i="2"/>
  <c r="Z51" i="2"/>
  <c r="Z54" i="2"/>
  <c r="Z52" i="2"/>
  <c r="I43" i="2"/>
  <c r="I44" i="2"/>
  <c r="I46" i="2"/>
  <c r="AC44" i="2"/>
  <c r="AC43" i="2"/>
  <c r="AC46" i="2"/>
  <c r="U46" i="2"/>
  <c r="U43" i="2"/>
  <c r="U44" i="2"/>
  <c r="AV42" i="2"/>
  <c r="AV44" i="2"/>
  <c r="AV43" i="2"/>
  <c r="AV46" i="2"/>
  <c r="W43" i="2"/>
  <c r="W44" i="2"/>
  <c r="W46" i="2"/>
  <c r="AX42" i="2"/>
  <c r="AX46" i="2"/>
  <c r="AX44" i="2"/>
  <c r="AX43" i="2"/>
  <c r="X50" i="2"/>
  <c r="X54" i="2"/>
  <c r="X52" i="2"/>
  <c r="X51" i="2"/>
  <c r="AY42" i="2"/>
  <c r="AY44" i="2"/>
  <c r="AY46" i="2"/>
  <c r="AY43" i="2"/>
  <c r="L50" i="2"/>
  <c r="L51" i="2"/>
  <c r="L54" i="2"/>
  <c r="L52" i="2"/>
  <c r="AR42" i="2"/>
  <c r="AR44" i="2"/>
  <c r="AR43" i="2"/>
  <c r="AR46" i="2"/>
  <c r="AN54" i="2"/>
  <c r="AN52" i="2"/>
  <c r="AN51" i="2"/>
  <c r="E46" i="2"/>
  <c r="E44" i="2"/>
  <c r="E43" i="2"/>
  <c r="S51" i="2"/>
  <c r="S54" i="2"/>
  <c r="S52" i="2"/>
  <c r="V51" i="2"/>
  <c r="V54" i="2"/>
  <c r="V52" i="2"/>
  <c r="D42" i="2"/>
  <c r="D46" i="2"/>
  <c r="D44" i="2"/>
  <c r="D43" i="2"/>
  <c r="BF50" i="2"/>
  <c r="BF54" i="2"/>
  <c r="BF51" i="2"/>
  <c r="BF52" i="2"/>
  <c r="V42" i="2"/>
  <c r="V44" i="2"/>
  <c r="V43" i="2"/>
  <c r="V46" i="2"/>
  <c r="Y46" i="2"/>
  <c r="Y43" i="2"/>
  <c r="Y44" i="2"/>
  <c r="BE42" i="2"/>
  <c r="BE43" i="2"/>
  <c r="BE46" i="2"/>
  <c r="BE44" i="2"/>
  <c r="BH42" i="2"/>
  <c r="BH46" i="2"/>
  <c r="BH43" i="2"/>
  <c r="BH44" i="2"/>
  <c r="AF50" i="2"/>
  <c r="AF51" i="2"/>
  <c r="AF52" i="2"/>
  <c r="AF54" i="2"/>
  <c r="AM52" i="2"/>
  <c r="AM54" i="2"/>
  <c r="AM51" i="2"/>
  <c r="F44" i="2"/>
  <c r="F46" i="2"/>
  <c r="F43" i="2"/>
  <c r="AD50" i="2"/>
  <c r="AD51" i="2"/>
  <c r="AD54" i="2"/>
  <c r="AD52" i="2"/>
  <c r="BC46" i="2"/>
  <c r="BC44" i="2"/>
  <c r="BC43" i="2"/>
  <c r="BB42" i="2"/>
  <c r="BB46" i="2"/>
  <c r="BB44" i="2"/>
  <c r="BB43" i="2"/>
  <c r="F51" i="2"/>
  <c r="F54" i="2"/>
  <c r="F52" i="2"/>
  <c r="M50" i="2"/>
  <c r="M54" i="2"/>
  <c r="M51" i="2"/>
  <c r="M52" i="2"/>
  <c r="J50" i="2"/>
  <c r="J51" i="2"/>
  <c r="J54" i="2"/>
  <c r="J52" i="2"/>
  <c r="AU46" i="2"/>
  <c r="AU44" i="2"/>
  <c r="AU43" i="2"/>
  <c r="G50" i="2"/>
  <c r="G52" i="2"/>
  <c r="G51" i="2"/>
  <c r="G54" i="2"/>
  <c r="AY52" i="2"/>
  <c r="AY54" i="2"/>
  <c r="AY51" i="2"/>
  <c r="AC51" i="2"/>
  <c r="AC54" i="2"/>
  <c r="AC52" i="2"/>
  <c r="Y52" i="2"/>
  <c r="Y51" i="2"/>
  <c r="Y54" i="2"/>
  <c r="AI42" i="2"/>
  <c r="AI46" i="2"/>
  <c r="AI43" i="2"/>
  <c r="AI44" i="2"/>
  <c r="AW50" i="2"/>
  <c r="AW54" i="2"/>
  <c r="AW51" i="2"/>
  <c r="AW52" i="2"/>
  <c r="N50" i="2"/>
  <c r="N54" i="2"/>
  <c r="N51" i="2"/>
  <c r="N52" i="2"/>
  <c r="AB50" i="2"/>
  <c r="AB54" i="2"/>
  <c r="AB52" i="2"/>
  <c r="AB51" i="2"/>
  <c r="AJ43" i="2"/>
  <c r="AJ44" i="2"/>
  <c r="AJ46" i="2"/>
  <c r="AH43" i="2"/>
  <c r="AH44" i="2"/>
  <c r="AH46" i="2"/>
  <c r="P42" i="2"/>
  <c r="P43" i="2"/>
  <c r="P44" i="2"/>
  <c r="P46" i="2"/>
  <c r="AX50" i="2"/>
  <c r="AX54" i="2"/>
  <c r="AX51" i="2"/>
  <c r="AX52" i="2"/>
  <c r="AQ51" i="2"/>
  <c r="AQ54" i="2"/>
  <c r="AQ52" i="2"/>
  <c r="AT46" i="2"/>
  <c r="AT44" i="2"/>
  <c r="AT43" i="2"/>
  <c r="P50" i="2"/>
  <c r="P51" i="2"/>
  <c r="P54" i="2"/>
  <c r="P52" i="2"/>
  <c r="BB50" i="2"/>
  <c r="BB52" i="2"/>
  <c r="BB54" i="2"/>
  <c r="BB51" i="2"/>
  <c r="T50" i="2"/>
  <c r="T43" i="2"/>
  <c r="T46" i="2"/>
  <c r="T44" i="2"/>
  <c r="AN50" i="2"/>
  <c r="K50" i="2"/>
  <c r="K52" i="2"/>
  <c r="K54" i="2"/>
  <c r="K51" i="2"/>
  <c r="O50" i="2"/>
  <c r="O54" i="2"/>
  <c r="O51" i="2"/>
  <c r="O52" i="2"/>
  <c r="BA44" i="2"/>
  <c r="BA46" i="2"/>
  <c r="BA43" i="2"/>
  <c r="W50" i="2"/>
  <c r="W52" i="2"/>
  <c r="W54" i="2"/>
  <c r="W51" i="2"/>
  <c r="AT54" i="2"/>
  <c r="AT52" i="2"/>
  <c r="AT51" i="2"/>
  <c r="AW42" i="2"/>
  <c r="AW46" i="2"/>
  <c r="AW44" i="2"/>
  <c r="AW43" i="2"/>
  <c r="K43" i="2"/>
  <c r="K46" i="2"/>
  <c r="K44" i="2"/>
  <c r="AA46" i="2"/>
  <c r="AA44" i="2"/>
  <c r="AA43" i="2"/>
  <c r="X42" i="2"/>
  <c r="X46" i="2"/>
  <c r="X43" i="2"/>
  <c r="X44" i="2"/>
  <c r="AV51" i="2"/>
  <c r="AV52" i="2"/>
  <c r="AV54" i="2"/>
  <c r="AO44" i="2"/>
  <c r="AO46" i="2"/>
  <c r="AO43" i="2"/>
  <c r="AI51" i="2"/>
  <c r="AI54" i="2"/>
  <c r="AI52" i="2"/>
  <c r="G42" i="2"/>
  <c r="G43" i="2"/>
  <c r="G46" i="2"/>
  <c r="G44" i="2"/>
  <c r="AK50" i="2"/>
  <c r="AK51" i="2"/>
  <c r="AK52" i="2"/>
  <c r="AK54" i="2"/>
  <c r="BD54" i="2"/>
  <c r="BD52" i="2"/>
  <c r="BD51" i="2"/>
  <c r="L46" i="2"/>
  <c r="L44" i="2"/>
  <c r="L43" i="2"/>
  <c r="AJ50" i="2"/>
  <c r="AJ54" i="2"/>
  <c r="AJ52" i="2"/>
  <c r="AJ51" i="2"/>
  <c r="J42" i="2"/>
  <c r="J44" i="2"/>
  <c r="J43" i="2"/>
  <c r="J46" i="2"/>
  <c r="AB42" i="2"/>
  <c r="AB43" i="2"/>
  <c r="AB44" i="2"/>
  <c r="AB46" i="2"/>
  <c r="BF43" i="2"/>
  <c r="BF44" i="2"/>
  <c r="BF46" i="2"/>
  <c r="Q46" i="2"/>
  <c r="Q44" i="2"/>
  <c r="Q43" i="2"/>
  <c r="BD43" i="2"/>
  <c r="BD46" i="2"/>
  <c r="BD44" i="2"/>
  <c r="Q50" i="2"/>
  <c r="Q52" i="2"/>
  <c r="Q51" i="2"/>
  <c r="Q54" i="2"/>
  <c r="R52" i="2"/>
  <c r="R54" i="2"/>
  <c r="R51" i="2"/>
  <c r="AL52" i="2"/>
  <c r="AL54" i="2"/>
  <c r="AL51" i="2"/>
  <c r="N44" i="2"/>
  <c r="N43" i="2"/>
  <c r="N46" i="2"/>
  <c r="AH50" i="2"/>
  <c r="AH51" i="2"/>
  <c r="AH52" i="2"/>
  <c r="AH54" i="2"/>
  <c r="Q42" i="2"/>
  <c r="AT42" i="2"/>
  <c r="AN44" i="2"/>
  <c r="AN43" i="2"/>
  <c r="AN46" i="2"/>
  <c r="AO52" i="2"/>
  <c r="AO54" i="2"/>
  <c r="AO51" i="2"/>
  <c r="AG50" i="2"/>
  <c r="AG54" i="2"/>
  <c r="AG52" i="2"/>
  <c r="AG51" i="2"/>
  <c r="AP42" i="2"/>
  <c r="AP44" i="2"/>
  <c r="AP43" i="2"/>
  <c r="AP46" i="2"/>
  <c r="R42" i="2"/>
  <c r="BG51" i="2"/>
  <c r="BG54" i="2"/>
  <c r="BG52" i="2"/>
  <c r="BC50" i="2"/>
  <c r="BC52" i="2"/>
  <c r="BC51" i="2"/>
  <c r="BC54" i="2"/>
  <c r="H42" i="2"/>
  <c r="H46" i="2"/>
  <c r="H44" i="2"/>
  <c r="H43" i="2"/>
  <c r="D50" i="2"/>
  <c r="D52" i="2"/>
  <c r="D54" i="2"/>
  <c r="D51" i="2"/>
  <c r="AA50" i="2"/>
  <c r="AA51" i="2"/>
  <c r="AA52" i="2"/>
  <c r="AA54" i="2"/>
  <c r="AG42" i="2"/>
  <c r="AG43" i="2"/>
  <c r="AG46" i="2"/>
  <c r="AG44" i="2"/>
  <c r="AD46" i="2"/>
  <c r="AD44" i="2"/>
  <c r="AD43" i="2"/>
  <c r="BE54" i="2"/>
  <c r="BE52" i="2"/>
  <c r="BE51" i="2"/>
  <c r="AP51" i="2"/>
  <c r="AP54" i="2"/>
  <c r="AP52" i="2"/>
  <c r="BH50" i="2"/>
  <c r="BH51" i="2"/>
  <c r="BH52" i="2"/>
  <c r="BH54" i="2"/>
  <c r="AE50" i="2"/>
  <c r="AE52" i="2"/>
  <c r="AE54" i="2"/>
  <c r="AE51" i="2"/>
  <c r="BI50" i="2"/>
  <c r="BI52" i="2"/>
  <c r="BI54" i="2"/>
  <c r="AS52" i="2"/>
  <c r="AS54" i="2"/>
  <c r="AS51" i="2"/>
  <c r="I50" i="2"/>
  <c r="I51" i="2"/>
  <c r="I52" i="2"/>
  <c r="I54" i="2"/>
  <c r="AF42" i="2"/>
  <c r="AF46" i="2"/>
  <c r="AF44" i="2"/>
  <c r="AF43" i="2"/>
  <c r="AS42" i="2"/>
  <c r="AS46" i="2"/>
  <c r="AS43" i="2"/>
  <c r="AS44" i="2"/>
  <c r="O43" i="2"/>
  <c r="O46" i="2"/>
  <c r="O44" i="2"/>
  <c r="AE42" i="2"/>
  <c r="AE43" i="2"/>
  <c r="AE44" i="2"/>
  <c r="AE46" i="2"/>
  <c r="BI42" i="2"/>
  <c r="BI44" i="2"/>
  <c r="BI46" i="2"/>
  <c r="BI43" i="2"/>
  <c r="U50" i="2"/>
  <c r="U51" i="2"/>
  <c r="U52" i="2"/>
  <c r="U54" i="2"/>
  <c r="BA51" i="2"/>
  <c r="BA54" i="2"/>
  <c r="BA52" i="2"/>
  <c r="M46" i="2"/>
  <c r="M43" i="2"/>
  <c r="M44" i="2"/>
  <c r="AQ42" i="2"/>
  <c r="AQ44" i="2"/>
  <c r="AQ43" i="2"/>
  <c r="AQ46" i="2"/>
  <c r="E52" i="2"/>
  <c r="E54" i="2"/>
  <c r="E51" i="2"/>
  <c r="AM44" i="2"/>
  <c r="AM46" i="2"/>
  <c r="AM43" i="2"/>
  <c r="E50" i="2"/>
  <c r="AZ42" i="2"/>
  <c r="AZ46" i="2"/>
  <c r="AZ44" i="2"/>
  <c r="AZ43" i="2"/>
  <c r="AU52" i="2"/>
  <c r="AU54" i="2"/>
  <c r="AU51" i="2"/>
  <c r="BI49" i="2" l="1"/>
  <c r="BI41" i="2"/>
  <c r="S49" i="2"/>
  <c r="F41" i="2"/>
  <c r="U41" i="2"/>
  <c r="AQ49" i="2"/>
  <c r="AK41" i="2"/>
  <c r="AM49" i="2"/>
  <c r="Y49" i="2"/>
  <c r="I41" i="2"/>
  <c r="Y41" i="2"/>
  <c r="AS41" i="2"/>
  <c r="AY49" i="2"/>
  <c r="AD41" i="2"/>
  <c r="Z49" i="2"/>
  <c r="R41" i="2"/>
  <c r="AV49" i="2"/>
  <c r="AU41" i="2"/>
  <c r="F49" i="2"/>
  <c r="E49" i="2"/>
  <c r="AT49" i="2"/>
  <c r="V49" i="2"/>
  <c r="S41" i="2"/>
  <c r="BG49" i="2"/>
  <c r="BD41" i="2"/>
  <c r="AN49" i="2"/>
  <c r="W41" i="2"/>
  <c r="AC49" i="2"/>
  <c r="AI49" i="2"/>
  <c r="K41" i="2"/>
  <c r="U49" i="2"/>
  <c r="BE49" i="2"/>
  <c r="AN41" i="2"/>
  <c r="AL49" i="2"/>
  <c r="AO41" i="2"/>
  <c r="W49" i="2"/>
  <c r="H49" i="2"/>
  <c r="AT41" i="2"/>
  <c r="L41" i="2"/>
  <c r="M41" i="2"/>
  <c r="O41" i="2"/>
  <c r="AS49" i="2"/>
  <c r="BA41" i="2"/>
  <c r="G49" i="2"/>
  <c r="E41" i="2"/>
  <c r="AU49" i="2"/>
  <c r="AH41" i="2"/>
  <c r="AF41" i="2"/>
  <c r="AP49" i="2"/>
  <c r="AO49" i="2"/>
  <c r="R49" i="2"/>
  <c r="BD49" i="2"/>
  <c r="AA41" i="2"/>
  <c r="O49" i="2"/>
  <c r="T41" i="2"/>
  <c r="AL41" i="2"/>
  <c r="BG41" i="2"/>
  <c r="BA49" i="2"/>
  <c r="AW41" i="2"/>
  <c r="BC41" i="2"/>
  <c r="BF41" i="2"/>
  <c r="AJ41" i="2"/>
  <c r="AX41" i="2"/>
  <c r="AM41" i="2"/>
  <c r="AH49" i="2"/>
  <c r="N41" i="2"/>
  <c r="Q49" i="2"/>
  <c r="AJ49" i="2"/>
  <c r="AD49" i="2"/>
  <c r="BH41" i="2"/>
  <c r="AC41" i="2"/>
  <c r="T49" i="2"/>
  <c r="AB49" i="2"/>
  <c r="M49" i="2"/>
  <c r="L49" i="2"/>
  <c r="AA49" i="2"/>
  <c r="H41" i="2"/>
  <c r="BC49" i="2"/>
  <c r="J41" i="2"/>
  <c r="P49" i="2"/>
  <c r="AF49" i="2"/>
  <c r="AR41" i="2"/>
  <c r="AY41" i="2"/>
  <c r="Z41" i="2"/>
  <c r="AG41" i="2"/>
  <c r="AG49" i="2"/>
  <c r="G41" i="2"/>
  <c r="X41" i="2"/>
  <c r="BB41" i="2"/>
  <c r="V41" i="2"/>
  <c r="AZ49" i="2"/>
  <c r="I49" i="2"/>
  <c r="AK49" i="2"/>
  <c r="AX49" i="2"/>
  <c r="P41" i="2"/>
  <c r="N49" i="2"/>
  <c r="J49" i="2"/>
  <c r="AE41" i="2"/>
  <c r="BH49" i="2"/>
  <c r="D49" i="2"/>
  <c r="AP41" i="2"/>
  <c r="K49" i="2"/>
  <c r="BB49" i="2"/>
  <c r="AZ41" i="2"/>
  <c r="AB41" i="2"/>
  <c r="BE41" i="2"/>
  <c r="D41" i="2"/>
  <c r="AQ41" i="2"/>
  <c r="AE49" i="2"/>
  <c r="Q41" i="2"/>
  <c r="AW49" i="2"/>
  <c r="AI41" i="2"/>
  <c r="BF49" i="2"/>
  <c r="X49" i="2"/>
  <c r="AV41" i="2"/>
  <c r="AR49" i="2"/>
</calcChain>
</file>

<file path=xl/sharedStrings.xml><?xml version="1.0" encoding="utf-8"?>
<sst xmlns="http://schemas.openxmlformats.org/spreadsheetml/2006/main" count="1294" uniqueCount="123">
  <si>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</si>
  <si>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</si>
  <si>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</si>
  <si>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</si>
  <si>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</si>
  <si>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</si>
  <si>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</si>
  <si>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</si>
  <si>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</si>
  <si>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</si>
  <si>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</si>
  <si>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</si>
  <si>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</si>
  <si>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</si>
  <si>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</si>
  <si>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</si>
  <si>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</si>
  <si>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</si>
  <si>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</si>
  <si>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</si>
  <si>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</si>
  <si>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</si>
  <si>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</si>
  <si>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</si>
  <si>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</si>
  <si>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</si>
  <si>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</si>
  <si>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</si>
  <si>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</si>
  <si>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</si>
  <si>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</si>
  <si>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</si>
  <si>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</si>
  <si>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</si>
  <si>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</si>
  <si>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</si>
  <si>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</si>
  <si>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</si>
  <si>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</si>
  <si>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</si>
  <si>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</si>
  <si>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</si>
  <si>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</si>
  <si>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</si>
  <si>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</si>
  <si>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</si>
  <si>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</si>
  <si>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</si>
  <si>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</si>
  <si>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</si>
  <si>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</si>
  <si>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</si>
  <si>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</si>
  <si>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</si>
  <si>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</si>
  <si>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</si>
  <si>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</si>
  <si>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</si>
  <si>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</si>
  <si>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</si>
  <si>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</si>
  <si>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Y</t>
  </si>
  <si>
    <t>N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</si>
  <si>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</si>
  <si>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</si>
  <si>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</si>
  <si>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</si>
  <si>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</si>
  <si>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</si>
  <si>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</si>
  <si>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</si>
  <si>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Uganda Bureau of Statistics</t>
  </si>
  <si>
    <t>2014Q3</t>
  </si>
  <si>
    <t>Trade &amp; Repairs</t>
  </si>
  <si>
    <t>Transportation &amp; Storage</t>
  </si>
  <si>
    <t xml:space="preserve">Accommodation &amp; Food Service </t>
  </si>
  <si>
    <t>Information &amp; Communication</t>
  </si>
  <si>
    <t xml:space="preserve">Financial and Insurance </t>
  </si>
  <si>
    <t>Activities of Households</t>
  </si>
  <si>
    <t xml:space="preserve">Professional, Scientific &amp; Technical </t>
  </si>
  <si>
    <t xml:space="preserve">Human Health &amp; Social Work </t>
  </si>
  <si>
    <t>Arts, Entertainment &amp; Recreation</t>
  </si>
  <si>
    <t>Agriculture, Forestry &amp; Fishing</t>
  </si>
  <si>
    <t xml:space="preserve">Administrative &amp; Support Service </t>
  </si>
  <si>
    <t>2015Q1</t>
  </si>
  <si>
    <t>2014Q4</t>
  </si>
  <si>
    <t>2015Q2</t>
  </si>
  <si>
    <t>2015Q3</t>
  </si>
  <si>
    <t>2015/16</t>
  </si>
  <si>
    <t>2015Q4</t>
  </si>
  <si>
    <t>2016/17</t>
  </si>
  <si>
    <t>SEASONALLY ADJUSTED ESTIMATES</t>
  </si>
  <si>
    <t>TREND CYCLE ESTIMATES</t>
  </si>
  <si>
    <t>ORIGINAL ESTIMATES</t>
  </si>
  <si>
    <t>2017/18</t>
  </si>
  <si>
    <t>GDP AT MARKET PRICES</t>
  </si>
  <si>
    <t>AGRICULTURE,FORESTRY&amp;FISHING</t>
  </si>
  <si>
    <t>INDUSTRY</t>
  </si>
  <si>
    <t>SERVICES</t>
  </si>
  <si>
    <t>ADJUSTMENTS</t>
  </si>
  <si>
    <t>2018/19</t>
  </si>
  <si>
    <t>2019/20</t>
  </si>
  <si>
    <t>Construction NSA</t>
  </si>
  <si>
    <t>Construction SA</t>
  </si>
  <si>
    <t>Construction Trend</t>
  </si>
  <si>
    <t>2020/21</t>
  </si>
  <si>
    <t>2021/22</t>
  </si>
  <si>
    <t>Table 15: SEASONALLY ADJUSTED Value Added at current prices, BILLION SHILLINGS, 2016/17-2021/22</t>
  </si>
  <si>
    <t>Table 16: SEASONALLY ADJUSTED Value Added by activity at current prices, PERCENTAGE SHARE, 2016/17-2021/22</t>
  </si>
  <si>
    <t>Table 17: TREND-CYCLE Value Added by activity at current prices, BILLION SHILLINGS, 2016/17-2021/22</t>
  </si>
  <si>
    <t>Table 18: TREND-CYCLE Value Added by activity at current prices, PERCENTAGE SHARE, 2016/17-2021/22</t>
  </si>
  <si>
    <t>Table 11: Summary of QGDP at current prices, BILLION SHILLINGS, 2016/17-2021/22</t>
  </si>
  <si>
    <t>Table 12: Summary of QGDP at current prices, percentage share, 2016/17-2021/22</t>
  </si>
  <si>
    <t>Table 15: SEASONALLY ADJUSTED Value Added at current prices, BILLION SHILLINGS, 2016/17-2021/23</t>
  </si>
  <si>
    <t>2022/23</t>
  </si>
  <si>
    <t>Table 11: Summary of QGDP at current prices, BILLION SHILLINGS, 2016/17-2022/23</t>
  </si>
  <si>
    <t>Table 13: ORIGINAL UNADJUSTED Value Added by activity at current prices, BILLION SHILLINGS, 2016/17-2022/23</t>
  </si>
  <si>
    <t>Table 14: ORIGINAL UNADJUSTED Value Added by activity at current prices, PERCENTAGE SHARE, 2016/17-2022/23</t>
  </si>
  <si>
    <t>Table 15: SEASONALLY ADJUSTED Value Added at current prices, BILLION SHILLINGS, 2016/17-2022/23</t>
  </si>
  <si>
    <t>Table 16: SEASONALLY ADJUSTED Value Added by activity at current prices, PERCENTAGE SHARE, 2016/17-2022/23</t>
  </si>
  <si>
    <t>Table 17: TREND-CYCLE Value Added by activity at current prices, BILLION SHILLINGS, 2016/17-2022/23</t>
  </si>
  <si>
    <t>Table 18: TREND-CYCLE Value Added by activity at current prices, PERCENTAGE SHARE, 2016/17-2022/23</t>
  </si>
  <si>
    <t>Table 12: Summary of QGDP at current prices, percentage share, 2016/17-2022/23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</si>
</sst>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_(* #,##0.0_);_(* \(#,##0.0\);_(* &quot;-&quot;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8.5"/>
      <color theme="3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9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164" fontId="3" fillId="0" borderId="0" xfId="0" applyNumberFormat="1" applyFont="1" applyBorder="1"/>
    <xf numFmtId="3" fontId="4" fillId="0" borderId="0" xfId="0" applyNumberFormat="1" applyFont="1" applyBorder="1" applyAlignment="1" applyProtection="1">
      <alignment wrapText="1"/>
    </xf>
    <xf numFmtId="3" fontId="4" fillId="0" borderId="0" xfId="0" applyNumberFormat="1" applyFont="1" applyBorder="1" applyAlignment="1" applyProtection="1"/>
    <xf numFmtId="0" fontId="0" fillId="0" borderId="0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65" fontId="0" fillId="0" borderId="0" xfId="1" applyNumberFormat="1" applyFont="1"/>
    <xf numFmtId="165" fontId="2" fillId="0" borderId="0" xfId="0" applyNumberFormat="1" applyFont="1"/>
    <xf numFmtId="0" fontId="2" fillId="0" borderId="0" xfId="0" applyFont="1"/>
    <xf numFmtId="165" fontId="2" fillId="0" borderId="0" xfId="1" applyNumberFormat="1" applyFont="1"/>
    <xf numFmtId="166" fontId="2" fillId="0" borderId="0" xfId="0" applyNumberFormat="1" applyFont="1"/>
    <xf numFmtId="16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64" fontId="9" fillId="0" borderId="0" xfId="0" applyNumberFormat="1" applyFont="1" applyFill="1" applyBorder="1"/>
    <xf numFmtId="164" fontId="16" fillId="0" borderId="0" xfId="0" applyNumberFormat="1" applyFont="1" applyFill="1" applyBorder="1"/>
    <xf numFmtId="165" fontId="14" fillId="0" borderId="0" xfId="1" applyNumberFormat="1" applyFont="1" applyFill="1" applyBorder="1"/>
    <xf numFmtId="0" fontId="11" fillId="0" borderId="0" xfId="0" applyFont="1" applyFill="1"/>
    <xf numFmtId="0" fontId="10" fillId="0" borderId="0" xfId="0" applyFont="1" applyFill="1"/>
    <xf numFmtId="0" fontId="14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/>
    <xf numFmtId="165" fontId="12" fillId="0" borderId="0" xfId="1" applyNumberFormat="1" applyFont="1" applyFill="1" applyBorder="1"/>
    <xf numFmtId="164" fontId="15" fillId="0" borderId="0" xfId="0" applyNumberFormat="1" applyFont="1" applyFill="1" applyBorder="1"/>
    <xf numFmtId="3" fontId="15" fillId="0" borderId="0" xfId="0" applyNumberFormat="1" applyFont="1" applyFill="1" applyBorder="1" applyAlignment="1" applyProtection="1"/>
    <xf numFmtId="3" fontId="15" fillId="0" borderId="1" xfId="0" applyNumberFormat="1" applyFont="1" applyFill="1" applyBorder="1" applyAlignment="1" applyProtection="1"/>
    <xf numFmtId="165" fontId="14" fillId="0" borderId="1" xfId="1" applyNumberFormat="1" applyFont="1" applyFill="1" applyBorder="1"/>
    <xf numFmtId="0" fontId="14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1" xfId="0" applyFont="1" applyFill="1" applyBorder="1" applyAlignment="1"/>
    <xf numFmtId="0" fontId="14" fillId="0" borderId="0" xfId="0" applyFont="1" applyFill="1"/>
    <xf numFmtId="166" fontId="12" fillId="0" borderId="0" xfId="1" applyNumberFormat="1" applyFont="1" applyFill="1"/>
    <xf numFmtId="0" fontId="12" fillId="0" borderId="0" xfId="0" applyFont="1" applyFill="1"/>
    <xf numFmtId="166" fontId="14" fillId="0" borderId="0" xfId="1" applyNumberFormat="1" applyFont="1" applyFill="1"/>
    <xf numFmtId="166" fontId="14" fillId="0" borderId="0" xfId="1" applyNumberFormat="1" applyFont="1" applyFill="1" applyBorder="1"/>
    <xf numFmtId="166" fontId="14" fillId="0" borderId="1" xfId="1" applyNumberFormat="1" applyFont="1" applyFill="1" applyBorder="1"/>
    <xf numFmtId="166" fontId="14" fillId="0" borderId="0" xfId="0" applyNumberFormat="1" applyFont="1" applyFill="1"/>
    <xf numFmtId="168" fontId="12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vertical="top" wrapText="1"/>
    </xf>
    <xf numFmtId="165" fontId="7" fillId="0" borderId="0" xfId="1" applyNumberFormat="1" applyFont="1" applyFill="1"/>
    <xf numFmtId="165" fontId="12" fillId="0" borderId="0" xfId="0" applyNumberFormat="1" applyFont="1" applyFill="1" applyBorder="1"/>
    <xf numFmtId="167" fontId="14" fillId="0" borderId="0" xfId="1" applyNumberFormat="1" applyFont="1" applyFill="1" applyBorder="1"/>
    <xf numFmtId="167" fontId="14" fillId="0" borderId="1" xfId="1" applyNumberFormat="1" applyFont="1" applyFill="1" applyBorder="1"/>
    <xf numFmtId="166" fontId="7" fillId="0" borderId="0" xfId="1" applyNumberFormat="1" applyFont="1" applyFill="1"/>
    <xf numFmtId="166" fontId="10" fillId="0" borderId="0" xfId="1" applyNumberFormat="1" applyFont="1" applyFill="1"/>
    <xf numFmtId="168" fontId="12" fillId="0" borderId="0" xfId="1" applyNumberFormat="1" applyFont="1" applyFill="1" applyBorder="1"/>
    <xf numFmtId="165" fontId="17" fillId="0" borderId="0" xfId="1" applyNumberFormat="1" applyFont="1" applyFill="1" applyBorder="1"/>
    <xf numFmtId="165" fontId="17" fillId="0" borderId="1" xfId="1" applyNumberFormat="1" applyFont="1" applyFill="1" applyBorder="1"/>
    <xf numFmtId="0" fontId="6" fillId="0" borderId="0" xfId="0" applyFont="1" applyFill="1" applyBorder="1"/>
    <xf numFmtId="0" fontId="12" fillId="2" borderId="2" xfId="0" applyFont="1" applyFill="1" applyBorder="1"/>
    <xf numFmtId="0" fontId="12" fillId="2" borderId="2" xfId="0" applyFont="1" applyFill="1" applyBorder="1" applyAlignment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4" fillId="2" borderId="0" xfId="0" applyFont="1" applyFill="1" applyBorder="1"/>
    <xf numFmtId="49" fontId="14" fillId="2" borderId="0" xfId="0" applyNumberFormat="1" applyFont="1" applyFill="1" applyBorder="1"/>
    <xf numFmtId="164" fontId="13" fillId="2" borderId="0" xfId="0" applyNumberFormat="1" applyFont="1" applyFill="1" applyBorder="1"/>
    <xf numFmtId="165" fontId="12" fillId="2" borderId="0" xfId="1" applyNumberFormat="1" applyFont="1" applyFill="1" applyBorder="1"/>
    <xf numFmtId="165" fontId="17" fillId="2" borderId="0" xfId="1" applyNumberFormat="1" applyFont="1" applyFill="1" applyBorder="1"/>
    <xf numFmtId="0" fontId="12" fillId="2" borderId="0" xfId="0" applyFont="1" applyFill="1" applyBorder="1"/>
    <xf numFmtId="165" fontId="14" fillId="2" borderId="0" xfId="1" applyNumberFormat="1" applyFont="1" applyFill="1" applyBorder="1"/>
    <xf numFmtId="166" fontId="12" fillId="2" borderId="2" xfId="1" applyNumberFormat="1" applyFont="1" applyFill="1" applyBorder="1" applyAlignment="1"/>
    <xf numFmtId="166" fontId="13" fillId="2" borderId="3" xfId="1" applyNumberFormat="1" applyFont="1" applyFill="1" applyBorder="1" applyAlignment="1">
      <alignment horizontal="right"/>
    </xf>
    <xf numFmtId="166" fontId="12" fillId="2" borderId="0" xfId="1" applyNumberFormat="1" applyFont="1" applyFill="1" applyBorder="1"/>
    <xf numFmtId="166" fontId="14" fillId="2" borderId="0" xfId="1" applyNumberFormat="1" applyFont="1" applyFill="1" applyBorder="1"/>
    <xf numFmtId="167" fontId="14" fillId="2" borderId="0" xfId="1" applyNumberFormat="1" applyFont="1" applyFill="1" applyBorder="1"/>
    <xf numFmtId="0" fontId="12" fillId="2" borderId="0" xfId="0" applyFont="1" applyFill="1" applyBorder="1" applyAlignment="1">
      <alignment horizontal="right"/>
    </xf>
    <xf numFmtId="0" fontId="10" fillId="2" borderId="2" xfId="0" applyFont="1" applyFill="1" applyBorder="1"/>
    <xf numFmtId="0" fontId="19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1" fillId="0" borderId="0" xfId="0" applyFont="1" applyFill="1" applyBorder="1"/>
    <xf numFmtId="165" fontId="10" fillId="0" borderId="0" xfId="1" applyNumberFormat="1" applyFont="1" applyFill="1" applyBorder="1"/>
    <xf numFmtId="165" fontId="11" fillId="0" borderId="0" xfId="1" applyNumberFormat="1" applyFont="1" applyFill="1" applyBorder="1"/>
    <xf numFmtId="165" fontId="11" fillId="0" borderId="1" xfId="1" applyNumberFormat="1" applyFont="1" applyFill="1" applyBorder="1"/>
    <xf numFmtId="166" fontId="11" fillId="0" borderId="0" xfId="1" applyNumberFormat="1" applyFont="1" applyFill="1"/>
    <xf numFmtId="166" fontId="11" fillId="0" borderId="0" xfId="1" applyNumberFormat="1" applyFont="1" applyFill="1" applyBorder="1"/>
    <xf numFmtId="166" fontId="11" fillId="0" borderId="1" xfId="1" applyNumberFormat="1" applyFont="1" applyFill="1" applyBorder="1"/>
    <xf numFmtId="166" fontId="11" fillId="0" borderId="0" xfId="0" applyNumberFormat="1" applyFont="1" applyFill="1"/>
    <xf numFmtId="168" fontId="10" fillId="0" borderId="0" xfId="0" applyNumberFormat="1" applyFont="1" applyFill="1" applyBorder="1"/>
    <xf numFmtId="166" fontId="10" fillId="2" borderId="0" xfId="1" applyNumberFormat="1" applyFont="1" applyFill="1" applyBorder="1"/>
    <xf numFmtId="165" fontId="11" fillId="2" borderId="0" xfId="1" applyNumberFormat="1" applyFont="1" applyFill="1" applyBorder="1"/>
    <xf numFmtId="165" fontId="10" fillId="0" borderId="0" xfId="0" applyNumberFormat="1" applyFont="1" applyFill="1" applyBorder="1"/>
    <xf numFmtId="165" fontId="10" fillId="2" borderId="0" xfId="1" applyNumberFormat="1" applyFont="1" applyFill="1" applyBorder="1"/>
    <xf numFmtId="167" fontId="11" fillId="0" borderId="0" xfId="1" applyNumberFormat="1" applyFont="1" applyFill="1" applyBorder="1"/>
    <xf numFmtId="167" fontId="11" fillId="2" borderId="0" xfId="1" applyNumberFormat="1" applyFont="1" applyFill="1" applyBorder="1"/>
    <xf numFmtId="167" fontId="11" fillId="0" borderId="1" xfId="1" applyNumberFormat="1" applyFont="1" applyFill="1" applyBorder="1"/>
    <xf numFmtId="168" fontId="10" fillId="0" borderId="0" xfId="1" applyNumberFormat="1" applyFont="1" applyFill="1" applyBorder="1"/>
    <xf numFmtId="166" fontId="11" fillId="2" borderId="0" xfId="1" applyNumberFormat="1" applyFont="1" applyFill="1" applyBorder="1"/>
    <xf numFmtId="165" fontId="20" fillId="0" borderId="0" xfId="1" applyNumberFormat="1" applyFont="1" applyFill="1" applyBorder="1"/>
    <xf numFmtId="165" fontId="20" fillId="2" borderId="0" xfId="1" applyNumberFormat="1" applyFont="1" applyFill="1" applyBorder="1"/>
    <xf numFmtId="0" fontId="10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2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GDP%20Q22022_23\Serena_LwezaAAA%20QNA%20Workshop%20Useful%20files\Seasonal%20Adjustment%20Tool%20V8.1%20CP%20(batch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llResults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Lookups"/>
    </sheetNames>
    <sheetDataSet>
      <sheetData sheetId="0"/>
      <sheetData sheetId="1"/>
      <sheetData sheetId="2"/>
      <sheetData sheetId="3"/>
      <sheetData sheetId="4">
        <row r="1">
          <cell r="C1" t="str">
            <v xml:space="preserve">Enter below series to be seaonally adjusted </v>
          </cell>
          <cell r="F1"/>
          <cell r="K1"/>
          <cell r="L1"/>
          <cell r="M1"/>
        </row>
        <row r="2">
          <cell r="K2"/>
          <cell r="L2"/>
          <cell r="M2"/>
        </row>
        <row r="3">
          <cell r="C3" t="str">
            <v>Period</v>
          </cell>
          <cell r="F3" t="str">
            <v>LIVESTOCK</v>
          </cell>
          <cell r="K3" t="str">
            <v>MANUFACTURING</v>
          </cell>
          <cell r="L3" t="str">
            <v>ELECTRICITY</v>
          </cell>
          <cell r="M3" t="str">
            <v>WATER</v>
          </cell>
          <cell r="Q3" t="str">
            <v>ACCOMODATION &amp; FOOD SVCS</v>
          </cell>
          <cell r="R3" t="str">
            <v>INFORMATION &amp; COMMUNICATION SVCS</v>
          </cell>
          <cell r="S3" t="str">
            <v>FINANCIAL &amp; INSURANCE SVCS</v>
          </cell>
          <cell r="T3" t="str">
            <v>REAL ESTATE</v>
          </cell>
          <cell r="V3" t="str">
            <v>ADMINISTRATIVE &amp; SUPPROT SVCS</v>
          </cell>
          <cell r="W3" t="str">
            <v>PUBLIC ADMIN</v>
          </cell>
          <cell r="X3" t="str">
            <v>EDUCATION</v>
          </cell>
          <cell r="Y3" t="str">
            <v>HEALTH</v>
          </cell>
          <cell r="Z3" t="str">
            <v>ARTS, ENTER &amp; CREATIVE</v>
          </cell>
          <cell r="AA3" t="str">
            <v>OTHER SERVICES</v>
          </cell>
        </row>
        <row r="4">
          <cell r="C4" t="str">
            <v>2008Q1</v>
          </cell>
          <cell r="F4"/>
          <cell r="K4"/>
          <cell r="L4"/>
          <cell r="M4"/>
          <cell r="Q4"/>
          <cell r="R4"/>
          <cell r="S4"/>
          <cell r="T4"/>
          <cell r="V4"/>
          <cell r="W4"/>
          <cell r="X4"/>
          <cell r="Y4"/>
          <cell r="Z4"/>
          <cell r="AA4"/>
        </row>
        <row r="5">
          <cell r="C5" t="str">
            <v>2008Q2</v>
          </cell>
          <cell r="F5"/>
          <cell r="K5"/>
          <cell r="L5"/>
          <cell r="M5"/>
          <cell r="Q5"/>
          <cell r="R5"/>
          <cell r="S5"/>
          <cell r="T5"/>
          <cell r="V5"/>
          <cell r="W5"/>
          <cell r="X5"/>
          <cell r="Y5"/>
          <cell r="Z5"/>
          <cell r="AA5"/>
        </row>
        <row r="6">
          <cell r="C6" t="str">
            <v>2008Q3</v>
          </cell>
          <cell r="F6">
            <v>342.82529199109939</v>
          </cell>
          <cell r="K6">
            <v>752.41547388041147</v>
          </cell>
          <cell r="L6">
            <v>75.327796539888496</v>
          </cell>
          <cell r="M6">
            <v>159.83270578582452</v>
          </cell>
          <cell r="Q6">
            <v>177.66202469987914</v>
          </cell>
          <cell r="R6">
            <v>426.20711156149656</v>
          </cell>
          <cell r="S6">
            <v>173.30698809315035</v>
          </cell>
          <cell r="T6">
            <v>351.23723421560982</v>
          </cell>
          <cell r="V6">
            <v>117.30516815591717</v>
          </cell>
          <cell r="W6">
            <v>228.2401466169394</v>
          </cell>
          <cell r="X6">
            <v>427.35886038289578</v>
          </cell>
          <cell r="Y6">
            <v>276.52675107061873</v>
          </cell>
          <cell r="Z6">
            <v>27.281618279555811</v>
          </cell>
          <cell r="AA6">
            <v>80.428160124145421</v>
          </cell>
        </row>
        <row r="7">
          <cell r="C7" t="str">
            <v>2008Q4</v>
          </cell>
          <cell r="F7">
            <v>390.96987687706252</v>
          </cell>
          <cell r="K7">
            <v>822.91804340787758</v>
          </cell>
          <cell r="L7">
            <v>78.585952385041466</v>
          </cell>
          <cell r="M7">
            <v>161.81854975890309</v>
          </cell>
          <cell r="Q7">
            <v>148.49616991801915</v>
          </cell>
          <cell r="R7">
            <v>478.71965334974772</v>
          </cell>
          <cell r="S7">
            <v>203.94879894886557</v>
          </cell>
          <cell r="T7">
            <v>355.87864298430134</v>
          </cell>
          <cell r="V7">
            <v>121.86651038631005</v>
          </cell>
          <cell r="W7">
            <v>241.42887583057151</v>
          </cell>
          <cell r="X7">
            <v>446.46905596545025</v>
          </cell>
          <cell r="Y7">
            <v>280.30311158447995</v>
          </cell>
          <cell r="Z7">
            <v>25.574674096850924</v>
          </cell>
          <cell r="AA7">
            <v>82.394324124943566</v>
          </cell>
        </row>
        <row r="8">
          <cell r="C8" t="str">
            <v>2009Q1</v>
          </cell>
          <cell r="F8">
            <v>453.89294338518329</v>
          </cell>
          <cell r="K8">
            <v>798.91965881145131</v>
          </cell>
          <cell r="L8">
            <v>84.667780427776478</v>
          </cell>
          <cell r="M8">
            <v>164.2317516968977</v>
          </cell>
          <cell r="Q8">
            <v>140.0200279822615</v>
          </cell>
          <cell r="R8">
            <v>523.58677063324774</v>
          </cell>
          <cell r="S8">
            <v>213.58199566443912</v>
          </cell>
          <cell r="T8">
            <v>357.47508187112589</v>
          </cell>
          <cell r="V8">
            <v>123.43591256028597</v>
          </cell>
          <cell r="W8">
            <v>240.33917451980207</v>
          </cell>
          <cell r="X8">
            <v>460.82193650020628</v>
          </cell>
          <cell r="Y8">
            <v>281.03069187159537</v>
          </cell>
          <cell r="Z8">
            <v>22.638937241445866</v>
          </cell>
          <cell r="AA8">
            <v>83.572064259439983</v>
          </cell>
        </row>
        <row r="9">
          <cell r="C9" t="str">
            <v>2009Q2</v>
          </cell>
          <cell r="F9">
            <v>450.23822290134615</v>
          </cell>
          <cell r="K9">
            <v>806.08753997135489</v>
          </cell>
          <cell r="L9">
            <v>87.677184351071972</v>
          </cell>
          <cell r="M9">
            <v>166.52134845499756</v>
          </cell>
          <cell r="Q9">
            <v>168.45740422852867</v>
          </cell>
          <cell r="R9">
            <v>558.89558552334279</v>
          </cell>
          <cell r="S9">
            <v>222.48640568062768</v>
          </cell>
          <cell r="T9">
            <v>372.08328710410086</v>
          </cell>
          <cell r="V9">
            <v>145.48882056739018</v>
          </cell>
          <cell r="W9">
            <v>242.22947661392575</v>
          </cell>
          <cell r="X9">
            <v>477.2926393696867</v>
          </cell>
          <cell r="Y9">
            <v>293.47325954231871</v>
          </cell>
          <cell r="Z9">
            <v>27.46667565772028</v>
          </cell>
          <cell r="AA9">
            <v>84.538668123041489</v>
          </cell>
        </row>
        <row r="10">
          <cell r="C10" t="str">
            <v>2009Q3</v>
          </cell>
          <cell r="F10">
            <v>476.64962188956321</v>
          </cell>
          <cell r="K10">
            <v>803.35796048870498</v>
          </cell>
          <cell r="L10">
            <v>90.727950774238025</v>
          </cell>
          <cell r="M10">
            <v>187.92747118178386</v>
          </cell>
          <cell r="Q10">
            <v>227.36625267847214</v>
          </cell>
          <cell r="R10">
            <v>510.07869955720827</v>
          </cell>
          <cell r="S10">
            <v>223.23991761121059</v>
          </cell>
          <cell r="T10">
            <v>518.5370993034918</v>
          </cell>
          <cell r="V10">
            <v>152.71725681026521</v>
          </cell>
          <cell r="W10">
            <v>291.4395359190811</v>
          </cell>
          <cell r="X10">
            <v>474.18970255901451</v>
          </cell>
          <cell r="Y10">
            <v>300.91330337829601</v>
          </cell>
          <cell r="Z10">
            <v>28.670010792801719</v>
          </cell>
          <cell r="AA10">
            <v>92.290581206247992</v>
          </cell>
        </row>
        <row r="11">
          <cell r="C11" t="str">
            <v>2009Q4</v>
          </cell>
          <cell r="F11">
            <v>459.93276013743554</v>
          </cell>
          <cell r="K11">
            <v>837.95962436742536</v>
          </cell>
          <cell r="L11">
            <v>89.519083255951855</v>
          </cell>
          <cell r="M11">
            <v>190.36471656488655</v>
          </cell>
          <cell r="Q11">
            <v>234.12342262883971</v>
          </cell>
          <cell r="R11">
            <v>491.15210169836035</v>
          </cell>
          <cell r="S11">
            <v>221.32173056184945</v>
          </cell>
          <cell r="T11">
            <v>540.03469559739995</v>
          </cell>
          <cell r="V11">
            <v>154.31279805246425</v>
          </cell>
          <cell r="W11">
            <v>287.62776728589677</v>
          </cell>
          <cell r="X11">
            <v>491.35528793536753</v>
          </cell>
          <cell r="Y11">
            <v>305.08827930239482</v>
          </cell>
          <cell r="Z11">
            <v>29.186034724396436</v>
          </cell>
          <cell r="AA11">
            <v>108.51629101179066</v>
          </cell>
        </row>
        <row r="12">
          <cell r="C12" t="str">
            <v>2010Q1</v>
          </cell>
          <cell r="F12">
            <v>467.27899808519919</v>
          </cell>
          <cell r="K12">
            <v>926.59922308066996</v>
          </cell>
          <cell r="L12">
            <v>83.003098186429924</v>
          </cell>
          <cell r="M12">
            <v>193.83412487923536</v>
          </cell>
          <cell r="Q12">
            <v>225.27988121780697</v>
          </cell>
          <cell r="R12">
            <v>590.63157715392538</v>
          </cell>
          <cell r="S12">
            <v>240.19764227431475</v>
          </cell>
          <cell r="T12">
            <v>559.86086251635948</v>
          </cell>
          <cell r="V12">
            <v>148.52180072567356</v>
          </cell>
          <cell r="W12">
            <v>301.26355723580713</v>
          </cell>
          <cell r="X12">
            <v>523.87017899550733</v>
          </cell>
          <cell r="Y12">
            <v>307.71506217413605</v>
          </cell>
          <cell r="Z12">
            <v>34.779919248479402</v>
          </cell>
          <cell r="AA12">
            <v>100.72571044598443</v>
          </cell>
        </row>
        <row r="13">
          <cell r="C13" t="str">
            <v>2010Q2</v>
          </cell>
          <cell r="F13">
            <v>453.38731933235647</v>
          </cell>
          <cell r="K13">
            <v>913.57510540887586</v>
          </cell>
          <cell r="L13">
            <v>86.103270493089141</v>
          </cell>
          <cell r="M13">
            <v>196.89649493454729</v>
          </cell>
          <cell r="Q13">
            <v>247.25496217531986</v>
          </cell>
          <cell r="R13">
            <v>673.37233239808518</v>
          </cell>
          <cell r="S13">
            <v>255.21404806783806</v>
          </cell>
          <cell r="T13">
            <v>576.05808744929436</v>
          </cell>
          <cell r="V13">
            <v>174.4658709630923</v>
          </cell>
          <cell r="W13">
            <v>320.21599950204387</v>
          </cell>
          <cell r="X13">
            <v>541.10470670799953</v>
          </cell>
          <cell r="Y13">
            <v>316.94332059497657</v>
          </cell>
          <cell r="Z13">
            <v>31.032118794561455</v>
          </cell>
          <cell r="AA13">
            <v>99.92619159393368</v>
          </cell>
        </row>
        <row r="14">
          <cell r="C14" t="str">
            <v>2010Q3</v>
          </cell>
          <cell r="F14">
            <v>487.57911826874869</v>
          </cell>
          <cell r="K14">
            <v>1048.5415869605613</v>
          </cell>
          <cell r="L14">
            <v>87.639278038032643</v>
          </cell>
          <cell r="M14">
            <v>206.27691916163374</v>
          </cell>
          <cell r="Q14">
            <v>289.89785041198581</v>
          </cell>
          <cell r="R14">
            <v>746.90982469702976</v>
          </cell>
          <cell r="S14">
            <v>271.98269639712629</v>
          </cell>
          <cell r="T14">
            <v>440.94393191760565</v>
          </cell>
          <cell r="V14">
            <v>217.26888392449317</v>
          </cell>
          <cell r="W14">
            <v>379.24509001048926</v>
          </cell>
          <cell r="X14">
            <v>566.59302592757365</v>
          </cell>
          <cell r="Y14">
            <v>327.0611546576842</v>
          </cell>
          <cell r="Z14">
            <v>33.7368708910668</v>
          </cell>
          <cell r="AA14">
            <v>101.91197922582997</v>
          </cell>
        </row>
        <row r="15">
          <cell r="C15" t="str">
            <v>2010Q4</v>
          </cell>
          <cell r="F15">
            <v>486.20640963318135</v>
          </cell>
          <cell r="K15">
            <v>1177.9000848634369</v>
          </cell>
          <cell r="L15">
            <v>89.260742104439672</v>
          </cell>
          <cell r="M15">
            <v>208.54774273263394</v>
          </cell>
          <cell r="Q15">
            <v>274.58929202619186</v>
          </cell>
          <cell r="R15">
            <v>392.11113413138389</v>
          </cell>
          <cell r="S15">
            <v>284.64963319700831</v>
          </cell>
          <cell r="T15">
            <v>451.26555902522347</v>
          </cell>
          <cell r="V15">
            <v>214.36636071235762</v>
          </cell>
          <cell r="W15">
            <v>379.50836524312524</v>
          </cell>
          <cell r="X15">
            <v>572.77569660677636</v>
          </cell>
          <cell r="Y15">
            <v>336.92522770403713</v>
          </cell>
          <cell r="Z15">
            <v>32.239069507092474</v>
          </cell>
          <cell r="AA15">
            <v>108.76792737232185</v>
          </cell>
        </row>
        <row r="16">
          <cell r="C16" t="str">
            <v>2011Q1</v>
          </cell>
          <cell r="F16">
            <v>510.94121670511834</v>
          </cell>
          <cell r="K16">
            <v>1278.7660642286191</v>
          </cell>
          <cell r="L16">
            <v>90.78827817844811</v>
          </cell>
          <cell r="M16">
            <v>210.90214214842496</v>
          </cell>
          <cell r="Q16">
            <v>305.53061665006385</v>
          </cell>
          <cell r="R16">
            <v>336.79735031067673</v>
          </cell>
          <cell r="S16">
            <v>285.70552747211616</v>
          </cell>
          <cell r="T16">
            <v>461.18766027483355</v>
          </cell>
          <cell r="V16">
            <v>214.37784916960121</v>
          </cell>
          <cell r="W16">
            <v>381.19684919287641</v>
          </cell>
          <cell r="X16">
            <v>600.10775261729009</v>
          </cell>
          <cell r="Y16">
            <v>344.43834834273389</v>
          </cell>
          <cell r="Z16">
            <v>35.777739498564927</v>
          </cell>
          <cell r="AA16">
            <v>112.18762345560144</v>
          </cell>
        </row>
        <row r="17">
          <cell r="C17" t="str">
            <v>2011Q2</v>
          </cell>
          <cell r="F17">
            <v>495.95921745071462</v>
          </cell>
          <cell r="K17">
            <v>1309.460868148675</v>
          </cell>
          <cell r="L17">
            <v>90.068563419402238</v>
          </cell>
          <cell r="M17">
            <v>213.60917376612073</v>
          </cell>
          <cell r="Q17">
            <v>333.77437113537098</v>
          </cell>
          <cell r="R17">
            <v>299.47552538799579</v>
          </cell>
          <cell r="S17">
            <v>357.55591434663455</v>
          </cell>
          <cell r="T17">
            <v>477.8029047967114</v>
          </cell>
          <cell r="V17">
            <v>234.14019996095521</v>
          </cell>
          <cell r="W17">
            <v>388.85023208993056</v>
          </cell>
          <cell r="X17">
            <v>619.40271758726306</v>
          </cell>
          <cell r="Y17">
            <v>346.73692971948589</v>
          </cell>
          <cell r="Z17">
            <v>35.383740660982092</v>
          </cell>
          <cell r="AA17">
            <v>118.41498778881891</v>
          </cell>
        </row>
        <row r="18">
          <cell r="C18" t="str">
            <v>2011Q3</v>
          </cell>
          <cell r="F18">
            <v>565.00977852217375</v>
          </cell>
          <cell r="K18">
            <v>1673.1499000558911</v>
          </cell>
          <cell r="L18">
            <v>87.208038572256456</v>
          </cell>
          <cell r="M18">
            <v>224.10785103209423</v>
          </cell>
          <cell r="Q18">
            <v>380.90580840342392</v>
          </cell>
          <cell r="R18">
            <v>340.10323069592192</v>
          </cell>
          <cell r="S18">
            <v>377.50352467339144</v>
          </cell>
          <cell r="T18">
            <v>490.67411778311651</v>
          </cell>
          <cell r="V18">
            <v>233.34742646612935</v>
          </cell>
          <cell r="W18">
            <v>410.61063139030011</v>
          </cell>
          <cell r="X18">
            <v>646.58713430134731</v>
          </cell>
          <cell r="Y18">
            <v>351.82130587459596</v>
          </cell>
          <cell r="Z18">
            <v>45.354301675136753</v>
          </cell>
          <cell r="AA18">
            <v>137.81267199198606</v>
          </cell>
        </row>
        <row r="19">
          <cell r="C19" t="str">
            <v>2011Q4</v>
          </cell>
          <cell r="F19">
            <v>687.45207364942883</v>
          </cell>
          <cell r="K19">
            <v>1655.8821305206691</v>
          </cell>
          <cell r="L19">
            <v>82.943577353083597</v>
          </cell>
          <cell r="M19">
            <v>225.83729555338229</v>
          </cell>
          <cell r="Q19">
            <v>352.4747857623334</v>
          </cell>
          <cell r="R19">
            <v>401.29233805005759</v>
          </cell>
          <cell r="S19">
            <v>397.0644072994653</v>
          </cell>
          <cell r="T19">
            <v>516.13095431065176</v>
          </cell>
          <cell r="V19">
            <v>232.80328672442008</v>
          </cell>
          <cell r="W19">
            <v>445.08859753419915</v>
          </cell>
          <cell r="X19">
            <v>647.82164085292231</v>
          </cell>
          <cell r="Y19">
            <v>348.48980793765742</v>
          </cell>
          <cell r="Z19">
            <v>44.576845367094251</v>
          </cell>
          <cell r="AA19">
            <v>148.6662356185989</v>
          </cell>
        </row>
        <row r="20">
          <cell r="C20" t="str">
            <v>2012Q1</v>
          </cell>
          <cell r="F20">
            <v>724.98760593428653</v>
          </cell>
          <cell r="K20">
            <v>1514.823296488433</v>
          </cell>
          <cell r="L20">
            <v>146.53813525267444</v>
          </cell>
          <cell r="M20">
            <v>248.87346771540541</v>
          </cell>
          <cell r="Q20">
            <v>363.26107507649243</v>
          </cell>
          <cell r="R20">
            <v>417.90177956094089</v>
          </cell>
          <cell r="S20">
            <v>422.29140331310293</v>
          </cell>
          <cell r="T20">
            <v>538.19876445995362</v>
          </cell>
          <cell r="V20">
            <v>248.59206913629691</v>
          </cell>
          <cell r="W20">
            <v>434.99997146375449</v>
          </cell>
          <cell r="X20">
            <v>708.90685859457585</v>
          </cell>
          <cell r="Y20">
            <v>381.32963995209445</v>
          </cell>
          <cell r="Z20">
            <v>45.912825025567102</v>
          </cell>
          <cell r="AA20">
            <v>156.93433415741501</v>
          </cell>
        </row>
        <row r="21">
          <cell r="C21" t="str">
            <v>2012Q2</v>
          </cell>
          <cell r="F21">
            <v>725.20658189978394</v>
          </cell>
          <cell r="K21">
            <v>1628.8495195271719</v>
          </cell>
          <cell r="L21">
            <v>146.28504303099044</v>
          </cell>
          <cell r="M21">
            <v>218.51774250574741</v>
          </cell>
          <cell r="Q21">
            <v>392.84694961263915</v>
          </cell>
          <cell r="R21">
            <v>413.56327074356045</v>
          </cell>
          <cell r="S21">
            <v>421.78045372096096</v>
          </cell>
          <cell r="T21">
            <v>561.40489307687699</v>
          </cell>
          <cell r="V21">
            <v>268.89176758284128</v>
          </cell>
          <cell r="W21">
            <v>454.60520777732626</v>
          </cell>
          <cell r="X21">
            <v>766.05849940520238</v>
          </cell>
          <cell r="Y21">
            <v>412.17110964949848</v>
          </cell>
          <cell r="Z21">
            <v>37.310105426504947</v>
          </cell>
          <cell r="AA21">
            <v>160.10185890391423</v>
          </cell>
        </row>
        <row r="22">
          <cell r="C22" t="str">
            <v>2012Q3</v>
          </cell>
          <cell r="F22">
            <v>723.97895259524296</v>
          </cell>
          <cell r="K22">
            <v>1485.3868219696042</v>
          </cell>
          <cell r="L22">
            <v>148.00725181970472</v>
          </cell>
          <cell r="M22">
            <v>267.804374570172</v>
          </cell>
          <cell r="Q22">
            <v>462.27691015813923</v>
          </cell>
          <cell r="R22">
            <v>432.01664442993638</v>
          </cell>
          <cell r="S22">
            <v>415.18082907165427</v>
          </cell>
          <cell r="T22">
            <v>587.07758404270703</v>
          </cell>
          <cell r="V22">
            <v>236.11156911387818</v>
          </cell>
          <cell r="W22">
            <v>451.33491505205683</v>
          </cell>
          <cell r="X22">
            <v>830.40003090143466</v>
          </cell>
          <cell r="Y22">
            <v>439.18923071333779</v>
          </cell>
          <cell r="Z22">
            <v>41.490806326251182</v>
          </cell>
          <cell r="AA22">
            <v>167.65100217626596</v>
          </cell>
        </row>
        <row r="23">
          <cell r="C23" t="str">
            <v>2012Q4</v>
          </cell>
          <cell r="F23">
            <v>739.61799142340419</v>
          </cell>
          <cell r="K23">
            <v>1596.6697306998265</v>
          </cell>
          <cell r="L23">
            <v>147.43204679107262</v>
          </cell>
          <cell r="M23">
            <v>255.45796434375205</v>
          </cell>
          <cell r="Q23">
            <v>397.01240472471812</v>
          </cell>
          <cell r="R23">
            <v>498.87292177959694</v>
          </cell>
          <cell r="S23">
            <v>420.90438127836711</v>
          </cell>
          <cell r="T23">
            <v>601.1087028668702</v>
          </cell>
          <cell r="V23">
            <v>225.24892989771357</v>
          </cell>
          <cell r="W23">
            <v>456.74148349643605</v>
          </cell>
          <cell r="X23">
            <v>858.64666201697571</v>
          </cell>
          <cell r="Y23">
            <v>466.78235373603411</v>
          </cell>
          <cell r="Z23">
            <v>48.478130828113152</v>
          </cell>
          <cell r="AA23">
            <v>176.6261867893318</v>
          </cell>
        </row>
        <row r="24">
          <cell r="C24" t="str">
            <v>2013Q1</v>
          </cell>
          <cell r="F24">
            <v>750.57859780241586</v>
          </cell>
          <cell r="K24">
            <v>1603.4053769212867</v>
          </cell>
          <cell r="L24">
            <v>141.56082827588253</v>
          </cell>
          <cell r="M24">
            <v>228.43200060783849</v>
          </cell>
          <cell r="Q24">
            <v>451.76691249900426</v>
          </cell>
          <cell r="R24">
            <v>492.7837333910187</v>
          </cell>
          <cell r="S24">
            <v>440.51403850743742</v>
          </cell>
          <cell r="T24">
            <v>637.88700458343203</v>
          </cell>
          <cell r="V24">
            <v>256.8962848018835</v>
          </cell>
          <cell r="W24">
            <v>475.38560204719238</v>
          </cell>
          <cell r="X24">
            <v>865.99723230105883</v>
          </cell>
          <cell r="Y24">
            <v>492.24514836303888</v>
          </cell>
          <cell r="Z24">
            <v>48.356997806961978</v>
          </cell>
          <cell r="AA24">
            <v>180.47805661025208</v>
          </cell>
        </row>
        <row r="25">
          <cell r="C25" t="str">
            <v>2013Q2</v>
          </cell>
          <cell r="F25">
            <v>753.74640817495913</v>
          </cell>
          <cell r="K25">
            <v>1714.2725109353553</v>
          </cell>
          <cell r="L25">
            <v>146.92799905434336</v>
          </cell>
          <cell r="M25">
            <v>231.04119437682164</v>
          </cell>
          <cell r="Q25">
            <v>470.34133211531707</v>
          </cell>
          <cell r="R25">
            <v>510.84467885249529</v>
          </cell>
          <cell r="S25">
            <v>417.50477022368159</v>
          </cell>
          <cell r="T25">
            <v>672.56622367163823</v>
          </cell>
          <cell r="V25">
            <v>229.17252739252947</v>
          </cell>
          <cell r="W25">
            <v>482.48058118115938</v>
          </cell>
          <cell r="X25">
            <v>880.6485931574357</v>
          </cell>
          <cell r="Y25">
            <v>511.50021969717488</v>
          </cell>
          <cell r="Z25">
            <v>45.886100975906096</v>
          </cell>
          <cell r="AA25">
            <v>186.26462190149047</v>
          </cell>
        </row>
        <row r="26">
          <cell r="C26" t="str">
            <v>2013Q3</v>
          </cell>
          <cell r="F26">
            <v>789.20195662897402</v>
          </cell>
          <cell r="K26">
            <v>1572.6672504815917</v>
          </cell>
          <cell r="L26">
            <v>148.23561478249383</v>
          </cell>
          <cell r="M26">
            <v>283.87720125294481</v>
          </cell>
          <cell r="Q26">
            <v>544.30226016417657</v>
          </cell>
          <cell r="R26">
            <v>543.53323109951043</v>
          </cell>
          <cell r="S26">
            <v>454.51888085048665</v>
          </cell>
          <cell r="T26">
            <v>687.13454521509789</v>
          </cell>
          <cell r="V26">
            <v>312.10442207967304</v>
          </cell>
          <cell r="W26">
            <v>410.45505433108286</v>
          </cell>
          <cell r="X26">
            <v>942.11227589483951</v>
          </cell>
          <cell r="Y26">
            <v>517.98970863017735</v>
          </cell>
          <cell r="Z26">
            <v>53.267323690708089</v>
          </cell>
          <cell r="AA26">
            <v>189.58902372832165</v>
          </cell>
        </row>
        <row r="27">
          <cell r="C27" t="str">
            <v>2013Q4</v>
          </cell>
          <cell r="F27">
            <v>731.55447001092875</v>
          </cell>
          <cell r="K27">
            <v>1615.2994151393477</v>
          </cell>
          <cell r="L27">
            <v>146.23710231297838</v>
          </cell>
          <cell r="M27">
            <v>287.38168561082432</v>
          </cell>
          <cell r="Q27">
            <v>490.77048070759366</v>
          </cell>
          <cell r="R27">
            <v>558.53527437814728</v>
          </cell>
          <cell r="S27">
            <v>456.00796884349131</v>
          </cell>
          <cell r="T27">
            <v>702.02950731217243</v>
          </cell>
          <cell r="V27">
            <v>177.33917443812012</v>
          </cell>
          <cell r="W27">
            <v>425.04674084905969</v>
          </cell>
          <cell r="X27">
            <v>969.42185566206706</v>
          </cell>
          <cell r="Y27">
            <v>531.84601198886116</v>
          </cell>
          <cell r="Z27">
            <v>51.235144819871309</v>
          </cell>
          <cell r="AA27">
            <v>194.97694168935612</v>
          </cell>
        </row>
        <row r="28">
          <cell r="C28" t="str">
            <v>2014Q1</v>
          </cell>
          <cell r="F28">
            <v>757.63812775532801</v>
          </cell>
          <cell r="K28">
            <v>1592.5084289926961</v>
          </cell>
          <cell r="L28">
            <v>147.55983099265248</v>
          </cell>
          <cell r="M28">
            <v>291.89134263884728</v>
          </cell>
          <cell r="Q28">
            <v>566.62019930865358</v>
          </cell>
          <cell r="R28">
            <v>554.90328115239379</v>
          </cell>
          <cell r="S28">
            <v>499.66811120540729</v>
          </cell>
          <cell r="T28">
            <v>735.49493070592337</v>
          </cell>
          <cell r="V28">
            <v>279.12422184566651</v>
          </cell>
          <cell r="W28">
            <v>450.71230258775734</v>
          </cell>
          <cell r="X28">
            <v>996.11861457470525</v>
          </cell>
          <cell r="Y28">
            <v>582.05293970276375</v>
          </cell>
          <cell r="Z28">
            <v>54.493066169534188</v>
          </cell>
          <cell r="AA28">
            <v>204.02754882184092</v>
          </cell>
        </row>
        <row r="29">
          <cell r="C29" t="str">
            <v>2014Q2</v>
          </cell>
          <cell r="F29">
            <v>746.57869712575018</v>
          </cell>
          <cell r="K29">
            <v>1574.7900623776877</v>
          </cell>
          <cell r="L29">
            <v>153.10989513092233</v>
          </cell>
          <cell r="M29">
            <v>296.10620972295408</v>
          </cell>
          <cell r="Q29">
            <v>537.89477860625198</v>
          </cell>
          <cell r="R29">
            <v>546.53220942638256</v>
          </cell>
          <cell r="S29">
            <v>531.47689851864766</v>
          </cell>
          <cell r="T29">
            <v>762.929393166605</v>
          </cell>
          <cell r="V29">
            <v>325.7004950706845</v>
          </cell>
          <cell r="W29">
            <v>428.86039320425607</v>
          </cell>
          <cell r="X29">
            <v>1026.5988905733041</v>
          </cell>
          <cell r="Y29">
            <v>618.81588973104033</v>
          </cell>
          <cell r="Z29">
            <v>48.934650425725479</v>
          </cell>
          <cell r="AA29">
            <v>206.45905564448074</v>
          </cell>
        </row>
        <row r="30">
          <cell r="C30" t="str">
            <v>2014Q3</v>
          </cell>
          <cell r="F30">
            <v>784.54845054431121</v>
          </cell>
          <cell r="K30">
            <v>1715.2825870853524</v>
          </cell>
          <cell r="L30">
            <v>156.87231779150659</v>
          </cell>
          <cell r="M30">
            <v>313.60964718144589</v>
          </cell>
          <cell r="Q30">
            <v>588.97565723719015</v>
          </cell>
          <cell r="R30">
            <v>573.57654015717901</v>
          </cell>
          <cell r="S30">
            <v>490.99839450568845</v>
          </cell>
          <cell r="T30">
            <v>777.66103835003514</v>
          </cell>
          <cell r="V30">
            <v>313.48834119115588</v>
          </cell>
          <cell r="W30">
            <v>496.12649778011951</v>
          </cell>
          <cell r="X30">
            <v>1075.5477886022322</v>
          </cell>
          <cell r="Y30">
            <v>638.40402762989925</v>
          </cell>
          <cell r="Z30">
            <v>55.589039140661846</v>
          </cell>
          <cell r="AA30">
            <v>207.7692674264494</v>
          </cell>
        </row>
        <row r="31">
          <cell r="C31" t="str">
            <v>2014Q4</v>
          </cell>
          <cell r="F31">
            <v>778.39829553067489</v>
          </cell>
          <cell r="K31">
            <v>1785.2611260830486</v>
          </cell>
          <cell r="L31">
            <v>153.04920119274951</v>
          </cell>
          <cell r="M31">
            <v>324.03343840381689</v>
          </cell>
          <cell r="Q31">
            <v>539.96418744854338</v>
          </cell>
          <cell r="R31">
            <v>653.85924096285055</v>
          </cell>
          <cell r="S31">
            <v>565.0865988940626</v>
          </cell>
          <cell r="T31">
            <v>796.19393168416275</v>
          </cell>
          <cell r="V31">
            <v>317.22559311690196</v>
          </cell>
          <cell r="W31">
            <v>516.40867293408667</v>
          </cell>
          <cell r="X31">
            <v>1090.6399616114179</v>
          </cell>
          <cell r="Y31">
            <v>649.86351297016824</v>
          </cell>
          <cell r="Z31">
            <v>50.012829568452801</v>
          </cell>
          <cell r="AA31">
            <v>212.9231930501717</v>
          </cell>
        </row>
        <row r="32">
          <cell r="C32" t="str">
            <v>2015Q1</v>
          </cell>
          <cell r="F32">
            <v>826.11597414313258</v>
          </cell>
          <cell r="K32">
            <v>1816.4761301824865</v>
          </cell>
          <cell r="L32">
            <v>160.26340235840777</v>
          </cell>
          <cell r="M32">
            <v>329.91760942131145</v>
          </cell>
          <cell r="Q32">
            <v>590.08856979702762</v>
          </cell>
          <cell r="R32">
            <v>700.69981117597183</v>
          </cell>
          <cell r="S32">
            <v>558.68969117681013</v>
          </cell>
          <cell r="T32">
            <v>825.54560474619427</v>
          </cell>
          <cell r="V32">
            <v>349.72341664536958</v>
          </cell>
          <cell r="W32">
            <v>497.71721679003434</v>
          </cell>
          <cell r="X32">
            <v>1139.6666035753087</v>
          </cell>
          <cell r="Y32">
            <v>665.28930221131623</v>
          </cell>
          <cell r="Z32">
            <v>56.31921034597967</v>
          </cell>
          <cell r="AA32">
            <v>223.88637426006844</v>
          </cell>
        </row>
        <row r="33">
          <cell r="C33" t="str">
            <v>2015Q2</v>
          </cell>
          <cell r="F33">
            <v>856.48274279721511</v>
          </cell>
          <cell r="K33">
            <v>1848.3704632267452</v>
          </cell>
          <cell r="L33">
            <v>163.75241033684449</v>
          </cell>
          <cell r="M33">
            <v>333.96734237661161</v>
          </cell>
          <cell r="Q33">
            <v>595.54043274661433</v>
          </cell>
          <cell r="R33">
            <v>735.57280347514131</v>
          </cell>
          <cell r="S33">
            <v>536.78397936642773</v>
          </cell>
          <cell r="T33">
            <v>852.50396737310507</v>
          </cell>
          <cell r="V33">
            <v>404.54337520761879</v>
          </cell>
          <cell r="W33">
            <v>490.77944110474948</v>
          </cell>
          <cell r="X33">
            <v>1198.6580250328211</v>
          </cell>
          <cell r="Y33">
            <v>671.5988743999344</v>
          </cell>
          <cell r="Z33">
            <v>58.018391517749478</v>
          </cell>
          <cell r="AA33">
            <v>229.41200310156015</v>
          </cell>
        </row>
        <row r="34">
          <cell r="C34" t="str">
            <v>2015Q3</v>
          </cell>
          <cell r="F34">
            <v>855.4392290968168</v>
          </cell>
          <cell r="K34">
            <v>2206.1878936638118</v>
          </cell>
          <cell r="L34">
            <v>173.04711027332596</v>
          </cell>
          <cell r="M34">
            <v>367.70885558204907</v>
          </cell>
          <cell r="Q34">
            <v>674.20778273626308</v>
          </cell>
          <cell r="R34">
            <v>770.40615673546745</v>
          </cell>
          <cell r="S34">
            <v>605.15063666746312</v>
          </cell>
          <cell r="T34">
            <v>873.48810990158336</v>
          </cell>
          <cell r="V34">
            <v>314.99316041796641</v>
          </cell>
          <cell r="W34">
            <v>527.60303661931619</v>
          </cell>
          <cell r="X34">
            <v>1214.9587490519389</v>
          </cell>
          <cell r="Y34">
            <v>688.82906603586298</v>
          </cell>
          <cell r="Z34">
            <v>57.409983719188133</v>
          </cell>
          <cell r="AA34">
            <v>234.92099096612688</v>
          </cell>
        </row>
        <row r="35">
          <cell r="C35" t="str">
            <v/>
          </cell>
          <cell r="F35"/>
          <cell r="K35"/>
          <cell r="L35"/>
          <cell r="M35"/>
          <cell r="Q35"/>
          <cell r="R35"/>
          <cell r="S35"/>
          <cell r="T35"/>
          <cell r="V35"/>
          <cell r="W35"/>
          <cell r="X35"/>
          <cell r="Y35"/>
          <cell r="Z35"/>
          <cell r="AA35"/>
        </row>
        <row r="36">
          <cell r="C36" t="str">
            <v/>
          </cell>
          <cell r="F36"/>
          <cell r="K36"/>
          <cell r="L36"/>
          <cell r="M36"/>
          <cell r="Q36"/>
          <cell r="R36"/>
          <cell r="S36"/>
          <cell r="T36"/>
          <cell r="V36"/>
          <cell r="W36"/>
          <cell r="X36"/>
          <cell r="Y36"/>
          <cell r="Z36"/>
          <cell r="AA36"/>
        </row>
        <row r="37">
          <cell r="C37" t="str">
            <v/>
          </cell>
          <cell r="F37"/>
          <cell r="K37"/>
          <cell r="L37"/>
          <cell r="M37"/>
          <cell r="Q37"/>
          <cell r="R37"/>
          <cell r="S37"/>
          <cell r="T37"/>
          <cell r="V37"/>
          <cell r="W37"/>
          <cell r="X37"/>
          <cell r="Y37"/>
          <cell r="Z37"/>
          <cell r="AA37"/>
        </row>
        <row r="38">
          <cell r="C38" t="str">
            <v/>
          </cell>
          <cell r="F38"/>
          <cell r="K38"/>
          <cell r="L38"/>
          <cell r="M38"/>
          <cell r="Q38"/>
          <cell r="R38"/>
          <cell r="S38"/>
          <cell r="T38"/>
          <cell r="V38"/>
          <cell r="W38"/>
          <cell r="X38"/>
          <cell r="Y38"/>
          <cell r="Z38"/>
          <cell r="AA38"/>
        </row>
        <row r="39">
          <cell r="C39" t="str">
            <v/>
          </cell>
          <cell r="F39"/>
          <cell r="K39"/>
          <cell r="L39"/>
          <cell r="M39"/>
          <cell r="Q39"/>
          <cell r="R39"/>
          <cell r="S39"/>
          <cell r="T39"/>
          <cell r="V39"/>
          <cell r="W39"/>
          <cell r="X39"/>
          <cell r="Y39"/>
          <cell r="Z39"/>
          <cell r="AA39"/>
        </row>
        <row r="40">
          <cell r="C40" t="str">
            <v/>
          </cell>
          <cell r="F40"/>
          <cell r="K40"/>
          <cell r="L40"/>
          <cell r="M40"/>
          <cell r="Q40"/>
          <cell r="R40"/>
          <cell r="S40"/>
          <cell r="T40"/>
          <cell r="V40"/>
          <cell r="W40"/>
          <cell r="X40"/>
          <cell r="Y40"/>
          <cell r="Z40"/>
          <cell r="AA40"/>
        </row>
        <row r="41">
          <cell r="C41" t="str">
            <v/>
          </cell>
          <cell r="F41"/>
          <cell r="K41"/>
          <cell r="L41"/>
          <cell r="M41"/>
          <cell r="Q41"/>
          <cell r="R41"/>
          <cell r="S41"/>
          <cell r="T41"/>
          <cell r="V41"/>
          <cell r="W41"/>
          <cell r="X41"/>
          <cell r="Y41"/>
          <cell r="Z41"/>
          <cell r="AA41"/>
        </row>
        <row r="42">
          <cell r="C42" t="str">
            <v/>
          </cell>
          <cell r="F42"/>
          <cell r="K42"/>
          <cell r="L42"/>
          <cell r="M42"/>
          <cell r="Q42"/>
          <cell r="R42"/>
          <cell r="S42"/>
          <cell r="T42"/>
          <cell r="V42"/>
          <cell r="W42"/>
          <cell r="X42"/>
          <cell r="Y42"/>
          <cell r="Z42"/>
          <cell r="AA42"/>
        </row>
        <row r="43">
          <cell r="C43" t="str">
            <v/>
          </cell>
          <cell r="F43"/>
          <cell r="K43"/>
          <cell r="L43"/>
          <cell r="M43"/>
          <cell r="Q43"/>
          <cell r="R43"/>
          <cell r="S43"/>
          <cell r="T43"/>
          <cell r="V43"/>
          <cell r="W43"/>
          <cell r="X43"/>
          <cell r="Y43"/>
          <cell r="Z43"/>
          <cell r="AA43"/>
        </row>
        <row r="44">
          <cell r="C44" t="str">
            <v/>
          </cell>
          <cell r="F44"/>
          <cell r="K44"/>
          <cell r="L44"/>
          <cell r="M44"/>
          <cell r="Q44"/>
          <cell r="R44"/>
          <cell r="S44"/>
          <cell r="T44"/>
          <cell r="V44"/>
          <cell r="W44"/>
          <cell r="X44"/>
          <cell r="Y44"/>
          <cell r="Z44"/>
          <cell r="AA44"/>
        </row>
        <row r="45">
          <cell r="C45" t="str">
            <v/>
          </cell>
          <cell r="F45"/>
          <cell r="K45"/>
          <cell r="L45"/>
          <cell r="M45"/>
          <cell r="Q45"/>
          <cell r="R45"/>
          <cell r="S45"/>
          <cell r="T45"/>
          <cell r="V45"/>
          <cell r="W45"/>
          <cell r="X45"/>
          <cell r="Y45"/>
          <cell r="Z45"/>
          <cell r="AA45"/>
        </row>
        <row r="46">
          <cell r="C46" t="str">
            <v/>
          </cell>
          <cell r="F46"/>
          <cell r="K46"/>
          <cell r="L46"/>
          <cell r="M46"/>
          <cell r="Q46"/>
          <cell r="R46"/>
          <cell r="S46"/>
          <cell r="T46"/>
          <cell r="V46"/>
          <cell r="W46"/>
          <cell r="X46"/>
          <cell r="Y46"/>
          <cell r="Z46"/>
          <cell r="AA46"/>
        </row>
        <row r="47">
          <cell r="C47" t="str">
            <v/>
          </cell>
          <cell r="F47"/>
          <cell r="K47"/>
          <cell r="L47"/>
          <cell r="M47"/>
          <cell r="Q47"/>
          <cell r="R47"/>
          <cell r="S47"/>
          <cell r="T47"/>
          <cell r="V47"/>
          <cell r="W47"/>
          <cell r="X47"/>
          <cell r="Y47"/>
          <cell r="Z47"/>
          <cell r="AA47"/>
        </row>
        <row r="48">
          <cell r="C48" t="str">
            <v/>
          </cell>
          <cell r="F48"/>
          <cell r="K48"/>
          <cell r="L48"/>
          <cell r="M48"/>
          <cell r="Q48"/>
          <cell r="R48"/>
          <cell r="S48"/>
          <cell r="T48"/>
          <cell r="V48"/>
          <cell r="W48"/>
          <cell r="X48"/>
          <cell r="Y48"/>
          <cell r="Z48"/>
          <cell r="AA48"/>
        </row>
        <row r="49">
          <cell r="C49" t="str">
            <v/>
          </cell>
          <cell r="F49"/>
          <cell r="K49"/>
          <cell r="L49"/>
          <cell r="M49"/>
          <cell r="Q49"/>
          <cell r="R49"/>
          <cell r="S49"/>
          <cell r="T49"/>
          <cell r="V49"/>
          <cell r="W49"/>
          <cell r="X49"/>
          <cell r="Y49"/>
          <cell r="Z49"/>
          <cell r="AA49"/>
        </row>
        <row r="50">
          <cell r="C50" t="str">
            <v/>
          </cell>
          <cell r="F50"/>
          <cell r="K50"/>
          <cell r="L50"/>
          <cell r="M50"/>
          <cell r="Q50"/>
          <cell r="R50"/>
          <cell r="S50"/>
          <cell r="T50"/>
          <cell r="V50"/>
          <cell r="W50"/>
          <cell r="X50"/>
          <cell r="Y50"/>
          <cell r="Z50"/>
          <cell r="AA50"/>
        </row>
        <row r="51">
          <cell r="C51" t="str">
            <v/>
          </cell>
          <cell r="F51"/>
          <cell r="K51"/>
          <cell r="L51"/>
          <cell r="M51"/>
          <cell r="Q51"/>
          <cell r="R51"/>
          <cell r="S51"/>
          <cell r="T51"/>
          <cell r="V51"/>
          <cell r="W51"/>
          <cell r="X51"/>
          <cell r="Y51"/>
          <cell r="Z51"/>
          <cell r="AA51"/>
        </row>
        <row r="52">
          <cell r="C52" t="str">
            <v/>
          </cell>
          <cell r="F52"/>
          <cell r="K52"/>
          <cell r="L52"/>
          <cell r="M52"/>
          <cell r="Q52"/>
          <cell r="R52"/>
          <cell r="S52"/>
          <cell r="T52"/>
          <cell r="V52"/>
          <cell r="W52"/>
          <cell r="X52"/>
          <cell r="Y52"/>
          <cell r="Z52"/>
          <cell r="AA52"/>
        </row>
        <row r="53">
          <cell r="C53" t="str">
            <v/>
          </cell>
          <cell r="F53"/>
          <cell r="K53"/>
          <cell r="L53"/>
          <cell r="M53"/>
          <cell r="Q53"/>
          <cell r="R53"/>
          <cell r="S53"/>
          <cell r="T53"/>
          <cell r="V53"/>
          <cell r="W53"/>
          <cell r="X53"/>
          <cell r="Y53"/>
          <cell r="Z53"/>
          <cell r="AA53"/>
        </row>
        <row r="54">
          <cell r="C54" t="str">
            <v/>
          </cell>
          <cell r="F54"/>
          <cell r="K54"/>
          <cell r="L54"/>
          <cell r="M54"/>
          <cell r="Q54"/>
          <cell r="R54"/>
          <cell r="S54"/>
          <cell r="T54"/>
          <cell r="V54"/>
          <cell r="W54"/>
          <cell r="X54"/>
          <cell r="Y54"/>
          <cell r="Z54"/>
          <cell r="AA54"/>
        </row>
        <row r="55">
          <cell r="C55" t="str">
            <v/>
          </cell>
          <cell r="F55"/>
          <cell r="K55"/>
          <cell r="L55"/>
          <cell r="M55"/>
          <cell r="Q55"/>
          <cell r="R55"/>
          <cell r="S55"/>
          <cell r="T55"/>
          <cell r="V55"/>
          <cell r="W55"/>
          <cell r="X55"/>
          <cell r="Y55"/>
          <cell r="Z55"/>
          <cell r="AA55"/>
        </row>
        <row r="56">
          <cell r="C56" t="str">
            <v/>
          </cell>
          <cell r="F56"/>
          <cell r="K56"/>
          <cell r="L56"/>
          <cell r="M56"/>
          <cell r="Q56"/>
          <cell r="R56"/>
          <cell r="S56"/>
          <cell r="T56"/>
          <cell r="V56"/>
          <cell r="W56"/>
          <cell r="X56"/>
          <cell r="Y56"/>
          <cell r="Z56"/>
          <cell r="AA56"/>
        </row>
        <row r="57">
          <cell r="C57" t="str">
            <v/>
          </cell>
          <cell r="F57"/>
          <cell r="K57"/>
          <cell r="L57"/>
          <cell r="M57"/>
          <cell r="Q57"/>
          <cell r="R57"/>
          <cell r="S57"/>
          <cell r="T57"/>
          <cell r="V57"/>
          <cell r="W57"/>
          <cell r="X57"/>
          <cell r="Y57"/>
          <cell r="Z57"/>
          <cell r="AA57"/>
        </row>
        <row r="58">
          <cell r="C58" t="str">
            <v/>
          </cell>
          <cell r="F58"/>
          <cell r="K58"/>
          <cell r="L58"/>
          <cell r="M58"/>
          <cell r="Q58"/>
          <cell r="R58"/>
          <cell r="S58"/>
          <cell r="T58"/>
          <cell r="V58"/>
          <cell r="W58"/>
          <cell r="X58"/>
          <cell r="Y58"/>
          <cell r="Z58"/>
          <cell r="AA58"/>
        </row>
        <row r="59">
          <cell r="C59" t="str">
            <v/>
          </cell>
          <cell r="F59"/>
          <cell r="K59"/>
          <cell r="L59"/>
          <cell r="M59"/>
          <cell r="Q59"/>
          <cell r="R59"/>
          <cell r="S59"/>
          <cell r="T59"/>
          <cell r="V59"/>
          <cell r="W59"/>
          <cell r="X59"/>
          <cell r="Y59"/>
          <cell r="Z59"/>
          <cell r="AA59"/>
        </row>
        <row r="60">
          <cell r="C60" t="str">
            <v/>
          </cell>
          <cell r="F60"/>
          <cell r="K60"/>
          <cell r="L60"/>
          <cell r="M60"/>
          <cell r="Q60"/>
          <cell r="R60"/>
          <cell r="S60"/>
          <cell r="T60"/>
          <cell r="V60"/>
          <cell r="W60"/>
          <cell r="X60"/>
          <cell r="Y60"/>
          <cell r="Z60"/>
          <cell r="AA60"/>
        </row>
        <row r="61">
          <cell r="C61" t="str">
            <v/>
          </cell>
          <cell r="F61"/>
          <cell r="K61"/>
          <cell r="L61"/>
          <cell r="M61"/>
          <cell r="Q61"/>
          <cell r="R61"/>
          <cell r="S61"/>
          <cell r="T61"/>
          <cell r="V61"/>
          <cell r="W61"/>
          <cell r="X61"/>
          <cell r="Y61"/>
          <cell r="Z61"/>
          <cell r="AA61"/>
        </row>
        <row r="62">
          <cell r="C62" t="str">
            <v/>
          </cell>
          <cell r="F62"/>
          <cell r="K62"/>
          <cell r="L62"/>
          <cell r="M62"/>
          <cell r="Q62"/>
          <cell r="R62"/>
          <cell r="S62"/>
          <cell r="T62"/>
          <cell r="V62"/>
          <cell r="W62"/>
          <cell r="X62"/>
          <cell r="Y62"/>
          <cell r="Z62"/>
          <cell r="AA62"/>
        </row>
        <row r="63">
          <cell r="C63" t="str">
            <v/>
          </cell>
          <cell r="F63"/>
          <cell r="K63"/>
          <cell r="L63"/>
          <cell r="M63"/>
          <cell r="Q63"/>
          <cell r="R63"/>
          <cell r="S63"/>
          <cell r="T63"/>
          <cell r="V63"/>
          <cell r="W63"/>
          <cell r="X63"/>
          <cell r="Y63"/>
          <cell r="Z63"/>
          <cell r="AA63"/>
        </row>
        <row r="64">
          <cell r="C64" t="str">
            <v/>
          </cell>
          <cell r="F64"/>
          <cell r="K64"/>
          <cell r="L64"/>
          <cell r="M64"/>
          <cell r="Q64"/>
          <cell r="R64"/>
          <cell r="S64"/>
          <cell r="T64"/>
          <cell r="V64"/>
          <cell r="W64"/>
          <cell r="X64"/>
          <cell r="Y64"/>
          <cell r="Z64"/>
          <cell r="AA64"/>
        </row>
        <row r="65">
          <cell r="C65" t="str">
            <v/>
          </cell>
          <cell r="F65"/>
          <cell r="K65"/>
          <cell r="L65"/>
          <cell r="M65"/>
          <cell r="Q65"/>
          <cell r="R65"/>
          <cell r="S65"/>
          <cell r="T65"/>
          <cell r="V65"/>
          <cell r="W65"/>
          <cell r="X65"/>
          <cell r="Y65"/>
          <cell r="Z65"/>
          <cell r="AA65"/>
        </row>
        <row r="66">
          <cell r="C66" t="str">
            <v/>
          </cell>
          <cell r="F66"/>
          <cell r="K66"/>
          <cell r="L66"/>
          <cell r="M66"/>
          <cell r="Q66"/>
          <cell r="R66"/>
          <cell r="S66"/>
          <cell r="T66"/>
          <cell r="V66"/>
          <cell r="W66"/>
          <cell r="X66"/>
          <cell r="Y66"/>
          <cell r="Z66"/>
          <cell r="AA66"/>
        </row>
        <row r="67">
          <cell r="C67" t="str">
            <v/>
          </cell>
          <cell r="F67"/>
          <cell r="K67"/>
          <cell r="L67"/>
          <cell r="M67"/>
          <cell r="Q67"/>
          <cell r="R67"/>
          <cell r="S67"/>
          <cell r="T67"/>
          <cell r="V67"/>
          <cell r="W67"/>
          <cell r="X67"/>
          <cell r="Y67"/>
          <cell r="Z67"/>
          <cell r="AA67"/>
        </row>
        <row r="68">
          <cell r="C68" t="str">
            <v/>
          </cell>
          <cell r="F68"/>
          <cell r="K68"/>
          <cell r="L68"/>
          <cell r="M68"/>
          <cell r="Q68"/>
          <cell r="R68"/>
          <cell r="S68"/>
          <cell r="T68"/>
          <cell r="V68"/>
          <cell r="W68"/>
          <cell r="X68"/>
          <cell r="Y68"/>
          <cell r="Z68"/>
          <cell r="AA68"/>
        </row>
        <row r="69">
          <cell r="C69" t="str">
            <v/>
          </cell>
          <cell r="F69"/>
          <cell r="K69"/>
          <cell r="L69"/>
          <cell r="M69"/>
          <cell r="Q69"/>
          <cell r="R69"/>
          <cell r="S69"/>
          <cell r="T69"/>
          <cell r="V69"/>
          <cell r="W69"/>
          <cell r="X69"/>
          <cell r="Y69"/>
          <cell r="Z69"/>
          <cell r="AA69"/>
        </row>
        <row r="70">
          <cell r="C70" t="str">
            <v/>
          </cell>
          <cell r="F70"/>
          <cell r="K70"/>
          <cell r="L70"/>
          <cell r="M70"/>
          <cell r="Q70"/>
          <cell r="R70"/>
          <cell r="S70"/>
          <cell r="T70"/>
          <cell r="V70"/>
          <cell r="W70"/>
          <cell r="X70"/>
          <cell r="Y70"/>
          <cell r="Z70"/>
          <cell r="AA70"/>
        </row>
        <row r="71">
          <cell r="C71" t="str">
            <v/>
          </cell>
          <cell r="F71"/>
          <cell r="K71"/>
          <cell r="L71"/>
          <cell r="M71"/>
          <cell r="Q71"/>
          <cell r="R71"/>
          <cell r="S71"/>
          <cell r="T71"/>
          <cell r="V71"/>
          <cell r="W71"/>
          <cell r="X71"/>
          <cell r="Y71"/>
          <cell r="Z71"/>
          <cell r="AA71"/>
        </row>
        <row r="72">
          <cell r="C72" t="str">
            <v/>
          </cell>
          <cell r="F72"/>
          <cell r="K72"/>
          <cell r="L72"/>
          <cell r="M72"/>
          <cell r="Q72"/>
          <cell r="R72"/>
          <cell r="S72"/>
          <cell r="T72"/>
          <cell r="V72"/>
          <cell r="W72"/>
          <cell r="X72"/>
          <cell r="Y72"/>
          <cell r="Z72"/>
          <cell r="AA72"/>
        </row>
        <row r="73">
          <cell r="C73" t="str">
            <v/>
          </cell>
          <cell r="F73"/>
          <cell r="K73"/>
          <cell r="L73"/>
          <cell r="M73"/>
          <cell r="Q73"/>
          <cell r="R73"/>
          <cell r="S73"/>
          <cell r="T73"/>
          <cell r="V73"/>
          <cell r="W73"/>
          <cell r="X73"/>
          <cell r="Y73"/>
          <cell r="Z73"/>
          <cell r="AA73"/>
        </row>
        <row r="74">
          <cell r="C74" t="str">
            <v/>
          </cell>
          <cell r="F74"/>
          <cell r="K74"/>
          <cell r="L74"/>
          <cell r="M74"/>
          <cell r="Q74"/>
          <cell r="R74"/>
          <cell r="S74"/>
          <cell r="T74"/>
          <cell r="V74"/>
          <cell r="W74"/>
          <cell r="X74"/>
          <cell r="Y74"/>
          <cell r="Z74"/>
          <cell r="AA74"/>
        </row>
        <row r="75">
          <cell r="C75" t="str">
            <v/>
          </cell>
          <cell r="F75"/>
          <cell r="K75"/>
          <cell r="L75"/>
          <cell r="M75"/>
          <cell r="Q75"/>
          <cell r="R75"/>
          <cell r="S75"/>
          <cell r="T75"/>
          <cell r="V75"/>
          <cell r="W75"/>
          <cell r="X75"/>
          <cell r="Y75"/>
          <cell r="Z75"/>
          <cell r="AA75"/>
        </row>
        <row r="76">
          <cell r="C76" t="str">
            <v/>
          </cell>
          <cell r="F76"/>
          <cell r="K76"/>
          <cell r="L76"/>
          <cell r="M76"/>
          <cell r="Q76"/>
          <cell r="R76"/>
          <cell r="S76"/>
          <cell r="T76"/>
          <cell r="V76"/>
          <cell r="W76"/>
          <cell r="X76"/>
          <cell r="Y76"/>
          <cell r="Z76"/>
          <cell r="AA76"/>
        </row>
        <row r="77">
          <cell r="C77" t="str">
            <v/>
          </cell>
          <cell r="F77"/>
          <cell r="K77"/>
          <cell r="L77"/>
          <cell r="M77"/>
          <cell r="Q77"/>
          <cell r="R77"/>
          <cell r="S77"/>
          <cell r="T77"/>
          <cell r="V77"/>
          <cell r="W77"/>
          <cell r="X77"/>
          <cell r="Y77"/>
          <cell r="Z77"/>
          <cell r="AA77"/>
        </row>
        <row r="78">
          <cell r="C78" t="str">
            <v/>
          </cell>
          <cell r="F78"/>
          <cell r="K78"/>
          <cell r="L78"/>
          <cell r="M78"/>
          <cell r="Q78"/>
          <cell r="R78"/>
          <cell r="S78"/>
          <cell r="T78"/>
          <cell r="V78"/>
          <cell r="W78"/>
          <cell r="X78"/>
          <cell r="Y78"/>
          <cell r="Z78"/>
          <cell r="AA78"/>
        </row>
        <row r="79">
          <cell r="C79" t="str">
            <v/>
          </cell>
          <cell r="F79"/>
          <cell r="K79"/>
          <cell r="L79"/>
          <cell r="M79"/>
          <cell r="Q79"/>
          <cell r="R79"/>
          <cell r="S79"/>
          <cell r="T79"/>
          <cell r="V79"/>
          <cell r="W79"/>
          <cell r="X79"/>
          <cell r="Y79"/>
          <cell r="Z79"/>
          <cell r="AA79"/>
        </row>
        <row r="80">
          <cell r="C80" t="str">
            <v/>
          </cell>
          <cell r="F80"/>
          <cell r="K80"/>
          <cell r="L80"/>
          <cell r="M80"/>
          <cell r="Q80"/>
          <cell r="R80"/>
          <cell r="S80"/>
          <cell r="T80"/>
          <cell r="V80"/>
          <cell r="W80"/>
          <cell r="X80"/>
          <cell r="Y80"/>
          <cell r="Z80"/>
          <cell r="AA80"/>
        </row>
        <row r="81">
          <cell r="C81" t="str">
            <v/>
          </cell>
          <cell r="F81"/>
          <cell r="K81"/>
          <cell r="L81"/>
          <cell r="M81"/>
          <cell r="Q81"/>
          <cell r="R81"/>
          <cell r="S81"/>
          <cell r="T81"/>
          <cell r="V81"/>
          <cell r="W81"/>
          <cell r="X81"/>
          <cell r="Y81"/>
          <cell r="Z81"/>
          <cell r="AA81"/>
        </row>
        <row r="82">
          <cell r="C82" t="str">
            <v/>
          </cell>
          <cell r="F82"/>
          <cell r="K82"/>
          <cell r="L82"/>
          <cell r="M82"/>
          <cell r="Q82"/>
          <cell r="R82"/>
          <cell r="S82"/>
          <cell r="T82"/>
          <cell r="V82"/>
          <cell r="W82"/>
          <cell r="X82"/>
          <cell r="Y82"/>
          <cell r="Z82"/>
          <cell r="AA82"/>
        </row>
        <row r="83">
          <cell r="C83" t="str">
            <v/>
          </cell>
          <cell r="F83"/>
          <cell r="K83"/>
          <cell r="L83"/>
          <cell r="M83"/>
          <cell r="Q83"/>
          <cell r="R83"/>
          <cell r="S83"/>
          <cell r="T83"/>
          <cell r="V83"/>
          <cell r="W83"/>
          <cell r="X83"/>
          <cell r="Y83"/>
          <cell r="Z83"/>
          <cell r="AA83"/>
        </row>
        <row r="84">
          <cell r="C84" t="str">
            <v/>
          </cell>
          <cell r="F84"/>
          <cell r="K84"/>
          <cell r="L84"/>
          <cell r="M84"/>
          <cell r="Q84"/>
          <cell r="R84"/>
          <cell r="S84"/>
          <cell r="T84"/>
          <cell r="V84"/>
          <cell r="W84"/>
          <cell r="X84"/>
          <cell r="Y84"/>
          <cell r="Z84"/>
          <cell r="AA84"/>
        </row>
        <row r="85">
          <cell r="C85" t="str">
            <v/>
          </cell>
          <cell r="F85"/>
          <cell r="K85"/>
          <cell r="L85"/>
          <cell r="M85"/>
          <cell r="Q85"/>
          <cell r="R85"/>
          <cell r="S85"/>
          <cell r="T85"/>
          <cell r="V85"/>
          <cell r="W85"/>
          <cell r="X85"/>
          <cell r="Y85"/>
          <cell r="Z85"/>
          <cell r="AA85"/>
        </row>
        <row r="86">
          <cell r="C86" t="str">
            <v/>
          </cell>
          <cell r="F86"/>
          <cell r="K86"/>
          <cell r="L86"/>
          <cell r="M86"/>
          <cell r="Q86"/>
          <cell r="R86"/>
          <cell r="S86"/>
          <cell r="T86"/>
          <cell r="V86"/>
          <cell r="W86"/>
          <cell r="X86"/>
          <cell r="Y86"/>
          <cell r="Z86"/>
          <cell r="AA86"/>
        </row>
        <row r="87">
          <cell r="C87" t="str">
            <v/>
          </cell>
          <cell r="F87"/>
          <cell r="K87"/>
          <cell r="L87"/>
          <cell r="M87"/>
          <cell r="Q87"/>
          <cell r="R87"/>
          <cell r="S87"/>
          <cell r="T87"/>
          <cell r="V87"/>
          <cell r="W87"/>
          <cell r="X87"/>
          <cell r="Y87"/>
          <cell r="Z87"/>
          <cell r="AA87"/>
        </row>
        <row r="88">
          <cell r="C88" t="str">
            <v/>
          </cell>
          <cell r="F88"/>
          <cell r="K88"/>
          <cell r="L88"/>
          <cell r="M88"/>
          <cell r="Q88"/>
          <cell r="R88"/>
          <cell r="S88"/>
          <cell r="T88"/>
          <cell r="V88"/>
          <cell r="W88"/>
          <cell r="X88"/>
          <cell r="Y88"/>
          <cell r="Z88"/>
          <cell r="AA88"/>
        </row>
        <row r="89">
          <cell r="C89" t="str">
            <v/>
          </cell>
          <cell r="F89"/>
          <cell r="K89"/>
          <cell r="L89"/>
          <cell r="M89"/>
          <cell r="Q89"/>
          <cell r="R89"/>
          <cell r="S89"/>
          <cell r="T89"/>
          <cell r="V89"/>
          <cell r="W89"/>
          <cell r="X89"/>
          <cell r="Y89"/>
          <cell r="Z89"/>
          <cell r="AA89"/>
        </row>
        <row r="90">
          <cell r="C90" t="str">
            <v/>
          </cell>
          <cell r="F90"/>
          <cell r="K90"/>
          <cell r="L90"/>
          <cell r="M90"/>
          <cell r="Q90"/>
          <cell r="R90"/>
          <cell r="S90"/>
          <cell r="T90"/>
          <cell r="V90"/>
          <cell r="W90"/>
          <cell r="X90"/>
          <cell r="Y90"/>
          <cell r="Z90"/>
          <cell r="AA90"/>
        </row>
        <row r="91">
          <cell r="C91" t="str">
            <v/>
          </cell>
          <cell r="F91"/>
          <cell r="K91"/>
          <cell r="L91"/>
          <cell r="M91"/>
          <cell r="Q91"/>
          <cell r="R91"/>
          <cell r="S91"/>
          <cell r="T91"/>
          <cell r="V91"/>
          <cell r="W91"/>
          <cell r="X91"/>
          <cell r="Y91"/>
          <cell r="Z91"/>
          <cell r="AA91"/>
        </row>
        <row r="92">
          <cell r="C92" t="str">
            <v/>
          </cell>
          <cell r="F92"/>
          <cell r="K92"/>
          <cell r="L92"/>
          <cell r="M92"/>
          <cell r="Q92"/>
          <cell r="R92"/>
          <cell r="S92"/>
          <cell r="T92"/>
          <cell r="V92"/>
          <cell r="W92"/>
          <cell r="X92"/>
          <cell r="Y92"/>
          <cell r="Z92"/>
          <cell r="AA92"/>
        </row>
        <row r="93">
          <cell r="C93" t="str">
            <v/>
          </cell>
          <cell r="F93"/>
          <cell r="K93"/>
          <cell r="L93"/>
          <cell r="M93"/>
          <cell r="Q93"/>
          <cell r="R93"/>
          <cell r="S93"/>
          <cell r="T93"/>
          <cell r="V93"/>
          <cell r="W93"/>
          <cell r="X93"/>
          <cell r="Y93"/>
          <cell r="Z93"/>
          <cell r="AA93"/>
        </row>
        <row r="94">
          <cell r="C94" t="str">
            <v/>
          </cell>
          <cell r="F94"/>
          <cell r="K94"/>
          <cell r="L94"/>
          <cell r="M94"/>
          <cell r="Q94"/>
          <cell r="R94"/>
          <cell r="S94"/>
          <cell r="T94"/>
          <cell r="V94"/>
          <cell r="W94"/>
          <cell r="X94"/>
          <cell r="Y94"/>
          <cell r="Z94"/>
          <cell r="AA94"/>
        </row>
        <row r="95">
          <cell r="C95" t="str">
            <v/>
          </cell>
          <cell r="F95"/>
          <cell r="K95"/>
          <cell r="L95"/>
          <cell r="M95"/>
          <cell r="Q95"/>
          <cell r="R95"/>
          <cell r="S95"/>
          <cell r="T95"/>
          <cell r="V95"/>
          <cell r="W95"/>
          <cell r="X95"/>
          <cell r="Y95"/>
          <cell r="Z95"/>
          <cell r="AA95"/>
        </row>
        <row r="96">
          <cell r="C96" t="str">
            <v/>
          </cell>
          <cell r="F96"/>
          <cell r="K96"/>
          <cell r="L96"/>
          <cell r="M96"/>
          <cell r="Q96"/>
          <cell r="R96"/>
          <cell r="S96"/>
          <cell r="T96"/>
          <cell r="V96"/>
          <cell r="W96"/>
          <cell r="X96"/>
          <cell r="Y96"/>
          <cell r="Z96"/>
          <cell r="AA96"/>
        </row>
        <row r="97">
          <cell r="C97" t="str">
            <v/>
          </cell>
          <cell r="F97"/>
          <cell r="K97"/>
          <cell r="L97"/>
          <cell r="M97"/>
          <cell r="Q97"/>
          <cell r="R97"/>
          <cell r="S97"/>
          <cell r="T97"/>
          <cell r="V97"/>
          <cell r="W97"/>
          <cell r="X97"/>
          <cell r="Y97"/>
          <cell r="Z97"/>
          <cell r="AA97"/>
        </row>
        <row r="98">
          <cell r="C98" t="str">
            <v/>
          </cell>
          <cell r="F98"/>
          <cell r="K98"/>
          <cell r="L98"/>
          <cell r="M98"/>
          <cell r="Q98"/>
          <cell r="R98"/>
          <cell r="S98"/>
          <cell r="T98"/>
          <cell r="V98"/>
          <cell r="W98"/>
          <cell r="X98"/>
          <cell r="Y98"/>
          <cell r="Z98"/>
          <cell r="AA98"/>
        </row>
        <row r="99">
          <cell r="C99" t="str">
            <v/>
          </cell>
          <cell r="F99"/>
          <cell r="K99"/>
          <cell r="L99"/>
          <cell r="M99"/>
          <cell r="Q99"/>
          <cell r="R99"/>
          <cell r="S99"/>
          <cell r="T99"/>
          <cell r="V99"/>
          <cell r="W99"/>
          <cell r="X99"/>
          <cell r="Y99"/>
          <cell r="Z99"/>
          <cell r="AA99"/>
        </row>
        <row r="100">
          <cell r="C100" t="str">
            <v/>
          </cell>
          <cell r="F100"/>
          <cell r="K100"/>
          <cell r="L100"/>
          <cell r="M100"/>
          <cell r="Q100"/>
          <cell r="R100"/>
          <cell r="S100"/>
          <cell r="T100"/>
          <cell r="V100"/>
          <cell r="W100"/>
          <cell r="X100"/>
          <cell r="Y100"/>
          <cell r="Z100"/>
          <cell r="AA100"/>
        </row>
        <row r="101">
          <cell r="C101" t="str">
            <v/>
          </cell>
          <cell r="F101"/>
          <cell r="K101"/>
          <cell r="L101"/>
          <cell r="M101"/>
          <cell r="Q101"/>
          <cell r="R101"/>
          <cell r="S101"/>
          <cell r="T101"/>
          <cell r="V101"/>
          <cell r="W101"/>
          <cell r="X101"/>
          <cell r="Y101"/>
          <cell r="Z101"/>
          <cell r="AA101"/>
        </row>
        <row r="102">
          <cell r="C102" t="str">
            <v/>
          </cell>
          <cell r="F102"/>
          <cell r="K102"/>
          <cell r="L102"/>
          <cell r="M102"/>
          <cell r="Q102"/>
          <cell r="R102"/>
          <cell r="S102"/>
          <cell r="T102"/>
          <cell r="V102"/>
          <cell r="W102"/>
          <cell r="X102"/>
          <cell r="Y102"/>
          <cell r="Z102"/>
          <cell r="AA102"/>
        </row>
        <row r="103">
          <cell r="C103" t="str">
            <v/>
          </cell>
          <cell r="F103"/>
          <cell r="K103"/>
          <cell r="L103"/>
          <cell r="M103"/>
          <cell r="Q103"/>
          <cell r="R103"/>
          <cell r="S103"/>
          <cell r="T103"/>
          <cell r="V103"/>
          <cell r="W103"/>
          <cell r="X103"/>
          <cell r="Y103"/>
          <cell r="Z103"/>
          <cell r="AA103"/>
        </row>
        <row r="104">
          <cell r="C104" t="str">
            <v/>
          </cell>
          <cell r="F104"/>
          <cell r="K104"/>
          <cell r="L104"/>
          <cell r="M104"/>
          <cell r="Q104"/>
          <cell r="R104"/>
          <cell r="S104"/>
          <cell r="T104"/>
          <cell r="V104"/>
          <cell r="W104"/>
          <cell r="X104"/>
          <cell r="Y104"/>
          <cell r="Z104"/>
          <cell r="AA104"/>
        </row>
        <row r="105">
          <cell r="C105" t="str">
            <v/>
          </cell>
          <cell r="F105"/>
          <cell r="K105"/>
          <cell r="L105"/>
          <cell r="M105"/>
          <cell r="Q105"/>
          <cell r="R105"/>
          <cell r="S105"/>
          <cell r="T105"/>
          <cell r="V105"/>
          <cell r="W105"/>
          <cell r="X105"/>
          <cell r="Y105"/>
          <cell r="Z105"/>
          <cell r="AA105"/>
        </row>
        <row r="106">
          <cell r="C106" t="str">
            <v/>
          </cell>
          <cell r="F106"/>
          <cell r="K106"/>
          <cell r="L106"/>
          <cell r="M106"/>
          <cell r="Q106"/>
          <cell r="R106"/>
          <cell r="S106"/>
          <cell r="T106"/>
          <cell r="V106"/>
          <cell r="W106"/>
          <cell r="X106"/>
          <cell r="Y106"/>
          <cell r="Z106"/>
          <cell r="AA106"/>
        </row>
        <row r="107">
          <cell r="C107" t="str">
            <v/>
          </cell>
          <cell r="F107"/>
          <cell r="K107"/>
          <cell r="L107"/>
          <cell r="M107"/>
          <cell r="Q107"/>
          <cell r="R107"/>
          <cell r="S107"/>
          <cell r="T107"/>
          <cell r="V107"/>
          <cell r="W107"/>
          <cell r="X107"/>
          <cell r="Y107"/>
          <cell r="Z107"/>
          <cell r="AA107"/>
        </row>
        <row r="108">
          <cell r="C108" t="str">
            <v/>
          </cell>
          <cell r="F108"/>
          <cell r="K108"/>
          <cell r="L108"/>
          <cell r="M108"/>
          <cell r="Q108"/>
          <cell r="R108"/>
          <cell r="S108"/>
          <cell r="T108"/>
          <cell r="V108"/>
          <cell r="W108"/>
          <cell r="X108"/>
          <cell r="Y108"/>
          <cell r="Z108"/>
          <cell r="AA108"/>
        </row>
        <row r="109">
          <cell r="C109" t="str">
            <v/>
          </cell>
          <cell r="F109"/>
          <cell r="K109"/>
          <cell r="L109"/>
          <cell r="M109"/>
          <cell r="Q109"/>
          <cell r="R109"/>
          <cell r="S109"/>
          <cell r="T109"/>
          <cell r="V109"/>
          <cell r="W109"/>
          <cell r="X109"/>
          <cell r="Y109"/>
          <cell r="Z109"/>
          <cell r="AA109"/>
        </row>
        <row r="110">
          <cell r="C110" t="str">
            <v/>
          </cell>
          <cell r="F110"/>
          <cell r="K110"/>
          <cell r="L110"/>
          <cell r="M110"/>
          <cell r="Q110"/>
          <cell r="R110"/>
          <cell r="S110"/>
          <cell r="T110"/>
          <cell r="V110"/>
          <cell r="W110"/>
          <cell r="X110"/>
          <cell r="Y110"/>
          <cell r="Z110"/>
          <cell r="AA110"/>
        </row>
        <row r="111">
          <cell r="C111" t="str">
            <v/>
          </cell>
          <cell r="F111"/>
          <cell r="K111"/>
          <cell r="L111"/>
          <cell r="M111"/>
          <cell r="Q111"/>
          <cell r="R111"/>
          <cell r="S111"/>
          <cell r="T111"/>
          <cell r="V111"/>
          <cell r="W111"/>
          <cell r="X111"/>
          <cell r="Y111"/>
          <cell r="Z111"/>
          <cell r="AA111"/>
        </row>
        <row r="112">
          <cell r="C112" t="str">
            <v/>
          </cell>
          <cell r="F112"/>
          <cell r="K112"/>
          <cell r="L112"/>
          <cell r="M112"/>
          <cell r="Q112"/>
          <cell r="R112"/>
          <cell r="S112"/>
          <cell r="T112"/>
          <cell r="V112"/>
          <cell r="W112"/>
          <cell r="X112"/>
          <cell r="Y112"/>
          <cell r="Z112"/>
          <cell r="AA112"/>
        </row>
        <row r="113">
          <cell r="C113" t="str">
            <v/>
          </cell>
          <cell r="F113"/>
          <cell r="K113"/>
          <cell r="L113"/>
          <cell r="M113"/>
          <cell r="Q113"/>
          <cell r="R113"/>
          <cell r="S113"/>
          <cell r="T113"/>
          <cell r="V113"/>
          <cell r="W113"/>
          <cell r="X113"/>
          <cell r="Y113"/>
          <cell r="Z113"/>
          <cell r="AA113"/>
        </row>
        <row r="114">
          <cell r="C114" t="str">
            <v/>
          </cell>
          <cell r="F114"/>
          <cell r="K114"/>
          <cell r="L114"/>
          <cell r="M114"/>
          <cell r="Q114"/>
          <cell r="R114"/>
          <cell r="S114"/>
          <cell r="T114"/>
          <cell r="V114"/>
          <cell r="W114"/>
          <cell r="X114"/>
          <cell r="Y114"/>
          <cell r="Z114"/>
          <cell r="AA114"/>
        </row>
        <row r="115">
          <cell r="C115" t="str">
            <v/>
          </cell>
          <cell r="F115"/>
          <cell r="K115"/>
          <cell r="L115"/>
          <cell r="M115"/>
          <cell r="Q115"/>
          <cell r="R115"/>
          <cell r="S115"/>
          <cell r="T115"/>
          <cell r="V115"/>
          <cell r="W115"/>
          <cell r="X115"/>
          <cell r="Y115"/>
          <cell r="Z115"/>
          <cell r="AA115"/>
        </row>
        <row r="116">
          <cell r="C116" t="str">
            <v/>
          </cell>
          <cell r="F116"/>
          <cell r="K116"/>
          <cell r="L116"/>
          <cell r="M116"/>
          <cell r="Q116"/>
          <cell r="R116"/>
          <cell r="S116"/>
          <cell r="T116"/>
          <cell r="V116"/>
          <cell r="W116"/>
          <cell r="X116"/>
          <cell r="Y116"/>
          <cell r="Z116"/>
          <cell r="AA116"/>
        </row>
        <row r="117">
          <cell r="C117" t="str">
            <v/>
          </cell>
          <cell r="F117"/>
          <cell r="K117"/>
          <cell r="L117"/>
          <cell r="M117"/>
          <cell r="Q117"/>
          <cell r="R117"/>
          <cell r="S117"/>
          <cell r="T117"/>
          <cell r="V117"/>
          <cell r="W117"/>
          <cell r="X117"/>
          <cell r="Y117"/>
          <cell r="Z117"/>
          <cell r="AA117"/>
        </row>
        <row r="118">
          <cell r="C118" t="str">
            <v/>
          </cell>
          <cell r="F118"/>
          <cell r="K118"/>
          <cell r="L118"/>
          <cell r="M118"/>
          <cell r="Q118"/>
          <cell r="R118"/>
          <cell r="S118"/>
          <cell r="T118"/>
          <cell r="V118"/>
          <cell r="W118"/>
          <cell r="X118"/>
          <cell r="Y118"/>
          <cell r="Z118"/>
          <cell r="AA118"/>
        </row>
        <row r="119">
          <cell r="C119" t="str">
            <v/>
          </cell>
          <cell r="F119"/>
          <cell r="K119"/>
          <cell r="L119"/>
          <cell r="M119"/>
          <cell r="Q119"/>
          <cell r="R119"/>
          <cell r="S119"/>
          <cell r="T119"/>
          <cell r="V119"/>
          <cell r="W119"/>
          <cell r="X119"/>
          <cell r="Y119"/>
          <cell r="Z119"/>
          <cell r="AA119"/>
        </row>
        <row r="120">
          <cell r="C120" t="str">
            <v/>
          </cell>
          <cell r="F120"/>
          <cell r="K120"/>
          <cell r="L120"/>
          <cell r="M120"/>
          <cell r="Q120"/>
          <cell r="R120"/>
          <cell r="S120"/>
          <cell r="T120"/>
          <cell r="V120"/>
          <cell r="W120"/>
          <cell r="X120"/>
          <cell r="Y120"/>
          <cell r="Z120"/>
          <cell r="AA120"/>
        </row>
        <row r="121">
          <cell r="C121" t="str">
            <v/>
          </cell>
          <cell r="F121"/>
          <cell r="K121"/>
          <cell r="L121"/>
          <cell r="M121"/>
          <cell r="Q121"/>
          <cell r="R121"/>
          <cell r="S121"/>
          <cell r="T121"/>
          <cell r="V121"/>
          <cell r="W121"/>
          <cell r="X121"/>
          <cell r="Y121"/>
          <cell r="Z121"/>
          <cell r="AA121"/>
        </row>
        <row r="122">
          <cell r="C122" t="str">
            <v/>
          </cell>
          <cell r="F122"/>
          <cell r="K122"/>
          <cell r="L122"/>
          <cell r="M122"/>
          <cell r="Q122"/>
          <cell r="R122"/>
          <cell r="S122"/>
          <cell r="T122"/>
          <cell r="V122"/>
          <cell r="W122"/>
          <cell r="X122"/>
          <cell r="Y122"/>
          <cell r="Z122"/>
          <cell r="AA122"/>
        </row>
        <row r="123">
          <cell r="C123" t="str">
            <v/>
          </cell>
          <cell r="F123"/>
          <cell r="K123"/>
          <cell r="L123"/>
          <cell r="M123"/>
          <cell r="Q123"/>
          <cell r="R123"/>
          <cell r="S123"/>
          <cell r="T123"/>
          <cell r="V123"/>
          <cell r="W123"/>
          <cell r="X123"/>
          <cell r="Y123"/>
          <cell r="Z123"/>
          <cell r="AA123"/>
        </row>
        <row r="124">
          <cell r="C124" t="str">
            <v/>
          </cell>
          <cell r="F124"/>
          <cell r="K124"/>
          <cell r="L124"/>
          <cell r="M124"/>
          <cell r="Q124"/>
          <cell r="R124"/>
          <cell r="S124"/>
          <cell r="T124"/>
          <cell r="V124"/>
          <cell r="W124"/>
          <cell r="X124"/>
          <cell r="Y124"/>
          <cell r="Z124"/>
          <cell r="AA124"/>
        </row>
        <row r="125">
          <cell r="C125" t="str">
            <v/>
          </cell>
          <cell r="F125"/>
          <cell r="K125"/>
          <cell r="L125"/>
          <cell r="M125"/>
          <cell r="Q125"/>
          <cell r="R125"/>
          <cell r="S125"/>
          <cell r="T125"/>
          <cell r="V125"/>
          <cell r="W125"/>
          <cell r="X125"/>
          <cell r="Y125"/>
          <cell r="Z125"/>
          <cell r="AA125"/>
        </row>
        <row r="126">
          <cell r="C126" t="str">
            <v/>
          </cell>
          <cell r="F126"/>
          <cell r="K126"/>
          <cell r="L126"/>
          <cell r="M126"/>
          <cell r="Q126"/>
          <cell r="R126"/>
          <cell r="S126"/>
          <cell r="T126"/>
          <cell r="V126"/>
          <cell r="W126"/>
          <cell r="X126"/>
          <cell r="Y126"/>
          <cell r="Z126"/>
          <cell r="AA126"/>
        </row>
        <row r="127">
          <cell r="C127" t="str">
            <v/>
          </cell>
          <cell r="F127"/>
          <cell r="K127"/>
          <cell r="L127"/>
          <cell r="M127"/>
          <cell r="Q127"/>
          <cell r="R127"/>
          <cell r="S127"/>
          <cell r="T127"/>
          <cell r="V127"/>
          <cell r="W127"/>
          <cell r="X127"/>
          <cell r="Y127"/>
          <cell r="Z127"/>
          <cell r="AA127"/>
        </row>
        <row r="128">
          <cell r="C128" t="str">
            <v/>
          </cell>
          <cell r="F128"/>
          <cell r="K128"/>
          <cell r="L128"/>
          <cell r="M128"/>
          <cell r="Q128"/>
          <cell r="R128"/>
          <cell r="S128"/>
          <cell r="T128"/>
          <cell r="V128"/>
          <cell r="W128"/>
          <cell r="X128"/>
          <cell r="Y128"/>
          <cell r="Z128"/>
          <cell r="AA128"/>
        </row>
        <row r="129">
          <cell r="C129" t="str">
            <v/>
          </cell>
          <cell r="F129"/>
          <cell r="K129"/>
          <cell r="L129"/>
          <cell r="M129"/>
          <cell r="Q129"/>
          <cell r="R129"/>
          <cell r="S129"/>
          <cell r="T129"/>
          <cell r="V129"/>
          <cell r="W129"/>
          <cell r="X129"/>
          <cell r="Y129"/>
          <cell r="Z129"/>
          <cell r="AA129"/>
        </row>
        <row r="130">
          <cell r="C130" t="str">
            <v/>
          </cell>
          <cell r="F130"/>
          <cell r="K130"/>
          <cell r="L130"/>
          <cell r="M130"/>
          <cell r="Q130"/>
          <cell r="R130"/>
          <cell r="S130"/>
          <cell r="T130"/>
          <cell r="V130"/>
          <cell r="W130"/>
          <cell r="X130"/>
          <cell r="Y130"/>
          <cell r="Z130"/>
          <cell r="AA130"/>
        </row>
        <row r="131">
          <cell r="C131" t="str">
            <v/>
          </cell>
          <cell r="F131"/>
          <cell r="K131"/>
          <cell r="L131"/>
          <cell r="M131"/>
          <cell r="Q131"/>
          <cell r="R131"/>
          <cell r="S131"/>
          <cell r="T131"/>
          <cell r="V131"/>
          <cell r="W131"/>
          <cell r="X131"/>
          <cell r="Y131"/>
          <cell r="Z131"/>
          <cell r="AA131"/>
        </row>
        <row r="132">
          <cell r="C132" t="str">
            <v/>
          </cell>
          <cell r="F132"/>
          <cell r="K132"/>
          <cell r="L132"/>
          <cell r="M132"/>
          <cell r="Q132"/>
          <cell r="R132"/>
          <cell r="S132"/>
          <cell r="T132"/>
          <cell r="V132"/>
          <cell r="W132"/>
          <cell r="X132"/>
          <cell r="Y132"/>
          <cell r="Z132"/>
          <cell r="AA132"/>
        </row>
        <row r="133">
          <cell r="C133" t="str">
            <v/>
          </cell>
          <cell r="F133"/>
          <cell r="K133"/>
          <cell r="L133"/>
          <cell r="M133"/>
          <cell r="Q133"/>
          <cell r="R133"/>
          <cell r="S133"/>
          <cell r="T133"/>
          <cell r="V133"/>
          <cell r="W133"/>
          <cell r="X133"/>
          <cell r="Y133"/>
          <cell r="Z133"/>
          <cell r="AA133"/>
        </row>
        <row r="134">
          <cell r="C134" t="str">
            <v/>
          </cell>
          <cell r="F134"/>
          <cell r="K134"/>
          <cell r="L134"/>
          <cell r="M134"/>
          <cell r="Q134"/>
          <cell r="R134"/>
          <cell r="S134"/>
          <cell r="T134"/>
          <cell r="V134"/>
          <cell r="W134"/>
          <cell r="X134"/>
          <cell r="Y134"/>
          <cell r="Z134"/>
          <cell r="AA134"/>
        </row>
        <row r="135">
          <cell r="C135" t="str">
            <v/>
          </cell>
          <cell r="F135"/>
          <cell r="K135"/>
          <cell r="L135"/>
          <cell r="M135"/>
          <cell r="Q135"/>
          <cell r="R135"/>
          <cell r="S135"/>
          <cell r="T135"/>
          <cell r="V135"/>
          <cell r="W135"/>
          <cell r="X135"/>
          <cell r="Y135"/>
          <cell r="Z135"/>
          <cell r="AA135"/>
        </row>
        <row r="136">
          <cell r="C136" t="str">
            <v/>
          </cell>
          <cell r="F136"/>
          <cell r="K136"/>
          <cell r="L136"/>
          <cell r="M136"/>
          <cell r="Q136"/>
          <cell r="R136"/>
          <cell r="S136"/>
          <cell r="T136"/>
          <cell r="V136"/>
          <cell r="W136"/>
          <cell r="X136"/>
          <cell r="Y136"/>
          <cell r="Z136"/>
          <cell r="AA136"/>
        </row>
        <row r="137">
          <cell r="C137" t="str">
            <v/>
          </cell>
          <cell r="F137"/>
          <cell r="K137"/>
          <cell r="L137"/>
          <cell r="M137"/>
          <cell r="Q137"/>
          <cell r="R137"/>
          <cell r="S137"/>
          <cell r="T137"/>
          <cell r="V137"/>
          <cell r="W137"/>
          <cell r="X137"/>
          <cell r="Y137"/>
          <cell r="Z137"/>
          <cell r="AA137"/>
        </row>
        <row r="138">
          <cell r="C138" t="str">
            <v/>
          </cell>
          <cell r="F138"/>
          <cell r="K138"/>
          <cell r="L138"/>
          <cell r="M138"/>
          <cell r="Q138"/>
          <cell r="R138"/>
          <cell r="S138"/>
          <cell r="T138"/>
          <cell r="V138"/>
          <cell r="W138"/>
          <cell r="X138"/>
          <cell r="Y138"/>
          <cell r="Z138"/>
          <cell r="AA138"/>
        </row>
        <row r="139">
          <cell r="C139" t="str">
            <v/>
          </cell>
          <cell r="F139"/>
          <cell r="K139"/>
          <cell r="L139"/>
          <cell r="M139"/>
          <cell r="Q139"/>
          <cell r="R139"/>
          <cell r="S139"/>
          <cell r="T139"/>
          <cell r="V139"/>
          <cell r="W139"/>
          <cell r="X139"/>
          <cell r="Y139"/>
          <cell r="Z139"/>
          <cell r="AA139"/>
        </row>
        <row r="140">
          <cell r="C140" t="str">
            <v/>
          </cell>
          <cell r="F140"/>
          <cell r="K140"/>
          <cell r="L140"/>
          <cell r="M140"/>
          <cell r="Q140"/>
          <cell r="R140"/>
          <cell r="S140"/>
          <cell r="T140"/>
          <cell r="V140"/>
          <cell r="W140"/>
          <cell r="X140"/>
          <cell r="Y140"/>
          <cell r="Z140"/>
          <cell r="AA140"/>
        </row>
        <row r="141">
          <cell r="C141" t="str">
            <v/>
          </cell>
          <cell r="F141"/>
          <cell r="K141"/>
          <cell r="L141"/>
          <cell r="M141"/>
          <cell r="Q141"/>
          <cell r="R141"/>
          <cell r="S141"/>
          <cell r="T141"/>
          <cell r="V141"/>
          <cell r="W141"/>
          <cell r="X141"/>
          <cell r="Y141"/>
          <cell r="Z141"/>
          <cell r="AA141"/>
        </row>
        <row r="142">
          <cell r="C142" t="str">
            <v/>
          </cell>
          <cell r="F142"/>
          <cell r="K142"/>
          <cell r="L142"/>
          <cell r="M142"/>
          <cell r="Q142"/>
          <cell r="R142"/>
          <cell r="S142"/>
          <cell r="T142"/>
          <cell r="V142"/>
          <cell r="W142"/>
          <cell r="X142"/>
          <cell r="Y142"/>
          <cell r="Z142"/>
          <cell r="AA142"/>
        </row>
        <row r="143">
          <cell r="C143" t="str">
            <v/>
          </cell>
          <cell r="F143"/>
          <cell r="K143"/>
          <cell r="L143"/>
          <cell r="M143"/>
          <cell r="Q143"/>
          <cell r="R143"/>
          <cell r="S143"/>
          <cell r="T143"/>
          <cell r="V143"/>
          <cell r="W143"/>
          <cell r="X143"/>
          <cell r="Y143"/>
          <cell r="Z143"/>
          <cell r="AA143"/>
        </row>
        <row r="144">
          <cell r="C144" t="str">
            <v/>
          </cell>
          <cell r="F144"/>
          <cell r="K144"/>
          <cell r="L144"/>
          <cell r="M144"/>
          <cell r="Q144"/>
          <cell r="R144"/>
          <cell r="S144"/>
          <cell r="T144"/>
          <cell r="V144"/>
          <cell r="W144"/>
          <cell r="X144"/>
          <cell r="Y144"/>
          <cell r="Z144"/>
          <cell r="AA144"/>
        </row>
        <row r="145">
          <cell r="C145" t="str">
            <v/>
          </cell>
          <cell r="F145"/>
          <cell r="K145"/>
          <cell r="L145"/>
          <cell r="M145"/>
          <cell r="Q145"/>
          <cell r="R145"/>
          <cell r="S145"/>
          <cell r="T145"/>
          <cell r="V145"/>
          <cell r="W145"/>
          <cell r="X145"/>
          <cell r="Y145"/>
          <cell r="Z145"/>
          <cell r="AA145"/>
        </row>
        <row r="146">
          <cell r="C146" t="str">
            <v/>
          </cell>
          <cell r="F146"/>
          <cell r="K146"/>
          <cell r="L146"/>
          <cell r="M146"/>
          <cell r="Q146"/>
          <cell r="R146"/>
          <cell r="S146"/>
          <cell r="T146"/>
          <cell r="V146"/>
          <cell r="W146"/>
          <cell r="X146"/>
          <cell r="Y146"/>
          <cell r="Z146"/>
          <cell r="AA146"/>
        </row>
        <row r="147">
          <cell r="C147" t="str">
            <v/>
          </cell>
          <cell r="F147"/>
          <cell r="K147"/>
          <cell r="L147"/>
          <cell r="M147"/>
          <cell r="Q147"/>
          <cell r="R147"/>
          <cell r="S147"/>
          <cell r="T147"/>
          <cell r="V147"/>
          <cell r="W147"/>
          <cell r="X147"/>
          <cell r="Y147"/>
          <cell r="Z147"/>
          <cell r="AA147"/>
        </row>
        <row r="148">
          <cell r="C148" t="str">
            <v/>
          </cell>
          <cell r="F148"/>
          <cell r="K148"/>
          <cell r="L148"/>
          <cell r="M148"/>
          <cell r="Q148"/>
          <cell r="R148"/>
          <cell r="S148"/>
          <cell r="T148"/>
          <cell r="V148"/>
          <cell r="W148"/>
          <cell r="X148"/>
          <cell r="Y148"/>
          <cell r="Z148"/>
          <cell r="AA148"/>
        </row>
        <row r="149">
          <cell r="C149" t="str">
            <v/>
          </cell>
          <cell r="F149"/>
          <cell r="K149"/>
          <cell r="L149"/>
          <cell r="M149"/>
          <cell r="Q149"/>
          <cell r="R149"/>
          <cell r="S149"/>
          <cell r="T149"/>
          <cell r="V149"/>
          <cell r="W149"/>
          <cell r="X149"/>
          <cell r="Y149"/>
          <cell r="Z149"/>
          <cell r="AA149"/>
        </row>
        <row r="150">
          <cell r="C150" t="str">
            <v/>
          </cell>
          <cell r="F150"/>
          <cell r="K150"/>
          <cell r="L150"/>
          <cell r="M150"/>
          <cell r="Q150"/>
          <cell r="R150"/>
          <cell r="S150"/>
          <cell r="T150"/>
          <cell r="V150"/>
          <cell r="W150"/>
          <cell r="X150"/>
          <cell r="Y150"/>
          <cell r="Z150"/>
          <cell r="AA150"/>
        </row>
        <row r="151">
          <cell r="C151" t="str">
            <v/>
          </cell>
          <cell r="F151"/>
          <cell r="K151"/>
          <cell r="L151"/>
          <cell r="M151"/>
          <cell r="Q151"/>
          <cell r="R151"/>
          <cell r="S151"/>
          <cell r="T151"/>
          <cell r="V151"/>
          <cell r="W151"/>
          <cell r="X151"/>
          <cell r="Y151"/>
          <cell r="Z151"/>
          <cell r="AA151"/>
        </row>
        <row r="152">
          <cell r="C152" t="str">
            <v/>
          </cell>
          <cell r="F152"/>
          <cell r="K152"/>
          <cell r="L152"/>
          <cell r="M152"/>
          <cell r="Q152"/>
          <cell r="R152"/>
          <cell r="S152"/>
          <cell r="T152"/>
          <cell r="V152"/>
          <cell r="W152"/>
          <cell r="X152"/>
          <cell r="Y152"/>
          <cell r="Z152"/>
          <cell r="AA152"/>
        </row>
        <row r="153">
          <cell r="C153" t="str">
            <v/>
          </cell>
          <cell r="F153"/>
          <cell r="K153"/>
          <cell r="L153"/>
          <cell r="M153"/>
          <cell r="Q153"/>
          <cell r="R153"/>
          <cell r="S153"/>
          <cell r="T153"/>
          <cell r="V153"/>
          <cell r="W153"/>
          <cell r="X153"/>
          <cell r="Y153"/>
          <cell r="Z153"/>
          <cell r="AA153"/>
        </row>
        <row r="154">
          <cell r="C154" t="str">
            <v/>
          </cell>
          <cell r="F154"/>
          <cell r="K154"/>
          <cell r="L154"/>
          <cell r="M154"/>
          <cell r="Q154"/>
          <cell r="R154"/>
          <cell r="S154"/>
          <cell r="T154"/>
          <cell r="V154"/>
          <cell r="W154"/>
          <cell r="X154"/>
          <cell r="Y154"/>
          <cell r="Z154"/>
          <cell r="AA154"/>
        </row>
        <row r="155">
          <cell r="C155" t="str">
            <v/>
          </cell>
          <cell r="F155"/>
          <cell r="K155"/>
          <cell r="L155"/>
          <cell r="M155"/>
          <cell r="Q155"/>
          <cell r="R155"/>
          <cell r="S155"/>
          <cell r="T155"/>
          <cell r="V155"/>
          <cell r="W155"/>
          <cell r="X155"/>
          <cell r="Y155"/>
          <cell r="Z155"/>
          <cell r="AA155"/>
        </row>
        <row r="156">
          <cell r="C156" t="str">
            <v/>
          </cell>
          <cell r="F156"/>
          <cell r="K156"/>
          <cell r="L156"/>
          <cell r="M156"/>
          <cell r="Q156"/>
          <cell r="R156"/>
          <cell r="S156"/>
          <cell r="T156"/>
          <cell r="V156"/>
          <cell r="W156"/>
          <cell r="X156"/>
          <cell r="Y156"/>
          <cell r="Z156"/>
          <cell r="AA156"/>
        </row>
        <row r="157">
          <cell r="C157" t="str">
            <v/>
          </cell>
          <cell r="F157"/>
          <cell r="K157"/>
          <cell r="L157"/>
          <cell r="M157"/>
          <cell r="Q157"/>
          <cell r="R157"/>
          <cell r="S157"/>
          <cell r="T157"/>
          <cell r="V157"/>
          <cell r="W157"/>
          <cell r="X157"/>
          <cell r="Y157"/>
          <cell r="Z157"/>
          <cell r="AA157"/>
        </row>
        <row r="158">
          <cell r="C158" t="str">
            <v/>
          </cell>
          <cell r="F158"/>
          <cell r="K158"/>
          <cell r="L158"/>
          <cell r="M158"/>
          <cell r="Q158"/>
          <cell r="R158"/>
          <cell r="S158"/>
          <cell r="T158"/>
          <cell r="V158"/>
          <cell r="W158"/>
          <cell r="X158"/>
          <cell r="Y158"/>
          <cell r="Z158"/>
          <cell r="AA158"/>
        </row>
        <row r="159">
          <cell r="C159" t="str">
            <v/>
          </cell>
          <cell r="F159"/>
          <cell r="K159"/>
          <cell r="L159"/>
          <cell r="M159"/>
          <cell r="Q159"/>
          <cell r="R159"/>
          <cell r="S159"/>
          <cell r="T159"/>
          <cell r="V159"/>
          <cell r="W159"/>
          <cell r="X159"/>
          <cell r="Y159"/>
          <cell r="Z159"/>
          <cell r="AA159"/>
        </row>
        <row r="160">
          <cell r="C160" t="str">
            <v/>
          </cell>
          <cell r="F160"/>
          <cell r="K160"/>
          <cell r="L160"/>
          <cell r="M160"/>
          <cell r="Q160"/>
          <cell r="R160"/>
          <cell r="S160"/>
          <cell r="T160"/>
          <cell r="V160"/>
          <cell r="W160"/>
          <cell r="X160"/>
          <cell r="Y160"/>
          <cell r="Z160"/>
          <cell r="AA160"/>
        </row>
        <row r="161">
          <cell r="C161" t="str">
            <v/>
          </cell>
          <cell r="F161"/>
          <cell r="K161"/>
          <cell r="L161"/>
          <cell r="M161"/>
          <cell r="Q161"/>
          <cell r="R161"/>
          <cell r="S161"/>
          <cell r="T161"/>
          <cell r="V161"/>
          <cell r="W161"/>
          <cell r="X161"/>
          <cell r="Y161"/>
          <cell r="Z161"/>
          <cell r="AA161"/>
        </row>
        <row r="162">
          <cell r="C162" t="str">
            <v/>
          </cell>
          <cell r="F162"/>
          <cell r="K162"/>
          <cell r="L162"/>
          <cell r="M162"/>
          <cell r="Q162"/>
          <cell r="R162"/>
          <cell r="S162"/>
          <cell r="T162"/>
          <cell r="V162"/>
          <cell r="W162"/>
          <cell r="X162"/>
          <cell r="Y162"/>
          <cell r="Z162"/>
          <cell r="AA162"/>
        </row>
        <row r="163">
          <cell r="C163" t="str">
            <v/>
          </cell>
          <cell r="F163"/>
          <cell r="K163"/>
          <cell r="L163"/>
          <cell r="M163"/>
          <cell r="Q163"/>
          <cell r="R163"/>
          <cell r="S163"/>
          <cell r="T163"/>
          <cell r="V163"/>
          <cell r="W163"/>
          <cell r="X163"/>
          <cell r="Y163"/>
          <cell r="Z163"/>
          <cell r="AA163"/>
        </row>
        <row r="164">
          <cell r="C164" t="str">
            <v/>
          </cell>
          <cell r="F164"/>
          <cell r="K164"/>
          <cell r="L164"/>
          <cell r="M164"/>
          <cell r="Q164"/>
          <cell r="R164"/>
          <cell r="S164"/>
          <cell r="T164"/>
          <cell r="V164"/>
          <cell r="W164"/>
          <cell r="X164"/>
          <cell r="Y164"/>
          <cell r="Z164"/>
          <cell r="AA164"/>
        </row>
        <row r="165">
          <cell r="C165" t="str">
            <v/>
          </cell>
          <cell r="F165"/>
          <cell r="K165"/>
          <cell r="L165"/>
          <cell r="M165"/>
          <cell r="Q165"/>
          <cell r="R165"/>
          <cell r="S165"/>
          <cell r="T165"/>
          <cell r="V165"/>
          <cell r="W165"/>
          <cell r="X165"/>
          <cell r="Y165"/>
          <cell r="Z165"/>
          <cell r="AA165"/>
        </row>
        <row r="166">
          <cell r="C166" t="str">
            <v/>
          </cell>
          <cell r="F166"/>
          <cell r="K166"/>
          <cell r="L166"/>
          <cell r="M166"/>
          <cell r="Q166"/>
          <cell r="R166"/>
          <cell r="S166"/>
          <cell r="T166"/>
          <cell r="V166"/>
          <cell r="W166"/>
          <cell r="X166"/>
          <cell r="Y166"/>
          <cell r="Z166"/>
          <cell r="AA166"/>
        </row>
        <row r="167">
          <cell r="C167" t="str">
            <v/>
          </cell>
          <cell r="F167"/>
          <cell r="K167"/>
          <cell r="L167"/>
          <cell r="M167"/>
          <cell r="Q167"/>
          <cell r="R167"/>
          <cell r="S167"/>
          <cell r="T167"/>
          <cell r="V167"/>
          <cell r="W167"/>
          <cell r="X167"/>
          <cell r="Y167"/>
          <cell r="Z167"/>
          <cell r="AA167"/>
        </row>
        <row r="168">
          <cell r="C168" t="str">
            <v/>
          </cell>
          <cell r="F168"/>
          <cell r="K168"/>
          <cell r="L168"/>
          <cell r="M168"/>
          <cell r="Q168"/>
          <cell r="R168"/>
          <cell r="S168"/>
          <cell r="T168"/>
          <cell r="V168"/>
          <cell r="W168"/>
          <cell r="X168"/>
          <cell r="Y168"/>
          <cell r="Z168"/>
          <cell r="AA168"/>
        </row>
        <row r="169">
          <cell r="C169" t="str">
            <v/>
          </cell>
          <cell r="F169"/>
          <cell r="K169"/>
          <cell r="L169"/>
          <cell r="M169"/>
          <cell r="Q169"/>
          <cell r="R169"/>
          <cell r="S169"/>
          <cell r="T169"/>
          <cell r="V169"/>
          <cell r="W169"/>
          <cell r="X169"/>
          <cell r="Y169"/>
          <cell r="Z169"/>
          <cell r="AA169"/>
        </row>
        <row r="170">
          <cell r="C170" t="str">
            <v/>
          </cell>
          <cell r="F170"/>
          <cell r="K170"/>
          <cell r="L170"/>
          <cell r="M170"/>
          <cell r="Q170"/>
          <cell r="R170"/>
          <cell r="S170"/>
          <cell r="T170"/>
          <cell r="V170"/>
          <cell r="W170"/>
          <cell r="X170"/>
          <cell r="Y170"/>
          <cell r="Z170"/>
          <cell r="AA170"/>
        </row>
        <row r="171">
          <cell r="C171" t="str">
            <v/>
          </cell>
          <cell r="F171"/>
          <cell r="K171"/>
          <cell r="L171"/>
          <cell r="M171"/>
          <cell r="Q171"/>
          <cell r="R171"/>
          <cell r="S171"/>
          <cell r="T171"/>
          <cell r="V171"/>
          <cell r="W171"/>
          <cell r="X171"/>
          <cell r="Y171"/>
          <cell r="Z171"/>
          <cell r="AA171"/>
        </row>
        <row r="172">
          <cell r="C172" t="str">
            <v/>
          </cell>
          <cell r="F172"/>
          <cell r="K172"/>
          <cell r="L172"/>
          <cell r="M172"/>
          <cell r="Q172"/>
          <cell r="R172"/>
          <cell r="S172"/>
          <cell r="T172"/>
          <cell r="V172"/>
          <cell r="W172"/>
          <cell r="X172"/>
          <cell r="Y172"/>
          <cell r="Z172"/>
          <cell r="AA172"/>
        </row>
        <row r="173">
          <cell r="C173" t="str">
            <v/>
          </cell>
          <cell r="F173"/>
          <cell r="K173"/>
          <cell r="L173"/>
          <cell r="M173"/>
          <cell r="Q173"/>
          <cell r="R173"/>
          <cell r="S173"/>
          <cell r="T173"/>
          <cell r="V173"/>
          <cell r="W173"/>
          <cell r="X173"/>
          <cell r="Y173"/>
          <cell r="Z173"/>
          <cell r="AA173"/>
        </row>
        <row r="174">
          <cell r="C174" t="str">
            <v/>
          </cell>
          <cell r="F174"/>
          <cell r="K174"/>
          <cell r="L174"/>
          <cell r="M174"/>
          <cell r="Q174"/>
          <cell r="R174"/>
          <cell r="S174"/>
          <cell r="T174"/>
          <cell r="V174"/>
          <cell r="W174"/>
          <cell r="X174"/>
          <cell r="Y174"/>
          <cell r="Z174"/>
          <cell r="AA174"/>
        </row>
        <row r="175">
          <cell r="C175" t="str">
            <v/>
          </cell>
          <cell r="F175"/>
          <cell r="K175"/>
          <cell r="L175"/>
          <cell r="M175"/>
          <cell r="Q175"/>
          <cell r="R175"/>
          <cell r="S175"/>
          <cell r="T175"/>
          <cell r="V175"/>
          <cell r="W175"/>
          <cell r="X175"/>
          <cell r="Y175"/>
          <cell r="Z175"/>
          <cell r="AA175"/>
        </row>
        <row r="176">
          <cell r="C176" t="str">
            <v/>
          </cell>
          <cell r="F176"/>
          <cell r="K176"/>
          <cell r="L176"/>
          <cell r="M176"/>
          <cell r="Q176"/>
          <cell r="R176"/>
          <cell r="S176"/>
          <cell r="T176"/>
          <cell r="V176"/>
          <cell r="W176"/>
          <cell r="X176"/>
          <cell r="Y176"/>
          <cell r="Z176"/>
          <cell r="AA176"/>
        </row>
        <row r="177">
          <cell r="C177" t="str">
            <v/>
          </cell>
          <cell r="F177"/>
          <cell r="K177"/>
          <cell r="L177"/>
          <cell r="M177"/>
          <cell r="Q177"/>
          <cell r="R177"/>
          <cell r="S177"/>
          <cell r="T177"/>
          <cell r="V177"/>
          <cell r="W177"/>
          <cell r="X177"/>
          <cell r="Y177"/>
          <cell r="Z177"/>
          <cell r="AA177"/>
        </row>
        <row r="178">
          <cell r="C178" t="str">
            <v/>
          </cell>
          <cell r="F178"/>
          <cell r="K178"/>
          <cell r="L178"/>
          <cell r="M178"/>
          <cell r="Q178"/>
          <cell r="R178"/>
          <cell r="S178"/>
          <cell r="T178"/>
          <cell r="V178"/>
          <cell r="W178"/>
          <cell r="X178"/>
          <cell r="Y178"/>
          <cell r="Z178"/>
          <cell r="AA178"/>
        </row>
        <row r="179">
          <cell r="C179" t="str">
            <v/>
          </cell>
          <cell r="F179"/>
          <cell r="K179"/>
          <cell r="L179"/>
          <cell r="M179"/>
          <cell r="Q179"/>
          <cell r="R179"/>
          <cell r="S179"/>
          <cell r="T179"/>
          <cell r="V179"/>
          <cell r="W179"/>
          <cell r="X179"/>
          <cell r="Y179"/>
          <cell r="Z179"/>
          <cell r="AA179"/>
        </row>
        <row r="180">
          <cell r="C180" t="str">
            <v/>
          </cell>
          <cell r="F180"/>
          <cell r="K180"/>
          <cell r="L180"/>
          <cell r="M180"/>
          <cell r="Q180"/>
          <cell r="R180"/>
          <cell r="S180"/>
          <cell r="T180"/>
          <cell r="V180"/>
          <cell r="W180"/>
          <cell r="X180"/>
          <cell r="Y180"/>
          <cell r="Z180"/>
          <cell r="AA180"/>
        </row>
        <row r="181">
          <cell r="C181" t="str">
            <v/>
          </cell>
          <cell r="F181"/>
          <cell r="K181"/>
          <cell r="L181"/>
          <cell r="M181"/>
          <cell r="Q181"/>
          <cell r="R181"/>
          <cell r="S181"/>
          <cell r="T181"/>
          <cell r="V181"/>
          <cell r="W181"/>
          <cell r="X181"/>
          <cell r="Y181"/>
          <cell r="Z181"/>
          <cell r="AA181"/>
        </row>
        <row r="182">
          <cell r="C182" t="str">
            <v/>
          </cell>
          <cell r="F182"/>
          <cell r="K182"/>
          <cell r="L182"/>
          <cell r="M182"/>
          <cell r="Q182"/>
          <cell r="R182"/>
          <cell r="S182"/>
          <cell r="T182"/>
          <cell r="V182"/>
          <cell r="W182"/>
          <cell r="X182"/>
          <cell r="Y182"/>
          <cell r="Z182"/>
          <cell r="AA182"/>
        </row>
        <row r="183">
          <cell r="C183" t="str">
            <v/>
          </cell>
          <cell r="F183"/>
          <cell r="K183"/>
          <cell r="L183"/>
          <cell r="M183"/>
          <cell r="Q183"/>
          <cell r="R183"/>
          <cell r="S183"/>
          <cell r="T183"/>
          <cell r="V183"/>
          <cell r="W183"/>
          <cell r="X183"/>
          <cell r="Y183"/>
          <cell r="Z183"/>
          <cell r="AA183"/>
        </row>
        <row r="184">
          <cell r="C184" t="str">
            <v/>
          </cell>
          <cell r="F184"/>
          <cell r="K184"/>
          <cell r="L184"/>
          <cell r="M184"/>
          <cell r="Q184"/>
          <cell r="R184"/>
          <cell r="S184"/>
          <cell r="T184"/>
          <cell r="V184"/>
          <cell r="W184"/>
          <cell r="X184"/>
          <cell r="Y184"/>
          <cell r="Z184"/>
          <cell r="AA184"/>
        </row>
        <row r="185">
          <cell r="C185" t="str">
            <v/>
          </cell>
          <cell r="F185"/>
          <cell r="K185"/>
          <cell r="L185"/>
          <cell r="M185"/>
          <cell r="Q185"/>
          <cell r="R185"/>
          <cell r="S185"/>
          <cell r="T185"/>
          <cell r="V185"/>
          <cell r="W185"/>
          <cell r="X185"/>
          <cell r="Y185"/>
          <cell r="Z185"/>
          <cell r="AA185"/>
        </row>
        <row r="186">
          <cell r="C186" t="str">
            <v/>
          </cell>
          <cell r="F186"/>
          <cell r="K186"/>
          <cell r="L186"/>
          <cell r="M186"/>
          <cell r="Q186"/>
          <cell r="R186"/>
          <cell r="S186"/>
          <cell r="T186"/>
          <cell r="V186"/>
          <cell r="W186"/>
          <cell r="X186"/>
          <cell r="Y186"/>
          <cell r="Z186"/>
          <cell r="AA186"/>
        </row>
        <row r="187">
          <cell r="C187" t="str">
            <v/>
          </cell>
          <cell r="F187"/>
          <cell r="K187"/>
          <cell r="L187"/>
          <cell r="M187"/>
          <cell r="Q187"/>
          <cell r="R187"/>
          <cell r="S187"/>
          <cell r="T187"/>
          <cell r="V187"/>
          <cell r="W187"/>
          <cell r="X187"/>
          <cell r="Y187"/>
          <cell r="Z187"/>
          <cell r="AA187"/>
        </row>
        <row r="188">
          <cell r="C188" t="str">
            <v/>
          </cell>
          <cell r="F188"/>
          <cell r="K188"/>
          <cell r="L188"/>
          <cell r="M188"/>
          <cell r="Q188"/>
          <cell r="R188"/>
          <cell r="S188"/>
          <cell r="T188"/>
          <cell r="V188"/>
          <cell r="W188"/>
          <cell r="X188"/>
          <cell r="Y188"/>
          <cell r="Z188"/>
          <cell r="AA188"/>
        </row>
        <row r="189">
          <cell r="C189" t="str">
            <v/>
          </cell>
          <cell r="F189"/>
          <cell r="K189"/>
          <cell r="L189"/>
          <cell r="M189"/>
          <cell r="Q189"/>
          <cell r="R189"/>
          <cell r="S189"/>
          <cell r="T189"/>
          <cell r="V189"/>
          <cell r="W189"/>
          <cell r="X189"/>
          <cell r="Y189"/>
          <cell r="Z189"/>
          <cell r="AA189"/>
        </row>
        <row r="190">
          <cell r="C190" t="str">
            <v/>
          </cell>
          <cell r="F190"/>
          <cell r="K190"/>
          <cell r="L190"/>
          <cell r="M190"/>
          <cell r="Q190"/>
          <cell r="R190"/>
          <cell r="S190"/>
          <cell r="T190"/>
          <cell r="V190"/>
          <cell r="W190"/>
          <cell r="X190"/>
          <cell r="Y190"/>
          <cell r="Z190"/>
          <cell r="AA190"/>
        </row>
        <row r="191">
          <cell r="C191" t="str">
            <v/>
          </cell>
          <cell r="F191"/>
          <cell r="K191"/>
          <cell r="L191"/>
          <cell r="M191"/>
          <cell r="Q191"/>
          <cell r="R191"/>
          <cell r="S191"/>
          <cell r="T191"/>
          <cell r="V191"/>
          <cell r="W191"/>
          <cell r="X191"/>
          <cell r="Y191"/>
          <cell r="Z191"/>
          <cell r="AA191"/>
        </row>
        <row r="192">
          <cell r="C192" t="str">
            <v/>
          </cell>
          <cell r="F192"/>
          <cell r="K192"/>
          <cell r="L192"/>
          <cell r="M192"/>
          <cell r="Q192"/>
          <cell r="R192"/>
          <cell r="S192"/>
          <cell r="T192"/>
          <cell r="V192"/>
          <cell r="W192"/>
          <cell r="X192"/>
          <cell r="Y192"/>
          <cell r="Z192"/>
          <cell r="AA192"/>
        </row>
        <row r="193">
          <cell r="C193" t="str">
            <v/>
          </cell>
          <cell r="F193"/>
          <cell r="K193"/>
          <cell r="L193"/>
          <cell r="M193"/>
          <cell r="Q193"/>
          <cell r="R193"/>
          <cell r="S193"/>
          <cell r="T193"/>
          <cell r="V193"/>
          <cell r="W193"/>
          <cell r="X193"/>
          <cell r="Y193"/>
          <cell r="Z193"/>
          <cell r="AA193"/>
        </row>
        <row r="194">
          <cell r="C194" t="str">
            <v/>
          </cell>
          <cell r="F194"/>
          <cell r="K194"/>
          <cell r="L194"/>
          <cell r="M194"/>
          <cell r="Q194"/>
          <cell r="R194"/>
          <cell r="S194"/>
          <cell r="T194"/>
          <cell r="V194"/>
          <cell r="W194"/>
          <cell r="X194"/>
          <cell r="Y194"/>
          <cell r="Z194"/>
          <cell r="AA194"/>
        </row>
        <row r="195">
          <cell r="C195" t="str">
            <v/>
          </cell>
          <cell r="F195"/>
          <cell r="K195"/>
          <cell r="L195"/>
          <cell r="M195"/>
          <cell r="Q195"/>
          <cell r="R195"/>
          <cell r="S195"/>
          <cell r="T195"/>
          <cell r="V195"/>
          <cell r="W195"/>
          <cell r="X195"/>
          <cell r="Y195"/>
          <cell r="Z195"/>
          <cell r="AA195"/>
        </row>
        <row r="196">
          <cell r="C196" t="str">
            <v/>
          </cell>
          <cell r="F196"/>
          <cell r="K196"/>
          <cell r="L196"/>
          <cell r="M196"/>
          <cell r="Q196"/>
          <cell r="R196"/>
          <cell r="S196"/>
          <cell r="T196"/>
          <cell r="V196"/>
          <cell r="W196"/>
          <cell r="X196"/>
          <cell r="Y196"/>
          <cell r="Z196"/>
          <cell r="AA196"/>
        </row>
        <row r="197">
          <cell r="C197" t="str">
            <v/>
          </cell>
          <cell r="F197"/>
          <cell r="K197"/>
          <cell r="L197"/>
          <cell r="M197"/>
          <cell r="Q197"/>
          <cell r="R197"/>
          <cell r="S197"/>
          <cell r="T197"/>
          <cell r="V197"/>
          <cell r="W197"/>
          <cell r="X197"/>
          <cell r="Y197"/>
          <cell r="Z197"/>
          <cell r="AA197"/>
        </row>
        <row r="198">
          <cell r="C198" t="str">
            <v/>
          </cell>
          <cell r="F198"/>
          <cell r="K198"/>
          <cell r="L198"/>
          <cell r="M198"/>
          <cell r="Q198"/>
          <cell r="R198"/>
          <cell r="S198"/>
          <cell r="T198"/>
          <cell r="V198"/>
          <cell r="W198"/>
          <cell r="X198"/>
          <cell r="Y198"/>
          <cell r="Z198"/>
          <cell r="AA198"/>
        </row>
        <row r="199">
          <cell r="C199" t="str">
            <v/>
          </cell>
          <cell r="F199"/>
          <cell r="K199"/>
          <cell r="L199"/>
          <cell r="M199"/>
          <cell r="Q199"/>
          <cell r="R199"/>
          <cell r="S199"/>
          <cell r="T199"/>
          <cell r="V199"/>
          <cell r="W199"/>
          <cell r="X199"/>
          <cell r="Y199"/>
          <cell r="Z199"/>
          <cell r="AA199"/>
        </row>
        <row r="200">
          <cell r="C200" t="str">
            <v/>
          </cell>
          <cell r="F200"/>
          <cell r="K200"/>
          <cell r="L200"/>
          <cell r="M200"/>
          <cell r="Q200"/>
          <cell r="R200"/>
          <cell r="S200"/>
          <cell r="T200"/>
          <cell r="V200"/>
          <cell r="W200"/>
          <cell r="X200"/>
          <cell r="Y200"/>
          <cell r="Z200"/>
          <cell r="AA200"/>
        </row>
        <row r="201">
          <cell r="C201" t="str">
            <v/>
          </cell>
          <cell r="F201"/>
          <cell r="K201"/>
          <cell r="L201"/>
          <cell r="M201"/>
          <cell r="Q201"/>
          <cell r="R201"/>
          <cell r="S201"/>
          <cell r="T201"/>
          <cell r="V201"/>
          <cell r="W201"/>
          <cell r="X201"/>
          <cell r="Y201"/>
          <cell r="Z201"/>
          <cell r="AA201"/>
        </row>
        <row r="202">
          <cell r="C202" t="str">
            <v/>
          </cell>
          <cell r="F202"/>
          <cell r="K202"/>
          <cell r="L202"/>
          <cell r="M202"/>
          <cell r="Q202"/>
          <cell r="R202"/>
          <cell r="S202"/>
          <cell r="T202"/>
          <cell r="V202"/>
          <cell r="W202"/>
          <cell r="X202"/>
          <cell r="Y202"/>
          <cell r="Z202"/>
          <cell r="AA202"/>
        </row>
        <row r="203">
          <cell r="C203" t="str">
            <v/>
          </cell>
          <cell r="F203"/>
          <cell r="K203"/>
          <cell r="L203"/>
          <cell r="M203"/>
          <cell r="Q203"/>
          <cell r="R203"/>
          <cell r="S203"/>
          <cell r="T203"/>
          <cell r="V203"/>
          <cell r="W203"/>
          <cell r="X203"/>
          <cell r="Y203"/>
          <cell r="Z203"/>
          <cell r="AA203"/>
        </row>
        <row r="204">
          <cell r="C204" t="str">
            <v/>
          </cell>
          <cell r="F204"/>
          <cell r="K204"/>
          <cell r="L204"/>
          <cell r="M204"/>
          <cell r="Q204"/>
          <cell r="R204"/>
          <cell r="S204"/>
          <cell r="T204"/>
          <cell r="V204"/>
          <cell r="W204"/>
          <cell r="X204"/>
          <cell r="Y204"/>
          <cell r="Z204"/>
          <cell r="AA204"/>
        </row>
        <row r="205">
          <cell r="C205" t="str">
            <v/>
          </cell>
          <cell r="F205"/>
          <cell r="K205"/>
          <cell r="L205"/>
          <cell r="M205"/>
          <cell r="Q205"/>
          <cell r="R205"/>
          <cell r="S205"/>
          <cell r="T205"/>
          <cell r="V205"/>
          <cell r="W205"/>
          <cell r="X205"/>
          <cell r="Y205"/>
          <cell r="Z205"/>
          <cell r="AA205"/>
        </row>
        <row r="206">
          <cell r="C206" t="str">
            <v/>
          </cell>
          <cell r="F206"/>
          <cell r="K206"/>
          <cell r="L206"/>
          <cell r="M206"/>
          <cell r="Q206"/>
          <cell r="R206"/>
          <cell r="S206"/>
          <cell r="T206"/>
          <cell r="V206"/>
          <cell r="W206"/>
          <cell r="X206"/>
          <cell r="Y206"/>
          <cell r="Z206"/>
          <cell r="AA206"/>
        </row>
        <row r="207">
          <cell r="C207" t="str">
            <v/>
          </cell>
          <cell r="F207"/>
          <cell r="K207"/>
          <cell r="L207"/>
          <cell r="M207"/>
          <cell r="Q207"/>
          <cell r="R207"/>
          <cell r="S207"/>
          <cell r="T207"/>
          <cell r="V207"/>
          <cell r="W207"/>
          <cell r="X207"/>
          <cell r="Y207"/>
          <cell r="Z207"/>
          <cell r="AA207"/>
        </row>
        <row r="208">
          <cell r="C208" t="str">
            <v/>
          </cell>
          <cell r="F208"/>
          <cell r="K208"/>
          <cell r="L208"/>
          <cell r="M208"/>
          <cell r="Q208"/>
          <cell r="R208"/>
          <cell r="S208"/>
          <cell r="T208"/>
          <cell r="V208"/>
          <cell r="W208"/>
          <cell r="X208"/>
          <cell r="Y208"/>
          <cell r="Z208"/>
          <cell r="AA208"/>
        </row>
        <row r="209">
          <cell r="C209" t="str">
            <v/>
          </cell>
          <cell r="F209"/>
          <cell r="K209"/>
          <cell r="L209"/>
          <cell r="M209"/>
          <cell r="Q209"/>
          <cell r="R209"/>
          <cell r="S209"/>
          <cell r="T209"/>
          <cell r="V209"/>
          <cell r="W209"/>
          <cell r="X209"/>
          <cell r="Y209"/>
          <cell r="Z209"/>
          <cell r="AA209"/>
        </row>
        <row r="210">
          <cell r="C210" t="str">
            <v/>
          </cell>
          <cell r="F210"/>
          <cell r="K210"/>
          <cell r="L210"/>
          <cell r="M210"/>
          <cell r="Q210"/>
          <cell r="R210"/>
          <cell r="S210"/>
          <cell r="T210"/>
          <cell r="V210"/>
          <cell r="W210"/>
          <cell r="X210"/>
          <cell r="Y210"/>
          <cell r="Z210"/>
          <cell r="AA210"/>
        </row>
        <row r="211">
          <cell r="C211" t="str">
            <v/>
          </cell>
          <cell r="F211"/>
          <cell r="K211"/>
          <cell r="L211"/>
          <cell r="M211"/>
          <cell r="Q211"/>
          <cell r="R211"/>
          <cell r="S211"/>
          <cell r="T211"/>
          <cell r="V211"/>
          <cell r="W211"/>
          <cell r="X211"/>
          <cell r="Y211"/>
          <cell r="Z211"/>
          <cell r="AA211"/>
        </row>
        <row r="212">
          <cell r="C212" t="str">
            <v/>
          </cell>
          <cell r="F212"/>
          <cell r="K212"/>
          <cell r="L212"/>
          <cell r="M212"/>
          <cell r="Q212"/>
          <cell r="R212"/>
          <cell r="S212"/>
          <cell r="T212"/>
          <cell r="V212"/>
          <cell r="W212"/>
          <cell r="X212"/>
          <cell r="Y212"/>
          <cell r="Z212"/>
          <cell r="AA212"/>
        </row>
        <row r="213">
          <cell r="C213" t="str">
            <v/>
          </cell>
          <cell r="F213"/>
          <cell r="K213"/>
          <cell r="L213"/>
          <cell r="M213"/>
          <cell r="Q213"/>
          <cell r="R213"/>
          <cell r="S213"/>
          <cell r="T213"/>
          <cell r="V213"/>
          <cell r="W213"/>
          <cell r="X213"/>
          <cell r="Y213"/>
          <cell r="Z213"/>
          <cell r="AA213"/>
        </row>
        <row r="214">
          <cell r="C214" t="str">
            <v/>
          </cell>
          <cell r="F214"/>
          <cell r="K214"/>
          <cell r="L214"/>
          <cell r="M214"/>
          <cell r="Q214"/>
          <cell r="R214"/>
          <cell r="S214"/>
          <cell r="T214"/>
          <cell r="V214"/>
          <cell r="W214"/>
          <cell r="X214"/>
          <cell r="Y214"/>
          <cell r="Z214"/>
          <cell r="AA214"/>
        </row>
        <row r="215">
          <cell r="C215" t="str">
            <v/>
          </cell>
          <cell r="F215"/>
          <cell r="K215"/>
          <cell r="L215"/>
          <cell r="M215"/>
          <cell r="Q215"/>
          <cell r="R215"/>
          <cell r="S215"/>
          <cell r="T215"/>
          <cell r="V215"/>
          <cell r="W215"/>
          <cell r="X215"/>
          <cell r="Y215"/>
          <cell r="Z215"/>
          <cell r="AA215"/>
        </row>
        <row r="216">
          <cell r="C216" t="str">
            <v/>
          </cell>
          <cell r="F216"/>
          <cell r="K216"/>
          <cell r="L216"/>
          <cell r="M216"/>
          <cell r="Q216"/>
          <cell r="R216"/>
          <cell r="S216"/>
          <cell r="T216"/>
          <cell r="V216"/>
          <cell r="W216"/>
          <cell r="X216"/>
          <cell r="Y216"/>
          <cell r="Z216"/>
          <cell r="AA216"/>
        </row>
        <row r="217">
          <cell r="C217" t="str">
            <v/>
          </cell>
          <cell r="F217"/>
          <cell r="K217"/>
          <cell r="L217"/>
          <cell r="M217"/>
          <cell r="Q217"/>
          <cell r="R217"/>
          <cell r="S217"/>
          <cell r="T217"/>
          <cell r="V217"/>
          <cell r="W217"/>
          <cell r="X217"/>
          <cell r="Y217"/>
          <cell r="Z217"/>
          <cell r="AA217"/>
        </row>
        <row r="218">
          <cell r="C218" t="str">
            <v/>
          </cell>
          <cell r="F218"/>
          <cell r="K218"/>
          <cell r="L218"/>
          <cell r="M218"/>
          <cell r="Q218"/>
          <cell r="R218"/>
          <cell r="S218"/>
          <cell r="T218"/>
          <cell r="V218"/>
          <cell r="W218"/>
          <cell r="X218"/>
          <cell r="Y218"/>
          <cell r="Z218"/>
          <cell r="AA218"/>
        </row>
        <row r="219">
          <cell r="C219" t="str">
            <v/>
          </cell>
          <cell r="F219"/>
          <cell r="K219"/>
          <cell r="L219"/>
          <cell r="M219"/>
          <cell r="Q219"/>
          <cell r="R219"/>
          <cell r="S219"/>
          <cell r="T219"/>
          <cell r="V219"/>
          <cell r="W219"/>
          <cell r="X219"/>
          <cell r="Y219"/>
          <cell r="Z219"/>
          <cell r="AA219"/>
        </row>
        <row r="220">
          <cell r="C220" t="str">
            <v/>
          </cell>
          <cell r="F220"/>
          <cell r="K220"/>
          <cell r="L220"/>
          <cell r="M220"/>
          <cell r="Q220"/>
          <cell r="R220"/>
          <cell r="S220"/>
          <cell r="T220"/>
          <cell r="V220"/>
          <cell r="W220"/>
          <cell r="X220"/>
          <cell r="Y220"/>
          <cell r="Z220"/>
          <cell r="AA220"/>
        </row>
        <row r="221">
          <cell r="C221" t="str">
            <v/>
          </cell>
          <cell r="F221"/>
          <cell r="K221"/>
          <cell r="L221"/>
          <cell r="M221"/>
          <cell r="Q221"/>
          <cell r="R221"/>
          <cell r="S221"/>
          <cell r="T221"/>
          <cell r="V221"/>
          <cell r="W221"/>
          <cell r="X221"/>
          <cell r="Y221"/>
          <cell r="Z221"/>
          <cell r="AA221"/>
        </row>
        <row r="222">
          <cell r="C222" t="str">
            <v/>
          </cell>
          <cell r="F222"/>
          <cell r="K222"/>
          <cell r="L222"/>
          <cell r="M222"/>
          <cell r="Q222"/>
          <cell r="R222"/>
          <cell r="S222"/>
          <cell r="T222"/>
          <cell r="V222"/>
          <cell r="W222"/>
          <cell r="X222"/>
          <cell r="Y222"/>
          <cell r="Z222"/>
          <cell r="AA222"/>
        </row>
        <row r="223">
          <cell r="C223" t="str">
            <v/>
          </cell>
          <cell r="F223"/>
          <cell r="K223"/>
          <cell r="L223"/>
          <cell r="M223"/>
          <cell r="Q223"/>
          <cell r="R223"/>
          <cell r="S223"/>
          <cell r="T223"/>
          <cell r="V223"/>
          <cell r="W223"/>
          <cell r="X223"/>
          <cell r="Y223"/>
          <cell r="Z223"/>
          <cell r="AA223"/>
        </row>
        <row r="224">
          <cell r="C224" t="str">
            <v/>
          </cell>
          <cell r="F224"/>
          <cell r="K224"/>
          <cell r="L224"/>
          <cell r="M224"/>
          <cell r="Q224"/>
          <cell r="R224"/>
          <cell r="S224"/>
          <cell r="T224"/>
          <cell r="V224"/>
          <cell r="W224"/>
          <cell r="X224"/>
          <cell r="Y224"/>
          <cell r="Z224"/>
          <cell r="AA224"/>
        </row>
        <row r="225">
          <cell r="C225" t="str">
            <v/>
          </cell>
          <cell r="F225"/>
          <cell r="K225"/>
          <cell r="L225"/>
          <cell r="M225"/>
          <cell r="Q225"/>
          <cell r="R225"/>
          <cell r="S225"/>
          <cell r="T225"/>
          <cell r="V225"/>
          <cell r="W225"/>
          <cell r="X225"/>
          <cell r="Y225"/>
          <cell r="Z225"/>
          <cell r="AA225"/>
        </row>
        <row r="226">
          <cell r="C226" t="str">
            <v/>
          </cell>
          <cell r="F226"/>
          <cell r="K226"/>
          <cell r="L226"/>
          <cell r="M226"/>
          <cell r="Q226"/>
          <cell r="R226"/>
          <cell r="S226"/>
          <cell r="T226"/>
          <cell r="V226"/>
          <cell r="W226"/>
          <cell r="X226"/>
          <cell r="Y226"/>
          <cell r="Z226"/>
          <cell r="AA226"/>
        </row>
        <row r="227">
          <cell r="C227" t="str">
            <v/>
          </cell>
          <cell r="F227"/>
          <cell r="K227"/>
          <cell r="L227"/>
          <cell r="M227"/>
          <cell r="Q227"/>
          <cell r="R227"/>
          <cell r="S227"/>
          <cell r="T227"/>
          <cell r="V227"/>
          <cell r="W227"/>
          <cell r="X227"/>
          <cell r="Y227"/>
          <cell r="Z227"/>
          <cell r="AA227"/>
        </row>
        <row r="228">
          <cell r="C228" t="str">
            <v/>
          </cell>
          <cell r="F228"/>
          <cell r="K228"/>
          <cell r="L228"/>
          <cell r="M228"/>
          <cell r="Q228"/>
          <cell r="R228"/>
          <cell r="S228"/>
          <cell r="T228"/>
          <cell r="V228"/>
          <cell r="W228"/>
          <cell r="X228"/>
          <cell r="Y228"/>
          <cell r="Z228"/>
          <cell r="AA228"/>
        </row>
        <row r="229">
          <cell r="C229" t="str">
            <v/>
          </cell>
          <cell r="F229"/>
          <cell r="K229"/>
          <cell r="L229"/>
          <cell r="M229"/>
          <cell r="Q229"/>
          <cell r="R229"/>
          <cell r="S229"/>
          <cell r="T229"/>
          <cell r="V229"/>
          <cell r="W229"/>
          <cell r="X229"/>
          <cell r="Y229"/>
          <cell r="Z229"/>
          <cell r="AA229"/>
        </row>
        <row r="230">
          <cell r="C230" t="str">
            <v/>
          </cell>
          <cell r="F230"/>
          <cell r="K230"/>
          <cell r="L230"/>
          <cell r="M230"/>
          <cell r="Q230"/>
          <cell r="R230"/>
          <cell r="S230"/>
          <cell r="T230"/>
          <cell r="V230"/>
          <cell r="W230"/>
          <cell r="X230"/>
          <cell r="Y230"/>
          <cell r="Z230"/>
          <cell r="AA230"/>
        </row>
        <row r="231">
          <cell r="C231" t="str">
            <v/>
          </cell>
          <cell r="F231"/>
          <cell r="K231"/>
          <cell r="L231"/>
          <cell r="M231"/>
          <cell r="Q231"/>
          <cell r="R231"/>
          <cell r="S231"/>
          <cell r="T231"/>
          <cell r="V231"/>
          <cell r="W231"/>
          <cell r="X231"/>
          <cell r="Y231"/>
          <cell r="Z231"/>
          <cell r="AA231"/>
        </row>
        <row r="232">
          <cell r="C232" t="str">
            <v/>
          </cell>
          <cell r="F232"/>
          <cell r="K232"/>
          <cell r="L232"/>
          <cell r="M232"/>
          <cell r="Q232"/>
          <cell r="R232"/>
          <cell r="S232"/>
          <cell r="T232"/>
          <cell r="V232"/>
          <cell r="W232"/>
          <cell r="X232"/>
          <cell r="Y232"/>
          <cell r="Z232"/>
          <cell r="AA232"/>
        </row>
        <row r="233">
          <cell r="C233" t="str">
            <v/>
          </cell>
          <cell r="F233"/>
          <cell r="K233"/>
          <cell r="L233"/>
          <cell r="M233"/>
          <cell r="Q233"/>
          <cell r="R233"/>
          <cell r="S233"/>
          <cell r="T233"/>
          <cell r="V233"/>
          <cell r="W233"/>
          <cell r="X233"/>
          <cell r="Y233"/>
          <cell r="Z233"/>
          <cell r="AA233"/>
        </row>
        <row r="234">
          <cell r="C234" t="str">
            <v/>
          </cell>
          <cell r="F234"/>
          <cell r="K234"/>
          <cell r="L234"/>
          <cell r="M234"/>
          <cell r="Q234"/>
          <cell r="R234"/>
          <cell r="S234"/>
          <cell r="T234"/>
          <cell r="V234"/>
          <cell r="W234"/>
          <cell r="X234"/>
          <cell r="Y234"/>
          <cell r="Z234"/>
          <cell r="AA234"/>
        </row>
        <row r="235">
          <cell r="C235" t="str">
            <v/>
          </cell>
          <cell r="F235"/>
          <cell r="K235"/>
          <cell r="L235"/>
          <cell r="M235"/>
          <cell r="Q235"/>
          <cell r="R235"/>
          <cell r="S235"/>
          <cell r="T235"/>
          <cell r="V235"/>
          <cell r="W235"/>
          <cell r="X235"/>
          <cell r="Y235"/>
          <cell r="Z235"/>
          <cell r="AA235"/>
        </row>
        <row r="236">
          <cell r="C236" t="str">
            <v/>
          </cell>
          <cell r="F236"/>
          <cell r="K236"/>
          <cell r="L236"/>
          <cell r="M236"/>
          <cell r="Q236"/>
          <cell r="R236"/>
          <cell r="S236"/>
          <cell r="T236"/>
          <cell r="V236"/>
          <cell r="W236"/>
          <cell r="X236"/>
          <cell r="Y236"/>
          <cell r="Z236"/>
          <cell r="AA236"/>
        </row>
        <row r="237">
          <cell r="C237" t="str">
            <v/>
          </cell>
          <cell r="F237"/>
          <cell r="K237"/>
          <cell r="L237"/>
          <cell r="M237"/>
          <cell r="Q237"/>
          <cell r="R237"/>
          <cell r="S237"/>
          <cell r="T237"/>
          <cell r="V237"/>
          <cell r="W237"/>
          <cell r="X237"/>
          <cell r="Y237"/>
          <cell r="Z237"/>
          <cell r="AA237"/>
        </row>
        <row r="238">
          <cell r="C238" t="str">
            <v/>
          </cell>
          <cell r="F238"/>
          <cell r="K238"/>
          <cell r="L238"/>
          <cell r="M238"/>
          <cell r="Q238"/>
          <cell r="R238"/>
          <cell r="S238"/>
          <cell r="T238"/>
          <cell r="V238"/>
          <cell r="W238"/>
          <cell r="X238"/>
          <cell r="Y238"/>
          <cell r="Z238"/>
          <cell r="AA238"/>
        </row>
        <row r="239">
          <cell r="C239" t="str">
            <v/>
          </cell>
          <cell r="F239"/>
          <cell r="K239"/>
          <cell r="L239"/>
          <cell r="M239"/>
          <cell r="Q239"/>
          <cell r="R239"/>
          <cell r="S239"/>
          <cell r="T239"/>
          <cell r="V239"/>
          <cell r="W239"/>
          <cell r="X239"/>
          <cell r="Y239"/>
          <cell r="Z239"/>
          <cell r="AA239"/>
        </row>
        <row r="240">
          <cell r="C240" t="str">
            <v/>
          </cell>
          <cell r="F240"/>
          <cell r="K240"/>
          <cell r="L240"/>
          <cell r="M240"/>
          <cell r="Q240"/>
          <cell r="R240"/>
          <cell r="S240"/>
          <cell r="T240"/>
          <cell r="V240"/>
          <cell r="W240"/>
          <cell r="X240"/>
          <cell r="Y240"/>
          <cell r="Z240"/>
          <cell r="AA240"/>
        </row>
        <row r="241">
          <cell r="C241" t="str">
            <v/>
          </cell>
          <cell r="F241"/>
          <cell r="K241"/>
          <cell r="L241"/>
          <cell r="M241"/>
          <cell r="Q241"/>
          <cell r="R241"/>
          <cell r="S241"/>
          <cell r="T241"/>
          <cell r="V241"/>
          <cell r="W241"/>
          <cell r="X241"/>
          <cell r="Y241"/>
          <cell r="Z241"/>
          <cell r="AA241"/>
        </row>
        <row r="242">
          <cell r="C242" t="str">
            <v/>
          </cell>
          <cell r="F242"/>
          <cell r="K242"/>
          <cell r="L242"/>
          <cell r="M242"/>
          <cell r="Q242"/>
          <cell r="R242"/>
          <cell r="S242"/>
          <cell r="T242"/>
          <cell r="V242"/>
          <cell r="W242"/>
          <cell r="X242"/>
          <cell r="Y242"/>
          <cell r="Z242"/>
          <cell r="AA242"/>
        </row>
        <row r="243">
          <cell r="C243" t="str">
            <v/>
          </cell>
          <cell r="F243"/>
          <cell r="K243"/>
          <cell r="L243"/>
          <cell r="M243"/>
          <cell r="Q243"/>
          <cell r="R243"/>
          <cell r="S243"/>
          <cell r="T243"/>
          <cell r="V243"/>
          <cell r="W243"/>
          <cell r="X243"/>
          <cell r="Y243"/>
          <cell r="Z243"/>
          <cell r="AA243"/>
        </row>
        <row r="244">
          <cell r="C244" t="str">
            <v/>
          </cell>
          <cell r="F244"/>
          <cell r="K244"/>
          <cell r="L244"/>
          <cell r="M244"/>
          <cell r="Q244"/>
          <cell r="R244"/>
          <cell r="S244"/>
          <cell r="T244"/>
          <cell r="V244"/>
          <cell r="W244"/>
          <cell r="X244"/>
          <cell r="Y244"/>
          <cell r="Z244"/>
          <cell r="AA244"/>
        </row>
        <row r="245">
          <cell r="C245" t="str">
            <v/>
          </cell>
          <cell r="F245"/>
          <cell r="K245"/>
          <cell r="L245"/>
          <cell r="M245"/>
          <cell r="Q245"/>
          <cell r="R245"/>
          <cell r="S245"/>
          <cell r="T245"/>
          <cell r="V245"/>
          <cell r="W245"/>
          <cell r="X245"/>
          <cell r="Y245"/>
          <cell r="Z245"/>
          <cell r="AA245"/>
        </row>
        <row r="246">
          <cell r="C246" t="str">
            <v/>
          </cell>
          <cell r="F246"/>
          <cell r="K246"/>
          <cell r="L246"/>
          <cell r="M246"/>
          <cell r="Q246"/>
          <cell r="R246"/>
          <cell r="S246"/>
          <cell r="T246"/>
          <cell r="V246"/>
          <cell r="W246"/>
          <cell r="X246"/>
          <cell r="Y246"/>
          <cell r="Z246"/>
          <cell r="AA246"/>
        </row>
        <row r="247">
          <cell r="C247" t="str">
            <v/>
          </cell>
          <cell r="F247"/>
          <cell r="K247"/>
          <cell r="L247"/>
          <cell r="M247"/>
          <cell r="Q247"/>
          <cell r="R247"/>
          <cell r="S247"/>
          <cell r="T247"/>
          <cell r="V247"/>
          <cell r="W247"/>
          <cell r="X247"/>
          <cell r="Y247"/>
          <cell r="Z247"/>
          <cell r="AA247"/>
        </row>
        <row r="248">
          <cell r="C248" t="str">
            <v/>
          </cell>
          <cell r="F248"/>
          <cell r="K248"/>
          <cell r="L248"/>
          <cell r="M248"/>
          <cell r="Q248"/>
          <cell r="R248"/>
          <cell r="S248"/>
          <cell r="T248"/>
          <cell r="V248"/>
          <cell r="W248"/>
          <cell r="X248"/>
          <cell r="Y248"/>
          <cell r="Z248"/>
          <cell r="AA248"/>
        </row>
        <row r="249">
          <cell r="C249" t="str">
            <v/>
          </cell>
          <cell r="F249"/>
          <cell r="K249"/>
          <cell r="L249"/>
          <cell r="M249"/>
          <cell r="Q249"/>
          <cell r="R249"/>
          <cell r="S249"/>
          <cell r="T249"/>
          <cell r="V249"/>
          <cell r="W249"/>
          <cell r="X249"/>
          <cell r="Y249"/>
          <cell r="Z249"/>
          <cell r="AA249"/>
        </row>
        <row r="250">
          <cell r="C250" t="str">
            <v/>
          </cell>
          <cell r="F250"/>
          <cell r="K250"/>
          <cell r="L250"/>
          <cell r="M250"/>
          <cell r="Q250"/>
          <cell r="R250"/>
          <cell r="S250"/>
          <cell r="T250"/>
          <cell r="V250"/>
          <cell r="W250"/>
          <cell r="X250"/>
          <cell r="Y250"/>
          <cell r="Z250"/>
          <cell r="AA250"/>
        </row>
        <row r="251">
          <cell r="C251" t="str">
            <v/>
          </cell>
          <cell r="F251"/>
          <cell r="K251"/>
          <cell r="L251"/>
          <cell r="M251"/>
          <cell r="Q251"/>
          <cell r="R251"/>
          <cell r="S251"/>
          <cell r="T251"/>
          <cell r="V251"/>
          <cell r="W251"/>
          <cell r="X251"/>
          <cell r="Y251"/>
          <cell r="Z251"/>
          <cell r="AA251"/>
        </row>
        <row r="252">
          <cell r="C252" t="str">
            <v/>
          </cell>
          <cell r="F252"/>
          <cell r="K252"/>
          <cell r="L252"/>
          <cell r="M252"/>
          <cell r="Q252"/>
          <cell r="R252"/>
          <cell r="S252"/>
          <cell r="T252"/>
          <cell r="V252"/>
          <cell r="W252"/>
          <cell r="X252"/>
          <cell r="Y252"/>
          <cell r="Z252"/>
          <cell r="AA252"/>
        </row>
        <row r="253">
          <cell r="C253" t="str">
            <v/>
          </cell>
          <cell r="F253"/>
          <cell r="K253"/>
          <cell r="L253"/>
          <cell r="M253"/>
          <cell r="Q253"/>
          <cell r="R253"/>
          <cell r="S253"/>
          <cell r="T253"/>
          <cell r="V253"/>
          <cell r="W253"/>
          <cell r="X253"/>
          <cell r="Y253"/>
          <cell r="Z253"/>
          <cell r="AA253"/>
        </row>
        <row r="254">
          <cell r="C254" t="str">
            <v/>
          </cell>
          <cell r="F254"/>
          <cell r="K254"/>
          <cell r="L254"/>
          <cell r="M254"/>
          <cell r="Q254"/>
          <cell r="R254"/>
          <cell r="S254"/>
          <cell r="T254"/>
          <cell r="V254"/>
          <cell r="W254"/>
          <cell r="X254"/>
          <cell r="Y254"/>
          <cell r="Z254"/>
          <cell r="AA254"/>
        </row>
        <row r="255">
          <cell r="C255" t="str">
            <v/>
          </cell>
          <cell r="F255"/>
          <cell r="K255"/>
          <cell r="L255"/>
          <cell r="M255"/>
          <cell r="Q255"/>
          <cell r="R255"/>
          <cell r="S255"/>
          <cell r="T255"/>
          <cell r="V255"/>
          <cell r="W255"/>
          <cell r="X255"/>
          <cell r="Y255"/>
          <cell r="Z255"/>
          <cell r="AA255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I55"/>
  <sheetViews>
    <sheetView view="pageBreakPreview" zoomScaleSheetLayoutView="100" workbookViewId="0">
      <pane xSplit="11" ySplit="4" topLeftCell="AR5" activePane="bottomRight" state="frozen"/>
      <selection activeCell="BB49" sqref="BB49"/>
      <selection pane="topRight" activeCell="BB49" sqref="BB49"/>
      <selection pane="bottomLeft" activeCell="BB49" sqref="BB49"/>
      <selection pane="bottomRight" activeCell="BA10" sqref="BA10"/>
    </sheetView>
  </sheetViews>
  <sheetFormatPr defaultRowHeight="12" x14ac:dyDescent="0.2"/>
  <cols>
    <col min="1" max="1" width="29.28515625" style="30" bestFit="1" customWidth="1"/>
    <col min="2" max="15" width="6.5703125" style="30" hidden="1" customWidth="1"/>
    <col min="16" max="34" width="6.7109375" style="30" hidden="1" customWidth="1"/>
    <col min="35" max="35" width="6.85546875" style="30" hidden="1" customWidth="1"/>
    <col min="36" max="36" width="70.28515625" style="30" hidden="1" customWidth="1"/>
    <col min="37" max="37" width="6.5703125" style="30" hidden="1" customWidth="1"/>
    <col min="38" max="38" width="7" style="30" hidden="1" customWidth="1"/>
    <col min="39" max="43" width="6.85546875" style="30" hidden="1" customWidth="1"/>
    <col min="44" max="61" width="8.5703125" style="17" customWidth="1"/>
    <col min="62" max="16384" width="9.140625" style="30"/>
  </cols>
  <sheetData>
    <row r="2" spans="1:61" s="17" customFormat="1" ht="12.75" thickBot="1" x14ac:dyDescent="0.25">
      <c r="A2" s="18" t="s">
        <v>115</v>
      </c>
      <c r="AJ2" s="18" t="s">
        <v>111</v>
      </c>
    </row>
    <row r="3" spans="1:61" s="53" customFormat="1" ht="15" customHeight="1" x14ac:dyDescent="0.2">
      <c r="B3" s="95" t="s">
        <v>63</v>
      </c>
      <c r="C3" s="95"/>
      <c r="D3" s="95" t="s">
        <v>64</v>
      </c>
      <c r="E3" s="95"/>
      <c r="F3" s="95"/>
      <c r="G3" s="95"/>
      <c r="H3" s="95" t="s">
        <v>65</v>
      </c>
      <c r="I3" s="95"/>
      <c r="J3" s="95"/>
      <c r="K3" s="95"/>
      <c r="L3" s="95" t="s">
        <v>66</v>
      </c>
      <c r="M3" s="95"/>
      <c r="N3" s="95"/>
      <c r="O3" s="95"/>
      <c r="P3" s="95" t="s">
        <v>67</v>
      </c>
      <c r="Q3" s="95"/>
      <c r="R3" s="95"/>
      <c r="S3" s="95"/>
      <c r="T3" s="54"/>
      <c r="U3" s="95" t="s">
        <v>68</v>
      </c>
      <c r="V3" s="95"/>
      <c r="W3" s="95"/>
      <c r="X3" s="54" t="s">
        <v>69</v>
      </c>
      <c r="Y3" s="54" t="s">
        <v>69</v>
      </c>
      <c r="Z3" s="54" t="s">
        <v>69</v>
      </c>
      <c r="AA3" s="54" t="s">
        <v>69</v>
      </c>
      <c r="AC3" s="54" t="s">
        <v>70</v>
      </c>
      <c r="AE3" s="54" t="s">
        <v>70</v>
      </c>
      <c r="AF3" s="54" t="s">
        <v>88</v>
      </c>
      <c r="AG3" s="54" t="s">
        <v>88</v>
      </c>
      <c r="AH3" s="54" t="s">
        <v>88</v>
      </c>
      <c r="AI3" s="54" t="s">
        <v>88</v>
      </c>
      <c r="AJ3" s="95" t="s">
        <v>90</v>
      </c>
      <c r="AK3" s="95"/>
      <c r="AL3" s="95"/>
      <c r="AM3" s="95"/>
      <c r="AN3" s="95" t="s">
        <v>94</v>
      </c>
      <c r="AO3" s="95"/>
      <c r="AP3" s="95"/>
      <c r="AQ3" s="95"/>
      <c r="AR3" s="94" t="s">
        <v>100</v>
      </c>
      <c r="AS3" s="94"/>
      <c r="AT3" s="94"/>
      <c r="AU3" s="94"/>
      <c r="AV3" s="94" t="s">
        <v>101</v>
      </c>
      <c r="AW3" s="94"/>
      <c r="AX3" s="94"/>
      <c r="AY3" s="94"/>
      <c r="AZ3" s="94" t="s">
        <v>105</v>
      </c>
      <c r="BA3" s="94"/>
      <c r="BB3" s="94"/>
      <c r="BC3" s="94"/>
      <c r="BD3" s="94" t="s">
        <v>106</v>
      </c>
      <c r="BE3" s="94"/>
      <c r="BF3" s="94"/>
      <c r="BG3" s="94"/>
      <c r="BH3" s="71" t="s">
        <v>114</v>
      </c>
      <c r="BI3" s="71"/>
    </row>
    <row r="4" spans="1:61" s="58" customFormat="1" x14ac:dyDescent="0.2">
      <c r="A4" s="55"/>
      <c r="B4" s="56" t="s">
        <v>59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56" t="s">
        <v>57</v>
      </c>
      <c r="I4" s="56" t="s">
        <v>58</v>
      </c>
      <c r="J4" s="56" t="s">
        <v>59</v>
      </c>
      <c r="K4" s="56" t="s">
        <v>60</v>
      </c>
      <c r="L4" s="56" t="s">
        <v>57</v>
      </c>
      <c r="M4" s="56" t="s">
        <v>58</v>
      </c>
      <c r="N4" s="56" t="s">
        <v>59</v>
      </c>
      <c r="O4" s="56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  <c r="W4" s="56" t="s">
        <v>60</v>
      </c>
      <c r="X4" s="56" t="s">
        <v>57</v>
      </c>
      <c r="Y4" s="56" t="s">
        <v>58</v>
      </c>
      <c r="Z4" s="56" t="s">
        <v>59</v>
      </c>
      <c r="AA4" s="56" t="s">
        <v>60</v>
      </c>
      <c r="AB4" s="56" t="s">
        <v>57</v>
      </c>
      <c r="AC4" s="56" t="s">
        <v>58</v>
      </c>
      <c r="AD4" s="56" t="s">
        <v>59</v>
      </c>
      <c r="AE4" s="56" t="s">
        <v>60</v>
      </c>
      <c r="AF4" s="56" t="s">
        <v>57</v>
      </c>
      <c r="AG4" s="56" t="s">
        <v>58</v>
      </c>
      <c r="AH4" s="56" t="s">
        <v>59</v>
      </c>
      <c r="AI4" s="56" t="s">
        <v>60</v>
      </c>
      <c r="AJ4" s="56" t="s">
        <v>57</v>
      </c>
      <c r="AK4" s="56" t="s">
        <v>58</v>
      </c>
      <c r="AL4" s="56" t="s">
        <v>59</v>
      </c>
      <c r="AM4" s="56" t="s">
        <v>60</v>
      </c>
      <c r="AN4" s="57" t="s">
        <v>57</v>
      </c>
      <c r="AO4" s="56" t="s">
        <v>58</v>
      </c>
      <c r="AP4" s="57" t="s">
        <v>59</v>
      </c>
      <c r="AQ4" s="57" t="s">
        <v>60</v>
      </c>
      <c r="AR4" s="73" t="s">
        <v>57</v>
      </c>
      <c r="AS4" s="73" t="s">
        <v>58</v>
      </c>
      <c r="AT4" s="73" t="s">
        <v>59</v>
      </c>
      <c r="AU4" s="73" t="s">
        <v>60</v>
      </c>
      <c r="AV4" s="72" t="s">
        <v>57</v>
      </c>
      <c r="AW4" s="72" t="s">
        <v>58</v>
      </c>
      <c r="AX4" s="72" t="s">
        <v>59</v>
      </c>
      <c r="AY4" s="72" t="s">
        <v>60</v>
      </c>
      <c r="AZ4" s="72" t="s">
        <v>57</v>
      </c>
      <c r="BA4" s="72" t="s">
        <v>58</v>
      </c>
      <c r="BB4" s="72" t="s">
        <v>59</v>
      </c>
      <c r="BC4" s="72" t="s">
        <v>60</v>
      </c>
      <c r="BD4" s="72" t="s">
        <v>57</v>
      </c>
      <c r="BE4" s="72" t="s">
        <v>58</v>
      </c>
      <c r="BF4" s="72" t="s">
        <v>59</v>
      </c>
      <c r="BG4" s="72" t="s">
        <v>60</v>
      </c>
      <c r="BH4" s="72" t="s">
        <v>57</v>
      </c>
      <c r="BI4" s="72" t="s">
        <v>58</v>
      </c>
    </row>
    <row r="5" spans="1:61" s="19" customFormat="1" ht="12.95" customHeight="1" x14ac:dyDescent="0.2">
      <c r="A5" s="20" t="s">
        <v>93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</row>
    <row r="6" spans="1:61" s="20" customFormat="1" ht="12.95" customHeight="1" x14ac:dyDescent="0.2">
      <c r="A6" s="22" t="s">
        <v>0</v>
      </c>
      <c r="B6" s="23">
        <f>Original_VA!B5</f>
        <v>0</v>
      </c>
      <c r="C6" s="23">
        <f>Original_VA!C5</f>
        <v>0</v>
      </c>
      <c r="D6" s="23">
        <f>Original_VA!D5</f>
        <v>10425.462133187762</v>
      </c>
      <c r="E6" s="23">
        <f>Original_VA!E5</f>
        <v>8799.9037983496473</v>
      </c>
      <c r="F6" s="23">
        <f>Original_VA!F5</f>
        <v>8681.4761288953887</v>
      </c>
      <c r="G6" s="23">
        <f>Original_VA!G5</f>
        <v>13736.075293146012</v>
      </c>
      <c r="H6" s="23">
        <f>Original_VA!H5</f>
        <v>15072.427873772183</v>
      </c>
      <c r="I6" s="23">
        <f>Original_VA!I5</f>
        <v>13306.708253588851</v>
      </c>
      <c r="J6" s="23">
        <f>Original_VA!J5</f>
        <v>13935.819241723073</v>
      </c>
      <c r="K6" s="23">
        <f>Original_VA!K5</f>
        <v>17400.878901948337</v>
      </c>
      <c r="L6" s="23">
        <f>Original_VA!L5</f>
        <v>17787.568477083594</v>
      </c>
      <c r="M6" s="23">
        <f>Original_VA!M5</f>
        <v>19320.825862619629</v>
      </c>
      <c r="N6" s="23">
        <f>Original_VA!N5</f>
        <v>15758.85493038879</v>
      </c>
      <c r="O6" s="23">
        <f>Original_VA!O5</f>
        <v>16840.956988476333</v>
      </c>
      <c r="P6" s="23">
        <f>Original_VA!P5</f>
        <v>22961.810296357835</v>
      </c>
      <c r="Q6" s="23">
        <f>Original_VA!Q5</f>
        <v>16017.476741529033</v>
      </c>
      <c r="R6" s="23">
        <f>Original_VA!R5</f>
        <v>16624.050394006648</v>
      </c>
      <c r="S6" s="23">
        <f>Original_VA!S5</f>
        <v>17981.929008212672</v>
      </c>
      <c r="T6" s="23">
        <f>Original_VA!T5</f>
        <v>21403.351797173553</v>
      </c>
      <c r="U6" s="23">
        <f>Original_VA!U5</f>
        <v>22022.999424963604</v>
      </c>
      <c r="V6" s="23">
        <f>Original_VA!V5</f>
        <v>17752.785622497799</v>
      </c>
      <c r="W6" s="23">
        <f>Original_VA!W5</f>
        <v>15430.923956831622</v>
      </c>
      <c r="X6" s="23">
        <f>Original_VA!X5</f>
        <v>12122.046556846704</v>
      </c>
      <c r="Y6" s="23">
        <f>Original_VA!Y5</f>
        <v>14963.317265423655</v>
      </c>
      <c r="Z6" s="23">
        <f>Original_VA!Z5</f>
        <v>19885.346018202403</v>
      </c>
      <c r="AA6" s="23">
        <f>Original_VA!AA5</f>
        <v>36287.077647049256</v>
      </c>
      <c r="AB6" s="23">
        <f>Original_VA!AB5</f>
        <v>25287.658600946972</v>
      </c>
      <c r="AC6" s="23">
        <f>Original_VA!AC5</f>
        <v>22342.426535719649</v>
      </c>
      <c r="AD6" s="23">
        <f>Original_VA!AD5</f>
        <v>22138.311885702205</v>
      </c>
      <c r="AE6" s="23">
        <f>Original_VA!AE5</f>
        <v>23620.693257303701</v>
      </c>
      <c r="AF6" s="23">
        <f>Original_VA!AF5</f>
        <v>25931.963827378288</v>
      </c>
      <c r="AG6" s="23">
        <f>Original_VA!AG5</f>
        <v>24411.702650501527</v>
      </c>
      <c r="AH6" s="23">
        <f>Original_VA!AH5</f>
        <v>26670.279544432418</v>
      </c>
      <c r="AI6" s="23">
        <f>Original_VA!AI5</f>
        <v>23534.581437319517</v>
      </c>
      <c r="AJ6" s="23">
        <f>Original_VA!AJ5</f>
        <v>27780.382472777826</v>
      </c>
      <c r="AK6" s="23">
        <f>Original_VA!AK5</f>
        <v>26555.708893660634</v>
      </c>
      <c r="AL6" s="23">
        <f>Original_VA!AL5</f>
        <v>26727.648731303809</v>
      </c>
      <c r="AM6" s="23">
        <f>Original_VA!AM5</f>
        <v>27454.300823730868</v>
      </c>
      <c r="AN6" s="23">
        <f>Original_VA!AN5</f>
        <v>31469.208263174129</v>
      </c>
      <c r="AO6" s="23">
        <f>Original_VA!AO5</f>
        <v>28428.149774265399</v>
      </c>
      <c r="AP6" s="23">
        <f>Original_VA!AP5</f>
        <v>29431.978102162429</v>
      </c>
      <c r="AQ6" s="23">
        <f>Original_VA!AQ5</f>
        <v>31155.441315781736</v>
      </c>
      <c r="AR6" s="75">
        <f>Original_VA!AR5</f>
        <v>34178.964047421803</v>
      </c>
      <c r="AS6" s="75">
        <f>Original_VA!AS5</f>
        <v>32180.90176474347</v>
      </c>
      <c r="AT6" s="75">
        <f>Original_VA!AT5</f>
        <v>32233.312480123957</v>
      </c>
      <c r="AU6" s="75">
        <f>Original_VA!AU5</f>
        <v>33496.596496895836</v>
      </c>
      <c r="AV6" s="75">
        <f>Original_VA!AV5</f>
        <v>37923.400965754518</v>
      </c>
      <c r="AW6" s="75">
        <f>Original_VA!AW5</f>
        <v>36382.406648869102</v>
      </c>
      <c r="AX6" s="75">
        <f>Original_VA!AX5</f>
        <v>33715.117869702401</v>
      </c>
      <c r="AY6" s="75">
        <f>Original_VA!AY5</f>
        <v>31668.119623892231</v>
      </c>
      <c r="AZ6" s="75">
        <f>Original_VA!AZ5</f>
        <v>39009.896015031271</v>
      </c>
      <c r="BA6" s="75">
        <f>Original_VA!BA5</f>
        <v>36939.957133083422</v>
      </c>
      <c r="BB6" s="75">
        <f>Original_VA!BB5</f>
        <v>35140.767950105226</v>
      </c>
      <c r="BC6" s="75">
        <f>Original_VA!BC5</f>
        <v>37219.626532138434</v>
      </c>
      <c r="BD6" s="75">
        <f>Original_VA!BD5</f>
        <v>40792.211206508313</v>
      </c>
      <c r="BE6" s="75">
        <f>Original_VA!BE5</f>
        <v>39673.018405974217</v>
      </c>
      <c r="BF6" s="75">
        <f>Original_VA!BF5</f>
        <v>39312.280455903034</v>
      </c>
      <c r="BG6" s="75">
        <f>Original_VA!BG5</f>
        <v>42943.497803103295</v>
      </c>
      <c r="BH6" s="75">
        <f>Original_VA!BH5</f>
        <v>49903.935563330408</v>
      </c>
      <c r="BI6" s="75">
        <f>Original_VA!BI5</f>
        <v>45167.155761190865</v>
      </c>
    </row>
    <row r="7" spans="1:61" s="19" customFormat="1" ht="12.95" customHeight="1" x14ac:dyDescent="0.2">
      <c r="A7" s="24" t="s">
        <v>82</v>
      </c>
      <c r="B7" s="16">
        <f>Original_VA!B6</f>
        <v>0</v>
      </c>
      <c r="C7" s="16">
        <f>Original_VA!C6</f>
        <v>0</v>
      </c>
      <c r="D7" s="16">
        <f>Original_VA!D6</f>
        <v>4701.8705029880857</v>
      </c>
      <c r="E7" s="16">
        <f>Original_VA!E6</f>
        <v>3491.7104896638971</v>
      </c>
      <c r="F7" s="16">
        <f>Original_VA!F6</f>
        <v>3170.353829901781</v>
      </c>
      <c r="G7" s="16">
        <f>Original_VA!G6</f>
        <v>5547.7186381871343</v>
      </c>
      <c r="H7" s="16">
        <f>Original_VA!H6</f>
        <v>5615.626222271605</v>
      </c>
      <c r="I7" s="16">
        <f>Original_VA!I6</f>
        <v>3904.5417815635506</v>
      </c>
      <c r="J7" s="16">
        <f>Original_VA!J6</f>
        <v>3161.5294911287847</v>
      </c>
      <c r="K7" s="16">
        <f>Original_VA!K6</f>
        <v>5105.562409961758</v>
      </c>
      <c r="L7" s="16">
        <f>Original_VA!L6</f>
        <v>5189.5917479246482</v>
      </c>
      <c r="M7" s="16">
        <f>Original_VA!M6</f>
        <v>5505.002636617548</v>
      </c>
      <c r="N7" s="16">
        <f>Original_VA!N6</f>
        <v>3633.3054419696841</v>
      </c>
      <c r="O7" s="16">
        <f>Original_VA!O6</f>
        <v>4432.4639863983648</v>
      </c>
      <c r="P7" s="16">
        <f>Original_VA!P6</f>
        <v>7017.318421083547</v>
      </c>
      <c r="Q7" s="16">
        <f>Original_VA!Q6</f>
        <v>4108.1374391357913</v>
      </c>
      <c r="R7" s="16">
        <f>Original_VA!R6</f>
        <v>3593.5385785282747</v>
      </c>
      <c r="S7" s="16">
        <f>Original_VA!S6</f>
        <v>4257.5770646563769</v>
      </c>
      <c r="T7" s="16">
        <f>Original_VA!T6</f>
        <v>6190.4458356432979</v>
      </c>
      <c r="U7" s="16">
        <f>Original_VA!U6</f>
        <v>5396.1173383361602</v>
      </c>
      <c r="V7" s="16">
        <f>Original_VA!V6</f>
        <v>3715.5911922941932</v>
      </c>
      <c r="W7" s="16">
        <f>Original_VA!W6</f>
        <v>4200.8451033861174</v>
      </c>
      <c r="X7" s="16">
        <f>Original_VA!X6</f>
        <v>6401.073576822916</v>
      </c>
      <c r="Y7" s="16">
        <f>Original_VA!Y6</f>
        <v>6149.2342518473024</v>
      </c>
      <c r="Z7" s="16">
        <f>Original_VA!Z6</f>
        <v>3556.9145868683636</v>
      </c>
      <c r="AA7" s="16">
        <f>Original_VA!AA6</f>
        <v>4436.5763500335661</v>
      </c>
      <c r="AB7" s="16">
        <f>Original_VA!AB6</f>
        <v>8052.5972211258731</v>
      </c>
      <c r="AC7" s="16">
        <f>Original_VA!AC6</f>
        <v>4841.077495697642</v>
      </c>
      <c r="AD7" s="16">
        <f>Original_VA!AD6</f>
        <v>3804.9802593404447</v>
      </c>
      <c r="AE7" s="16">
        <f>Original_VA!AE6</f>
        <v>4797.8359242047327</v>
      </c>
      <c r="AF7" s="16">
        <f>Original_VA!AF6</f>
        <v>6532.8493163096673</v>
      </c>
      <c r="AG7" s="16">
        <f>Original_VA!AG6</f>
        <v>4995.7295882449325</v>
      </c>
      <c r="AH7" s="16">
        <f>Original_VA!AH6</f>
        <v>6474.633853512385</v>
      </c>
      <c r="AI7" s="16">
        <f>Original_VA!AI6</f>
        <v>4781.4081217021994</v>
      </c>
      <c r="AJ7" s="16">
        <f>Original_VA!AJ6</f>
        <v>7991.5987466137885</v>
      </c>
      <c r="AK7" s="16">
        <f>Original_VA!AK6</f>
        <v>6125.1805677446391</v>
      </c>
      <c r="AL7" s="16">
        <f>Original_VA!AL6</f>
        <v>5423.5345110848675</v>
      </c>
      <c r="AM7" s="16">
        <f>Original_VA!AM6</f>
        <v>5916.7547546767228</v>
      </c>
      <c r="AN7" s="16">
        <f>Original_VA!AN6</f>
        <v>8971.0026275015334</v>
      </c>
      <c r="AO7" s="16">
        <f>Original_VA!AO6</f>
        <v>5832.9445609478153</v>
      </c>
      <c r="AP7" s="16">
        <f>Original_VA!AP6</f>
        <v>6099.3604464484688</v>
      </c>
      <c r="AQ7" s="16">
        <f>Original_VA!AQ6</f>
        <v>7109.756797264281</v>
      </c>
      <c r="AR7" s="76">
        <f>Original_VA!AR6</f>
        <v>9062.3813370824901</v>
      </c>
      <c r="AS7" s="76">
        <f>Original_VA!AS6</f>
        <v>6875.7951848746134</v>
      </c>
      <c r="AT7" s="76">
        <f>Original_VA!AT6</f>
        <v>6662.7428413398166</v>
      </c>
      <c r="AU7" s="76">
        <f>Original_VA!AU6</f>
        <v>7707.7515440517445</v>
      </c>
      <c r="AV7" s="76">
        <f>Original_VA!AV6</f>
        <v>10373.991599865672</v>
      </c>
      <c r="AW7" s="76">
        <f>Original_VA!AW6</f>
        <v>8263.83106766737</v>
      </c>
      <c r="AX7" s="76">
        <f>Original_VA!AX6</f>
        <v>6830.8518725698586</v>
      </c>
      <c r="AY7" s="76">
        <f>Original_VA!AY6</f>
        <v>7957.5641676602481</v>
      </c>
      <c r="AZ7" s="76">
        <f>Original_VA!AZ6</f>
        <v>11376.632580424959</v>
      </c>
      <c r="BA7" s="76">
        <f>Original_VA!BA6</f>
        <v>8756.8859481429663</v>
      </c>
      <c r="BB7" s="76">
        <f>Original_VA!BB6</f>
        <v>6667.1367524584848</v>
      </c>
      <c r="BC7" s="76">
        <f>Original_VA!BC6</f>
        <v>8559.1830146391349</v>
      </c>
      <c r="BD7" s="76">
        <f>Original_VA!BD6</f>
        <v>12139.137735575639</v>
      </c>
      <c r="BE7" s="76">
        <f>Original_VA!BE6</f>
        <v>9149.4768225026855</v>
      </c>
      <c r="BF7" s="76">
        <f>Original_VA!BF6</f>
        <v>7630.9497656158819</v>
      </c>
      <c r="BG7" s="76">
        <f>Original_VA!BG6</f>
        <v>10232.636515034183</v>
      </c>
      <c r="BH7" s="76">
        <f>Original_VA!BH6</f>
        <v>15314.825956088196</v>
      </c>
      <c r="BI7" s="76">
        <f>Original_VA!BI6</f>
        <v>11272.04810771771</v>
      </c>
    </row>
    <row r="8" spans="1:61" s="19" customFormat="1" ht="12.95" customHeight="1" x14ac:dyDescent="0.2">
      <c r="A8" s="24" t="s">
        <v>8</v>
      </c>
      <c r="B8" s="16">
        <f>Original_VA!B13</f>
        <v>0</v>
      </c>
      <c r="C8" s="16">
        <f>Original_VA!C13</f>
        <v>0</v>
      </c>
      <c r="D8" s="16">
        <f>Original_VA!D13</f>
        <v>809.12288556602539</v>
      </c>
      <c r="E8" s="16">
        <f>Original_VA!E13</f>
        <v>825.91719562547337</v>
      </c>
      <c r="F8" s="16">
        <f>Original_VA!F13</f>
        <v>739.04895733232593</v>
      </c>
      <c r="G8" s="16">
        <f>Original_VA!G13</f>
        <v>1121.6076098262197</v>
      </c>
      <c r="H8" s="16">
        <f>Original_VA!H13</f>
        <v>3579.5663470112586</v>
      </c>
      <c r="I8" s="16">
        <f>Original_VA!I13</f>
        <v>3457.9559132900231</v>
      </c>
      <c r="J8" s="16">
        <f>Original_VA!J13</f>
        <v>3935.7038743948146</v>
      </c>
      <c r="K8" s="16">
        <f>Original_VA!K13</f>
        <v>3958.7131460722094</v>
      </c>
      <c r="L8" s="16">
        <f>Original_VA!L13</f>
        <v>4230.4472529537406</v>
      </c>
      <c r="M8" s="16">
        <f>Original_VA!M13</f>
        <v>4541.6520742971552</v>
      </c>
      <c r="N8" s="16">
        <f>Original_VA!N13</f>
        <v>4436.5782331439732</v>
      </c>
      <c r="O8" s="16">
        <f>Original_VA!O13</f>
        <v>4637.9597513651916</v>
      </c>
      <c r="P8" s="16">
        <f>Original_VA!P13</f>
        <v>4935.2798188770412</v>
      </c>
      <c r="Q8" s="16">
        <f>Original_VA!Q13</f>
        <v>4708.1002333565457</v>
      </c>
      <c r="R8" s="16">
        <f>Original_VA!R13</f>
        <v>4703.4896978974684</v>
      </c>
      <c r="S8" s="16">
        <f>Original_VA!S13</f>
        <v>4630.6441068128224</v>
      </c>
      <c r="T8" s="16">
        <f>Original_VA!T13</f>
        <v>4795.3040727806765</v>
      </c>
      <c r="U8" s="16">
        <f>Original_VA!U13</f>
        <v>4849.9613750606632</v>
      </c>
      <c r="V8" s="16">
        <f>Original_VA!V13</f>
        <v>4879.2918565735545</v>
      </c>
      <c r="W8" s="16">
        <f>Original_VA!W13</f>
        <v>4554.6269082720491</v>
      </c>
      <c r="X8" s="16">
        <f>Original_VA!X13</f>
        <v>4895.1306304901627</v>
      </c>
      <c r="Y8" s="16">
        <f>Original_VA!Y13</f>
        <v>4983.1270133781782</v>
      </c>
      <c r="Z8" s="16">
        <f>Original_VA!Z13</f>
        <v>5355.076269670305</v>
      </c>
      <c r="AA8" s="16">
        <f>Original_VA!AA13</f>
        <v>5643.7896164828499</v>
      </c>
      <c r="AB8" s="16">
        <f>Original_VA!AB13</f>
        <v>5788.7304183251726</v>
      </c>
      <c r="AC8" s="16">
        <f>Original_VA!AC13</f>
        <v>6065.37538479248</v>
      </c>
      <c r="AD8" s="16">
        <f>Original_VA!AD13</f>
        <v>6367.8239781775355</v>
      </c>
      <c r="AE8" s="16">
        <f>Original_VA!AE13</f>
        <v>6605.8741928363688</v>
      </c>
      <c r="AF8" s="16">
        <f>Original_VA!AF13</f>
        <v>6856.7421405446021</v>
      </c>
      <c r="AG8" s="16">
        <f>Original_VA!AG13</f>
        <v>6826.1139369042012</v>
      </c>
      <c r="AH8" s="16">
        <f>Original_VA!AH13</f>
        <v>6243.4804149259608</v>
      </c>
      <c r="AI8" s="16">
        <f>Original_VA!AI13</f>
        <v>6383.6541169150023</v>
      </c>
      <c r="AJ8" s="16">
        <f>Original_VA!AJ13</f>
        <v>6561.1527569278114</v>
      </c>
      <c r="AK8" s="16">
        <f>Original_VA!AK13</f>
        <v>6994.966474937085</v>
      </c>
      <c r="AL8" s="16">
        <f>Original_VA!AL13</f>
        <v>7453.1430297705319</v>
      </c>
      <c r="AM8" s="16">
        <f>Original_VA!AM13</f>
        <v>7239.0633433591911</v>
      </c>
      <c r="AN8" s="16">
        <f>Original_VA!AN13</f>
        <v>7539.5576376174149</v>
      </c>
      <c r="AO8" s="16">
        <f>Original_VA!AO13</f>
        <v>7698.179705059767</v>
      </c>
      <c r="AP8" s="16">
        <f>Original_VA!AP13</f>
        <v>8027.8792425037</v>
      </c>
      <c r="AQ8" s="16">
        <f>Original_VA!AQ13</f>
        <v>8344.783663306931</v>
      </c>
      <c r="AR8" s="76">
        <f>Original_VA!AR13</f>
        <v>8672.2613285191874</v>
      </c>
      <c r="AS8" s="76">
        <f>Original_VA!AS13</f>
        <v>8751.5488278709072</v>
      </c>
      <c r="AT8" s="76">
        <f>Original_VA!AT13</f>
        <v>8922.8953163477072</v>
      </c>
      <c r="AU8" s="76">
        <f>Original_VA!AU13</f>
        <v>8816.1694063198393</v>
      </c>
      <c r="AV8" s="76">
        <f>Original_VA!AV13</f>
        <v>9319.8269463174856</v>
      </c>
      <c r="AW8" s="76">
        <f>Original_VA!AW13</f>
        <v>9804.1779121930522</v>
      </c>
      <c r="AX8" s="76">
        <f>Original_VA!AX13</f>
        <v>9512.5884413993899</v>
      </c>
      <c r="AY8" s="76">
        <f>Original_VA!AY13</f>
        <v>8367.7675398257561</v>
      </c>
      <c r="AZ8" s="76">
        <f>Original_VA!AZ13</f>
        <v>9678.2032872255422</v>
      </c>
      <c r="BA8" s="76">
        <f>Original_VA!BA13</f>
        <v>10127.063677612918</v>
      </c>
      <c r="BB8" s="76">
        <f>Original_VA!BB13</f>
        <v>10229.515404086149</v>
      </c>
      <c r="BC8" s="76">
        <f>Original_VA!BC13</f>
        <v>10230.621830033368</v>
      </c>
      <c r="BD8" s="76">
        <f>Original_VA!BD13</f>
        <v>9928.9687431989842</v>
      </c>
      <c r="BE8" s="76">
        <f>Original_VA!BE13</f>
        <v>10648.964806184042</v>
      </c>
      <c r="BF8" s="76">
        <f>Original_VA!BF13</f>
        <v>11383.160732627483</v>
      </c>
      <c r="BG8" s="76">
        <f>Original_VA!BG13</f>
        <v>11619.709330092091</v>
      </c>
      <c r="BH8" s="76">
        <f>Original_VA!BH13</f>
        <v>11907.528310303873</v>
      </c>
      <c r="BI8" s="76">
        <f>Original_VA!BI13</f>
        <v>11454.208836894537</v>
      </c>
    </row>
    <row r="9" spans="1:61" s="19" customFormat="1" ht="12.95" customHeight="1" x14ac:dyDescent="0.2">
      <c r="A9" s="24" t="s">
        <v>14</v>
      </c>
      <c r="B9" s="16">
        <f>Original_VA!B19</f>
        <v>0</v>
      </c>
      <c r="C9" s="16">
        <f>Original_VA!C19</f>
        <v>0</v>
      </c>
      <c r="D9" s="16">
        <f>Original_VA!D19</f>
        <v>4286.7614519894196</v>
      </c>
      <c r="E9" s="16">
        <f>Original_VA!E19</f>
        <v>3793.9280029244283</v>
      </c>
      <c r="F9" s="16">
        <f>Original_VA!F19</f>
        <v>4066.1137759458429</v>
      </c>
      <c r="G9" s="16">
        <f>Original_VA!G19</f>
        <v>6399.6984118140608</v>
      </c>
      <c r="H9" s="16">
        <f>Original_VA!H19</f>
        <v>5185.5406685133739</v>
      </c>
      <c r="I9" s="16">
        <f>Original_VA!I19</f>
        <v>5285.9353595108805</v>
      </c>
      <c r="J9" s="16">
        <f>Original_VA!J19</f>
        <v>6149.3979349516121</v>
      </c>
      <c r="K9" s="16">
        <f>Original_VA!K19</f>
        <v>7616.0102334450903</v>
      </c>
      <c r="L9" s="16">
        <f>Original_VA!L19</f>
        <v>7590.9853870460047</v>
      </c>
      <c r="M9" s="16">
        <f>Original_VA!M19</f>
        <v>8457.6426278922445</v>
      </c>
      <c r="N9" s="16">
        <f>Original_VA!N19</f>
        <v>6802.1283577004515</v>
      </c>
      <c r="O9" s="16">
        <f>Original_VA!O19</f>
        <v>6794.1063345719731</v>
      </c>
      <c r="P9" s="16">
        <f>Original_VA!P19</f>
        <v>9922.0476415732337</v>
      </c>
      <c r="Q9" s="16">
        <f>Original_VA!Q19</f>
        <v>6065.5401641886892</v>
      </c>
      <c r="R9" s="16">
        <f>Original_VA!R19</f>
        <v>7122.9249643595822</v>
      </c>
      <c r="S9" s="16">
        <f>Original_VA!S19</f>
        <v>7922.6782146032974</v>
      </c>
      <c r="T9" s="16">
        <f>Original_VA!T19</f>
        <v>9302.9698437766601</v>
      </c>
      <c r="U9" s="16">
        <f>Original_VA!U19</f>
        <v>10667.694358088023</v>
      </c>
      <c r="V9" s="16">
        <f>Original_VA!V19</f>
        <v>7947.5717326777831</v>
      </c>
      <c r="W9" s="16">
        <f>Original_VA!W19</f>
        <v>5450.9502671049995</v>
      </c>
      <c r="X9" s="16">
        <f>Original_VA!X19</f>
        <v>-456.21594255963333</v>
      </c>
      <c r="Y9" s="16">
        <f>Original_VA!Y19</f>
        <v>2546.7512634169252</v>
      </c>
      <c r="Z9" s="16">
        <f>Original_VA!Z19</f>
        <v>9591.7243036351811</v>
      </c>
      <c r="AA9" s="16">
        <f>Original_VA!AA19</f>
        <v>24775.115488968477</v>
      </c>
      <c r="AB9" s="16">
        <f>Original_VA!AB19</f>
        <v>9945.9676169384293</v>
      </c>
      <c r="AC9" s="16">
        <f>Original_VA!AC19</f>
        <v>9831.1318137751477</v>
      </c>
      <c r="AD9" s="16">
        <f>Original_VA!AD19</f>
        <v>10278.303347062896</v>
      </c>
      <c r="AE9" s="16">
        <f>Original_VA!AE19</f>
        <v>10514.383353918058</v>
      </c>
      <c r="AF9" s="16">
        <f>Original_VA!AF19</f>
        <v>10902.934369104225</v>
      </c>
      <c r="AG9" s="16">
        <f>Original_VA!AG19</f>
        <v>10809.459530931297</v>
      </c>
      <c r="AH9" s="16">
        <f>Original_VA!AH19</f>
        <v>12303.054048605158</v>
      </c>
      <c r="AI9" s="16">
        <f>Original_VA!AI19</f>
        <v>10660.692457384759</v>
      </c>
      <c r="AJ9" s="16">
        <f>Original_VA!AJ19</f>
        <v>11459.11703708178</v>
      </c>
      <c r="AK9" s="16">
        <f>Original_VA!AK19</f>
        <v>11605.344769658755</v>
      </c>
      <c r="AL9" s="16">
        <f>Original_VA!AL19</f>
        <v>11849.310568581643</v>
      </c>
      <c r="AM9" s="16">
        <f>Original_VA!AM19</f>
        <v>12268.24340109562</v>
      </c>
      <c r="AN9" s="16">
        <f>Original_VA!AN19</f>
        <v>12990.108862700785</v>
      </c>
      <c r="AO9" s="16">
        <f>Original_VA!AO19</f>
        <v>12763.671820591437</v>
      </c>
      <c r="AP9" s="16">
        <f>Original_VA!AP19</f>
        <v>13058.578456243464</v>
      </c>
      <c r="AQ9" s="16">
        <f>Original_VA!AQ19</f>
        <v>13404.409648998102</v>
      </c>
      <c r="AR9" s="76">
        <f>Original_VA!AR19</f>
        <v>14092.699792903139</v>
      </c>
      <c r="AS9" s="76">
        <f>Original_VA!AS19</f>
        <v>14005.760051328083</v>
      </c>
      <c r="AT9" s="76">
        <f>Original_VA!AT19</f>
        <v>14156.860024822134</v>
      </c>
      <c r="AU9" s="76">
        <f>Original_VA!AU19</f>
        <v>14540.788180104108</v>
      </c>
      <c r="AV9" s="76">
        <f>Original_VA!AV19</f>
        <v>15746.193408755089</v>
      </c>
      <c r="AW9" s="76">
        <f>Original_VA!AW19</f>
        <v>15649.545289451873</v>
      </c>
      <c r="AX9" s="76">
        <f>Original_VA!AX19</f>
        <v>14751.10438595489</v>
      </c>
      <c r="AY9" s="76">
        <f>Original_VA!AY19</f>
        <v>13693.155771995802</v>
      </c>
      <c r="AZ9" s="76">
        <f>Original_VA!AZ19</f>
        <v>15441.29633057797</v>
      </c>
      <c r="BA9" s="76">
        <f>Original_VA!BA19</f>
        <v>15330.669038692364</v>
      </c>
      <c r="BB9" s="76">
        <f>Original_VA!BB19</f>
        <v>15613.09503603361</v>
      </c>
      <c r="BC9" s="76">
        <f>Original_VA!BC19</f>
        <v>15677.418043510266</v>
      </c>
      <c r="BD9" s="76">
        <f>Original_VA!BD19</f>
        <v>16050.749250667383</v>
      </c>
      <c r="BE9" s="76">
        <f>Original_VA!BE19</f>
        <v>16694.354168608192</v>
      </c>
      <c r="BF9" s="76">
        <f>Original_VA!BF19</f>
        <v>17068.150196542021</v>
      </c>
      <c r="BG9" s="76">
        <f>Original_VA!BG19</f>
        <v>17854.597607708347</v>
      </c>
      <c r="BH9" s="76">
        <f>Original_VA!BH19</f>
        <v>19348.013709514868</v>
      </c>
      <c r="BI9" s="76">
        <f>Original_VA!BI19</f>
        <v>19102.93932165204</v>
      </c>
    </row>
    <row r="10" spans="1:61" s="19" customFormat="1" ht="12.95" customHeight="1" x14ac:dyDescent="0.2">
      <c r="A10" s="22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</row>
    <row r="11" spans="1:61" s="19" customFormat="1" ht="12.95" customHeight="1" x14ac:dyDescent="0.2">
      <c r="A11" s="25" t="s">
        <v>30</v>
      </c>
      <c r="B11" s="16">
        <f>Original_VA!B36</f>
        <v>0</v>
      </c>
      <c r="C11" s="16">
        <f>Original_VA!C36</f>
        <v>0</v>
      </c>
      <c r="D11" s="16">
        <f>Original_VA!D36</f>
        <v>627.70729264423255</v>
      </c>
      <c r="E11" s="16">
        <f>Original_VA!E36</f>
        <v>688.34811013584795</v>
      </c>
      <c r="F11" s="16">
        <f>Original_VA!F36</f>
        <v>705.95956571543877</v>
      </c>
      <c r="G11" s="16">
        <f>Original_VA!G36</f>
        <v>667.05063331859753</v>
      </c>
      <c r="H11" s="16">
        <f>Original_VA!H36</f>
        <v>691.6946359759454</v>
      </c>
      <c r="I11" s="16">
        <f>Original_VA!I36</f>
        <v>658.27519922439819</v>
      </c>
      <c r="J11" s="16">
        <f>Original_VA!J36</f>
        <v>689.18794124786029</v>
      </c>
      <c r="K11" s="16">
        <f>Original_VA!K36</f>
        <v>720.59311246928064</v>
      </c>
      <c r="L11" s="16">
        <f>Original_VA!L36</f>
        <v>776.54408915920033</v>
      </c>
      <c r="M11" s="16">
        <f>Original_VA!M36</f>
        <v>816.52852381268224</v>
      </c>
      <c r="N11" s="16">
        <f>Original_VA!N36</f>
        <v>886.84289757468105</v>
      </c>
      <c r="O11" s="16">
        <f>Original_VA!O36</f>
        <v>976.4269161408065</v>
      </c>
      <c r="P11" s="16">
        <f>Original_VA!P36</f>
        <v>1087.1644148240114</v>
      </c>
      <c r="Q11" s="16">
        <f>Original_VA!Q36</f>
        <v>1135.6989048480073</v>
      </c>
      <c r="R11" s="16">
        <f>Original_VA!R36</f>
        <v>1204.0971532213207</v>
      </c>
      <c r="S11" s="16">
        <f>Original_VA!S36</f>
        <v>1171.0296221401766</v>
      </c>
      <c r="T11" s="16">
        <f>Original_VA!T36</f>
        <v>1114.632044972916</v>
      </c>
      <c r="U11" s="16">
        <f>Original_VA!U36</f>
        <v>1109.2263534787592</v>
      </c>
      <c r="V11" s="16">
        <f>Original_VA!V36</f>
        <v>1210.3308409522688</v>
      </c>
      <c r="W11" s="16">
        <f>Original_VA!W36</f>
        <v>1224.5016780684557</v>
      </c>
      <c r="X11" s="16">
        <f>Original_VA!X36</f>
        <v>1282.0582920932568</v>
      </c>
      <c r="Y11" s="16">
        <f>Original_VA!Y36</f>
        <v>1284.2047367812488</v>
      </c>
      <c r="Z11" s="16">
        <f>Original_VA!Z36</f>
        <v>1381.6308580285527</v>
      </c>
      <c r="AA11" s="16">
        <f>Original_VA!AA36</f>
        <v>1431.5961915643636</v>
      </c>
      <c r="AB11" s="16">
        <f>Original_VA!AB36</f>
        <v>1500.3633445574962</v>
      </c>
      <c r="AC11" s="16">
        <f>Original_VA!AC36</f>
        <v>1604.8418414543767</v>
      </c>
      <c r="AD11" s="16">
        <f>Original_VA!AD36</f>
        <v>1687.2043011213329</v>
      </c>
      <c r="AE11" s="16">
        <f>Original_VA!AE36</f>
        <v>1702.5997863445425</v>
      </c>
      <c r="AF11" s="16">
        <f>Original_VA!AF36</f>
        <v>1639.438001419793</v>
      </c>
      <c r="AG11" s="16">
        <f>Original_VA!AG36</f>
        <v>1780.3995944210942</v>
      </c>
      <c r="AH11" s="16">
        <f>Original_VA!AH36</f>
        <v>1649.1112273889162</v>
      </c>
      <c r="AI11" s="16">
        <f>Original_VA!AI36</f>
        <v>1708.8267413175561</v>
      </c>
      <c r="AJ11" s="16">
        <f>Original_VA!AJ36</f>
        <v>1768.5139321544475</v>
      </c>
      <c r="AK11" s="16">
        <f>Original_VA!AK36</f>
        <v>1830.2170813201562</v>
      </c>
      <c r="AL11" s="16">
        <f>Original_VA!AL36</f>
        <v>2001.6606218667648</v>
      </c>
      <c r="AM11" s="16">
        <f>Original_VA!AM36</f>
        <v>2030.2393245993317</v>
      </c>
      <c r="AN11" s="16">
        <f>Original_VA!AN36</f>
        <v>1968.5391353543982</v>
      </c>
      <c r="AO11" s="16">
        <f>Original_VA!AO36</f>
        <v>2133.3536876663807</v>
      </c>
      <c r="AP11" s="16">
        <f>Original_VA!AP36</f>
        <v>2246.1599569667978</v>
      </c>
      <c r="AQ11" s="16">
        <f>Original_VA!AQ36</f>
        <v>2296.491206212424</v>
      </c>
      <c r="AR11" s="76">
        <f>Original_VA!AR36</f>
        <v>2351.6215889169898</v>
      </c>
      <c r="AS11" s="76">
        <f>Original_VA!AS36</f>
        <v>2547.7977006698688</v>
      </c>
      <c r="AT11" s="76">
        <f>Original_VA!AT36</f>
        <v>2490.8142976142981</v>
      </c>
      <c r="AU11" s="76">
        <f>Original_VA!AU36</f>
        <v>2431.8873664201451</v>
      </c>
      <c r="AV11" s="76">
        <f>Original_VA!AV36</f>
        <v>2483.3890108162641</v>
      </c>
      <c r="AW11" s="76">
        <f>Original_VA!AW36</f>
        <v>2664.8523795568026</v>
      </c>
      <c r="AX11" s="76">
        <f>Original_VA!AX36</f>
        <v>2620.5731697782599</v>
      </c>
      <c r="AY11" s="76">
        <f>Original_VA!AY36</f>
        <v>1649.6321444104262</v>
      </c>
      <c r="AZ11" s="76">
        <f>Original_VA!AZ36</f>
        <v>2513.7638168028006</v>
      </c>
      <c r="BA11" s="76">
        <f>Original_VA!BA36</f>
        <v>2725.3384686351678</v>
      </c>
      <c r="BB11" s="76">
        <f>Original_VA!BB36</f>
        <v>2631.0207575269833</v>
      </c>
      <c r="BC11" s="76">
        <f>Original_VA!BC36</f>
        <v>2752.4036439556671</v>
      </c>
      <c r="BD11" s="76">
        <f>Original_VA!BD36</f>
        <v>2673.3554770663081</v>
      </c>
      <c r="BE11" s="76">
        <f>Original_VA!BE36</f>
        <v>3180.222608679298</v>
      </c>
      <c r="BF11" s="76">
        <f>Original_VA!BF36</f>
        <v>3230.0197611176445</v>
      </c>
      <c r="BG11" s="76">
        <f>Original_VA!BG36</f>
        <v>3236.5543502686814</v>
      </c>
      <c r="BH11" s="76">
        <f>Original_VA!BH36</f>
        <v>3333.5675874234767</v>
      </c>
      <c r="BI11" s="76">
        <f>Original_VA!BI36</f>
        <v>3337.9594949265756</v>
      </c>
    </row>
    <row r="12" spans="1:61" s="19" customFormat="1" ht="12.95" customHeight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</row>
    <row r="13" spans="1:61" s="19" customFormat="1" ht="12.95" customHeight="1" x14ac:dyDescent="0.2">
      <c r="A13" s="20" t="s">
        <v>91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</row>
    <row r="14" spans="1:61" s="20" customFormat="1" ht="12.95" customHeight="1" x14ac:dyDescent="0.2">
      <c r="A14" s="22" t="s">
        <v>0</v>
      </c>
      <c r="B14" s="23">
        <f>Deseason_VA!B5</f>
        <v>0</v>
      </c>
      <c r="C14" s="23">
        <f>Deseason_VA!C5</f>
        <v>0</v>
      </c>
      <c r="D14" s="23">
        <f>Deseason_VA!D5</f>
        <v>9384.5248862461613</v>
      </c>
      <c r="E14" s="23">
        <f>Deseason_VA!E5</f>
        <v>8992.3380785267636</v>
      </c>
      <c r="F14" s="23">
        <f>Deseason_VA!F5</f>
        <v>9840.5606149944379</v>
      </c>
      <c r="G14" s="23">
        <f>Deseason_VA!G5</f>
        <v>13580.104927375558</v>
      </c>
      <c r="H14" s="23">
        <f>Deseason_VA!H5</f>
        <v>13730.034128379026</v>
      </c>
      <c r="I14" s="23">
        <f>Deseason_VA!I5</f>
        <v>13551.264002224896</v>
      </c>
      <c r="J14" s="23">
        <f>Deseason_VA!J5</f>
        <v>15177.3651048008</v>
      </c>
      <c r="K14" s="23">
        <f>Deseason_VA!K5</f>
        <v>17299.826677074361</v>
      </c>
      <c r="L14" s="23">
        <f>Deseason_VA!L5</f>
        <v>16648.634700317412</v>
      </c>
      <c r="M14" s="23">
        <f>Deseason_VA!M5</f>
        <v>19439.022757974271</v>
      </c>
      <c r="N14" s="23">
        <f>Deseason_VA!N5</f>
        <v>17100.553241465972</v>
      </c>
      <c r="O14" s="23">
        <f>Deseason_VA!O5</f>
        <v>16950.210574292716</v>
      </c>
      <c r="P14" s="23">
        <f>Deseason_VA!P5</f>
        <v>21619.361468445109</v>
      </c>
      <c r="Q14" s="23">
        <f>Deseason_VA!Q5</f>
        <v>15930.567225542036</v>
      </c>
      <c r="R14" s="23">
        <f>Deseason_VA!R5</f>
        <v>17792.210047762641</v>
      </c>
      <c r="S14" s="23">
        <f>Deseason_VA!S5</f>
        <v>18214.065335496132</v>
      </c>
      <c r="T14" s="23">
        <f>Deseason_VA!T5</f>
        <v>19741.820788852798</v>
      </c>
      <c r="U14" s="23">
        <f>Deseason_VA!U5</f>
        <v>21845.830657880422</v>
      </c>
      <c r="V14" s="23">
        <f>Deseason_VA!V5</f>
        <v>18845.874176761954</v>
      </c>
      <c r="W14" s="23">
        <f>Deseason_VA!W5</f>
        <v>15861.317073631133</v>
      </c>
      <c r="X14" s="23">
        <f>Deseason_VA!X5</f>
        <v>10458.903857952255</v>
      </c>
      <c r="Y14" s="23">
        <f>Deseason_VA!Y5</f>
        <v>14799.084139898407</v>
      </c>
      <c r="Z14" s="23">
        <f>Deseason_VA!Z5</f>
        <v>21095.032826513521</v>
      </c>
      <c r="AA14" s="23">
        <f>Deseason_VA!AA5</f>
        <v>36874.13607840857</v>
      </c>
      <c r="AB14" s="23">
        <f>Deseason_VA!AB5</f>
        <v>23597.352139588224</v>
      </c>
      <c r="AC14" s="23">
        <f>Deseason_VA!AC5</f>
        <v>22363.275980857168</v>
      </c>
      <c r="AD14" s="23">
        <f>Deseason_VA!AD5</f>
        <v>23222.241105853147</v>
      </c>
      <c r="AE14" s="23">
        <f>Deseason_VA!AE5</f>
        <v>24284.267660165373</v>
      </c>
      <c r="AF14" s="23">
        <f>Deseason_VA!AF5</f>
        <v>24140.165648869974</v>
      </c>
      <c r="AG14" s="23">
        <f>Deseason_VA!AG5</f>
        <v>24602.33431454438</v>
      </c>
      <c r="AH14" s="23">
        <f>Deseason_VA!AH5</f>
        <v>27774.11794265587</v>
      </c>
      <c r="AI14" s="23">
        <f>Deseason_VA!AI5</f>
        <v>24163.580455554977</v>
      </c>
      <c r="AJ14" s="23">
        <f>Deseason_VA!AJ5</f>
        <v>25626.582186032116</v>
      </c>
      <c r="AK14" s="23">
        <f>Deseason_VA!AK5</f>
        <v>26872.921401105443</v>
      </c>
      <c r="AL14" s="23">
        <f>Deseason_VA!AL5</f>
        <v>27923.687269203125</v>
      </c>
      <c r="AM14" s="23">
        <f>Deseason_VA!AM5</f>
        <v>28179.252833977964</v>
      </c>
      <c r="AN14" s="23">
        <f>Deseason_VA!AN5</f>
        <v>29049.012154608914</v>
      </c>
      <c r="AO14" s="23">
        <f>Deseason_VA!AO5</f>
        <v>28775.787652600025</v>
      </c>
      <c r="AP14" s="23">
        <f>Deseason_VA!AP5</f>
        <v>30830.422338626398</v>
      </c>
      <c r="AQ14" s="23">
        <f>Deseason_VA!AQ5</f>
        <v>31908.932369642571</v>
      </c>
      <c r="AR14" s="75">
        <f>Deseason_VA!AR5</f>
        <v>31907.252453903813</v>
      </c>
      <c r="AS14" s="75">
        <f>Deseason_VA!AS5</f>
        <v>32508.413403591363</v>
      </c>
      <c r="AT14" s="75">
        <f>Deseason_VA!AT5</f>
        <v>33749.464491082152</v>
      </c>
      <c r="AU14" s="75">
        <f>Deseason_VA!AU5</f>
        <v>34277.577645741796</v>
      </c>
      <c r="AV14" s="75">
        <f>Deseason_VA!AV5</f>
        <v>35413.372525139399</v>
      </c>
      <c r="AW14" s="75">
        <f>Deseason_VA!AW5</f>
        <v>36729.6922857112</v>
      </c>
      <c r="AX14" s="75">
        <f>Deseason_VA!AX5</f>
        <v>35184.953888443895</v>
      </c>
      <c r="AY14" s="75">
        <f>Deseason_VA!AY5</f>
        <v>32416.925184378153</v>
      </c>
      <c r="AZ14" s="75">
        <f>Deseason_VA!AZ5</f>
        <v>36206.242957030925</v>
      </c>
      <c r="BA14" s="75">
        <f>Deseason_VA!BA5</f>
        <v>37225.280670366941</v>
      </c>
      <c r="BB14" s="75">
        <f>Deseason_VA!BB5</f>
        <v>36505.58354795444</v>
      </c>
      <c r="BC14" s="75">
        <f>Deseason_VA!BC5</f>
        <v>38068.473043216749</v>
      </c>
      <c r="BD14" s="75">
        <f>Deseason_VA!BD5</f>
        <v>37874.120400441716</v>
      </c>
      <c r="BE14" s="75">
        <f>Deseason_VA!BE5</f>
        <v>39859.89723043736</v>
      </c>
      <c r="BF14" s="75">
        <f>Deseason_VA!BF5</f>
        <v>40807.591027399234</v>
      </c>
      <c r="BG14" s="75">
        <f>Deseason_VA!BG5</f>
        <v>44003.62897303827</v>
      </c>
      <c r="BH14" s="75">
        <f>Deseason_VA!BH5</f>
        <v>45843.569894719563</v>
      </c>
      <c r="BI14" s="75">
        <f>Deseason_VA!BI5</f>
        <v>45709.748811942423</v>
      </c>
    </row>
    <row r="15" spans="1:61" s="19" customFormat="1" ht="12.95" customHeight="1" x14ac:dyDescent="0.2">
      <c r="A15" s="24" t="s">
        <v>82</v>
      </c>
      <c r="B15" s="23">
        <f>Deseason_VA!B6</f>
        <v>0</v>
      </c>
      <c r="C15" s="23">
        <f>Deseason_VA!C6</f>
        <v>0</v>
      </c>
      <c r="D15" s="23">
        <f>Deseason_VA!D6</f>
        <v>4023.5484239050779</v>
      </c>
      <c r="E15" s="23">
        <f>Deseason_VA!E6</f>
        <v>3513.9978868569824</v>
      </c>
      <c r="F15" s="23">
        <f>Deseason_VA!F6</f>
        <v>4193.7656366741776</v>
      </c>
      <c r="G15" s="23">
        <f>Deseason_VA!G6</f>
        <v>5351.8721516106525</v>
      </c>
      <c r="H15" s="23">
        <f>Deseason_VA!H6</f>
        <v>4610.3533321572577</v>
      </c>
      <c r="I15" s="23">
        <f>Deseason_VA!I6</f>
        <v>3970.4779481817823</v>
      </c>
      <c r="J15" s="23">
        <f>Deseason_VA!J6</f>
        <v>4286.0486625082758</v>
      </c>
      <c r="K15" s="23">
        <f>Deseason_VA!K6</f>
        <v>4981.5266147337425</v>
      </c>
      <c r="L15" s="23">
        <f>Deseason_VA!L6</f>
        <v>4349.8619579583037</v>
      </c>
      <c r="M15" s="23">
        <f>Deseason_VA!M6</f>
        <v>5423.129336244423</v>
      </c>
      <c r="N15" s="23">
        <f>Deseason_VA!N6</f>
        <v>4894.8761640071743</v>
      </c>
      <c r="O15" s="23">
        <f>Deseason_VA!O6</f>
        <v>4528.6548417631666</v>
      </c>
      <c r="P15" s="23">
        <f>Deseason_VA!P6</f>
        <v>5920.9553626895267</v>
      </c>
      <c r="Q15" s="23">
        <f>Deseason_VA!Q6</f>
        <v>3857.2442653663611</v>
      </c>
      <c r="R15" s="23">
        <f>Deseason_VA!R6</f>
        <v>4720.6007914170868</v>
      </c>
      <c r="S15" s="23">
        <f>Deseason_VA!S6</f>
        <v>4497.36299827735</v>
      </c>
      <c r="T15" s="23">
        <f>Deseason_VA!T6</f>
        <v>4714.3522250930764</v>
      </c>
      <c r="U15" s="23">
        <f>Deseason_VA!U6</f>
        <v>5065.2402642355482</v>
      </c>
      <c r="V15" s="23">
        <f>Deseason_VA!V6</f>
        <v>4805.5870732952862</v>
      </c>
      <c r="W15" s="23">
        <f>Deseason_VA!W6</f>
        <v>4614.9320683603473</v>
      </c>
      <c r="X15" s="23">
        <f>Deseason_VA!X6</f>
        <v>4880.857997029334</v>
      </c>
      <c r="Y15" s="23">
        <f>Deseason_VA!Y6</f>
        <v>5882.8760359721409</v>
      </c>
      <c r="Z15" s="23">
        <f>Deseason_VA!Z6</f>
        <v>4784.3744240194392</v>
      </c>
      <c r="AA15" s="23">
        <f>Deseason_VA!AA6</f>
        <v>4981.9592572632173</v>
      </c>
      <c r="AB15" s="23">
        <f>Deseason_VA!AB6</f>
        <v>6486.1364343739097</v>
      </c>
      <c r="AC15" s="23">
        <f>Deseason_VA!AC6</f>
        <v>4793.4529628984055</v>
      </c>
      <c r="AD15" s="23">
        <f>Deseason_VA!AD6</f>
        <v>4897.3970156499718</v>
      </c>
      <c r="AE15" s="23">
        <f>Deseason_VA!AE6</f>
        <v>5376.9879628072194</v>
      </c>
      <c r="AF15" s="23">
        <f>Deseason_VA!AF6</f>
        <v>4880.2514553707197</v>
      </c>
      <c r="AG15" s="23">
        <f>Deseason_VA!AG6</f>
        <v>5159.7064013520512</v>
      </c>
      <c r="AH15" s="23">
        <f>Deseason_VA!AH6</f>
        <v>7552.0023364768622</v>
      </c>
      <c r="AI15" s="16">
        <f>Deseason_VA!AI6</f>
        <v>5272.4908189012085</v>
      </c>
      <c r="AJ15" s="16">
        <f>Deseason_VA!AJ6</f>
        <v>6005.1427650831611</v>
      </c>
      <c r="AK15" s="16">
        <f>Deseason_VA!AK6</f>
        <v>6463.3150207195249</v>
      </c>
      <c r="AL15" s="16">
        <f>Deseason_VA!AL6</f>
        <v>6575.8351160184939</v>
      </c>
      <c r="AM15" s="16">
        <f>Deseason_VA!AM6</f>
        <v>6441.3336232923803</v>
      </c>
      <c r="AN15" s="16">
        <f>Deseason_VA!AN6</f>
        <v>6765.118595186711</v>
      </c>
      <c r="AO15" s="16">
        <f>Deseason_VA!AO6</f>
        <v>6258.0942703897299</v>
      </c>
      <c r="AP15" s="16">
        <f>Deseason_VA!AP6</f>
        <v>7431.106616563814</v>
      </c>
      <c r="AQ15" s="16">
        <f>Deseason_VA!AQ6</f>
        <v>7616.732876641423</v>
      </c>
      <c r="AR15" s="76">
        <f>Deseason_VA!AR6</f>
        <v>7015.6964527246946</v>
      </c>
      <c r="AS15" s="76">
        <f>Deseason_VA!AS6</f>
        <v>7313.9048049439953</v>
      </c>
      <c r="AT15" s="76">
        <f>Deseason_VA!AT6</f>
        <v>8113.0121591620791</v>
      </c>
      <c r="AU15" s="76">
        <f>Deseason_VA!AU6</f>
        <v>8212.4465849448534</v>
      </c>
      <c r="AV15" s="76">
        <f>Deseason_VA!AV6</f>
        <v>8095.5431893487821</v>
      </c>
      <c r="AW15" s="76">
        <f>Deseason_VA!AW6</f>
        <v>8737.4199462670822</v>
      </c>
      <c r="AX15" s="76">
        <f>Deseason_VA!AX6</f>
        <v>8227.4005690785762</v>
      </c>
      <c r="AY15" s="76">
        <f>Deseason_VA!AY6</f>
        <v>8434.5102276546731</v>
      </c>
      <c r="AZ15" s="76">
        <f>Deseason_VA!AZ6</f>
        <v>8747.0580567565739</v>
      </c>
      <c r="BA15" s="76">
        <f>Deseason_VA!BA6</f>
        <v>9212.306941439243</v>
      </c>
      <c r="BB15" s="76">
        <f>Deseason_VA!BB6</f>
        <v>7953.5578648658648</v>
      </c>
      <c r="BC15" s="76">
        <f>Deseason_VA!BC6</f>
        <v>9124.3465841634352</v>
      </c>
      <c r="BD15" s="76">
        <f>Deseason_VA!BD6</f>
        <v>9403.2347285956293</v>
      </c>
      <c r="BE15" s="76">
        <f>Deseason_VA!BE6</f>
        <v>9561.9111945364275</v>
      </c>
      <c r="BF15" s="76">
        <f>Deseason_VA!BF6</f>
        <v>9054.4964179422441</v>
      </c>
      <c r="BG15" s="76">
        <f>Deseason_VA!BG6</f>
        <v>10999.369645318689</v>
      </c>
      <c r="BH15" s="76">
        <f>Deseason_VA!BH6</f>
        <v>11403.177419425918</v>
      </c>
      <c r="BI15" s="76">
        <f>Deseason_VA!BI6</f>
        <v>12060.81975691267</v>
      </c>
    </row>
    <row r="16" spans="1:61" s="19" customFormat="1" ht="12.95" customHeight="1" x14ac:dyDescent="0.2">
      <c r="A16" s="24" t="s">
        <v>8</v>
      </c>
      <c r="B16" s="23">
        <f>Deseason_VA!B13</f>
        <v>0</v>
      </c>
      <c r="C16" s="23">
        <f>Deseason_VA!C13</f>
        <v>0</v>
      </c>
      <c r="D16" s="23">
        <f>Deseason_VA!D13</f>
        <v>742.56318538966548</v>
      </c>
      <c r="E16" s="23">
        <f>Deseason_VA!E13</f>
        <v>842.40702910890957</v>
      </c>
      <c r="F16" s="23">
        <f>Deseason_VA!F13</f>
        <v>770.03929631775759</v>
      </c>
      <c r="G16" s="23">
        <f>Deseason_VA!G13</f>
        <v>1134.9462779446105</v>
      </c>
      <c r="H16" s="23">
        <f>Deseason_VA!H13</f>
        <v>3525.686943292053</v>
      </c>
      <c r="I16" s="23">
        <f>Deseason_VA!I13</f>
        <v>3477.4373297875727</v>
      </c>
      <c r="J16" s="23">
        <f>Deseason_VA!J13</f>
        <v>3959.6596948276724</v>
      </c>
      <c r="K16" s="23">
        <f>Deseason_VA!K13</f>
        <v>3968.6484347937899</v>
      </c>
      <c r="L16" s="23">
        <f>Deseason_VA!L13</f>
        <v>4177.7120357486674</v>
      </c>
      <c r="M16" s="23">
        <f>Deseason_VA!M13</f>
        <v>4586.590475296488</v>
      </c>
      <c r="N16" s="23">
        <f>Deseason_VA!N13</f>
        <v>4447.1360619679854</v>
      </c>
      <c r="O16" s="23">
        <f>Deseason_VA!O13</f>
        <v>4651.086682864091</v>
      </c>
      <c r="P16" s="23">
        <f>Deseason_VA!P13</f>
        <v>4897.2657201602851</v>
      </c>
      <c r="Q16" s="23">
        <f>Deseason_VA!Q13</f>
        <v>4717.2673547322274</v>
      </c>
      <c r="R16" s="23">
        <f>Deseason_VA!R13</f>
        <v>4705.2236183000159</v>
      </c>
      <c r="S16" s="23">
        <f>Deseason_VA!S13</f>
        <v>4639.2468167043608</v>
      </c>
      <c r="T16" s="23">
        <f>Deseason_VA!T13</f>
        <v>4762.0975119121968</v>
      </c>
      <c r="U16" s="23">
        <f>Deseason_VA!U13</f>
        <v>4866.4339274221747</v>
      </c>
      <c r="V16" s="23">
        <f>Deseason_VA!V13</f>
        <v>4871.6336951546318</v>
      </c>
      <c r="W16" s="23">
        <f>Deseason_VA!W13</f>
        <v>4576.5477590950477</v>
      </c>
      <c r="X16" s="23">
        <f>Deseason_VA!X13</f>
        <v>4879.7674609761198</v>
      </c>
      <c r="Y16" s="23">
        <f>Deseason_VA!Y13</f>
        <v>4971.1542435891479</v>
      </c>
      <c r="Z16" s="23">
        <f>Deseason_VA!Z13</f>
        <v>5332.7673241769535</v>
      </c>
      <c r="AA16" s="23">
        <f>Deseason_VA!AA13</f>
        <v>5672.7484817243439</v>
      </c>
      <c r="AB16" s="23">
        <f>Deseason_VA!AB13</f>
        <v>5783.6939035559844</v>
      </c>
      <c r="AC16" s="23">
        <f>Deseason_VA!AC13</f>
        <v>6057.663551004036</v>
      </c>
      <c r="AD16" s="23">
        <f>Deseason_VA!AD13</f>
        <v>6340.7594863175673</v>
      </c>
      <c r="AE16" s="23">
        <f>Deseason_VA!AE13</f>
        <v>6638.0798758535657</v>
      </c>
      <c r="AF16" s="23">
        <f>Deseason_VA!AF13</f>
        <v>6861.3889440212288</v>
      </c>
      <c r="AG16" s="23">
        <f>Deseason_VA!AG13</f>
        <v>6820.0104811531983</v>
      </c>
      <c r="AH16" s="23">
        <f>Deseason_VA!AH13</f>
        <v>6211.7302418662248</v>
      </c>
      <c r="AI16" s="16">
        <f>Deseason_VA!AI13</f>
        <v>6426.1330189076716</v>
      </c>
      <c r="AJ16" s="16">
        <f>Deseason_VA!AJ13</f>
        <v>6575.0069431178181</v>
      </c>
      <c r="AK16" s="16">
        <f>Deseason_VA!AK13</f>
        <v>6985.5133440237187</v>
      </c>
      <c r="AL16" s="16">
        <f>Deseason_VA!AL13</f>
        <v>7404.992777082557</v>
      </c>
      <c r="AM16" s="16">
        <f>Deseason_VA!AM13</f>
        <v>7289.7106580029413</v>
      </c>
      <c r="AN16" s="16">
        <f>Deseason_VA!AN13</f>
        <v>7554.5899581514614</v>
      </c>
      <c r="AO16" s="16">
        <f>Deseason_VA!AO13</f>
        <v>7674.6152048986296</v>
      </c>
      <c r="AP16" s="16">
        <f>Deseason_VA!AP13</f>
        <v>7971.5502502194058</v>
      </c>
      <c r="AQ16" s="16">
        <f>Deseason_VA!AQ13</f>
        <v>8404.931833977922</v>
      </c>
      <c r="AR16" s="76">
        <f>Deseason_VA!AR13</f>
        <v>8680.5140844524994</v>
      </c>
      <c r="AS16" s="76">
        <f>Deseason_VA!AS13</f>
        <v>8746.5448999519595</v>
      </c>
      <c r="AT16" s="76">
        <f>Deseason_VA!AT13</f>
        <v>8841.1403106941925</v>
      </c>
      <c r="AU16" s="76">
        <f>Deseason_VA!AU13</f>
        <v>8888.6384201841865</v>
      </c>
      <c r="AV16" s="76">
        <f>Deseason_VA!AV13</f>
        <v>9332.0345737890148</v>
      </c>
      <c r="AW16" s="76">
        <f>Deseason_VA!AW13</f>
        <v>9807.6243571036975</v>
      </c>
      <c r="AX16" s="76">
        <f>Deseason_VA!AX13</f>
        <v>9428.7897910747779</v>
      </c>
      <c r="AY16" s="76">
        <f>Deseason_VA!AY13</f>
        <v>8450.5806676651155</v>
      </c>
      <c r="AZ16" s="76">
        <f>Deseason_VA!AZ13</f>
        <v>9722.4784774321724</v>
      </c>
      <c r="BA16" s="76">
        <f>Deseason_VA!BA13</f>
        <v>10116.845682262752</v>
      </c>
      <c r="BB16" s="76">
        <f>Deseason_VA!BB13</f>
        <v>10142.665753906547</v>
      </c>
      <c r="BC16" s="76">
        <f>Deseason_VA!BC13</f>
        <v>10313.455649231855</v>
      </c>
      <c r="BD16" s="76">
        <f>Deseason_VA!BD13</f>
        <v>9950.8625151113192</v>
      </c>
      <c r="BE16" s="76">
        <f>Deseason_VA!BE13</f>
        <v>10607.954919574649</v>
      </c>
      <c r="BF16" s="76">
        <f>Deseason_VA!BF13</f>
        <v>11289.443682077947</v>
      </c>
      <c r="BG16" s="76">
        <f>Deseason_VA!BG13</f>
        <v>11694.449069214603</v>
      </c>
      <c r="BH16" s="76">
        <f>Deseason_VA!BH13</f>
        <v>11946.115628384709</v>
      </c>
      <c r="BI16" s="76">
        <f>Deseason_VA!BI13</f>
        <v>11396.344624071748</v>
      </c>
    </row>
    <row r="17" spans="1:61" s="19" customFormat="1" ht="12.95" customHeight="1" x14ac:dyDescent="0.2">
      <c r="A17" s="24" t="s">
        <v>14</v>
      </c>
      <c r="B17" s="23">
        <f>Deseason_VA!B19</f>
        <v>0</v>
      </c>
      <c r="C17" s="23">
        <f>Deseason_VA!C19</f>
        <v>0</v>
      </c>
      <c r="D17" s="23">
        <f>Deseason_VA!D19</f>
        <v>3994.7074394890333</v>
      </c>
      <c r="E17" s="23">
        <f>Deseason_VA!E19</f>
        <v>3938.9317989950973</v>
      </c>
      <c r="F17" s="23">
        <f>Deseason_VA!F19</f>
        <v>4176.5387921256397</v>
      </c>
      <c r="G17" s="23">
        <f>Deseason_VA!G19</f>
        <v>6425.3114457431557</v>
      </c>
      <c r="H17" s="23">
        <f>Deseason_VA!H19</f>
        <v>4906.0384743412824</v>
      </c>
      <c r="I17" s="23">
        <f>Deseason_VA!I19</f>
        <v>5436.1501747752554</v>
      </c>
      <c r="J17" s="23">
        <f>Deseason_VA!J19</f>
        <v>6249.2204788689724</v>
      </c>
      <c r="K17" s="23">
        <f>Deseason_VA!K19</f>
        <v>7628.2247140106438</v>
      </c>
      <c r="L17" s="23">
        <f>Deseason_VA!L19</f>
        <v>7348.2345349398283</v>
      </c>
      <c r="M17" s="23">
        <f>Deseason_VA!M19</f>
        <v>8600.1255084985351</v>
      </c>
      <c r="N17" s="23">
        <f>Deseason_VA!N19</f>
        <v>6882.3494917179696</v>
      </c>
      <c r="O17" s="23">
        <f>Deseason_VA!O19</f>
        <v>6794.0161311723796</v>
      </c>
      <c r="P17" s="23">
        <f>Deseason_VA!P19</f>
        <v>9716.2975477432283</v>
      </c>
      <c r="Q17" s="23">
        <f>Deseason_VA!Q19</f>
        <v>6202.2955214319882</v>
      </c>
      <c r="R17" s="23">
        <f>Deseason_VA!R19</f>
        <v>7179.2882009182085</v>
      </c>
      <c r="S17" s="23">
        <f>Deseason_VA!S19</f>
        <v>7907.5636931149475</v>
      </c>
      <c r="T17" s="23">
        <f>Deseason_VA!T19</f>
        <v>9149.2272727610161</v>
      </c>
      <c r="U17" s="23">
        <f>Deseason_VA!U19</f>
        <v>10788.257099035936</v>
      </c>
      <c r="V17" s="23">
        <f>Deseason_VA!V19</f>
        <v>7977.6437603410059</v>
      </c>
      <c r="W17" s="23">
        <f>Deseason_VA!W19</f>
        <v>5447.7816169682874</v>
      </c>
      <c r="X17" s="23">
        <f>Deseason_VA!X19</f>
        <v>-591.68095375949883</v>
      </c>
      <c r="Y17" s="23">
        <f>Deseason_VA!Y19</f>
        <v>2644.4120327393789</v>
      </c>
      <c r="Z17" s="23">
        <f>Deseason_VA!Z19</f>
        <v>9621.1289400575479</v>
      </c>
      <c r="AA17" s="23">
        <f>Deseason_VA!AA19</f>
        <v>24790.644951079139</v>
      </c>
      <c r="AB17" s="23">
        <f>Deseason_VA!AB19</f>
        <v>9810.9024845855711</v>
      </c>
      <c r="AC17" s="23">
        <f>Deseason_VA!AC19</f>
        <v>9892.5434532986073</v>
      </c>
      <c r="AD17" s="23">
        <f>Deseason_VA!AD19</f>
        <v>10329.170247033177</v>
      </c>
      <c r="AE17" s="23">
        <f>Deseason_VA!AE19</f>
        <v>10568.752638324255</v>
      </c>
      <c r="AF17" s="23">
        <f>Deseason_VA!AF19</f>
        <v>10732.891411843544</v>
      </c>
      <c r="AG17" s="23">
        <f>Deseason_VA!AG19</f>
        <v>10837.056648474088</v>
      </c>
      <c r="AH17" s="23">
        <f>Deseason_VA!AH19</f>
        <v>12392.147489537036</v>
      </c>
      <c r="AI17" s="16">
        <f>Deseason_VA!AI19</f>
        <v>10755.196516976028</v>
      </c>
      <c r="AJ17" s="16">
        <f>Deseason_VA!AJ19</f>
        <v>11241.261452524308</v>
      </c>
      <c r="AK17" s="16">
        <f>Deseason_VA!AK19</f>
        <v>11603.498498356978</v>
      </c>
      <c r="AL17" s="16">
        <f>Deseason_VA!AL19</f>
        <v>11975.829791852444</v>
      </c>
      <c r="AM17" s="16">
        <f>Deseason_VA!AM19</f>
        <v>12410.438919853879</v>
      </c>
      <c r="AN17" s="16">
        <f>Deseason_VA!AN19</f>
        <v>12712.687990297902</v>
      </c>
      <c r="AO17" s="16">
        <f>Deseason_VA!AO19</f>
        <v>12739.232951289823</v>
      </c>
      <c r="AP17" s="16">
        <f>Deseason_VA!AP19</f>
        <v>13215.415290570731</v>
      </c>
      <c r="AQ17" s="16">
        <f>Deseason_VA!AQ19</f>
        <v>13575.345237378635</v>
      </c>
      <c r="AR17" s="76">
        <f>Deseason_VA!AR19</f>
        <v>13793.507198783229</v>
      </c>
      <c r="AS17" s="76">
        <f>Deseason_VA!AS19</f>
        <v>13957.654410439256</v>
      </c>
      <c r="AT17" s="76">
        <f>Deseason_VA!AT19</f>
        <v>14335.299590139402</v>
      </c>
      <c r="AU17" s="76">
        <f>Deseason_VA!AU19</f>
        <v>14718.912144715359</v>
      </c>
      <c r="AV17" s="76">
        <f>Deseason_VA!AV19</f>
        <v>15429.987603233458</v>
      </c>
      <c r="AW17" s="76">
        <f>Deseason_VA!AW19</f>
        <v>15598.311122271853</v>
      </c>
      <c r="AX17" s="76">
        <f>Deseason_VA!AX19</f>
        <v>14932.177944417686</v>
      </c>
      <c r="AY17" s="76">
        <f>Deseason_VA!AY19</f>
        <v>13860.252411387606</v>
      </c>
      <c r="AZ17" s="76">
        <f>Deseason_VA!AZ19</f>
        <v>15149.659554340684</v>
      </c>
      <c r="BA17" s="76">
        <f>Deseason_VA!BA19</f>
        <v>15262.892456829923</v>
      </c>
      <c r="BB17" s="76">
        <f>Deseason_VA!BB19</f>
        <v>15796.786888094761</v>
      </c>
      <c r="BC17" s="76">
        <f>Deseason_VA!BC19</f>
        <v>15834.670570327955</v>
      </c>
      <c r="BD17" s="76">
        <f>Deseason_VA!BD19</f>
        <v>15773.981023377222</v>
      </c>
      <c r="BE17" s="76">
        <f>Deseason_VA!BE19</f>
        <v>16620.423794062986</v>
      </c>
      <c r="BF17" s="76">
        <f>Deseason_VA!BF19</f>
        <v>17252.636665078211</v>
      </c>
      <c r="BG17" s="76">
        <f>Deseason_VA!BG19</f>
        <v>18021.535119268039</v>
      </c>
      <c r="BH17" s="76">
        <f>Deseason_VA!BH19</f>
        <v>19070.029023329265</v>
      </c>
      <c r="BI17" s="76">
        <f>Deseason_VA!BI19</f>
        <v>19032.625953546449</v>
      </c>
    </row>
    <row r="18" spans="1:61" s="19" customFormat="1" ht="12.95" customHeight="1" x14ac:dyDescent="0.2">
      <c r="A18" s="22" t="s">
        <v>29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</row>
    <row r="19" spans="1:61" s="19" customFormat="1" ht="12.95" customHeight="1" x14ac:dyDescent="0.2">
      <c r="A19" s="25" t="s">
        <v>30</v>
      </c>
      <c r="B19" s="23">
        <f>Deseason_VA!B36</f>
        <v>0</v>
      </c>
      <c r="C19" s="23">
        <f>Deseason_VA!C36</f>
        <v>0</v>
      </c>
      <c r="D19" s="23">
        <f>Deseason_VA!D36</f>
        <v>623.70583746238401</v>
      </c>
      <c r="E19" s="23">
        <f>Deseason_VA!E36</f>
        <v>697.00136356577502</v>
      </c>
      <c r="F19" s="23">
        <f>Deseason_VA!F36</f>
        <v>700.216889876864</v>
      </c>
      <c r="G19" s="23">
        <f>Deseason_VA!G36</f>
        <v>667.97505207714005</v>
      </c>
      <c r="H19" s="23">
        <f>Deseason_VA!H36</f>
        <v>687.95537858843204</v>
      </c>
      <c r="I19" s="23">
        <f>Deseason_VA!I36</f>
        <v>667.19854948028706</v>
      </c>
      <c r="J19" s="23">
        <f>Deseason_VA!J36</f>
        <v>682.43626859587903</v>
      </c>
      <c r="K19" s="23">
        <f>Deseason_VA!K36</f>
        <v>721.42691353618602</v>
      </c>
      <c r="L19" s="23">
        <f>Deseason_VA!L36</f>
        <v>772.82617167061403</v>
      </c>
      <c r="M19" s="23">
        <f>Deseason_VA!M36</f>
        <v>829.177437934826</v>
      </c>
      <c r="N19" s="23">
        <f>Deseason_VA!N36</f>
        <v>876.19152377284297</v>
      </c>
      <c r="O19" s="23">
        <f>Deseason_VA!O36</f>
        <v>976.45291849307796</v>
      </c>
      <c r="P19" s="23">
        <f>Deseason_VA!P36</f>
        <v>1084.84283785207</v>
      </c>
      <c r="Q19" s="23">
        <f>Deseason_VA!Q36</f>
        <v>1153.7600840114601</v>
      </c>
      <c r="R19" s="23">
        <f>Deseason_VA!R36</f>
        <v>1187.0974371273301</v>
      </c>
      <c r="S19" s="23">
        <f>Deseason_VA!S36</f>
        <v>1169.89182739947</v>
      </c>
      <c r="T19" s="23">
        <f>Deseason_VA!T36</f>
        <v>1116.14377908651</v>
      </c>
      <c r="U19" s="23">
        <f>Deseason_VA!U36</f>
        <v>1125.8993671867599</v>
      </c>
      <c r="V19" s="23">
        <f>Deseason_VA!V36</f>
        <v>1191.0096479710301</v>
      </c>
      <c r="W19" s="23">
        <f>Deseason_VA!W36</f>
        <v>1222.05562920745</v>
      </c>
      <c r="X19" s="23">
        <f>Deseason_VA!X36</f>
        <v>1289.9593537062999</v>
      </c>
      <c r="Y19" s="23">
        <f>Deseason_VA!Y36</f>
        <v>1300.6418275977401</v>
      </c>
      <c r="Z19" s="23">
        <f>Deseason_VA!Z36</f>
        <v>1356.7621382595801</v>
      </c>
      <c r="AA19" s="23">
        <f>Deseason_VA!AA36</f>
        <v>1428.78338834187</v>
      </c>
      <c r="AB19" s="23">
        <f>Deseason_VA!AB36</f>
        <v>1516.6193170727599</v>
      </c>
      <c r="AC19" s="23">
        <f>Deseason_VA!AC36</f>
        <v>1619.61601365612</v>
      </c>
      <c r="AD19" s="23">
        <f>Deseason_VA!AD36</f>
        <v>1654.91435685243</v>
      </c>
      <c r="AE19" s="23">
        <f>Deseason_VA!AE36</f>
        <v>1700.4471831803301</v>
      </c>
      <c r="AF19" s="23">
        <f>Deseason_VA!AF36</f>
        <v>1665.63383763448</v>
      </c>
      <c r="AG19" s="23">
        <f>Deseason_VA!AG36</f>
        <v>1785.5607835650401</v>
      </c>
      <c r="AH19" s="23">
        <f>Deseason_VA!AH36</f>
        <v>1618.23787477575</v>
      </c>
      <c r="AI19" s="23">
        <f>Deseason_VA!AI36</f>
        <v>1709.76010077007</v>
      </c>
      <c r="AJ19" s="23">
        <f>Deseason_VA!AJ36</f>
        <v>1805.17102530683</v>
      </c>
      <c r="AK19" s="23">
        <f>Deseason_VA!AK36</f>
        <v>1820.5945380052201</v>
      </c>
      <c r="AL19" s="23">
        <f>Deseason_VA!AL36</f>
        <v>1967.02958424963</v>
      </c>
      <c r="AM19" s="23">
        <f>Deseason_VA!AM36</f>
        <v>2037.76963282876</v>
      </c>
      <c r="AN19" s="23">
        <f>Deseason_VA!AN36</f>
        <v>2016.6156109728399</v>
      </c>
      <c r="AO19" s="23">
        <f>Deseason_VA!AO36</f>
        <v>2103.8452260218401</v>
      </c>
      <c r="AP19" s="23">
        <f>Deseason_VA!AP36</f>
        <v>2212.3501812724498</v>
      </c>
      <c r="AQ19" s="23">
        <f>Deseason_VA!AQ36</f>
        <v>2311.92242164459</v>
      </c>
      <c r="AR19" s="75">
        <f>Deseason_VA!AR36</f>
        <v>2417.5347179433902</v>
      </c>
      <c r="AS19" s="75">
        <f>Deseason_VA!AS36</f>
        <v>2490.30928825615</v>
      </c>
      <c r="AT19" s="75">
        <f>Deseason_VA!AT36</f>
        <v>2460.0124310864799</v>
      </c>
      <c r="AU19" s="75">
        <f>Deseason_VA!AU36</f>
        <v>2457.5804958973999</v>
      </c>
      <c r="AV19" s="75">
        <f>Deseason_VA!AV36</f>
        <v>2555.8071587681402</v>
      </c>
      <c r="AW19" s="75">
        <f>Deseason_VA!AW36</f>
        <v>2586.3368600685699</v>
      </c>
      <c r="AX19" s="75">
        <f>Deseason_VA!AX36</f>
        <v>2596.5855838728498</v>
      </c>
      <c r="AY19" s="75">
        <f>Deseason_VA!AY36</f>
        <v>1671.5818776707599</v>
      </c>
      <c r="AZ19" s="75">
        <f>Deseason_VA!AZ36</f>
        <v>2587.0468685014998</v>
      </c>
      <c r="BA19" s="75">
        <f>Deseason_VA!BA36</f>
        <v>2633.2355898350302</v>
      </c>
      <c r="BB19" s="75">
        <f>Deseason_VA!BB36</f>
        <v>2612.5730410872702</v>
      </c>
      <c r="BC19" s="75">
        <f>Deseason_VA!BC36</f>
        <v>2796.00023949351</v>
      </c>
      <c r="BD19" s="75">
        <f>Deseason_VA!BD36</f>
        <v>2746.04213335754</v>
      </c>
      <c r="BE19" s="75">
        <f>Deseason_VA!BE36</f>
        <v>3069.6073222632999</v>
      </c>
      <c r="BF19" s="75">
        <f>Deseason_VA!BF36</f>
        <v>3211.0142623008301</v>
      </c>
      <c r="BG19" s="75">
        <f>Deseason_VA!BG36</f>
        <v>3288.27513923694</v>
      </c>
      <c r="BH19" s="75">
        <f>Deseason_VA!BH36</f>
        <v>3424.2478235796698</v>
      </c>
      <c r="BI19" s="75">
        <f>Deseason_VA!BI36</f>
        <v>3219.9584774115601</v>
      </c>
    </row>
    <row r="20" spans="1:61" s="19" customFormat="1" ht="12.95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</row>
    <row r="21" spans="1:61" s="19" customFormat="1" ht="12.95" customHeight="1" x14ac:dyDescent="0.2">
      <c r="A21" s="20" t="s">
        <v>92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</row>
    <row r="22" spans="1:61" s="20" customFormat="1" ht="12.95" customHeight="1" x14ac:dyDescent="0.2">
      <c r="A22" s="22" t="s">
        <v>0</v>
      </c>
      <c r="B22" s="23">
        <f>Trend_VA!B5</f>
        <v>0</v>
      </c>
      <c r="C22" s="23">
        <f>Trend_VA!C5</f>
        <v>0</v>
      </c>
      <c r="D22" s="23">
        <f>Trend_VA!D5</f>
        <v>9122.838557982257</v>
      </c>
      <c r="E22" s="23">
        <f>Trend_VA!E5</f>
        <v>9269.6617262103318</v>
      </c>
      <c r="F22" s="23">
        <f>Trend_VA!F5</f>
        <v>10112.159417681556</v>
      </c>
      <c r="G22" s="23">
        <f>Trend_VA!G5</f>
        <v>11028.98336265147</v>
      </c>
      <c r="H22" s="23">
        <f>Trend_VA!H5</f>
        <v>13814.872255307566</v>
      </c>
      <c r="I22" s="23">
        <f>Trend_VA!I5</f>
        <v>14007.23404842741</v>
      </c>
      <c r="J22" s="23">
        <f>Trend_VA!J5</f>
        <v>15032.095360103061</v>
      </c>
      <c r="K22" s="23">
        <f>Trend_VA!K5</f>
        <v>15885.823152803605</v>
      </c>
      <c r="L22" s="23">
        <f>Trend_VA!L5</f>
        <v>16919.149078626084</v>
      </c>
      <c r="M22" s="23">
        <f>Trend_VA!M5</f>
        <v>17416.266436292139</v>
      </c>
      <c r="N22" s="23">
        <f>Trend_VA!N5</f>
        <v>17388.014884714965</v>
      </c>
      <c r="O22" s="23">
        <f>Trend_VA!O5</f>
        <v>17080.971313558071</v>
      </c>
      <c r="P22" s="23">
        <f>Trend_VA!P5</f>
        <v>16620.511806518287</v>
      </c>
      <c r="Q22" s="23">
        <f>Trend_VA!Q5</f>
        <v>16776.970765810784</v>
      </c>
      <c r="R22" s="23">
        <f>Trend_VA!R5</f>
        <v>17238.826904019214</v>
      </c>
      <c r="S22" s="23">
        <f>Trend_VA!S5</f>
        <v>18357.036977435582</v>
      </c>
      <c r="T22" s="23">
        <f>Trend_VA!T5</f>
        <v>19868.601202253125</v>
      </c>
      <c r="U22" s="23">
        <f>Trend_VA!U5</f>
        <v>20134.883293819286</v>
      </c>
      <c r="V22" s="23">
        <f>Trend_VA!V5</f>
        <v>20082.834468114605</v>
      </c>
      <c r="W22" s="23">
        <f>Trend_VA!W5</f>
        <v>15682.142241404303</v>
      </c>
      <c r="X22" s="23">
        <f>Trend_VA!X5</f>
        <v>10411.881055034013</v>
      </c>
      <c r="Y22" s="23">
        <f>Trend_VA!Y5</f>
        <v>12403.552906076604</v>
      </c>
      <c r="Z22" s="23">
        <f>Trend_VA!Z5</f>
        <v>21353.586646892472</v>
      </c>
      <c r="AA22" s="23">
        <f>Trend_VA!AA5</f>
        <v>21852.011111255779</v>
      </c>
      <c r="AB22" s="23">
        <f>Trend_VA!AB5</f>
        <v>22165.961203852748</v>
      </c>
      <c r="AC22" s="23">
        <f>Trend_VA!AC5</f>
        <v>22706.030873607127</v>
      </c>
      <c r="AD22" s="23">
        <f>Trend_VA!AD5</f>
        <v>23326.295913387585</v>
      </c>
      <c r="AE22" s="23">
        <f>Trend_VA!AE5</f>
        <v>23903.373450618092</v>
      </c>
      <c r="AF22" s="23">
        <f>Trend_VA!AF5</f>
        <v>24393.383857948866</v>
      </c>
      <c r="AG22" s="23">
        <f>Trend_VA!AG5</f>
        <v>24509.380345826405</v>
      </c>
      <c r="AH22" s="23">
        <f>Trend_VA!AH5</f>
        <v>23891.941214546161</v>
      </c>
      <c r="AI22" s="23">
        <f>Trend_VA!AI5</f>
        <v>24531.909082560789</v>
      </c>
      <c r="AJ22" s="23">
        <f>Trend_VA!AJ5</f>
        <v>25571.527854973177</v>
      </c>
      <c r="AK22" s="23">
        <f>Trend_VA!AK5</f>
        <v>26770.147662843865</v>
      </c>
      <c r="AL22" s="23">
        <f>Trend_VA!AL5</f>
        <v>27813.711991948046</v>
      </c>
      <c r="AM22" s="23">
        <f>Trend_VA!AM5</f>
        <v>28353.16067431452</v>
      </c>
      <c r="AN22" s="23">
        <f>Trend_VA!AN5</f>
        <v>28755.931627919101</v>
      </c>
      <c r="AO22" s="23">
        <f>Trend_VA!AO5</f>
        <v>29463.70656377271</v>
      </c>
      <c r="AP22" s="23">
        <f>Trend_VA!AP5</f>
        <v>30526.824248478861</v>
      </c>
      <c r="AQ22" s="23">
        <f>Trend_VA!AQ5</f>
        <v>31564.572445084388</v>
      </c>
      <c r="AR22" s="75">
        <f>Trend_VA!AR5</f>
        <v>32179.359698981592</v>
      </c>
      <c r="AS22" s="75">
        <f>Trend_VA!AS5</f>
        <v>32662.501852336616</v>
      </c>
      <c r="AT22" s="75">
        <f>Trend_VA!AT5</f>
        <v>33376.785519412733</v>
      </c>
      <c r="AU22" s="75">
        <f>Trend_VA!AU5</f>
        <v>34410.75292543642</v>
      </c>
      <c r="AV22" s="75">
        <f>Trend_VA!AV5</f>
        <v>35611.218711410482</v>
      </c>
      <c r="AW22" s="75">
        <f>Trend_VA!AW5</f>
        <v>36214.979259612628</v>
      </c>
      <c r="AX22" s="75">
        <f>Trend_VA!AX5</f>
        <v>35865.97471129139</v>
      </c>
      <c r="AY22" s="75">
        <f>Trend_VA!AY5</f>
        <v>35661.368578038833</v>
      </c>
      <c r="AZ22" s="75">
        <f>Trend_VA!AZ5</f>
        <v>36177.989896016014</v>
      </c>
      <c r="BA22" s="75">
        <f>Trend_VA!BA5</f>
        <v>36799.041794891287</v>
      </c>
      <c r="BB22" s="75">
        <f>Trend_VA!BB5</f>
        <v>37338.825891568114</v>
      </c>
      <c r="BC22" s="75">
        <f>Trend_VA!BC5</f>
        <v>37793.016950516583</v>
      </c>
      <c r="BD22" s="75">
        <f>Trend_VA!BD5</f>
        <v>38437.396972383816</v>
      </c>
      <c r="BE22" s="75">
        <f>Trend_VA!BE5</f>
        <v>39771.069403304704</v>
      </c>
      <c r="BF22" s="75">
        <f>Trend_VA!BF5</f>
        <v>41945.422731202183</v>
      </c>
      <c r="BG22" s="75">
        <f>Trend_VA!BG5</f>
        <v>44107.700475048143</v>
      </c>
      <c r="BH22" s="75">
        <f>Trend_VA!BH5</f>
        <v>45964.485681315797</v>
      </c>
      <c r="BI22" s="75">
        <f>Trend_VA!BI5</f>
        <v>46590.230480426377</v>
      </c>
    </row>
    <row r="23" spans="1:61" s="19" customFormat="1" ht="12.95" customHeight="1" x14ac:dyDescent="0.2">
      <c r="A23" s="24" t="s">
        <v>82</v>
      </c>
      <c r="B23" s="16">
        <f>Trend_VA!B6</f>
        <v>0</v>
      </c>
      <c r="C23" s="16">
        <f>Trend_VA!C6</f>
        <v>0</v>
      </c>
      <c r="D23" s="16">
        <f>Trend_VA!D6</f>
        <v>3805.0496757728911</v>
      </c>
      <c r="E23" s="16">
        <f>Trend_VA!E6</f>
        <v>3764.3370093148483</v>
      </c>
      <c r="F23" s="16">
        <f>Trend_VA!F6</f>
        <v>4311.3360516622879</v>
      </c>
      <c r="G23" s="16">
        <f>Trend_VA!G6</f>
        <v>4817.3552539962084</v>
      </c>
      <c r="H23" s="16">
        <f>Trend_VA!H6</f>
        <v>4604.4486555000658</v>
      </c>
      <c r="I23" s="16">
        <f>Trend_VA!I6</f>
        <v>4335.0730923501933</v>
      </c>
      <c r="J23" s="16">
        <f>Trend_VA!J6</f>
        <v>4232.8450981700216</v>
      </c>
      <c r="K23" s="16">
        <f>Trend_VA!K6</f>
        <v>4497.6520234099708</v>
      </c>
      <c r="L23" s="16">
        <f>Trend_VA!L6</f>
        <v>4825.6990519515539</v>
      </c>
      <c r="M23" s="16">
        <f>Trend_VA!M6</f>
        <v>4979.5454843850475</v>
      </c>
      <c r="N23" s="16">
        <f>Trend_VA!N6</f>
        <v>4974.9200818626678</v>
      </c>
      <c r="O23" s="16">
        <f>Trend_VA!O6</f>
        <v>4664.075950060932</v>
      </c>
      <c r="P23" s="16">
        <f>Trend_VA!P6</f>
        <v>4287.0566586181194</v>
      </c>
      <c r="Q23" s="16">
        <f>Trend_VA!Q6</f>
        <v>4370.878707569299</v>
      </c>
      <c r="R23" s="16">
        <f>Trend_VA!R6</f>
        <v>4363.6077992567898</v>
      </c>
      <c r="S23" s="16">
        <f>Trend_VA!S6</f>
        <v>4589.1470176663142</v>
      </c>
      <c r="T23" s="16">
        <f>Trend_VA!T6</f>
        <v>4839.669846806024</v>
      </c>
      <c r="U23" s="16">
        <f>Trend_VA!U6</f>
        <v>4857.8749024325361</v>
      </c>
      <c r="V23" s="16">
        <f>Trend_VA!V6</f>
        <v>4683.0482225428368</v>
      </c>
      <c r="W23" s="16">
        <f>Trend_VA!W6</f>
        <v>4615.2737645356874</v>
      </c>
      <c r="X23" s="16">
        <f>Trend_VA!X6</f>
        <v>4816.2752171861821</v>
      </c>
      <c r="Y23" s="16">
        <f>Trend_VA!Y6</f>
        <v>5033.4573687174016</v>
      </c>
      <c r="Z23" s="16">
        <f>Trend_VA!Z6</f>
        <v>5156.5193525773038</v>
      </c>
      <c r="AA23" s="16">
        <f>Trend_VA!AA6</f>
        <v>5234.8731690288723</v>
      </c>
      <c r="AB23" s="16">
        <f>Trend_VA!AB6</f>
        <v>5211.1469641648009</v>
      </c>
      <c r="AC23" s="16">
        <f>Trend_VA!AC6</f>
        <v>5170.350971951877</v>
      </c>
      <c r="AD23" s="16">
        <f>Trend_VA!AD6</f>
        <v>5027.3503524933139</v>
      </c>
      <c r="AE23" s="16">
        <f>Trend_VA!AE6</f>
        <v>4986.7285174017179</v>
      </c>
      <c r="AF23" s="16">
        <f>Trend_VA!AF6</f>
        <v>5145.9086339054056</v>
      </c>
      <c r="AG23" s="16">
        <f>Trend_VA!AG6</f>
        <v>5235.2746243345691</v>
      </c>
      <c r="AH23" s="16">
        <f>Trend_VA!AH6</f>
        <v>5402.1313937834702</v>
      </c>
      <c r="AI23" s="16">
        <f>Trend_VA!AI6</f>
        <v>5658.0411562650606</v>
      </c>
      <c r="AJ23" s="16">
        <f>Trend_VA!AJ6</f>
        <v>5965.0366541557241</v>
      </c>
      <c r="AK23" s="16">
        <f>Trend_VA!AK6</f>
        <v>6301.8300362892369</v>
      </c>
      <c r="AL23" s="16">
        <f>Trend_VA!AL6</f>
        <v>6557.4515679175929</v>
      </c>
      <c r="AM23" s="16">
        <f>Trend_VA!AM6</f>
        <v>6534.2320022813228</v>
      </c>
      <c r="AN23" s="16">
        <f>Trend_VA!AN6</f>
        <v>6532.5794393593787</v>
      </c>
      <c r="AO23" s="16">
        <f>Trend_VA!AO6</f>
        <v>6758.1872341666194</v>
      </c>
      <c r="AP23" s="16">
        <f>Trend_VA!AP6</f>
        <v>7090.5647539176316</v>
      </c>
      <c r="AQ23" s="16">
        <f>Trend_VA!AQ6</f>
        <v>7281.453393741961</v>
      </c>
      <c r="AR23" s="76">
        <f>Trend_VA!AR6</f>
        <v>7325.3478512944057</v>
      </c>
      <c r="AS23" s="76">
        <f>Trend_VA!AS6</f>
        <v>7441.7401206775512</v>
      </c>
      <c r="AT23" s="76">
        <f>Trend_VA!AT6</f>
        <v>7799.6025284349353</v>
      </c>
      <c r="AU23" s="76">
        <f>Trend_VA!AU6</f>
        <v>8159.4105328011519</v>
      </c>
      <c r="AV23" s="76">
        <f>Trend_VA!AV6</f>
        <v>8315.7055324658813</v>
      </c>
      <c r="AW23" s="76">
        <f>Trend_VA!AW6</f>
        <v>8416.1784991746717</v>
      </c>
      <c r="AX23" s="76">
        <f>Trend_VA!AX6</f>
        <v>8453.9830651138254</v>
      </c>
      <c r="AY23" s="76">
        <f>Trend_VA!AY6</f>
        <v>8493.9004033195215</v>
      </c>
      <c r="AZ23" s="76">
        <f>Trend_VA!AZ6</f>
        <v>8638.8262352045949</v>
      </c>
      <c r="BA23" s="76">
        <f>Trend_VA!BA6</f>
        <v>8785.580868463232</v>
      </c>
      <c r="BB23" s="76">
        <f>Trend_VA!BB6</f>
        <v>8871.6429825972064</v>
      </c>
      <c r="BC23" s="76">
        <f>Trend_VA!BC6</f>
        <v>9070.0760272660045</v>
      </c>
      <c r="BD23" s="76">
        <f>Trend_VA!BD6</f>
        <v>9332.2758298119898</v>
      </c>
      <c r="BE23" s="76">
        <f>Trend_VA!BE6</f>
        <v>9604.0085771089998</v>
      </c>
      <c r="BF23" s="76">
        <f>Trend_VA!BF6</f>
        <v>10113.693254255995</v>
      </c>
      <c r="BG23" s="76">
        <f>Trend_VA!BG6</f>
        <v>10959.46969479896</v>
      </c>
      <c r="BH23" s="76">
        <f>Trend_VA!BH6</f>
        <v>11682.39241158462</v>
      </c>
      <c r="BI23" s="76">
        <f>Trend_VA!BI6</f>
        <v>12177.599496539602</v>
      </c>
    </row>
    <row r="24" spans="1:61" s="19" customFormat="1" ht="12.95" customHeight="1" x14ac:dyDescent="0.2">
      <c r="A24" s="24" t="s">
        <v>8</v>
      </c>
      <c r="B24" s="16">
        <f>Trend_VA!B13</f>
        <v>0</v>
      </c>
      <c r="C24" s="16">
        <f>Trend_VA!C13</f>
        <v>0</v>
      </c>
      <c r="D24" s="16">
        <f>Trend_VA!D13</f>
        <v>749.26238970031955</v>
      </c>
      <c r="E24" s="16">
        <f>Trend_VA!E13</f>
        <v>828.27943146197276</v>
      </c>
      <c r="F24" s="16">
        <f>Trend_VA!F13</f>
        <v>944.76763562791189</v>
      </c>
      <c r="G24" s="16">
        <f>Trend_VA!G13</f>
        <v>1093.9455603039546</v>
      </c>
      <c r="H24" s="16">
        <f>Trend_VA!H13</f>
        <v>3544.2658606091463</v>
      </c>
      <c r="I24" s="16">
        <f>Trend_VA!I13</f>
        <v>3662.3952819395035</v>
      </c>
      <c r="J24" s="16">
        <f>Trend_VA!J13</f>
        <v>3818.6924924600735</v>
      </c>
      <c r="K24" s="16">
        <f>Trend_VA!K13</f>
        <v>3984.5617267297716</v>
      </c>
      <c r="L24" s="16">
        <f>Trend_VA!L13</f>
        <v>4166.658541153738</v>
      </c>
      <c r="M24" s="16">
        <f>Trend_VA!M13</f>
        <v>4363.6627461695243</v>
      </c>
      <c r="N24" s="16">
        <f>Trend_VA!N13</f>
        <v>4520.8994742796003</v>
      </c>
      <c r="O24" s="16">
        <f>Trend_VA!O13</f>
        <v>4699.7680917879961</v>
      </c>
      <c r="P24" s="16">
        <f>Trend_VA!P13</f>
        <v>4803.3716061772011</v>
      </c>
      <c r="Q24" s="16">
        <f>Trend_VA!Q13</f>
        <v>4745.1287793931879</v>
      </c>
      <c r="R24" s="16">
        <f>Trend_VA!R13</f>
        <v>4709.7226562418582</v>
      </c>
      <c r="S24" s="16">
        <f>Trend_VA!S13</f>
        <v>4696.0474376392276</v>
      </c>
      <c r="T24" s="16">
        <f>Trend_VA!T13</f>
        <v>4769.6605721768974</v>
      </c>
      <c r="U24" s="16">
        <f>Trend_VA!U13</f>
        <v>4837.549766702763</v>
      </c>
      <c r="V24" s="16">
        <f>Trend_VA!V13</f>
        <v>4793.8016190176568</v>
      </c>
      <c r="W24" s="16">
        <f>Trend_VA!W13</f>
        <v>4727.9609738722893</v>
      </c>
      <c r="X24" s="16">
        <f>Trend_VA!X13</f>
        <v>4807.7378995586423</v>
      </c>
      <c r="Y24" s="16">
        <f>Trend_VA!Y13</f>
        <v>4990.4005403708761</v>
      </c>
      <c r="Z24" s="16">
        <f>Trend_VA!Z13</f>
        <v>5328.7045463151653</v>
      </c>
      <c r="AA24" s="16">
        <f>Trend_VA!AA13</f>
        <v>5616.6019888715628</v>
      </c>
      <c r="AB24" s="16">
        <f>Trend_VA!AB13</f>
        <v>5826.0940791245166</v>
      </c>
      <c r="AC24" s="16">
        <f>Trend_VA!AC13</f>
        <v>6045.9890118912226</v>
      </c>
      <c r="AD24" s="16">
        <f>Trend_VA!AD13</f>
        <v>6348.347158624606</v>
      </c>
      <c r="AE24" s="16">
        <f>Trend_VA!AE13</f>
        <v>6644.847039629497</v>
      </c>
      <c r="AF24" s="16">
        <f>Trend_VA!AF13</f>
        <v>6801.7703843196323</v>
      </c>
      <c r="AG24" s="16">
        <f>Trend_VA!AG13</f>
        <v>6836.3055395734445</v>
      </c>
      <c r="AH24" s="16">
        <f>Trend_VA!AH13</f>
        <v>6150.2881166803882</v>
      </c>
      <c r="AI24" s="16">
        <f>Trend_VA!AI13</f>
        <v>6351.7489930641686</v>
      </c>
      <c r="AJ24" s="16">
        <f>Trend_VA!AJ13</f>
        <v>6612.0724915767942</v>
      </c>
      <c r="AK24" s="16">
        <f>Trend_VA!AK13</f>
        <v>7000.4947962929145</v>
      </c>
      <c r="AL24" s="16">
        <f>Trend_VA!AL13</f>
        <v>7311.0021803605796</v>
      </c>
      <c r="AM24" s="16">
        <f>Trend_VA!AM13</f>
        <v>7397.0435710491975</v>
      </c>
      <c r="AN24" s="16">
        <f>Trend_VA!AN13</f>
        <v>7494.5768403110069</v>
      </c>
      <c r="AO24" s="16">
        <f>Trend_VA!AO13</f>
        <v>7702.3397354209583</v>
      </c>
      <c r="AP24" s="16">
        <f>Trend_VA!AP13</f>
        <v>7996.7941702843227</v>
      </c>
      <c r="AQ24" s="16">
        <f>Trend_VA!AQ13</f>
        <v>8388.7280949532869</v>
      </c>
      <c r="AR24" s="76">
        <f>Trend_VA!AR13</f>
        <v>8653.4871975607693</v>
      </c>
      <c r="AS24" s="76">
        <f>Trend_VA!AS13</f>
        <v>8763.1455706692377</v>
      </c>
      <c r="AT24" s="76">
        <f>Trend_VA!AT13</f>
        <v>8810.3969307143288</v>
      </c>
      <c r="AU24" s="76">
        <f>Trend_VA!AU13</f>
        <v>8982.0312189522683</v>
      </c>
      <c r="AV24" s="76">
        <f>Trend_VA!AV13</f>
        <v>9396.1506612926441</v>
      </c>
      <c r="AW24" s="76">
        <f>Trend_VA!AW13</f>
        <v>9675.829642074088</v>
      </c>
      <c r="AX24" s="76">
        <f>Trend_VA!AX13</f>
        <v>9649.351135380728</v>
      </c>
      <c r="AY24" s="76">
        <f>Trend_VA!AY13</f>
        <v>9683.5419447640652</v>
      </c>
      <c r="AZ24" s="76">
        <f>Trend_VA!AZ13</f>
        <v>9931.6115143861789</v>
      </c>
      <c r="BA24" s="76">
        <f>Trend_VA!BA13</f>
        <v>10089.027314528345</v>
      </c>
      <c r="BB24" s="76">
        <f>Trend_VA!BB13</f>
        <v>10198.093867295964</v>
      </c>
      <c r="BC24" s="76">
        <f>Trend_VA!BC13</f>
        <v>10214.402808125778</v>
      </c>
      <c r="BD24" s="76">
        <f>Trend_VA!BD13</f>
        <v>10261.394526206775</v>
      </c>
      <c r="BE24" s="76">
        <f>Trend_VA!BE13</f>
        <v>10621.087544852104</v>
      </c>
      <c r="BF24" s="76">
        <f>Trend_VA!BF13</f>
        <v>11245.234376984523</v>
      </c>
      <c r="BG24" s="76">
        <f>Trend_VA!BG13</f>
        <v>11715.168811809401</v>
      </c>
      <c r="BH24" s="76">
        <f>Trend_VA!BH13</f>
        <v>11892.661452320215</v>
      </c>
      <c r="BI24" s="76">
        <f>Trend_VA!BI13</f>
        <v>11976.463054300568</v>
      </c>
    </row>
    <row r="25" spans="1:61" s="19" customFormat="1" ht="12.95" customHeight="1" x14ac:dyDescent="0.2">
      <c r="A25" s="24" t="s">
        <v>14</v>
      </c>
      <c r="B25" s="16">
        <f>Trend_VA!B19</f>
        <v>0</v>
      </c>
      <c r="C25" s="16">
        <f>Trend_VA!C19</f>
        <v>0</v>
      </c>
      <c r="D25" s="16">
        <f>Trend_VA!D19</f>
        <v>3939.2990360344211</v>
      </c>
      <c r="E25" s="16">
        <f>Trend_VA!E19</f>
        <v>4005.1879199578525</v>
      </c>
      <c r="F25" s="16">
        <f>Trend_VA!F19</f>
        <v>4160.7573861952233</v>
      </c>
      <c r="G25" s="16">
        <f>Trend_VA!G19</f>
        <v>4428.2151160278763</v>
      </c>
      <c r="H25" s="16">
        <f>Trend_VA!H19</f>
        <v>4989.4317245225884</v>
      </c>
      <c r="I25" s="16">
        <f>Trend_VA!I19</f>
        <v>5338.8223865641203</v>
      </c>
      <c r="J25" s="16">
        <f>Trend_VA!J19</f>
        <v>6297.767276881169</v>
      </c>
      <c r="K25" s="16">
        <f>Trend_VA!K19</f>
        <v>6682.4679501727496</v>
      </c>
      <c r="L25" s="16">
        <f>Trend_VA!L19</f>
        <v>7153.4636206567357</v>
      </c>
      <c r="M25" s="16">
        <f>Trend_VA!M19</f>
        <v>7249.5253385550204</v>
      </c>
      <c r="N25" s="16">
        <f>Trend_VA!N19</f>
        <v>7008.0955224761119</v>
      </c>
      <c r="O25" s="16">
        <f>Trend_VA!O19</f>
        <v>6740.4920780919647</v>
      </c>
      <c r="P25" s="16">
        <f>Trend_VA!P19</f>
        <v>6449.0217302271258</v>
      </c>
      <c r="Q25" s="16">
        <f>Trend_VA!Q19</f>
        <v>6505.8186743854967</v>
      </c>
      <c r="R25" s="16">
        <f>Trend_VA!R19</f>
        <v>6980.5257088590961</v>
      </c>
      <c r="S25" s="16">
        <f>Trend_VA!S19</f>
        <v>7908.2687246799878</v>
      </c>
      <c r="T25" s="16">
        <f>Trend_VA!T19</f>
        <v>9135.182614696716</v>
      </c>
      <c r="U25" s="16">
        <f>Trend_VA!U19</f>
        <v>9307.5918763134632</v>
      </c>
      <c r="V25" s="16">
        <f>Trend_VA!V19</f>
        <v>9426.7482713658919</v>
      </c>
      <c r="W25" s="16">
        <f>Trend_VA!W19</f>
        <v>5104.7364130536143</v>
      </c>
      <c r="X25" s="16">
        <f>Trend_VA!X19</f>
        <v>-487.64561224857891</v>
      </c>
      <c r="Y25" s="16">
        <f>Trend_VA!Y19</f>
        <v>1069.3464712112761</v>
      </c>
      <c r="Z25" s="16">
        <f>Trend_VA!Z19</f>
        <v>9513.7630690695823</v>
      </c>
      <c r="AA25" s="16">
        <f>Trend_VA!AA19</f>
        <v>9571.7108844172853</v>
      </c>
      <c r="AB25" s="16">
        <f>Trend_VA!AB19</f>
        <v>9606.0647965700009</v>
      </c>
      <c r="AC25" s="16">
        <f>Trend_VA!AC19</f>
        <v>9881.8812786006401</v>
      </c>
      <c r="AD25" s="16">
        <f>Trend_VA!AD19</f>
        <v>10284.961933816272</v>
      </c>
      <c r="AE25" s="16">
        <f>Trend_VA!AE19</f>
        <v>10582.486584650727</v>
      </c>
      <c r="AF25" s="16">
        <f>Trend_VA!AF19</f>
        <v>10746.966263799557</v>
      </c>
      <c r="AG25" s="16">
        <f>Trend_VA!AG19</f>
        <v>10747.189498237751</v>
      </c>
      <c r="AH25" s="16">
        <f>Trend_VA!AH19</f>
        <v>10654.481207136359</v>
      </c>
      <c r="AI25" s="16">
        <f>Trend_VA!AI19</f>
        <v>10800.865483464519</v>
      </c>
      <c r="AJ25" s="16">
        <f>Trend_VA!AJ19</f>
        <v>11214.86121361715</v>
      </c>
      <c r="AK25" s="16">
        <f>Trend_VA!AK19</f>
        <v>11615.523445377785</v>
      </c>
      <c r="AL25" s="16">
        <f>Trend_VA!AL19</f>
        <v>11991.674032664656</v>
      </c>
      <c r="AM25" s="16">
        <f>Trend_VA!AM19</f>
        <v>12400.146350505403</v>
      </c>
      <c r="AN25" s="16">
        <f>Trend_VA!AN19</f>
        <v>12691.057967748224</v>
      </c>
      <c r="AO25" s="16">
        <f>Trend_VA!AO19</f>
        <v>12903.512357932836</v>
      </c>
      <c r="AP25" s="16">
        <f>Trend_VA!AP19</f>
        <v>13230.432616233784</v>
      </c>
      <c r="AQ25" s="16">
        <f>Trend_VA!AQ19</f>
        <v>13578.514473181347</v>
      </c>
      <c r="AR25" s="76">
        <f>Trend_VA!AR19</f>
        <v>13780.687574451358</v>
      </c>
      <c r="AS25" s="76">
        <f>Trend_VA!AS19</f>
        <v>13982.078100251678</v>
      </c>
      <c r="AT25" s="76">
        <f>Trend_VA!AT19</f>
        <v>14302.504411900562</v>
      </c>
      <c r="AU25" s="76">
        <f>Trend_VA!AU19</f>
        <v>14794.023915723021</v>
      </c>
      <c r="AV25" s="76">
        <f>Trend_VA!AV19</f>
        <v>15359.398723980989</v>
      </c>
      <c r="AW25" s="76">
        <f>Trend_VA!AW19</f>
        <v>15534.47789616547</v>
      </c>
      <c r="AX25" s="76">
        <f>Trend_VA!AX19</f>
        <v>15163.016038021784</v>
      </c>
      <c r="AY25" s="76">
        <f>Trend_VA!AY19</f>
        <v>14887.596233215778</v>
      </c>
      <c r="AZ25" s="76">
        <f>Trend_VA!AZ19</f>
        <v>15004.358085225493</v>
      </c>
      <c r="BA25" s="76">
        <f>Trend_VA!BA19</f>
        <v>15318.751471819318</v>
      </c>
      <c r="BB25" s="76">
        <f>Trend_VA!BB19</f>
        <v>15619.817213209823</v>
      </c>
      <c r="BC25" s="76">
        <f>Trend_VA!BC19</f>
        <v>15773.535914088092</v>
      </c>
      <c r="BD25" s="76">
        <f>Trend_VA!BD19</f>
        <v>15962.150000528238</v>
      </c>
      <c r="BE25" s="76">
        <f>Trend_VA!BE19</f>
        <v>16493.511156444129</v>
      </c>
      <c r="BF25" s="76">
        <f>Trend_VA!BF19</f>
        <v>17383.197418377604</v>
      </c>
      <c r="BG25" s="76">
        <f>Trend_VA!BG19</f>
        <v>18112.191961666293</v>
      </c>
      <c r="BH25" s="76">
        <f>Trend_VA!BH19</f>
        <v>19029.662817048713</v>
      </c>
      <c r="BI25" s="76">
        <f>Trend_VA!BI19</f>
        <v>19101.866955594567</v>
      </c>
    </row>
    <row r="26" spans="1:61" s="19" customFormat="1" ht="12.95" customHeight="1" x14ac:dyDescent="0.2">
      <c r="A26" s="22" t="s">
        <v>29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</row>
    <row r="27" spans="1:61" s="28" customFormat="1" ht="12.95" customHeight="1" thickBot="1" x14ac:dyDescent="0.25">
      <c r="A27" s="26" t="s">
        <v>30</v>
      </c>
      <c r="B27" s="27">
        <f>Trend_VA!B36</f>
        <v>0</v>
      </c>
      <c r="C27" s="27">
        <f>Trend_VA!C36</f>
        <v>0</v>
      </c>
      <c r="D27" s="27">
        <f>Trend_VA!D36</f>
        <v>629.227456474625</v>
      </c>
      <c r="E27" s="27">
        <f>Trend_VA!E36</f>
        <v>671.85736547565898</v>
      </c>
      <c r="F27" s="27">
        <f>Trend_VA!F36</f>
        <v>695.29834419613303</v>
      </c>
      <c r="G27" s="27">
        <f>Trend_VA!G36</f>
        <v>689.46743232343204</v>
      </c>
      <c r="H27" s="27">
        <f>Trend_VA!H36</f>
        <v>676.72601467576601</v>
      </c>
      <c r="I27" s="27">
        <f>Trend_VA!I36</f>
        <v>670.94328757359199</v>
      </c>
      <c r="J27" s="27">
        <f>Trend_VA!J36</f>
        <v>682.79049259179806</v>
      </c>
      <c r="K27" s="27">
        <f>Trend_VA!K36</f>
        <v>721.14145249111198</v>
      </c>
      <c r="L27" s="27">
        <f>Trend_VA!L36</f>
        <v>773.32786486405701</v>
      </c>
      <c r="M27" s="27">
        <f>Trend_VA!M36</f>
        <v>823.53286718254606</v>
      </c>
      <c r="N27" s="27">
        <f>Trend_VA!N36</f>
        <v>884.09980609658203</v>
      </c>
      <c r="O27" s="27">
        <f>Trend_VA!O36</f>
        <v>976.63519361717795</v>
      </c>
      <c r="P27" s="27">
        <f>Trend_VA!P36</f>
        <v>1081.0618114958399</v>
      </c>
      <c r="Q27" s="27">
        <f>Trend_VA!Q36</f>
        <v>1155.1446044628001</v>
      </c>
      <c r="R27" s="27">
        <f>Trend_VA!R36</f>
        <v>1184.9707396614699</v>
      </c>
      <c r="S27" s="27">
        <f>Trend_VA!S36</f>
        <v>1163.5737974500501</v>
      </c>
      <c r="T27" s="27">
        <f>Trend_VA!T36</f>
        <v>1124.0881685734901</v>
      </c>
      <c r="U27" s="27">
        <f>Trend_VA!U36</f>
        <v>1131.8667483705201</v>
      </c>
      <c r="V27" s="27">
        <f>Trend_VA!V36</f>
        <v>1179.2363551882199</v>
      </c>
      <c r="W27" s="27">
        <f>Trend_VA!W36</f>
        <v>1234.1710899427101</v>
      </c>
      <c r="X27" s="27">
        <f>Trend_VA!X36</f>
        <v>1275.51355053777</v>
      </c>
      <c r="Y27" s="27">
        <f>Trend_VA!Y36</f>
        <v>1310.3485257770501</v>
      </c>
      <c r="Z27" s="27">
        <f>Trend_VA!Z36</f>
        <v>1354.5996789304199</v>
      </c>
      <c r="AA27" s="27">
        <f>Trend_VA!AA36</f>
        <v>1428.82506893806</v>
      </c>
      <c r="AB27" s="27">
        <f>Trend_VA!AB36</f>
        <v>1522.65536399343</v>
      </c>
      <c r="AC27" s="27">
        <f>Trend_VA!AC36</f>
        <v>1607.8096111633899</v>
      </c>
      <c r="AD27" s="27">
        <f>Trend_VA!AD36</f>
        <v>1665.6364684533901</v>
      </c>
      <c r="AE27" s="27">
        <f>Trend_VA!AE36</f>
        <v>1689.31130893615</v>
      </c>
      <c r="AF27" s="27">
        <f>Trend_VA!AF36</f>
        <v>1698.73857592427</v>
      </c>
      <c r="AG27" s="27">
        <f>Trend_VA!AG36</f>
        <v>1690.61068368064</v>
      </c>
      <c r="AH27" s="27">
        <f>Trend_VA!AH36</f>
        <v>1685.04049694594</v>
      </c>
      <c r="AI27" s="27">
        <f>Trend_VA!AI36</f>
        <v>1721.2534497670399</v>
      </c>
      <c r="AJ27" s="27">
        <f>Trend_VA!AJ36</f>
        <v>1779.55749562351</v>
      </c>
      <c r="AK27" s="27">
        <f>Trend_VA!AK36</f>
        <v>1852.2993848839301</v>
      </c>
      <c r="AL27" s="27">
        <f>Trend_VA!AL36</f>
        <v>1953.5842110052199</v>
      </c>
      <c r="AM27" s="27">
        <f>Trend_VA!AM36</f>
        <v>2021.7387504786</v>
      </c>
      <c r="AN27" s="27">
        <f>Trend_VA!AN36</f>
        <v>2037.71738050049</v>
      </c>
      <c r="AO27" s="27">
        <f>Trend_VA!AO36</f>
        <v>2099.6672362523</v>
      </c>
      <c r="AP27" s="27">
        <f>Trend_VA!AP36</f>
        <v>2209.0327080431198</v>
      </c>
      <c r="AQ27" s="27">
        <f>Trend_VA!AQ36</f>
        <v>2315.87648320779</v>
      </c>
      <c r="AR27" s="77">
        <f>Trend_VA!AR36</f>
        <v>2419.8370756750601</v>
      </c>
      <c r="AS27" s="77">
        <f>Trend_VA!AS36</f>
        <v>2475.5380607381499</v>
      </c>
      <c r="AT27" s="77">
        <f>Trend_VA!AT36</f>
        <v>2464.2816483629099</v>
      </c>
      <c r="AU27" s="77">
        <f>Trend_VA!AU36</f>
        <v>2475.2872579599798</v>
      </c>
      <c r="AV27" s="77">
        <f>Trend_VA!AV36</f>
        <v>2539.9637936709701</v>
      </c>
      <c r="AW27" s="77">
        <f>Trend_VA!AW36</f>
        <v>2588.4932221984</v>
      </c>
      <c r="AX27" s="77">
        <f>Trend_VA!AX36</f>
        <v>2599.62447277505</v>
      </c>
      <c r="AY27" s="77">
        <f>Trend_VA!AY36</f>
        <v>2596.3299967394701</v>
      </c>
      <c r="AZ27" s="77">
        <f>Trend_VA!AZ36</f>
        <v>2603.1940611997502</v>
      </c>
      <c r="BA27" s="77">
        <f>Trend_VA!BA36</f>
        <v>2605.6821400803901</v>
      </c>
      <c r="BB27" s="77">
        <f>Trend_VA!BB36</f>
        <v>2649.2718284651301</v>
      </c>
      <c r="BC27" s="77">
        <f>Trend_VA!BC36</f>
        <v>2735.0022010367102</v>
      </c>
      <c r="BD27" s="77">
        <f>Trend_VA!BD36</f>
        <v>2881.5766158368101</v>
      </c>
      <c r="BE27" s="77">
        <f>Trend_VA!BE36</f>
        <v>3052.4621248994699</v>
      </c>
      <c r="BF27" s="77">
        <f>Trend_VA!BF36</f>
        <v>3203.2976815840598</v>
      </c>
      <c r="BG27" s="77">
        <f>Trend_VA!BG36</f>
        <v>3320.8700067734899</v>
      </c>
      <c r="BH27" s="77">
        <f>Trend_VA!BH36</f>
        <v>3359.7690003622502</v>
      </c>
      <c r="BI27" s="77">
        <f>Trend_VA!BI36</f>
        <v>3334.3009739916401</v>
      </c>
    </row>
    <row r="28" spans="1:61" x14ac:dyDescent="0.2">
      <c r="A28" s="29" t="s">
        <v>71</v>
      </c>
    </row>
    <row r="29" spans="1:61" ht="12.75" thickBot="1" x14ac:dyDescent="0.25">
      <c r="A29" s="31" t="s">
        <v>122</v>
      </c>
      <c r="N29" s="31"/>
      <c r="P29" s="31"/>
      <c r="Q29" s="31"/>
      <c r="R29" s="31"/>
      <c r="S29" s="31"/>
      <c r="T29" s="31"/>
      <c r="U29" s="31"/>
      <c r="V29" s="31"/>
      <c r="W29" s="31"/>
      <c r="X29" s="31"/>
      <c r="AJ29" s="31" t="s">
        <v>112</v>
      </c>
    </row>
    <row r="30" spans="1:61" s="53" customFormat="1" ht="15" customHeight="1" x14ac:dyDescent="0.2">
      <c r="B30" s="95" t="s">
        <v>63</v>
      </c>
      <c r="C30" s="95"/>
      <c r="D30" s="95" t="s">
        <v>64</v>
      </c>
      <c r="E30" s="95"/>
      <c r="F30" s="95"/>
      <c r="G30" s="95"/>
      <c r="H30" s="95" t="s">
        <v>65</v>
      </c>
      <c r="I30" s="95"/>
      <c r="J30" s="95"/>
      <c r="K30" s="95"/>
      <c r="L30" s="95" t="s">
        <v>66</v>
      </c>
      <c r="M30" s="95"/>
      <c r="N30" s="95"/>
      <c r="O30" s="95"/>
      <c r="P30" s="95" t="s">
        <v>67</v>
      </c>
      <c r="Q30" s="95"/>
      <c r="R30" s="95"/>
      <c r="S30" s="95"/>
      <c r="T30" s="95" t="s">
        <v>68</v>
      </c>
      <c r="U30" s="95"/>
      <c r="V30" s="95"/>
      <c r="W30" s="95"/>
      <c r="X30" s="54" t="s">
        <v>69</v>
      </c>
      <c r="Y30" s="54"/>
      <c r="Z30" s="54"/>
      <c r="AA30" s="54" t="s">
        <v>69</v>
      </c>
      <c r="AB30" s="54" t="s">
        <v>70</v>
      </c>
      <c r="AC30" s="54" t="s">
        <v>70</v>
      </c>
      <c r="AE30" s="54" t="s">
        <v>70</v>
      </c>
      <c r="AF30" s="54" t="s">
        <v>88</v>
      </c>
      <c r="AG30" s="54" t="s">
        <v>88</v>
      </c>
      <c r="AH30" s="54" t="s">
        <v>88</v>
      </c>
      <c r="AI30" s="54" t="s">
        <v>88</v>
      </c>
      <c r="AJ30" s="95" t="s">
        <v>90</v>
      </c>
      <c r="AK30" s="95"/>
      <c r="AL30" s="95"/>
      <c r="AM30" s="95"/>
      <c r="AN30" s="95" t="s">
        <v>94</v>
      </c>
      <c r="AO30" s="95"/>
      <c r="AP30" s="95"/>
      <c r="AR30" s="94" t="s">
        <v>100</v>
      </c>
      <c r="AS30" s="94"/>
      <c r="AT30" s="94"/>
      <c r="AU30" s="94"/>
      <c r="AV30" s="94" t="s">
        <v>101</v>
      </c>
      <c r="AW30" s="94"/>
      <c r="AX30" s="94"/>
      <c r="AY30" s="94"/>
      <c r="AZ30" s="94" t="s">
        <v>105</v>
      </c>
      <c r="BA30" s="94"/>
      <c r="BB30" s="94"/>
      <c r="BC30" s="94"/>
      <c r="BD30" s="94" t="s">
        <v>106</v>
      </c>
      <c r="BE30" s="94"/>
      <c r="BF30" s="94"/>
      <c r="BG30" s="94"/>
      <c r="BH30" s="71" t="s">
        <v>114</v>
      </c>
      <c r="BI30" s="71"/>
    </row>
    <row r="31" spans="1:61" s="58" customFormat="1" x14ac:dyDescent="0.2">
      <c r="A31" s="55"/>
      <c r="B31" s="56" t="s">
        <v>59</v>
      </c>
      <c r="C31" s="56" t="s">
        <v>60</v>
      </c>
      <c r="D31" s="56" t="s">
        <v>57</v>
      </c>
      <c r="E31" s="56" t="s">
        <v>58</v>
      </c>
      <c r="F31" s="56" t="s">
        <v>59</v>
      </c>
      <c r="G31" s="56" t="s">
        <v>60</v>
      </c>
      <c r="H31" s="56" t="s">
        <v>57</v>
      </c>
      <c r="I31" s="56" t="s">
        <v>58</v>
      </c>
      <c r="J31" s="56" t="s">
        <v>59</v>
      </c>
      <c r="K31" s="56" t="s">
        <v>60</v>
      </c>
      <c r="L31" s="56" t="s">
        <v>57</v>
      </c>
      <c r="M31" s="56" t="s">
        <v>58</v>
      </c>
      <c r="N31" s="56" t="s">
        <v>59</v>
      </c>
      <c r="O31" s="56" t="s">
        <v>60</v>
      </c>
      <c r="P31" s="56" t="s">
        <v>57</v>
      </c>
      <c r="Q31" s="56" t="s">
        <v>58</v>
      </c>
      <c r="R31" s="56" t="s">
        <v>59</v>
      </c>
      <c r="S31" s="56" t="s">
        <v>60</v>
      </c>
      <c r="T31" s="56" t="s">
        <v>57</v>
      </c>
      <c r="U31" s="56" t="s">
        <v>58</v>
      </c>
      <c r="V31" s="56" t="s">
        <v>59</v>
      </c>
      <c r="W31" s="56" t="s">
        <v>60</v>
      </c>
      <c r="X31" s="56" t="s">
        <v>57</v>
      </c>
      <c r="Y31" s="56" t="s">
        <v>58</v>
      </c>
      <c r="Z31" s="56" t="s">
        <v>59</v>
      </c>
      <c r="AA31" s="56" t="s">
        <v>60</v>
      </c>
      <c r="AB31" s="56" t="s">
        <v>57</v>
      </c>
      <c r="AC31" s="56" t="s">
        <v>58</v>
      </c>
      <c r="AD31" s="56" t="s">
        <v>59</v>
      </c>
      <c r="AE31" s="56" t="s">
        <v>60</v>
      </c>
      <c r="AF31" s="56" t="s">
        <v>57</v>
      </c>
      <c r="AG31" s="56" t="s">
        <v>58</v>
      </c>
      <c r="AH31" s="56" t="s">
        <v>59</v>
      </c>
      <c r="AI31" s="56" t="s">
        <v>60</v>
      </c>
      <c r="AJ31" s="56" t="s">
        <v>57</v>
      </c>
      <c r="AK31" s="56" t="s">
        <v>58</v>
      </c>
      <c r="AL31" s="56" t="s">
        <v>59</v>
      </c>
      <c r="AM31" s="56" t="s">
        <v>60</v>
      </c>
      <c r="AN31" s="57" t="s">
        <v>57</v>
      </c>
      <c r="AO31" s="57" t="s">
        <v>58</v>
      </c>
      <c r="AP31" s="57" t="s">
        <v>59</v>
      </c>
      <c r="AQ31" s="57" t="s">
        <v>60</v>
      </c>
      <c r="AR31" s="73" t="s">
        <v>57</v>
      </c>
      <c r="AS31" s="73" t="s">
        <v>58</v>
      </c>
      <c r="AT31" s="73" t="s">
        <v>59</v>
      </c>
      <c r="AU31" s="73" t="s">
        <v>60</v>
      </c>
      <c r="AV31" s="72" t="s">
        <v>57</v>
      </c>
      <c r="AW31" s="72" t="s">
        <v>58</v>
      </c>
      <c r="AX31" s="72" t="s">
        <v>59</v>
      </c>
      <c r="AY31" s="72" t="s">
        <v>60</v>
      </c>
      <c r="AZ31" s="72" t="s">
        <v>57</v>
      </c>
      <c r="BA31" s="72" t="s">
        <v>58</v>
      </c>
      <c r="BB31" s="72" t="s">
        <v>59</v>
      </c>
      <c r="BC31" s="72" t="s">
        <v>60</v>
      </c>
      <c r="BD31" s="72" t="s">
        <v>57</v>
      </c>
      <c r="BE31" s="72" t="s">
        <v>58</v>
      </c>
      <c r="BF31" s="72" t="s">
        <v>59</v>
      </c>
      <c r="BG31" s="72" t="s">
        <v>60</v>
      </c>
      <c r="BH31" s="72" t="s">
        <v>57</v>
      </c>
      <c r="BI31" s="72" t="s">
        <v>58</v>
      </c>
    </row>
    <row r="32" spans="1:61" s="32" customFormat="1" ht="12.95" customHeight="1" x14ac:dyDescent="0.2">
      <c r="A32" s="20" t="s">
        <v>93</v>
      </c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</row>
    <row r="33" spans="1:61" s="34" customFormat="1" ht="12.95" customHeight="1" x14ac:dyDescent="0.2">
      <c r="A33" s="22" t="s">
        <v>0</v>
      </c>
      <c r="B33" s="33" t="e">
        <f t="shared" ref="B33:AE33" si="0">SUM(B34:B38)</f>
        <v>#DIV/0!</v>
      </c>
      <c r="C33" s="33" t="e">
        <f t="shared" si="0"/>
        <v>#DIV/0!</v>
      </c>
      <c r="D33" s="33">
        <f t="shared" si="0"/>
        <v>100.00000000000001</v>
      </c>
      <c r="E33" s="33">
        <f t="shared" si="0"/>
        <v>99.999999999999986</v>
      </c>
      <c r="F33" s="33">
        <f t="shared" si="0"/>
        <v>100</v>
      </c>
      <c r="G33" s="33">
        <f t="shared" si="0"/>
        <v>100</v>
      </c>
      <c r="H33" s="33">
        <f t="shared" si="0"/>
        <v>100</v>
      </c>
      <c r="I33" s="33">
        <f t="shared" si="0"/>
        <v>100</v>
      </c>
      <c r="J33" s="33">
        <f t="shared" si="0"/>
        <v>99.999999999999986</v>
      </c>
      <c r="K33" s="33">
        <f t="shared" si="0"/>
        <v>99.999999999999986</v>
      </c>
      <c r="L33" s="33">
        <f t="shared" si="0"/>
        <v>100</v>
      </c>
      <c r="M33" s="33">
        <f t="shared" si="0"/>
        <v>100</v>
      </c>
      <c r="N33" s="33">
        <f t="shared" si="0"/>
        <v>99.999999999999986</v>
      </c>
      <c r="O33" s="33">
        <f t="shared" si="0"/>
        <v>100.00000000000003</v>
      </c>
      <c r="P33" s="33">
        <f t="shared" si="0"/>
        <v>100</v>
      </c>
      <c r="Q33" s="33">
        <f t="shared" si="0"/>
        <v>100</v>
      </c>
      <c r="R33" s="33">
        <f t="shared" si="0"/>
        <v>99.999999999999986</v>
      </c>
      <c r="S33" s="33">
        <f t="shared" si="0"/>
        <v>100.00000000000001</v>
      </c>
      <c r="T33" s="33">
        <f t="shared" si="0"/>
        <v>99.999999999999986</v>
      </c>
      <c r="U33" s="33">
        <f t="shared" si="0"/>
        <v>100.00000000000001</v>
      </c>
      <c r="V33" s="33">
        <f t="shared" si="0"/>
        <v>100</v>
      </c>
      <c r="W33" s="33">
        <f t="shared" si="0"/>
        <v>100</v>
      </c>
      <c r="X33" s="33">
        <f t="shared" si="0"/>
        <v>99.999999999999972</v>
      </c>
      <c r="Y33" s="33">
        <f t="shared" si="0"/>
        <v>100</v>
      </c>
      <c r="Z33" s="33">
        <f t="shared" si="0"/>
        <v>100.00000000000001</v>
      </c>
      <c r="AA33" s="33">
        <f t="shared" si="0"/>
        <v>100</v>
      </c>
      <c r="AB33" s="33">
        <f t="shared" si="0"/>
        <v>100</v>
      </c>
      <c r="AC33" s="33">
        <f t="shared" si="0"/>
        <v>100</v>
      </c>
      <c r="AD33" s="33">
        <f t="shared" si="0"/>
        <v>100</v>
      </c>
      <c r="AE33" s="33">
        <f t="shared" si="0"/>
        <v>100</v>
      </c>
      <c r="AF33" s="33">
        <f t="shared" ref="AF33:AQ33" si="1">SUM(AF34:AF38)</f>
        <v>100</v>
      </c>
      <c r="AG33" s="33">
        <f t="shared" si="1"/>
        <v>100</v>
      </c>
      <c r="AH33" s="33">
        <f t="shared" si="1"/>
        <v>100</v>
      </c>
      <c r="AI33" s="33">
        <f t="shared" si="1"/>
        <v>100</v>
      </c>
      <c r="AJ33" s="33">
        <f t="shared" si="1"/>
        <v>100</v>
      </c>
      <c r="AK33" s="33">
        <f t="shared" si="1"/>
        <v>100</v>
      </c>
      <c r="AL33" s="33">
        <f t="shared" si="1"/>
        <v>100</v>
      </c>
      <c r="AM33" s="33">
        <f t="shared" si="1"/>
        <v>99.999999999999986</v>
      </c>
      <c r="AN33" s="33">
        <f t="shared" si="1"/>
        <v>100.00000000000001</v>
      </c>
      <c r="AO33" s="33">
        <f t="shared" si="1"/>
        <v>100</v>
      </c>
      <c r="AP33" s="33">
        <f t="shared" si="1"/>
        <v>100</v>
      </c>
      <c r="AQ33" s="33">
        <f t="shared" si="1"/>
        <v>100.00000000000001</v>
      </c>
      <c r="AR33" s="48">
        <f t="shared" ref="AR33:AS33" si="2">SUM(AR34:AR38)</f>
        <v>100</v>
      </c>
      <c r="AS33" s="48">
        <f t="shared" si="2"/>
        <v>100.00000000000001</v>
      </c>
      <c r="AT33" s="48">
        <f t="shared" ref="AT33:AU33" si="3">SUM(AT34:AT38)</f>
        <v>100</v>
      </c>
      <c r="AU33" s="48">
        <f t="shared" si="3"/>
        <v>100</v>
      </c>
      <c r="AV33" s="48">
        <f t="shared" ref="AV33:AW33" si="4">SUM(AV34:AV38)</f>
        <v>100</v>
      </c>
      <c r="AW33" s="48">
        <f t="shared" si="4"/>
        <v>99.999999999999986</v>
      </c>
      <c r="AX33" s="48">
        <f t="shared" ref="AX33:AY33" si="5">SUM(AX34:AX38)</f>
        <v>100</v>
      </c>
      <c r="AY33" s="48">
        <f t="shared" si="5"/>
        <v>100</v>
      </c>
      <c r="AZ33" s="48">
        <f t="shared" ref="AZ33:BA33" si="6">SUM(AZ34:AZ38)</f>
        <v>100</v>
      </c>
      <c r="BA33" s="48">
        <f t="shared" si="6"/>
        <v>99.999999999999972</v>
      </c>
      <c r="BB33" s="48">
        <f t="shared" ref="BB33:BC33" si="7">SUM(BB34:BB38)</f>
        <v>100</v>
      </c>
      <c r="BC33" s="48">
        <f t="shared" si="7"/>
        <v>100.00000000000001</v>
      </c>
      <c r="BD33" s="48">
        <f t="shared" ref="BD33:BE33" si="8">SUM(BD34:BD38)</f>
        <v>100</v>
      </c>
      <c r="BE33" s="48">
        <f t="shared" si="8"/>
        <v>100.00000000000001</v>
      </c>
      <c r="BF33" s="48">
        <f t="shared" ref="BF33:BG33" si="9">SUM(BF34:BF38)</f>
        <v>99.999999999999986</v>
      </c>
      <c r="BG33" s="48">
        <f t="shared" si="9"/>
        <v>100.00000000000001</v>
      </c>
      <c r="BH33" s="48">
        <f t="shared" ref="BH33:BI33" si="10">SUM(BH34:BH38)</f>
        <v>100.00000000000001</v>
      </c>
      <c r="BI33" s="48">
        <f t="shared" si="10"/>
        <v>99.999999999999986</v>
      </c>
    </row>
    <row r="34" spans="1:61" s="32" customFormat="1" ht="12.95" customHeight="1" x14ac:dyDescent="0.2">
      <c r="A34" s="24" t="s">
        <v>82</v>
      </c>
      <c r="B34" s="35" t="e">
        <f t="shared" ref="B34:AE34" si="11">B7/B$6*100</f>
        <v>#DIV/0!</v>
      </c>
      <c r="C34" s="35" t="e">
        <f t="shared" si="11"/>
        <v>#DIV/0!</v>
      </c>
      <c r="D34" s="35">
        <f t="shared" si="11"/>
        <v>45.099876081468331</v>
      </c>
      <c r="E34" s="35">
        <f t="shared" si="11"/>
        <v>39.678962062275495</v>
      </c>
      <c r="F34" s="35">
        <f t="shared" si="11"/>
        <v>36.518603320806108</v>
      </c>
      <c r="G34" s="35">
        <f t="shared" si="11"/>
        <v>40.387945754456652</v>
      </c>
      <c r="H34" s="35">
        <f t="shared" si="11"/>
        <v>37.257608855726971</v>
      </c>
      <c r="I34" s="35">
        <f t="shared" si="11"/>
        <v>29.342657155728098</v>
      </c>
      <c r="J34" s="35">
        <f t="shared" si="11"/>
        <v>22.686355472115626</v>
      </c>
      <c r="K34" s="35">
        <f t="shared" si="11"/>
        <v>29.340830648445575</v>
      </c>
      <c r="L34" s="35">
        <f t="shared" si="11"/>
        <v>29.175385914103991</v>
      </c>
      <c r="M34" s="35">
        <f t="shared" si="11"/>
        <v>28.492584508347452</v>
      </c>
      <c r="N34" s="35">
        <f t="shared" si="11"/>
        <v>23.055643687431584</v>
      </c>
      <c r="O34" s="35">
        <f t="shared" si="11"/>
        <v>26.319549354774445</v>
      </c>
      <c r="P34" s="35">
        <f t="shared" si="11"/>
        <v>30.560823952964295</v>
      </c>
      <c r="Q34" s="35">
        <f t="shared" si="11"/>
        <v>25.647843948382267</v>
      </c>
      <c r="R34" s="35">
        <f t="shared" si="11"/>
        <v>21.616504361799986</v>
      </c>
      <c r="S34" s="35">
        <f t="shared" si="11"/>
        <v>23.676976272745069</v>
      </c>
      <c r="T34" s="35">
        <f t="shared" si="11"/>
        <v>28.922786927516579</v>
      </c>
      <c r="U34" s="35">
        <f t="shared" si="11"/>
        <v>24.502190797042527</v>
      </c>
      <c r="V34" s="35">
        <f t="shared" si="11"/>
        <v>20.929623504186797</v>
      </c>
      <c r="W34" s="35">
        <f t="shared" si="11"/>
        <v>27.223548733297381</v>
      </c>
      <c r="X34" s="35">
        <f t="shared" si="11"/>
        <v>52.80522184768791</v>
      </c>
      <c r="Y34" s="35">
        <f t="shared" si="11"/>
        <v>41.095394442090644</v>
      </c>
      <c r="Z34" s="35">
        <f t="shared" si="11"/>
        <v>17.887114378660947</v>
      </c>
      <c r="AA34" s="35">
        <f t="shared" si="11"/>
        <v>12.226325837496406</v>
      </c>
      <c r="AB34" s="35">
        <f t="shared" si="11"/>
        <v>31.843981082631036</v>
      </c>
      <c r="AC34" s="35">
        <f t="shared" si="11"/>
        <v>21.667644237111112</v>
      </c>
      <c r="AD34" s="35">
        <f t="shared" si="11"/>
        <v>17.187309849934181</v>
      </c>
      <c r="AE34" s="35">
        <f t="shared" si="11"/>
        <v>20.312003004912672</v>
      </c>
      <c r="AF34" s="35">
        <f t="shared" ref="AF34:AG36" si="12">AF7/AF$6*100</f>
        <v>25.192266038148858</v>
      </c>
      <c r="AG34" s="35">
        <f t="shared" si="12"/>
        <v>20.464486479161245</v>
      </c>
      <c r="AH34" s="35">
        <f t="shared" ref="AH34:AQ34" si="13">AH7/AH$6*100</f>
        <v>24.276587887748647</v>
      </c>
      <c r="AI34" s="35">
        <f t="shared" si="13"/>
        <v>20.316520752394482</v>
      </c>
      <c r="AJ34" s="35">
        <f t="shared" si="13"/>
        <v>28.767058028969927</v>
      </c>
      <c r="AK34" s="35">
        <f t="shared" si="13"/>
        <v>23.065400333586421</v>
      </c>
      <c r="AL34" s="35">
        <f t="shared" si="13"/>
        <v>20.291850456462882</v>
      </c>
      <c r="AM34" s="35">
        <f t="shared" si="13"/>
        <v>21.551285507742435</v>
      </c>
      <c r="AN34" s="35">
        <f t="shared" si="13"/>
        <v>28.507239688008205</v>
      </c>
      <c r="AO34" s="35">
        <f t="shared" si="13"/>
        <v>20.518199767710847</v>
      </c>
      <c r="AP34" s="35">
        <f t="shared" si="13"/>
        <v>20.723583121993201</v>
      </c>
      <c r="AQ34" s="35">
        <f t="shared" si="13"/>
        <v>22.820273111210419</v>
      </c>
      <c r="AR34" s="78">
        <f t="shared" ref="AR34:AS34" si="14">AR7/AR$6*100</f>
        <v>26.514499750515657</v>
      </c>
      <c r="AS34" s="78">
        <f t="shared" si="14"/>
        <v>21.366073689108209</v>
      </c>
      <c r="AT34" s="78">
        <f t="shared" ref="AT34:AU34" si="15">AT7/AT$6*100</f>
        <v>20.670363449143696</v>
      </c>
      <c r="AU34" s="78">
        <f t="shared" si="15"/>
        <v>23.010551369796719</v>
      </c>
      <c r="AV34" s="78">
        <f t="shared" ref="AV34:AW34" si="16">AV7/AV$6*100</f>
        <v>27.355119360823061</v>
      </c>
      <c r="AW34" s="78">
        <f t="shared" si="16"/>
        <v>22.713810956549903</v>
      </c>
      <c r="AX34" s="78">
        <f t="shared" ref="AX34:AY34" si="17">AX7/AX$6*100</f>
        <v>20.260501235584599</v>
      </c>
      <c r="AY34" s="78">
        <f t="shared" si="17"/>
        <v>25.12799705877266</v>
      </c>
      <c r="AZ34" s="78">
        <f t="shared" ref="AZ34:BA34" si="18">AZ7/AZ$6*100</f>
        <v>29.163452719897847</v>
      </c>
      <c r="BA34" s="78">
        <f t="shared" si="18"/>
        <v>23.705728505841442</v>
      </c>
      <c r="BB34" s="78">
        <f t="shared" ref="BB34:BC34" si="19">BB7/BB$6*100</f>
        <v>18.972655241697758</v>
      </c>
      <c r="BC34" s="78">
        <f t="shared" si="19"/>
        <v>22.996423693957389</v>
      </c>
      <c r="BD34" s="78">
        <f t="shared" ref="BD34:BE34" si="20">BD7/BD$6*100</f>
        <v>29.75846951302033</v>
      </c>
      <c r="BE34" s="78">
        <f t="shared" si="20"/>
        <v>23.062215052245431</v>
      </c>
      <c r="BF34" s="78">
        <f t="shared" ref="BF34:BG34" si="21">BF7/BF$6*100</f>
        <v>19.411109396656833</v>
      </c>
      <c r="BG34" s="78">
        <f t="shared" si="21"/>
        <v>23.828139388996686</v>
      </c>
      <c r="BH34" s="78">
        <f t="shared" ref="BH34:BI34" si="22">BH7/BH$6*100</f>
        <v>30.688613599728971</v>
      </c>
      <c r="BI34" s="78">
        <f t="shared" si="22"/>
        <v>24.956293832880732</v>
      </c>
    </row>
    <row r="35" spans="1:61" s="32" customFormat="1" ht="12.95" customHeight="1" x14ac:dyDescent="0.2">
      <c r="A35" s="24" t="s">
        <v>8</v>
      </c>
      <c r="B35" s="35" t="e">
        <f t="shared" ref="B35:AE35" si="23">B8/B$6*100</f>
        <v>#DIV/0!</v>
      </c>
      <c r="C35" s="35" t="e">
        <f t="shared" si="23"/>
        <v>#DIV/0!</v>
      </c>
      <c r="D35" s="35">
        <f t="shared" si="23"/>
        <v>7.7610265638998808</v>
      </c>
      <c r="E35" s="35">
        <f t="shared" si="23"/>
        <v>9.3855252801782623</v>
      </c>
      <c r="F35" s="35">
        <f t="shared" si="23"/>
        <v>8.5129411906401309</v>
      </c>
      <c r="G35" s="35">
        <f t="shared" si="23"/>
        <v>8.1654154180843506</v>
      </c>
      <c r="H35" s="35">
        <f t="shared" si="23"/>
        <v>23.749102513471833</v>
      </c>
      <c r="I35" s="35">
        <f t="shared" si="23"/>
        <v>25.986561419931963</v>
      </c>
      <c r="J35" s="35">
        <f t="shared" si="23"/>
        <v>28.241639806948232</v>
      </c>
      <c r="K35" s="35">
        <f t="shared" si="23"/>
        <v>22.750075834554316</v>
      </c>
      <c r="L35" s="35">
        <f t="shared" si="23"/>
        <v>23.78316776913038</v>
      </c>
      <c r="M35" s="35">
        <f t="shared" si="23"/>
        <v>23.506511091143242</v>
      </c>
      <c r="N35" s="36">
        <f t="shared" si="23"/>
        <v>28.152922612344383</v>
      </c>
      <c r="O35" s="36">
        <f t="shared" si="23"/>
        <v>27.53976365202276</v>
      </c>
      <c r="P35" s="36">
        <f t="shared" si="23"/>
        <v>21.493426498954516</v>
      </c>
      <c r="Q35" s="36">
        <f t="shared" si="23"/>
        <v>29.393520023972947</v>
      </c>
      <c r="R35" s="36">
        <f t="shared" si="23"/>
        <v>28.293283444287347</v>
      </c>
      <c r="S35" s="36">
        <f t="shared" si="23"/>
        <v>25.751653811434377</v>
      </c>
      <c r="T35" s="36">
        <f t="shared" si="23"/>
        <v>22.404453836122652</v>
      </c>
      <c r="U35" s="36">
        <f t="shared" si="23"/>
        <v>22.022256285232039</v>
      </c>
      <c r="V35" s="36">
        <f t="shared" si="23"/>
        <v>27.484654861094654</v>
      </c>
      <c r="W35" s="36">
        <f t="shared" si="23"/>
        <v>29.516229365226131</v>
      </c>
      <c r="X35" s="36">
        <f t="shared" si="23"/>
        <v>40.382047763422612</v>
      </c>
      <c r="Y35" s="36">
        <f t="shared" si="23"/>
        <v>33.302288022007609</v>
      </c>
      <c r="Z35" s="36">
        <f t="shared" si="23"/>
        <v>26.929761567982986</v>
      </c>
      <c r="AA35" s="36">
        <f t="shared" si="23"/>
        <v>15.553166533215673</v>
      </c>
      <c r="AB35" s="36">
        <f t="shared" si="23"/>
        <v>22.891523923485728</v>
      </c>
      <c r="AC35" s="36">
        <f t="shared" si="23"/>
        <v>27.1473439784866</v>
      </c>
      <c r="AD35" s="36">
        <f t="shared" si="23"/>
        <v>28.763819080036214</v>
      </c>
      <c r="AE35" s="36">
        <f t="shared" si="23"/>
        <v>27.966470420142226</v>
      </c>
      <c r="AF35" s="36">
        <f t="shared" si="12"/>
        <v>26.441276049079761</v>
      </c>
      <c r="AG35" s="36">
        <f t="shared" si="12"/>
        <v>27.962465521690934</v>
      </c>
      <c r="AH35" s="36">
        <f t="shared" ref="AH35:AQ35" si="24">AH8/AH$6*100</f>
        <v>23.409879917172915</v>
      </c>
      <c r="AI35" s="36">
        <f t="shared" si="24"/>
        <v>27.124570428060572</v>
      </c>
      <c r="AJ35" s="36">
        <f t="shared" si="24"/>
        <v>23.617935294293112</v>
      </c>
      <c r="AK35" s="36">
        <f t="shared" si="24"/>
        <v>26.340725841466501</v>
      </c>
      <c r="AL35" s="36">
        <f t="shared" si="24"/>
        <v>27.885516996642146</v>
      </c>
      <c r="AM35" s="36">
        <f t="shared" si="24"/>
        <v>26.367684210343871</v>
      </c>
      <c r="AN35" s="36">
        <f t="shared" si="24"/>
        <v>23.958523438418851</v>
      </c>
      <c r="AO35" s="36">
        <f t="shared" si="24"/>
        <v>27.079425731844669</v>
      </c>
      <c r="AP35" s="36">
        <f t="shared" si="24"/>
        <v>27.276043814105293</v>
      </c>
      <c r="AQ35" s="36">
        <f t="shared" si="24"/>
        <v>26.784353907000813</v>
      </c>
      <c r="AR35" s="79">
        <f t="shared" ref="AR35:AS35" si="25">AR8/AR$6*100</f>
        <v>25.37309590918791</v>
      </c>
      <c r="AS35" s="79">
        <f t="shared" si="25"/>
        <v>27.194852685759319</v>
      </c>
      <c r="AT35" s="79">
        <f t="shared" ref="AT35:AU35" si="26">AT8/AT$6*100</f>
        <v>27.682216408412373</v>
      </c>
      <c r="AU35" s="79">
        <f t="shared" si="26"/>
        <v>26.319597595943346</v>
      </c>
      <c r="AV35" s="79">
        <f t="shared" ref="AV35:AW35" si="27">AV8/AV$6*100</f>
        <v>24.575398590262118</v>
      </c>
      <c r="AW35" s="79">
        <f t="shared" si="27"/>
        <v>26.947579380370108</v>
      </c>
      <c r="AX35" s="79">
        <f t="shared" ref="AX35:AY35" si="28">AX8/AX$6*100</f>
        <v>28.214608289854858</v>
      </c>
      <c r="AY35" s="79">
        <f t="shared" si="28"/>
        <v>26.423316695799759</v>
      </c>
      <c r="AZ35" s="79">
        <f t="shared" ref="AZ35:BA35" si="29">AZ8/AZ$6*100</f>
        <v>24.809610575471268</v>
      </c>
      <c r="BA35" s="79">
        <f t="shared" si="29"/>
        <v>27.414930778420203</v>
      </c>
      <c r="BB35" s="79">
        <f t="shared" ref="BB35:BC35" si="30">BB8/BB$6*100</f>
        <v>29.110107720498803</v>
      </c>
      <c r="BC35" s="79">
        <f t="shared" si="30"/>
        <v>27.487169494297376</v>
      </c>
      <c r="BD35" s="79">
        <f t="shared" ref="BD35:BE35" si="31">BD8/BD$6*100</f>
        <v>24.340354321402508</v>
      </c>
      <c r="BE35" s="79">
        <f t="shared" si="31"/>
        <v>26.841831637847985</v>
      </c>
      <c r="BF35" s="79">
        <f t="shared" ref="BF35:BG35" si="32">BF8/BF$6*100</f>
        <v>28.955737496317681</v>
      </c>
      <c r="BG35" s="79">
        <f t="shared" si="32"/>
        <v>27.058134349858193</v>
      </c>
      <c r="BH35" s="79">
        <f t="shared" ref="BH35:BI35" si="33">BH8/BH$6*100</f>
        <v>23.860900299521802</v>
      </c>
      <c r="BI35" s="79">
        <f t="shared" si="33"/>
        <v>25.359597353119977</v>
      </c>
    </row>
    <row r="36" spans="1:61" s="32" customFormat="1" ht="12.95" customHeight="1" thickBot="1" x14ac:dyDescent="0.25">
      <c r="A36" s="24" t="s">
        <v>14</v>
      </c>
      <c r="B36" s="35" t="e">
        <f t="shared" ref="B36:AE36" si="34">B9/B$6*100</f>
        <v>#DIV/0!</v>
      </c>
      <c r="C36" s="35" t="e">
        <f t="shared" si="34"/>
        <v>#DIV/0!</v>
      </c>
      <c r="D36" s="35">
        <f t="shared" si="34"/>
        <v>41.118191186395585</v>
      </c>
      <c r="E36" s="35">
        <f t="shared" si="34"/>
        <v>43.11328952977815</v>
      </c>
      <c r="F36" s="35">
        <f t="shared" si="34"/>
        <v>46.836663668430845</v>
      </c>
      <c r="G36" s="35">
        <f t="shared" si="34"/>
        <v>46.590443596413337</v>
      </c>
      <c r="H36" s="35">
        <f t="shared" si="34"/>
        <v>34.404149828687061</v>
      </c>
      <c r="I36" s="35">
        <f t="shared" si="34"/>
        <v>39.723838974866311</v>
      </c>
      <c r="J36" s="35">
        <f t="shared" si="34"/>
        <v>44.126562122308918</v>
      </c>
      <c r="K36" s="35">
        <f t="shared" si="34"/>
        <v>43.767962965320919</v>
      </c>
      <c r="L36" s="35">
        <f t="shared" si="34"/>
        <v>42.67579009928064</v>
      </c>
      <c r="M36" s="37">
        <f t="shared" si="34"/>
        <v>43.774746939029178</v>
      </c>
      <c r="N36" s="36">
        <f t="shared" si="34"/>
        <v>43.163849072456905</v>
      </c>
      <c r="O36" s="36">
        <f t="shared" si="34"/>
        <v>40.342756882645908</v>
      </c>
      <c r="P36" s="36">
        <f t="shared" si="34"/>
        <v>43.211086205807788</v>
      </c>
      <c r="Q36" s="36">
        <f t="shared" si="34"/>
        <v>37.868262661261532</v>
      </c>
      <c r="R36" s="36">
        <f t="shared" si="34"/>
        <v>42.847108830514372</v>
      </c>
      <c r="S36" s="36">
        <f t="shared" si="34"/>
        <v>44.05911185048538</v>
      </c>
      <c r="T36" s="36">
        <f t="shared" si="34"/>
        <v>43.465013947045321</v>
      </c>
      <c r="U36" s="36">
        <f t="shared" si="34"/>
        <v>48.438880427867304</v>
      </c>
      <c r="V36" s="36">
        <f t="shared" si="34"/>
        <v>44.768026278681376</v>
      </c>
      <c r="W36" s="36">
        <f t="shared" si="34"/>
        <v>35.324846926562294</v>
      </c>
      <c r="X36" s="36">
        <f t="shared" si="34"/>
        <v>-3.7635224416949304</v>
      </c>
      <c r="Y36" s="36">
        <f t="shared" si="34"/>
        <v>17.019964345084141</v>
      </c>
      <c r="Z36" s="36">
        <f t="shared" si="34"/>
        <v>48.235139055942135</v>
      </c>
      <c r="AA36" s="36">
        <f t="shared" si="34"/>
        <v>68.275312026905823</v>
      </c>
      <c r="AB36" s="36">
        <f t="shared" si="34"/>
        <v>39.331310873383799</v>
      </c>
      <c r="AC36" s="36">
        <f t="shared" si="34"/>
        <v>44.002077384288405</v>
      </c>
      <c r="AD36" s="36">
        <f t="shared" si="34"/>
        <v>46.427674341786776</v>
      </c>
      <c r="AE36" s="36">
        <f t="shared" si="34"/>
        <v>44.513440987456747</v>
      </c>
      <c r="AF36" s="36">
        <f t="shared" si="12"/>
        <v>42.044383686796571</v>
      </c>
      <c r="AG36" s="36">
        <f t="shared" si="12"/>
        <v>44.279826301707068</v>
      </c>
      <c r="AH36" s="36">
        <f t="shared" ref="AH36:AQ36" si="35">AH9/AH$6*100</f>
        <v>46.130202827864601</v>
      </c>
      <c r="AI36" s="36">
        <f t="shared" si="35"/>
        <v>45.297990473201146</v>
      </c>
      <c r="AJ36" s="36">
        <f t="shared" si="35"/>
        <v>41.248953459552403</v>
      </c>
      <c r="AK36" s="36">
        <f t="shared" si="35"/>
        <v>43.701882770785978</v>
      </c>
      <c r="AL36" s="36">
        <f t="shared" si="35"/>
        <v>44.333531496556816</v>
      </c>
      <c r="AM36" s="36">
        <f t="shared" si="35"/>
        <v>44.686052942536534</v>
      </c>
      <c r="AN36" s="36">
        <f t="shared" si="35"/>
        <v>41.278791490607851</v>
      </c>
      <c r="AO36" s="36">
        <f t="shared" si="35"/>
        <v>44.898003992316653</v>
      </c>
      <c r="AP36" s="36">
        <f t="shared" si="35"/>
        <v>44.36867413707413</v>
      </c>
      <c r="AQ36" s="36">
        <f t="shared" si="35"/>
        <v>43.024297146476691</v>
      </c>
      <c r="AR36" s="79">
        <f t="shared" ref="AR36:AS36" si="36">AR9/AR$6*100</f>
        <v>41.23208583311694</v>
      </c>
      <c r="AS36" s="79">
        <f t="shared" si="36"/>
        <v>43.52196266505004</v>
      </c>
      <c r="AT36" s="79">
        <f t="shared" ref="AT36:AU36" si="37">AT9/AT$6*100</f>
        <v>43.919966443261721</v>
      </c>
      <c r="AU36" s="79">
        <f t="shared" si="37"/>
        <v>43.409748155910762</v>
      </c>
      <c r="AV36" s="79">
        <f t="shared" ref="AV36:AW36" si="38">AV9/AV$6*100</f>
        <v>41.521047711343648</v>
      </c>
      <c r="AW36" s="79">
        <f t="shared" si="38"/>
        <v>43.014046433177114</v>
      </c>
      <c r="AX36" s="79">
        <f t="shared" ref="AX36:AY36" si="39">AX9/AX$6*100</f>
        <v>43.752195804158092</v>
      </c>
      <c r="AY36" s="79">
        <f t="shared" si="39"/>
        <v>43.239560588450303</v>
      </c>
      <c r="AZ36" s="79">
        <f t="shared" ref="AZ36:BA36" si="40">AZ9/AZ$6*100</f>
        <v>39.583023560555354</v>
      </c>
      <c r="BA36" s="79">
        <f t="shared" si="40"/>
        <v>41.501588600822217</v>
      </c>
      <c r="BB36" s="79">
        <f t="shared" ref="BB36:BC36" si="41">BB9/BB$6*100</f>
        <v>44.43014750901839</v>
      </c>
      <c r="BC36" s="79">
        <f t="shared" si="41"/>
        <v>42.121373867019102</v>
      </c>
      <c r="BD36" s="79">
        <f t="shared" ref="BD36:BE36" si="42">BD9/BD$6*100</f>
        <v>39.347583217323894</v>
      </c>
      <c r="BE36" s="79">
        <f t="shared" si="42"/>
        <v>42.079868987468444</v>
      </c>
      <c r="BF36" s="79">
        <f t="shared" ref="BF36:BG36" si="43">BF9/BF$6*100</f>
        <v>43.416840739339783</v>
      </c>
      <c r="BG36" s="79">
        <f t="shared" si="43"/>
        <v>41.576952323660251</v>
      </c>
      <c r="BH36" s="79">
        <f t="shared" ref="BH36:BI36" si="44">BH9/BH$6*100</f>
        <v>38.770516776099434</v>
      </c>
      <c r="BI36" s="79">
        <f t="shared" si="44"/>
        <v>42.293872615432484</v>
      </c>
    </row>
    <row r="37" spans="1:61" s="32" customFormat="1" ht="12.95" customHeight="1" x14ac:dyDescent="0.2">
      <c r="A37" s="22" t="s">
        <v>29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</row>
    <row r="38" spans="1:61" s="32" customFormat="1" ht="12.95" customHeight="1" x14ac:dyDescent="0.2">
      <c r="A38" s="25" t="s">
        <v>30</v>
      </c>
      <c r="B38" s="35" t="e">
        <f t="shared" ref="B38:AC38" si="45">B11/B$6*100</f>
        <v>#DIV/0!</v>
      </c>
      <c r="C38" s="35" t="e">
        <f t="shared" si="45"/>
        <v>#DIV/0!</v>
      </c>
      <c r="D38" s="35">
        <f t="shared" si="45"/>
        <v>6.0209061682362117</v>
      </c>
      <c r="E38" s="35">
        <f t="shared" si="45"/>
        <v>7.8222231277680816</v>
      </c>
      <c r="F38" s="35">
        <f t="shared" si="45"/>
        <v>8.1317918201229169</v>
      </c>
      <c r="G38" s="35">
        <f t="shared" si="45"/>
        <v>4.8561952310456586</v>
      </c>
      <c r="H38" s="35">
        <f t="shared" si="45"/>
        <v>4.5891388021141326</v>
      </c>
      <c r="I38" s="35">
        <f t="shared" si="45"/>
        <v>4.9469424494736316</v>
      </c>
      <c r="J38" s="35">
        <f t="shared" si="45"/>
        <v>4.9454425986272099</v>
      </c>
      <c r="K38" s="35">
        <f t="shared" si="45"/>
        <v>4.1411305516791881</v>
      </c>
      <c r="L38" s="35">
        <f t="shared" si="45"/>
        <v>4.3656562174849913</v>
      </c>
      <c r="M38" s="35">
        <f t="shared" si="45"/>
        <v>4.2261574614801303</v>
      </c>
      <c r="N38" s="36">
        <f t="shared" si="45"/>
        <v>5.6275846277671242</v>
      </c>
      <c r="O38" s="36">
        <f t="shared" si="45"/>
        <v>5.7979301105569032</v>
      </c>
      <c r="P38" s="36">
        <f t="shared" si="45"/>
        <v>4.7346633422733904</v>
      </c>
      <c r="Q38" s="36">
        <f t="shared" si="45"/>
        <v>7.0903733663832567</v>
      </c>
      <c r="R38" s="36">
        <f t="shared" si="45"/>
        <v>7.24310336339828</v>
      </c>
      <c r="S38" s="36">
        <f t="shared" si="45"/>
        <v>6.5122580653351827</v>
      </c>
      <c r="T38" s="36">
        <f t="shared" si="45"/>
        <v>5.2077452893154339</v>
      </c>
      <c r="U38" s="36">
        <f t="shared" si="45"/>
        <v>5.0366724898581445</v>
      </c>
      <c r="V38" s="36">
        <f t="shared" si="45"/>
        <v>6.8176953560371816</v>
      </c>
      <c r="W38" s="36">
        <f t="shared" si="45"/>
        <v>7.9353749749141942</v>
      </c>
      <c r="X38" s="36">
        <f t="shared" si="45"/>
        <v>10.576252830584387</v>
      </c>
      <c r="Y38" s="36">
        <f t="shared" si="45"/>
        <v>8.5823531908176065</v>
      </c>
      <c r="Z38" s="36">
        <f t="shared" si="45"/>
        <v>6.947984997413938</v>
      </c>
      <c r="AA38" s="36">
        <f t="shared" si="45"/>
        <v>3.9451956023820953</v>
      </c>
      <c r="AB38" s="36">
        <f t="shared" si="45"/>
        <v>5.9331841204994387</v>
      </c>
      <c r="AC38" s="36">
        <f t="shared" si="45"/>
        <v>7.1829344001138722</v>
      </c>
      <c r="AD38" s="36">
        <f t="shared" ref="AD38:AQ38" si="46">AD11/AD$6*100</f>
        <v>7.6211967282428432</v>
      </c>
      <c r="AE38" s="36">
        <f t="shared" si="46"/>
        <v>7.208085587488358</v>
      </c>
      <c r="AF38" s="36">
        <f t="shared" si="46"/>
        <v>6.3220742259748084</v>
      </c>
      <c r="AG38" s="36">
        <f t="shared" si="46"/>
        <v>7.2932216974407424</v>
      </c>
      <c r="AH38" s="36">
        <f t="shared" si="46"/>
        <v>6.183329367213843</v>
      </c>
      <c r="AI38" s="36">
        <f t="shared" si="46"/>
        <v>7.2609183463438036</v>
      </c>
      <c r="AJ38" s="36">
        <f t="shared" si="46"/>
        <v>6.3660532171845574</v>
      </c>
      <c r="AK38" s="36">
        <f t="shared" si="46"/>
        <v>6.8919910541611067</v>
      </c>
      <c r="AL38" s="36">
        <f t="shared" si="46"/>
        <v>7.4891010503381494</v>
      </c>
      <c r="AM38" s="36">
        <f t="shared" si="46"/>
        <v>7.3949773393771494</v>
      </c>
      <c r="AN38" s="36">
        <f t="shared" si="46"/>
        <v>6.2554453829651013</v>
      </c>
      <c r="AO38" s="36">
        <f t="shared" si="46"/>
        <v>7.5043705081278294</v>
      </c>
      <c r="AP38" s="36">
        <f t="shared" si="46"/>
        <v>7.6316989268273741</v>
      </c>
      <c r="AQ38" s="36">
        <f t="shared" si="46"/>
        <v>7.3710758353120811</v>
      </c>
      <c r="AR38" s="79">
        <f t="shared" ref="AR38:AS38" si="47">AR11/AR$6*100</f>
        <v>6.8803185071795001</v>
      </c>
      <c r="AS38" s="79">
        <f t="shared" si="47"/>
        <v>7.9171109600824412</v>
      </c>
      <c r="AT38" s="79">
        <f t="shared" ref="AT38:AU38" si="48">AT11/AT$6*100</f>
        <v>7.7274536991822043</v>
      </c>
      <c r="AU38" s="79">
        <f t="shared" si="48"/>
        <v>7.2601028783491799</v>
      </c>
      <c r="AV38" s="79">
        <f t="shared" ref="AV38:AW38" si="49">AV11/AV$6*100</f>
        <v>6.548434337571166</v>
      </c>
      <c r="AW38" s="79">
        <f t="shared" si="49"/>
        <v>7.3245632299028678</v>
      </c>
      <c r="AX38" s="79">
        <f t="shared" ref="AX38:AY38" si="50">AX11/AX$6*100</f>
        <v>7.7726946704024424</v>
      </c>
      <c r="AY38" s="79">
        <f t="shared" si="50"/>
        <v>5.2091256569772773</v>
      </c>
      <c r="AZ38" s="79">
        <f t="shared" ref="AZ38:BA38" si="51">AZ11/AZ$6*100</f>
        <v>6.4439131440755411</v>
      </c>
      <c r="BA38" s="79">
        <f t="shared" si="51"/>
        <v>7.3777521149161123</v>
      </c>
      <c r="BB38" s="79">
        <f t="shared" ref="BB38:BC38" si="52">BB11/BB$6*100</f>
        <v>7.4870895287850558</v>
      </c>
      <c r="BC38" s="79">
        <f t="shared" si="52"/>
        <v>7.395032944726136</v>
      </c>
      <c r="BD38" s="79">
        <f t="shared" ref="BD38:BE38" si="53">BD11/BD$6*100</f>
        <v>6.5535929482532689</v>
      </c>
      <c r="BE38" s="79">
        <f t="shared" si="53"/>
        <v>8.0160843224381431</v>
      </c>
      <c r="BF38" s="79">
        <f t="shared" ref="BF38:BG38" si="54">BF11/BF$6*100</f>
        <v>8.2163123676856884</v>
      </c>
      <c r="BG38" s="79">
        <f t="shared" si="54"/>
        <v>7.536773937484881</v>
      </c>
      <c r="BH38" s="79">
        <f t="shared" ref="BH38:BI38" si="55">BH11/BH$6*100</f>
        <v>6.6799693246498064</v>
      </c>
      <c r="BI38" s="79">
        <f t="shared" si="55"/>
        <v>7.3902361985667966</v>
      </c>
    </row>
    <row r="39" spans="1:61" s="32" customFormat="1" ht="12.95" customHeight="1" x14ac:dyDescent="0.2">
      <c r="A39" s="19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</row>
    <row r="40" spans="1:61" s="32" customFormat="1" ht="12.95" customHeight="1" x14ac:dyDescent="0.2">
      <c r="A40" s="20" t="s">
        <v>91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</row>
    <row r="41" spans="1:61" s="34" customFormat="1" ht="12.95" customHeight="1" x14ac:dyDescent="0.2">
      <c r="A41" s="22" t="s">
        <v>0</v>
      </c>
      <c r="B41" s="33" t="e">
        <f t="shared" ref="B41:AE41" si="56">SUM(B42:B46)</f>
        <v>#DIV/0!</v>
      </c>
      <c r="C41" s="33" t="e">
        <f t="shared" si="56"/>
        <v>#DIV/0!</v>
      </c>
      <c r="D41" s="33">
        <f t="shared" si="56"/>
        <v>100</v>
      </c>
      <c r="E41" s="33">
        <f t="shared" si="56"/>
        <v>100</v>
      </c>
      <c r="F41" s="33">
        <f t="shared" si="56"/>
        <v>100.00000000000001</v>
      </c>
      <c r="G41" s="33">
        <f t="shared" si="56"/>
        <v>100.00000000000001</v>
      </c>
      <c r="H41" s="33">
        <f t="shared" si="56"/>
        <v>99.999999999999986</v>
      </c>
      <c r="I41" s="33">
        <f t="shared" si="56"/>
        <v>100</v>
      </c>
      <c r="J41" s="33">
        <f t="shared" si="56"/>
        <v>100</v>
      </c>
      <c r="K41" s="33">
        <f t="shared" si="56"/>
        <v>100</v>
      </c>
      <c r="L41" s="33">
        <f t="shared" si="56"/>
        <v>100</v>
      </c>
      <c r="M41" s="33">
        <f t="shared" si="56"/>
        <v>100</v>
      </c>
      <c r="N41" s="33">
        <f t="shared" si="56"/>
        <v>100</v>
      </c>
      <c r="O41" s="33">
        <f t="shared" si="56"/>
        <v>100</v>
      </c>
      <c r="P41" s="33">
        <f t="shared" si="56"/>
        <v>100</v>
      </c>
      <c r="Q41" s="33">
        <f t="shared" si="56"/>
        <v>100</v>
      </c>
      <c r="R41" s="33">
        <f t="shared" si="56"/>
        <v>100.00000000000001</v>
      </c>
      <c r="S41" s="33">
        <f t="shared" si="56"/>
        <v>99.999999999999972</v>
      </c>
      <c r="T41" s="33">
        <f t="shared" si="56"/>
        <v>100.00000000000001</v>
      </c>
      <c r="U41" s="33">
        <f t="shared" si="56"/>
        <v>99.999999999999986</v>
      </c>
      <c r="V41" s="33">
        <f t="shared" si="56"/>
        <v>100</v>
      </c>
      <c r="W41" s="33">
        <f t="shared" si="56"/>
        <v>100</v>
      </c>
      <c r="X41" s="33">
        <f t="shared" si="56"/>
        <v>99.999999999999986</v>
      </c>
      <c r="Y41" s="33">
        <f t="shared" si="56"/>
        <v>100.00000000000001</v>
      </c>
      <c r="Z41" s="33">
        <f t="shared" si="56"/>
        <v>99.999999999999986</v>
      </c>
      <c r="AA41" s="33">
        <f t="shared" si="56"/>
        <v>100</v>
      </c>
      <c r="AB41" s="33">
        <f t="shared" si="56"/>
        <v>100</v>
      </c>
      <c r="AC41" s="33">
        <f t="shared" si="56"/>
        <v>100</v>
      </c>
      <c r="AD41" s="33">
        <f t="shared" si="56"/>
        <v>100.00000000000001</v>
      </c>
      <c r="AE41" s="33">
        <f t="shared" si="56"/>
        <v>99.999999999999986</v>
      </c>
      <c r="AF41" s="33">
        <f t="shared" ref="AF41:AQ41" si="57">SUM(AF42:AF46)</f>
        <v>99.999999999999986</v>
      </c>
      <c r="AG41" s="33">
        <f t="shared" si="57"/>
        <v>100</v>
      </c>
      <c r="AH41" s="33">
        <f t="shared" si="57"/>
        <v>100</v>
      </c>
      <c r="AI41" s="33">
        <f t="shared" si="57"/>
        <v>100.00000000000001</v>
      </c>
      <c r="AJ41" s="33">
        <f t="shared" si="57"/>
        <v>100.00000000000001</v>
      </c>
      <c r="AK41" s="33">
        <f t="shared" si="57"/>
        <v>100</v>
      </c>
      <c r="AL41" s="33">
        <f t="shared" si="57"/>
        <v>100</v>
      </c>
      <c r="AM41" s="33">
        <f t="shared" si="57"/>
        <v>100</v>
      </c>
      <c r="AN41" s="33">
        <f t="shared" si="57"/>
        <v>100</v>
      </c>
      <c r="AO41" s="33">
        <f t="shared" si="57"/>
        <v>99.999999999999986</v>
      </c>
      <c r="AP41" s="33">
        <f t="shared" si="57"/>
        <v>100</v>
      </c>
      <c r="AQ41" s="33">
        <f t="shared" si="57"/>
        <v>100</v>
      </c>
      <c r="AR41" s="48">
        <f t="shared" ref="AR41:AS41" si="58">SUM(AR42:AR46)</f>
        <v>100</v>
      </c>
      <c r="AS41" s="48">
        <f t="shared" si="58"/>
        <v>100</v>
      </c>
      <c r="AT41" s="48">
        <f t="shared" ref="AT41:AU41" si="59">SUM(AT42:AT46)</f>
        <v>100</v>
      </c>
      <c r="AU41" s="48">
        <f t="shared" si="59"/>
        <v>100</v>
      </c>
      <c r="AV41" s="48">
        <f t="shared" ref="AV41:AW41" si="60">SUM(AV42:AV46)</f>
        <v>99.999999999999972</v>
      </c>
      <c r="AW41" s="48">
        <f t="shared" si="60"/>
        <v>100</v>
      </c>
      <c r="AX41" s="48">
        <f t="shared" ref="AX41:AY41" si="61">SUM(AX42:AX46)</f>
        <v>100</v>
      </c>
      <c r="AY41" s="48">
        <f t="shared" si="61"/>
        <v>100</v>
      </c>
      <c r="AZ41" s="48">
        <f t="shared" ref="AZ41:BA41" si="62">SUM(AZ42:AZ46)</f>
        <v>100.00000000000001</v>
      </c>
      <c r="BA41" s="48">
        <f t="shared" si="62"/>
        <v>100.00000000000003</v>
      </c>
      <c r="BB41" s="48">
        <f t="shared" ref="BB41:BC41" si="63">SUM(BB42:BB46)</f>
        <v>100.00000000000001</v>
      </c>
      <c r="BC41" s="48">
        <f t="shared" si="63"/>
        <v>100.00000000000003</v>
      </c>
      <c r="BD41" s="48">
        <f t="shared" ref="BD41:BE41" si="64">SUM(BD42:BD46)</f>
        <v>99.999999999999972</v>
      </c>
      <c r="BE41" s="48">
        <f t="shared" si="64"/>
        <v>100.00000000000003</v>
      </c>
      <c r="BF41" s="48">
        <f t="shared" ref="BF41:BG41" si="65">SUM(BF42:BF46)</f>
        <v>99.999999999999986</v>
      </c>
      <c r="BG41" s="48">
        <f t="shared" si="65"/>
        <v>100</v>
      </c>
      <c r="BH41" s="48">
        <f t="shared" ref="BH41:BI41" si="66">SUM(BH42:BH46)</f>
        <v>100</v>
      </c>
      <c r="BI41" s="48">
        <f t="shared" si="66"/>
        <v>100.00000000000001</v>
      </c>
    </row>
    <row r="42" spans="1:61" s="32" customFormat="1" ht="12.95" customHeight="1" x14ac:dyDescent="0.2">
      <c r="A42" s="24" t="s">
        <v>82</v>
      </c>
      <c r="B42" s="35" t="e">
        <f t="shared" ref="B42:AE42" si="67">B15/B$14*100</f>
        <v>#DIV/0!</v>
      </c>
      <c r="C42" s="35" t="e">
        <f t="shared" si="67"/>
        <v>#DIV/0!</v>
      </c>
      <c r="D42" s="35">
        <f t="shared" si="67"/>
        <v>42.874290096475086</v>
      </c>
      <c r="E42" s="35">
        <f t="shared" si="67"/>
        <v>39.077688763150789</v>
      </c>
      <c r="F42" s="35">
        <f t="shared" si="67"/>
        <v>42.617141449075341</v>
      </c>
      <c r="G42" s="35">
        <f t="shared" si="67"/>
        <v>39.40965243075582</v>
      </c>
      <c r="H42" s="35">
        <f t="shared" si="67"/>
        <v>33.578600672433708</v>
      </c>
      <c r="I42" s="35">
        <f t="shared" si="67"/>
        <v>29.299687081071511</v>
      </c>
      <c r="J42" s="35">
        <f t="shared" si="67"/>
        <v>28.239741436756649</v>
      </c>
      <c r="K42" s="35">
        <f t="shared" si="67"/>
        <v>28.795240020151386</v>
      </c>
      <c r="L42" s="35">
        <f t="shared" si="67"/>
        <v>26.127439494335064</v>
      </c>
      <c r="M42" s="35">
        <f t="shared" si="67"/>
        <v>27.898158275573543</v>
      </c>
      <c r="N42" s="35">
        <f t="shared" si="67"/>
        <v>28.624080723528412</v>
      </c>
      <c r="O42" s="35">
        <f t="shared" si="67"/>
        <v>26.717395762808298</v>
      </c>
      <c r="P42" s="35">
        <f t="shared" si="67"/>
        <v>27.387281402050441</v>
      </c>
      <c r="Q42" s="35">
        <f t="shared" si="67"/>
        <v>24.212849490895131</v>
      </c>
      <c r="R42" s="35">
        <f t="shared" si="67"/>
        <v>26.531840500672931</v>
      </c>
      <c r="S42" s="35">
        <f t="shared" si="67"/>
        <v>24.691703446966066</v>
      </c>
      <c r="T42" s="35">
        <f t="shared" si="67"/>
        <v>23.880027458029765</v>
      </c>
      <c r="U42" s="35">
        <f t="shared" si="67"/>
        <v>23.186301970203957</v>
      </c>
      <c r="V42" s="35">
        <f t="shared" si="67"/>
        <v>25.499411851220206</v>
      </c>
      <c r="W42" s="35">
        <f t="shared" si="67"/>
        <v>29.095516134864397</v>
      </c>
      <c r="X42" s="35">
        <f t="shared" si="67"/>
        <v>46.667012751228746</v>
      </c>
      <c r="Y42" s="35">
        <f t="shared" si="67"/>
        <v>39.751622332573113</v>
      </c>
      <c r="Z42" s="35">
        <f t="shared" si="67"/>
        <v>22.680099449791548</v>
      </c>
      <c r="AA42" s="35">
        <f t="shared" si="67"/>
        <v>13.51071451998132</v>
      </c>
      <c r="AB42" s="35">
        <f t="shared" si="67"/>
        <v>27.486712898996867</v>
      </c>
      <c r="AC42" s="35">
        <f t="shared" si="67"/>
        <v>21.434484674792607</v>
      </c>
      <c r="AD42" s="35">
        <f t="shared" si="67"/>
        <v>21.089252296220398</v>
      </c>
      <c r="AE42" s="35">
        <f t="shared" si="67"/>
        <v>22.141857592960669</v>
      </c>
      <c r="AF42" s="35">
        <f t="shared" ref="AF42:AG44" si="68">AF15/AF$14*100</f>
        <v>20.216313037599928</v>
      </c>
      <c r="AG42" s="35">
        <f t="shared" si="68"/>
        <v>20.972426174624179</v>
      </c>
      <c r="AH42" s="35">
        <f t="shared" ref="AH42:AQ42" si="69">AH15/AH$14*100</f>
        <v>27.190790908532847</v>
      </c>
      <c r="AI42" s="35">
        <f t="shared" si="69"/>
        <v>21.819989916639663</v>
      </c>
      <c r="AJ42" s="35">
        <f t="shared" si="69"/>
        <v>23.433256614127384</v>
      </c>
      <c r="AK42" s="35">
        <f t="shared" si="69"/>
        <v>24.051404476082197</v>
      </c>
      <c r="AL42" s="35">
        <f t="shared" si="69"/>
        <v>23.549307985807964</v>
      </c>
      <c r="AM42" s="35">
        <f t="shared" si="69"/>
        <v>22.858425882483132</v>
      </c>
      <c r="AN42" s="35">
        <f t="shared" si="69"/>
        <v>23.288635631326823</v>
      </c>
      <c r="AO42" s="35">
        <f t="shared" si="69"/>
        <v>21.747777492458255</v>
      </c>
      <c r="AP42" s="35">
        <f t="shared" si="69"/>
        <v>24.1031619189129</v>
      </c>
      <c r="AQ42" s="35">
        <f t="shared" si="69"/>
        <v>23.870221630755058</v>
      </c>
      <c r="AR42" s="78">
        <f t="shared" ref="AR42:AS42" si="70">AR15/AR$14*100</f>
        <v>21.987779934546928</v>
      </c>
      <c r="AS42" s="78">
        <f t="shared" si="70"/>
        <v>22.498498201502485</v>
      </c>
      <c r="AT42" s="78">
        <f t="shared" ref="AT42:AU42" si="71">AT15/AT$14*100</f>
        <v>24.038935969801344</v>
      </c>
      <c r="AU42" s="78">
        <f t="shared" si="71"/>
        <v>23.958655042139661</v>
      </c>
      <c r="AV42" s="78">
        <f t="shared" ref="AV42:AW42" si="72">AV15/AV$14*100</f>
        <v>22.860130544194522</v>
      </c>
      <c r="AW42" s="78">
        <f t="shared" si="72"/>
        <v>23.78843764412958</v>
      </c>
      <c r="AX42" s="78">
        <f t="shared" ref="AX42:AY42" si="73">AX15/AX$14*100</f>
        <v>23.383292174160768</v>
      </c>
      <c r="AY42" s="78">
        <f t="shared" si="73"/>
        <v>26.018847190723992</v>
      </c>
      <c r="AZ42" s="78">
        <f t="shared" ref="AZ42:BA42" si="74">AZ15/AZ$14*100</f>
        <v>24.158977409330934</v>
      </c>
      <c r="BA42" s="78">
        <f t="shared" si="74"/>
        <v>24.74744790513472</v>
      </c>
      <c r="BB42" s="78">
        <f t="shared" ref="BB42:BC42" si="75">BB15/BB$14*100</f>
        <v>21.787236613867346</v>
      </c>
      <c r="BC42" s="78">
        <f t="shared" si="75"/>
        <v>23.9682494588242</v>
      </c>
      <c r="BD42" s="78">
        <f t="shared" ref="BD42:BE42" si="76">BD15/BD$14*100</f>
        <v>24.827598975700468</v>
      </c>
      <c r="BE42" s="78">
        <f t="shared" si="76"/>
        <v>23.988800420776975</v>
      </c>
      <c r="BF42" s="78">
        <f t="shared" ref="BF42:BG42" si="77">BF15/BF$14*100</f>
        <v>22.188264952623225</v>
      </c>
      <c r="BG42" s="78">
        <f t="shared" si="77"/>
        <v>24.996505747419558</v>
      </c>
      <c r="BH42" s="78">
        <f t="shared" ref="BH42:BI42" si="78">BH15/BH$14*100</f>
        <v>24.874104363193101</v>
      </c>
      <c r="BI42" s="78">
        <f t="shared" si="78"/>
        <v>26.385661856364393</v>
      </c>
    </row>
    <row r="43" spans="1:61" s="32" customFormat="1" ht="12.95" customHeight="1" x14ac:dyDescent="0.2">
      <c r="A43" s="24" t="s">
        <v>8</v>
      </c>
      <c r="B43" s="35" t="e">
        <f t="shared" ref="B43:AE43" si="79">B16/B$14*100</f>
        <v>#DIV/0!</v>
      </c>
      <c r="C43" s="35" t="e">
        <f t="shared" si="79"/>
        <v>#DIV/0!</v>
      </c>
      <c r="D43" s="35">
        <f t="shared" si="79"/>
        <v>7.9126348365057515</v>
      </c>
      <c r="E43" s="35">
        <f t="shared" si="79"/>
        <v>9.36805335556204</v>
      </c>
      <c r="F43" s="35">
        <f t="shared" si="79"/>
        <v>7.8251567816615992</v>
      </c>
      <c r="G43" s="35">
        <f t="shared" si="79"/>
        <v>8.3574190627696865</v>
      </c>
      <c r="H43" s="35">
        <f t="shared" si="79"/>
        <v>25.678646610241874</v>
      </c>
      <c r="I43" s="35">
        <f t="shared" si="79"/>
        <v>25.661350330246936</v>
      </c>
      <c r="J43" s="35">
        <f t="shared" si="79"/>
        <v>26.08924320846166</v>
      </c>
      <c r="K43" s="35">
        <f t="shared" si="79"/>
        <v>22.940394195122323</v>
      </c>
      <c r="L43" s="35">
        <f t="shared" si="79"/>
        <v>25.093421238133224</v>
      </c>
      <c r="M43" s="35">
        <f t="shared" si="79"/>
        <v>23.594758504076434</v>
      </c>
      <c r="N43" s="35">
        <f t="shared" si="79"/>
        <v>26.005802263662599</v>
      </c>
      <c r="O43" s="35">
        <f t="shared" si="79"/>
        <v>27.439698536359732</v>
      </c>
      <c r="P43" s="35">
        <f t="shared" si="79"/>
        <v>22.652221839706822</v>
      </c>
      <c r="Q43" s="35">
        <f t="shared" si="79"/>
        <v>29.611421162511199</v>
      </c>
      <c r="R43" s="35">
        <f t="shared" si="79"/>
        <v>26.445414064183076</v>
      </c>
      <c r="S43" s="35">
        <f t="shared" si="79"/>
        <v>25.470682855536118</v>
      </c>
      <c r="T43" s="35">
        <f t="shared" si="79"/>
        <v>24.121875904177546</v>
      </c>
      <c r="U43" s="35">
        <f t="shared" si="79"/>
        <v>22.276259500650809</v>
      </c>
      <c r="V43" s="35">
        <f t="shared" si="79"/>
        <v>25.849868514784184</v>
      </c>
      <c r="W43" s="35">
        <f t="shared" si="79"/>
        <v>28.853516626960275</v>
      </c>
      <c r="X43" s="35">
        <f t="shared" si="79"/>
        <v>46.65658588367144</v>
      </c>
      <c r="Y43" s="35">
        <f t="shared" si="79"/>
        <v>33.590958714714588</v>
      </c>
      <c r="Z43" s="35">
        <f t="shared" si="79"/>
        <v>25.279729915728822</v>
      </c>
      <c r="AA43" s="35">
        <f t="shared" si="79"/>
        <v>15.384085120426693</v>
      </c>
      <c r="AB43" s="35">
        <f t="shared" si="79"/>
        <v>24.509927509421448</v>
      </c>
      <c r="AC43" s="35">
        <f t="shared" si="79"/>
        <v>27.08754994657026</v>
      </c>
      <c r="AD43" s="35">
        <f t="shared" si="79"/>
        <v>27.30468371857264</v>
      </c>
      <c r="AE43" s="35">
        <f t="shared" si="79"/>
        <v>27.334898333139034</v>
      </c>
      <c r="AF43" s="35">
        <f t="shared" si="68"/>
        <v>28.423122872574062</v>
      </c>
      <c r="AG43" s="35">
        <f t="shared" si="68"/>
        <v>27.720989374253612</v>
      </c>
      <c r="AH43" s="35">
        <f t="shared" ref="AH43:AQ43" si="80">AH16/AH$14*100</f>
        <v>22.365175573500984</v>
      </c>
      <c r="AI43" s="35">
        <f t="shared" si="80"/>
        <v>26.594291482288856</v>
      </c>
      <c r="AJ43" s="35">
        <f t="shared" si="80"/>
        <v>25.656979519889138</v>
      </c>
      <c r="AK43" s="35">
        <f t="shared" si="80"/>
        <v>25.994618299059823</v>
      </c>
      <c r="AL43" s="35">
        <f t="shared" si="80"/>
        <v>26.518678230756009</v>
      </c>
      <c r="AM43" s="35">
        <f t="shared" si="80"/>
        <v>25.869070059988097</v>
      </c>
      <c r="AN43" s="35">
        <f t="shared" si="80"/>
        <v>26.006357524115842</v>
      </c>
      <c r="AO43" s="35">
        <f t="shared" si="80"/>
        <v>26.670391433074091</v>
      </c>
      <c r="AP43" s="35">
        <f t="shared" si="80"/>
        <v>25.856117579784559</v>
      </c>
      <c r="AQ43" s="35">
        <f t="shared" si="80"/>
        <v>26.340373086171265</v>
      </c>
      <c r="AR43" s="78">
        <f t="shared" ref="AR43:AS43" si="81">AR16/AR$14*100</f>
        <v>27.205457746614748</v>
      </c>
      <c r="AS43" s="78">
        <f t="shared" si="81"/>
        <v>26.905480717756859</v>
      </c>
      <c r="AT43" s="78">
        <f t="shared" ref="AT43:AU43" si="82">AT16/AT$14*100</f>
        <v>26.196386947207255</v>
      </c>
      <c r="AU43" s="78">
        <f t="shared" si="82"/>
        <v>25.93134938544409</v>
      </c>
      <c r="AV43" s="78">
        <f t="shared" ref="AV43:AW43" si="83">AV16/AV$14*100</f>
        <v>26.351725092447349</v>
      </c>
      <c r="AW43" s="78">
        <f t="shared" si="83"/>
        <v>26.702168591047844</v>
      </c>
      <c r="AX43" s="78">
        <f t="shared" ref="AX43:AY43" si="84">AX16/AX$14*100</f>
        <v>26.797789250966048</v>
      </c>
      <c r="AY43" s="78">
        <f t="shared" si="84"/>
        <v>26.068421417517673</v>
      </c>
      <c r="AZ43" s="78">
        <f t="shared" ref="AZ43:BA43" si="85">AZ16/AZ$14*100</f>
        <v>26.853044346442346</v>
      </c>
      <c r="BA43" s="78">
        <f t="shared" si="85"/>
        <v>27.177352326361998</v>
      </c>
      <c r="BB43" s="78">
        <f t="shared" ref="BB43:BC43" si="86">BB16/BB$14*100</f>
        <v>27.783875144970484</v>
      </c>
      <c r="BC43" s="78">
        <f t="shared" si="86"/>
        <v>27.091855345822868</v>
      </c>
      <c r="BD43" s="78">
        <f t="shared" ref="BD43:BE43" si="87">BD16/BD$14*100</f>
        <v>26.273514499878036</v>
      </c>
      <c r="BE43" s="78">
        <f t="shared" si="87"/>
        <v>26.613101529710733</v>
      </c>
      <c r="BF43" s="78">
        <f t="shared" ref="BF43:BG43" si="88">BF16/BF$14*100</f>
        <v>27.665057892042515</v>
      </c>
      <c r="BG43" s="78">
        <f t="shared" si="88"/>
        <v>26.576101431043288</v>
      </c>
      <c r="BH43" s="78">
        <f t="shared" ref="BH43:BI43" si="89">BH16/BH$14*100</f>
        <v>26.058432307560558</v>
      </c>
      <c r="BI43" s="78">
        <f t="shared" si="89"/>
        <v>24.931978232823422</v>
      </c>
    </row>
    <row r="44" spans="1:61" s="32" customFormat="1" ht="12.95" customHeight="1" x14ac:dyDescent="0.2">
      <c r="A44" s="24" t="s">
        <v>14</v>
      </c>
      <c r="B44" s="35" t="e">
        <f t="shared" ref="B44:AE44" si="90">B17/B$14*100</f>
        <v>#DIV/0!</v>
      </c>
      <c r="C44" s="35" t="e">
        <f t="shared" si="90"/>
        <v>#DIV/0!</v>
      </c>
      <c r="D44" s="35">
        <f t="shared" si="90"/>
        <v>42.566965167769176</v>
      </c>
      <c r="E44" s="35">
        <f t="shared" si="90"/>
        <v>43.803199619474512</v>
      </c>
      <c r="F44" s="35">
        <f t="shared" si="90"/>
        <v>42.442081864336956</v>
      </c>
      <c r="G44" s="35">
        <f t="shared" si="90"/>
        <v>47.314151695475068</v>
      </c>
      <c r="H44" s="35">
        <f t="shared" si="90"/>
        <v>35.732165182319847</v>
      </c>
      <c r="I44" s="35">
        <f t="shared" si="90"/>
        <v>40.115447340430592</v>
      </c>
      <c r="J44" s="35">
        <f t="shared" si="90"/>
        <v>41.174607289985147</v>
      </c>
      <c r="K44" s="35">
        <f t="shared" si="90"/>
        <v>44.094226239384973</v>
      </c>
      <c r="L44" s="35">
        <f t="shared" si="90"/>
        <v>44.137159996667663</v>
      </c>
      <c r="M44" s="35">
        <f t="shared" si="90"/>
        <v>44.24155275486055</v>
      </c>
      <c r="N44" s="35">
        <f t="shared" si="90"/>
        <v>40.24635574379797</v>
      </c>
      <c r="O44" s="35">
        <f t="shared" si="90"/>
        <v>40.082193087774513</v>
      </c>
      <c r="P44" s="35">
        <f t="shared" si="90"/>
        <v>44.942574099261947</v>
      </c>
      <c r="Q44" s="35">
        <f t="shared" si="90"/>
        <v>38.933299948589593</v>
      </c>
      <c r="R44" s="35">
        <f t="shared" si="90"/>
        <v>40.350738787624643</v>
      </c>
      <c r="S44" s="35">
        <f t="shared" si="90"/>
        <v>43.414600461020875</v>
      </c>
      <c r="T44" s="35">
        <f t="shared" si="90"/>
        <v>46.344394322164653</v>
      </c>
      <c r="U44" s="35">
        <f t="shared" si="90"/>
        <v>49.383597575147824</v>
      </c>
      <c r="V44" s="35">
        <f t="shared" si="90"/>
        <v>42.330982821576399</v>
      </c>
      <c r="W44" s="35">
        <f t="shared" si="90"/>
        <v>34.346338274928172</v>
      </c>
      <c r="X44" s="35">
        <f t="shared" si="90"/>
        <v>-5.6571985152117445</v>
      </c>
      <c r="Y44" s="35">
        <f t="shared" si="90"/>
        <v>17.868754631984494</v>
      </c>
      <c r="Z44" s="35">
        <f t="shared" si="90"/>
        <v>45.608504235011793</v>
      </c>
      <c r="AA44" s="35">
        <f t="shared" si="90"/>
        <v>67.230442764447986</v>
      </c>
      <c r="AB44" s="35">
        <f t="shared" si="90"/>
        <v>41.576285451647173</v>
      </c>
      <c r="AC44" s="35">
        <f t="shared" si="90"/>
        <v>44.235663244359039</v>
      </c>
      <c r="AD44" s="35">
        <f t="shared" si="90"/>
        <v>44.479644320072616</v>
      </c>
      <c r="AE44" s="35">
        <f t="shared" si="90"/>
        <v>43.520985628323793</v>
      </c>
      <c r="AF44" s="35">
        <f t="shared" si="68"/>
        <v>44.460719814265076</v>
      </c>
      <c r="AG44" s="35">
        <f t="shared" si="68"/>
        <v>44.048895970279737</v>
      </c>
      <c r="AH44" s="35">
        <f t="shared" ref="AH44:AQ44" si="91">AH17/AH$14*100</f>
        <v>44.617609513730066</v>
      </c>
      <c r="AI44" s="35">
        <f t="shared" si="91"/>
        <v>44.509945604950744</v>
      </c>
      <c r="AJ44" s="35">
        <f t="shared" si="91"/>
        <v>43.865628943103495</v>
      </c>
      <c r="AK44" s="35">
        <f t="shared" si="91"/>
        <v>43.179147980091429</v>
      </c>
      <c r="AL44" s="35">
        <f t="shared" si="91"/>
        <v>42.887709192548215</v>
      </c>
      <c r="AM44" s="35">
        <f t="shared" si="91"/>
        <v>44.041050318018463</v>
      </c>
      <c r="AN44" s="35">
        <f t="shared" si="91"/>
        <v>43.762892599020468</v>
      </c>
      <c r="AO44" s="35">
        <f t="shared" si="91"/>
        <v>44.270666384830562</v>
      </c>
      <c r="AP44" s="35">
        <f t="shared" si="91"/>
        <v>42.864853245988726</v>
      </c>
      <c r="AQ44" s="35">
        <f t="shared" si="91"/>
        <v>42.544028362083054</v>
      </c>
      <c r="AR44" s="78">
        <f t="shared" ref="AR44:AS44" si="92">AR17/AR$14*100</f>
        <v>43.230006152082865</v>
      </c>
      <c r="AS44" s="78">
        <f t="shared" si="92"/>
        <v>42.935514068789608</v>
      </c>
      <c r="AT44" s="78">
        <f t="shared" ref="AT44:AU44" si="93">AT17/AT$14*100</f>
        <v>42.475635706537844</v>
      </c>
      <c r="AU44" s="78">
        <f t="shared" si="93"/>
        <v>42.940350968890144</v>
      </c>
      <c r="AV44" s="78">
        <f t="shared" ref="AV44:AW44" si="94">AV17/AV$14*100</f>
        <v>43.571076412674195</v>
      </c>
      <c r="AW44" s="78">
        <f t="shared" si="94"/>
        <v>42.467851352895757</v>
      </c>
      <c r="AX44" s="78">
        <f t="shared" ref="AX44:AY44" si="95">AX17/AX$14*100</f>
        <v>42.43910050802139</v>
      </c>
      <c r="AY44" s="78">
        <f t="shared" si="95"/>
        <v>42.756221734647795</v>
      </c>
      <c r="AZ44" s="78">
        <f t="shared" ref="AZ44:BA44" si="96">AZ17/AZ$14*100</f>
        <v>41.842672194185113</v>
      </c>
      <c r="BA44" s="78">
        <f t="shared" si="96"/>
        <v>41.001416730700157</v>
      </c>
      <c r="BB44" s="78">
        <f t="shared" ref="BB44:BC44" si="97">BB17/BB$14*100</f>
        <v>43.272248661204927</v>
      </c>
      <c r="BC44" s="78">
        <f t="shared" si="97"/>
        <v>41.595234335645266</v>
      </c>
      <c r="BD44" s="78">
        <f t="shared" ref="BD44:BE44" si="98">BD17/BD$14*100</f>
        <v>41.648441882212673</v>
      </c>
      <c r="BE44" s="78">
        <f t="shared" si="98"/>
        <v>41.697106487699344</v>
      </c>
      <c r="BF44" s="78">
        <f t="shared" ref="BF44:BG44" si="99">BF17/BF$14*100</f>
        <v>42.278008161506911</v>
      </c>
      <c r="BG44" s="78">
        <f t="shared" si="99"/>
        <v>40.954656558690019</v>
      </c>
      <c r="BH44" s="78">
        <f t="shared" ref="BH44:BI44" si="100">BH17/BH$14*100</f>
        <v>41.598045412091309</v>
      </c>
      <c r="BI44" s="78">
        <f t="shared" si="100"/>
        <v>41.638001625976692</v>
      </c>
    </row>
    <row r="45" spans="1:61" s="32" customFormat="1" ht="12.95" customHeight="1" x14ac:dyDescent="0.2">
      <c r="A45" s="22" t="s">
        <v>29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</row>
    <row r="46" spans="1:61" s="32" customFormat="1" ht="12.95" customHeight="1" x14ac:dyDescent="0.2">
      <c r="A46" s="25" t="s">
        <v>30</v>
      </c>
      <c r="B46" s="35" t="e">
        <f t="shared" ref="B46:AC46" si="101">B19/B$14*100</f>
        <v>#DIV/0!</v>
      </c>
      <c r="C46" s="35" t="e">
        <f t="shared" si="101"/>
        <v>#DIV/0!</v>
      </c>
      <c r="D46" s="35">
        <f t="shared" si="101"/>
        <v>6.6461098992499803</v>
      </c>
      <c r="E46" s="35">
        <f t="shared" si="101"/>
        <v>7.7510582618126653</v>
      </c>
      <c r="F46" s="35">
        <f t="shared" si="101"/>
        <v>7.1156199049261151</v>
      </c>
      <c r="G46" s="35">
        <f t="shared" si="101"/>
        <v>4.9187768109994314</v>
      </c>
      <c r="H46" s="35">
        <f t="shared" si="101"/>
        <v>5.0105875350045643</v>
      </c>
      <c r="I46" s="35">
        <f t="shared" si="101"/>
        <v>4.9235152482509674</v>
      </c>
      <c r="J46" s="35">
        <f t="shared" si="101"/>
        <v>4.4964080647965403</v>
      </c>
      <c r="K46" s="35">
        <f t="shared" si="101"/>
        <v>4.1701395453413248</v>
      </c>
      <c r="L46" s="35">
        <f t="shared" si="101"/>
        <v>4.6419792708640539</v>
      </c>
      <c r="M46" s="35">
        <f t="shared" si="101"/>
        <v>4.2655304654894799</v>
      </c>
      <c r="N46" s="35">
        <f t="shared" si="101"/>
        <v>5.1237612690110259</v>
      </c>
      <c r="O46" s="35">
        <f t="shared" si="101"/>
        <v>5.7607126130574491</v>
      </c>
      <c r="P46" s="35">
        <f t="shared" si="101"/>
        <v>5.0179226589807939</v>
      </c>
      <c r="Q46" s="35">
        <f t="shared" si="101"/>
        <v>7.2424293980040844</v>
      </c>
      <c r="R46" s="35">
        <f t="shared" si="101"/>
        <v>6.672006647519356</v>
      </c>
      <c r="S46" s="35">
        <f t="shared" si="101"/>
        <v>6.4230132364769155</v>
      </c>
      <c r="T46" s="35">
        <f t="shared" si="101"/>
        <v>5.6537023156280481</v>
      </c>
      <c r="U46" s="35">
        <f t="shared" si="101"/>
        <v>5.1538409539973964</v>
      </c>
      <c r="V46" s="35">
        <f t="shared" si="101"/>
        <v>6.3197368124192046</v>
      </c>
      <c r="W46" s="35">
        <f t="shared" si="101"/>
        <v>7.7046289632471527</v>
      </c>
      <c r="X46" s="35">
        <f t="shared" si="101"/>
        <v>12.333599880311555</v>
      </c>
      <c r="Y46" s="35">
        <f t="shared" si="101"/>
        <v>8.7886643207278148</v>
      </c>
      <c r="Z46" s="35">
        <f t="shared" si="101"/>
        <v>6.4316663994678347</v>
      </c>
      <c r="AA46" s="35">
        <f t="shared" si="101"/>
        <v>3.8747575951440001</v>
      </c>
      <c r="AB46" s="35">
        <f t="shared" si="101"/>
        <v>6.4270741399345201</v>
      </c>
      <c r="AC46" s="35">
        <f t="shared" si="101"/>
        <v>7.2423021342780984</v>
      </c>
      <c r="AD46" s="35">
        <f t="shared" ref="AD46:AQ46" si="102">AD19/AD$14*100</f>
        <v>7.1264196651343452</v>
      </c>
      <c r="AE46" s="35">
        <f t="shared" si="102"/>
        <v>7.0022584455764898</v>
      </c>
      <c r="AF46" s="35">
        <f t="shared" si="102"/>
        <v>6.8998442755609259</v>
      </c>
      <c r="AG46" s="35">
        <f t="shared" si="102"/>
        <v>7.2576884808424644</v>
      </c>
      <c r="AH46" s="35">
        <f t="shared" si="102"/>
        <v>5.8264240042361095</v>
      </c>
      <c r="AI46" s="35">
        <f t="shared" si="102"/>
        <v>7.0757729961207492</v>
      </c>
      <c r="AJ46" s="35">
        <f t="shared" si="102"/>
        <v>7.0441349228799872</v>
      </c>
      <c r="AK46" s="35">
        <f t="shared" si="102"/>
        <v>6.7748292447665488</v>
      </c>
      <c r="AL46" s="35">
        <f t="shared" si="102"/>
        <v>7.0443045908878084</v>
      </c>
      <c r="AM46" s="35">
        <f t="shared" si="102"/>
        <v>7.2314537395102931</v>
      </c>
      <c r="AN46" s="35">
        <f t="shared" si="102"/>
        <v>6.9421142455368621</v>
      </c>
      <c r="AO46" s="35">
        <f t="shared" si="102"/>
        <v>7.3111646896370814</v>
      </c>
      <c r="AP46" s="35">
        <f t="shared" si="102"/>
        <v>7.1758672553138227</v>
      </c>
      <c r="AQ46" s="35">
        <f t="shared" si="102"/>
        <v>7.2453769209906262</v>
      </c>
      <c r="AR46" s="78">
        <f t="shared" ref="AR46:AS46" si="103">AR19/AR$14*100</f>
        <v>7.5767561667554606</v>
      </c>
      <c r="AS46" s="78">
        <f t="shared" si="103"/>
        <v>7.6605070119510454</v>
      </c>
      <c r="AT46" s="78">
        <f t="shared" ref="AT46:AU46" si="104">AT19/AT$14*100</f>
        <v>7.28904137645356</v>
      </c>
      <c r="AU46" s="78">
        <f t="shared" si="104"/>
        <v>7.1696446035261125</v>
      </c>
      <c r="AV46" s="78">
        <f t="shared" ref="AV46:AW46" si="105">AV19/AV$14*100</f>
        <v>7.2170679506839193</v>
      </c>
      <c r="AW46" s="78">
        <f t="shared" si="105"/>
        <v>7.0415424119268266</v>
      </c>
      <c r="AX46" s="78">
        <f t="shared" ref="AX46:AY46" si="106">AX19/AX$14*100</f>
        <v>7.3798180668517785</v>
      </c>
      <c r="AY46" s="78">
        <f t="shared" si="106"/>
        <v>5.1565096571105453</v>
      </c>
      <c r="AZ46" s="78">
        <f t="shared" ref="AZ46:BA46" si="107">AZ19/AZ$14*100</f>
        <v>7.1453060500416239</v>
      </c>
      <c r="BA46" s="78">
        <f t="shared" si="107"/>
        <v>7.073783037803147</v>
      </c>
      <c r="BB46" s="78">
        <f t="shared" ref="BB46:BC46" si="108">BB19/BB$14*100</f>
        <v>7.1566395799572513</v>
      </c>
      <c r="BC46" s="78">
        <f t="shared" si="108"/>
        <v>7.3446608597076803</v>
      </c>
      <c r="BD46" s="78">
        <f t="shared" ref="BD46:BE46" si="109">BD19/BD$14*100</f>
        <v>7.2504446422088087</v>
      </c>
      <c r="BE46" s="78">
        <f t="shared" si="109"/>
        <v>7.7009915618129625</v>
      </c>
      <c r="BF46" s="78">
        <f t="shared" ref="BF46:BG46" si="110">BF19/BF$14*100</f>
        <v>7.8686689938273364</v>
      </c>
      <c r="BG46" s="78">
        <f t="shared" si="110"/>
        <v>7.4727362628471363</v>
      </c>
      <c r="BH46" s="78">
        <f t="shared" ref="BH46:BI46" si="111">BH19/BH$14*100</f>
        <v>7.4694179171550248</v>
      </c>
      <c r="BI46" s="78">
        <f t="shared" si="111"/>
        <v>7.0443582848354946</v>
      </c>
    </row>
    <row r="47" spans="1:61" s="32" customFormat="1" ht="12.95" customHeight="1" x14ac:dyDescent="0.2">
      <c r="A47" s="19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</row>
    <row r="48" spans="1:61" s="32" customFormat="1" ht="12.95" customHeight="1" x14ac:dyDescent="0.2">
      <c r="A48" s="20" t="s">
        <v>92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</row>
    <row r="49" spans="1:61" s="34" customFormat="1" ht="12.95" customHeight="1" x14ac:dyDescent="0.2">
      <c r="A49" s="22" t="s">
        <v>0</v>
      </c>
      <c r="B49" s="33" t="e">
        <f t="shared" ref="B49:AE49" si="112">SUM(B50:B54)</f>
        <v>#DIV/0!</v>
      </c>
      <c r="C49" s="33" t="e">
        <f t="shared" si="112"/>
        <v>#DIV/0!</v>
      </c>
      <c r="D49" s="33">
        <f t="shared" si="112"/>
        <v>100</v>
      </c>
      <c r="E49" s="33">
        <f t="shared" si="112"/>
        <v>100</v>
      </c>
      <c r="F49" s="33">
        <f t="shared" si="112"/>
        <v>100</v>
      </c>
      <c r="G49" s="33">
        <f t="shared" si="112"/>
        <v>100.00000000000001</v>
      </c>
      <c r="H49" s="33">
        <f t="shared" si="112"/>
        <v>100</v>
      </c>
      <c r="I49" s="33">
        <f t="shared" si="112"/>
        <v>99.999999999999986</v>
      </c>
      <c r="J49" s="33">
        <f t="shared" si="112"/>
        <v>100</v>
      </c>
      <c r="K49" s="33">
        <f t="shared" si="112"/>
        <v>99.999999999999986</v>
      </c>
      <c r="L49" s="33">
        <f t="shared" si="112"/>
        <v>100.00000000000001</v>
      </c>
      <c r="M49" s="33">
        <f t="shared" si="112"/>
        <v>99.999999999999986</v>
      </c>
      <c r="N49" s="33">
        <f t="shared" si="112"/>
        <v>99.999999999999986</v>
      </c>
      <c r="O49" s="33">
        <f t="shared" si="112"/>
        <v>100</v>
      </c>
      <c r="P49" s="33">
        <f t="shared" si="112"/>
        <v>100</v>
      </c>
      <c r="Q49" s="33">
        <f t="shared" si="112"/>
        <v>100</v>
      </c>
      <c r="R49" s="33">
        <f t="shared" si="112"/>
        <v>100</v>
      </c>
      <c r="S49" s="33">
        <f t="shared" si="112"/>
        <v>99.999999999999986</v>
      </c>
      <c r="T49" s="33">
        <f t="shared" si="112"/>
        <v>100.00000000000001</v>
      </c>
      <c r="U49" s="33">
        <f t="shared" si="112"/>
        <v>99.999999999999972</v>
      </c>
      <c r="V49" s="33">
        <f t="shared" si="112"/>
        <v>100</v>
      </c>
      <c r="W49" s="33">
        <f t="shared" si="112"/>
        <v>100</v>
      </c>
      <c r="X49" s="33">
        <f t="shared" si="112"/>
        <v>100.00000000000001</v>
      </c>
      <c r="Y49" s="33">
        <f t="shared" si="112"/>
        <v>100</v>
      </c>
      <c r="Z49" s="33">
        <f t="shared" si="112"/>
        <v>100</v>
      </c>
      <c r="AA49" s="33">
        <f t="shared" si="112"/>
        <v>100</v>
      </c>
      <c r="AB49" s="33">
        <f t="shared" si="112"/>
        <v>100</v>
      </c>
      <c r="AC49" s="33">
        <f t="shared" si="112"/>
        <v>100</v>
      </c>
      <c r="AD49" s="33">
        <f t="shared" si="112"/>
        <v>100</v>
      </c>
      <c r="AE49" s="33">
        <f t="shared" si="112"/>
        <v>100</v>
      </c>
      <c r="AF49" s="33">
        <f t="shared" ref="AF49:AQ49" si="113">SUM(AF50:AF54)</f>
        <v>99.999999999999986</v>
      </c>
      <c r="AG49" s="33">
        <f t="shared" si="113"/>
        <v>99.999999999999986</v>
      </c>
      <c r="AH49" s="33">
        <f t="shared" si="113"/>
        <v>99.999999999999972</v>
      </c>
      <c r="AI49" s="33">
        <f t="shared" si="113"/>
        <v>100.00000000000001</v>
      </c>
      <c r="AJ49" s="33">
        <f t="shared" si="113"/>
        <v>100.00000000000001</v>
      </c>
      <c r="AK49" s="33">
        <f t="shared" si="113"/>
        <v>100.00000000000001</v>
      </c>
      <c r="AL49" s="33">
        <f t="shared" si="113"/>
        <v>100</v>
      </c>
      <c r="AM49" s="33">
        <f t="shared" si="113"/>
        <v>100.00000000000001</v>
      </c>
      <c r="AN49" s="33">
        <f t="shared" si="113"/>
        <v>100</v>
      </c>
      <c r="AO49" s="33">
        <f t="shared" si="113"/>
        <v>100</v>
      </c>
      <c r="AP49" s="33">
        <f t="shared" si="113"/>
        <v>99.999999999999986</v>
      </c>
      <c r="AQ49" s="33">
        <f t="shared" si="113"/>
        <v>99.999999999999986</v>
      </c>
      <c r="AR49" s="48">
        <f t="shared" ref="AR49:AS49" si="114">SUM(AR50:AR54)</f>
        <v>100</v>
      </c>
      <c r="AS49" s="48">
        <f t="shared" si="114"/>
        <v>100</v>
      </c>
      <c r="AT49" s="48">
        <f t="shared" ref="AT49:AU49" si="115">SUM(AT50:AT54)</f>
        <v>100</v>
      </c>
      <c r="AU49" s="48">
        <f t="shared" si="115"/>
        <v>99.999999999999986</v>
      </c>
      <c r="AV49" s="48">
        <f t="shared" ref="AV49:AW49" si="116">SUM(AV50:AV54)</f>
        <v>100.00000000000001</v>
      </c>
      <c r="AW49" s="48">
        <f t="shared" si="116"/>
        <v>100.00000000000001</v>
      </c>
      <c r="AX49" s="48">
        <f t="shared" ref="AX49:AY49" si="117">SUM(AX50:AX54)</f>
        <v>99.999999999999986</v>
      </c>
      <c r="AY49" s="48">
        <f t="shared" si="117"/>
        <v>100.00000000000001</v>
      </c>
      <c r="AZ49" s="48">
        <f t="shared" ref="AZ49:BA49" si="118">SUM(AZ50:AZ54)</f>
        <v>100</v>
      </c>
      <c r="BA49" s="48">
        <f t="shared" si="118"/>
        <v>99.999999999999986</v>
      </c>
      <c r="BB49" s="48">
        <f t="shared" ref="BB49:BC49" si="119">SUM(BB50:BB54)</f>
        <v>100.00000000000003</v>
      </c>
      <c r="BC49" s="48">
        <f t="shared" si="119"/>
        <v>100.00000000000001</v>
      </c>
      <c r="BD49" s="48">
        <f t="shared" ref="BD49:BE49" si="120">SUM(BD50:BD54)</f>
        <v>100</v>
      </c>
      <c r="BE49" s="48">
        <f t="shared" si="120"/>
        <v>100</v>
      </c>
      <c r="BF49" s="48">
        <f t="shared" ref="BF49:BG49" si="121">SUM(BF50:BF54)</f>
        <v>100</v>
      </c>
      <c r="BG49" s="48">
        <f t="shared" si="121"/>
        <v>100</v>
      </c>
      <c r="BH49" s="48">
        <f t="shared" ref="BH49:BI49" si="122">SUM(BH50:BH54)</f>
        <v>100</v>
      </c>
      <c r="BI49" s="48">
        <f t="shared" si="122"/>
        <v>100</v>
      </c>
    </row>
    <row r="50" spans="1:61" s="32" customFormat="1" ht="12.95" customHeight="1" x14ac:dyDescent="0.2">
      <c r="A50" s="24" t="s">
        <v>82</v>
      </c>
      <c r="B50" s="35" t="e">
        <f t="shared" ref="B50:AE50" si="123">B23/B$22*100</f>
        <v>#DIV/0!</v>
      </c>
      <c r="C50" s="35" t="e">
        <f t="shared" si="123"/>
        <v>#DIV/0!</v>
      </c>
      <c r="D50" s="35">
        <f t="shared" si="123"/>
        <v>41.709054167615044</v>
      </c>
      <c r="E50" s="35">
        <f t="shared" si="123"/>
        <v>40.60921660896252</v>
      </c>
      <c r="F50" s="35">
        <f t="shared" si="123"/>
        <v>42.635166966649344</v>
      </c>
      <c r="G50" s="35">
        <f t="shared" si="123"/>
        <v>43.679050875257388</v>
      </c>
      <c r="H50" s="35">
        <f t="shared" si="123"/>
        <v>33.329650614257929</v>
      </c>
      <c r="I50" s="35">
        <f t="shared" si="123"/>
        <v>30.948816000093117</v>
      </c>
      <c r="J50" s="35">
        <f t="shared" si="123"/>
        <v>28.158716378319998</v>
      </c>
      <c r="K50" s="35">
        <f t="shared" si="123"/>
        <v>28.312363672613362</v>
      </c>
      <c r="L50" s="35">
        <f t="shared" si="123"/>
        <v>28.522114377772382</v>
      </c>
      <c r="M50" s="35">
        <f t="shared" si="123"/>
        <v>28.591348797975641</v>
      </c>
      <c r="N50" s="35">
        <f t="shared" si="123"/>
        <v>28.611202111610222</v>
      </c>
      <c r="O50" s="35">
        <f t="shared" si="123"/>
        <v>27.305683408992131</v>
      </c>
      <c r="P50" s="35">
        <f t="shared" si="123"/>
        <v>25.793770423705048</v>
      </c>
      <c r="Q50" s="35">
        <f t="shared" si="123"/>
        <v>26.052848089099395</v>
      </c>
      <c r="R50" s="35">
        <f t="shared" si="123"/>
        <v>25.312672512764888</v>
      </c>
      <c r="S50" s="35">
        <f t="shared" si="123"/>
        <v>24.999388644841108</v>
      </c>
      <c r="T50" s="35">
        <f t="shared" si="123"/>
        <v>24.358382341768475</v>
      </c>
      <c r="U50" s="35">
        <f t="shared" si="123"/>
        <v>24.126660341377473</v>
      </c>
      <c r="V50" s="35">
        <f t="shared" si="123"/>
        <v>23.318661665902212</v>
      </c>
      <c r="W50" s="35">
        <f t="shared" si="123"/>
        <v>29.430123088351735</v>
      </c>
      <c r="X50" s="35">
        <f t="shared" si="123"/>
        <v>46.257493643356348</v>
      </c>
      <c r="Y50" s="35">
        <f t="shared" si="123"/>
        <v>40.580770742320688</v>
      </c>
      <c r="Z50" s="35">
        <f t="shared" si="123"/>
        <v>24.148258734453481</v>
      </c>
      <c r="AA50" s="35">
        <f t="shared" si="123"/>
        <v>23.956024653183682</v>
      </c>
      <c r="AB50" s="35">
        <f t="shared" si="123"/>
        <v>23.509681877720837</v>
      </c>
      <c r="AC50" s="35">
        <f t="shared" si="123"/>
        <v>22.770826837735662</v>
      </c>
      <c r="AD50" s="35">
        <f t="shared" si="123"/>
        <v>21.552287474875012</v>
      </c>
      <c r="AE50" s="35">
        <f t="shared" si="123"/>
        <v>20.86202823088459</v>
      </c>
      <c r="AF50" s="35">
        <f t="shared" ref="AF50:AG52" si="124">AF23/AF$22*100</f>
        <v>21.095509601586301</v>
      </c>
      <c r="AG50" s="35">
        <f t="shared" si="124"/>
        <v>21.360289613466549</v>
      </c>
      <c r="AH50" s="35">
        <f t="shared" ref="AH50:AQ50" si="125">AH23/AH$22*100</f>
        <v>22.61068426911449</v>
      </c>
      <c r="AI50" s="35">
        <f t="shared" si="125"/>
        <v>23.064006707440644</v>
      </c>
      <c r="AJ50" s="35">
        <f t="shared" si="125"/>
        <v>23.326868413909175</v>
      </c>
      <c r="AK50" s="35">
        <f t="shared" si="125"/>
        <v>23.540512796782149</v>
      </c>
      <c r="AL50" s="35">
        <f t="shared" si="125"/>
        <v>23.57632656085584</v>
      </c>
      <c r="AM50" s="35">
        <f t="shared" si="125"/>
        <v>23.045868068602189</v>
      </c>
      <c r="AN50" s="35">
        <f t="shared" si="125"/>
        <v>22.717328458998367</v>
      </c>
      <c r="AO50" s="35">
        <f t="shared" si="125"/>
        <v>22.937328742189525</v>
      </c>
      <c r="AP50" s="35">
        <f t="shared" si="125"/>
        <v>23.227325240918081</v>
      </c>
      <c r="AQ50" s="35">
        <f t="shared" si="125"/>
        <v>23.068436635440364</v>
      </c>
      <c r="AR50" s="78">
        <f t="shared" ref="AR50:AS50" si="126">AR23/AR$22*100</f>
        <v>22.764119360417968</v>
      </c>
      <c r="AS50" s="78">
        <f t="shared" si="126"/>
        <v>22.783741901709782</v>
      </c>
      <c r="AT50" s="78">
        <f t="shared" ref="AT50:AU50" si="127">AT23/AT$22*100</f>
        <v>23.368345414505242</v>
      </c>
      <c r="AU50" s="78">
        <f t="shared" si="127"/>
        <v>23.711804709654341</v>
      </c>
      <c r="AV50" s="78">
        <f t="shared" ref="AV50:AW50" si="128">AV23/AV$22*100</f>
        <v>23.351364635553399</v>
      </c>
      <c r="AW50" s="78">
        <f t="shared" si="128"/>
        <v>23.239495565749209</v>
      </c>
      <c r="AX50" s="78">
        <f t="shared" ref="AX50:AY50" si="129">AX23/AX$22*100</f>
        <v>23.571039496808453</v>
      </c>
      <c r="AY50" s="78">
        <f t="shared" si="129"/>
        <v>23.81821209338073</v>
      </c>
      <c r="AZ50" s="78">
        <f t="shared" ref="AZ50:BA50" si="130">AZ23/AZ$22*100</f>
        <v>23.878679440274592</v>
      </c>
      <c r="BA50" s="78">
        <f t="shared" si="130"/>
        <v>23.874482703739613</v>
      </c>
      <c r="BB50" s="78">
        <f t="shared" ref="BB50:BC50" si="131">BB23/BB$22*100</f>
        <v>23.759833821128822</v>
      </c>
      <c r="BC50" s="78">
        <f t="shared" si="131"/>
        <v>23.999343686008714</v>
      </c>
      <c r="BD50" s="78">
        <f t="shared" ref="BD50:BE50" si="132">BD23/BD$22*100</f>
        <v>24.27915666744282</v>
      </c>
      <c r="BE50" s="78">
        <f t="shared" si="132"/>
        <v>24.14822814975896</v>
      </c>
      <c r="BF50" s="78">
        <f t="shared" ref="BF50:BG50" si="133">BF23/BF$22*100</f>
        <v>24.111554004515167</v>
      </c>
      <c r="BG50" s="78">
        <f t="shared" si="133"/>
        <v>24.847066559270676</v>
      </c>
      <c r="BH50" s="78">
        <f t="shared" ref="BH50:BI50" si="134">BH23/BH$22*100</f>
        <v>25.416127774346926</v>
      </c>
      <c r="BI50" s="78">
        <f t="shared" si="134"/>
        <v>26.137667427199553</v>
      </c>
    </row>
    <row r="51" spans="1:61" s="32" customFormat="1" ht="12.95" customHeight="1" x14ac:dyDescent="0.2">
      <c r="A51" s="24" t="s">
        <v>8</v>
      </c>
      <c r="B51" s="35" t="e">
        <f t="shared" ref="B51:AE51" si="135">B24/B$22*100</f>
        <v>#DIV/0!</v>
      </c>
      <c r="C51" s="35" t="e">
        <f t="shared" si="135"/>
        <v>#DIV/0!</v>
      </c>
      <c r="D51" s="35">
        <f t="shared" si="135"/>
        <v>8.21304010739874</v>
      </c>
      <c r="E51" s="35">
        <f t="shared" si="135"/>
        <v>8.9353792611436962</v>
      </c>
      <c r="F51" s="35">
        <f t="shared" si="135"/>
        <v>9.3428870788562151</v>
      </c>
      <c r="G51" s="35">
        <f t="shared" si="135"/>
        <v>9.9188250116369741</v>
      </c>
      <c r="H51" s="35">
        <f t="shared" si="135"/>
        <v>25.655437090614193</v>
      </c>
      <c r="I51" s="35">
        <f t="shared" si="135"/>
        <v>26.146455961808389</v>
      </c>
      <c r="J51" s="35">
        <f t="shared" si="135"/>
        <v>25.403594116328783</v>
      </c>
      <c r="K51" s="35">
        <f t="shared" si="135"/>
        <v>25.082500846212412</v>
      </c>
      <c r="L51" s="35">
        <f t="shared" si="135"/>
        <v>24.626880003188028</v>
      </c>
      <c r="M51" s="35">
        <f t="shared" si="135"/>
        <v>25.055098704028168</v>
      </c>
      <c r="N51" s="35">
        <f t="shared" si="135"/>
        <v>26.000089741432898</v>
      </c>
      <c r="O51" s="35">
        <f t="shared" si="135"/>
        <v>27.51464191065962</v>
      </c>
      <c r="P51" s="35">
        <f t="shared" si="135"/>
        <v>28.900262892586731</v>
      </c>
      <c r="Q51" s="35">
        <f t="shared" si="135"/>
        <v>28.283584954818686</v>
      </c>
      <c r="R51" s="35">
        <f t="shared" si="135"/>
        <v>27.320435911702273</v>
      </c>
      <c r="S51" s="35">
        <f t="shared" si="135"/>
        <v>25.58172892178403</v>
      </c>
      <c r="T51" s="35">
        <f t="shared" si="135"/>
        <v>24.00602097562868</v>
      </c>
      <c r="U51" s="35">
        <f t="shared" si="135"/>
        <v>24.025715451689376</v>
      </c>
      <c r="V51" s="35">
        <f t="shared" si="135"/>
        <v>23.87014455867147</v>
      </c>
      <c r="W51" s="35">
        <f t="shared" si="135"/>
        <v>30.148693342351109</v>
      </c>
      <c r="X51" s="35">
        <f t="shared" si="135"/>
        <v>46.175497723671768</v>
      </c>
      <c r="Y51" s="35">
        <f t="shared" si="135"/>
        <v>40.233637717835165</v>
      </c>
      <c r="Z51" s="35">
        <f t="shared" si="135"/>
        <v>24.954611299880327</v>
      </c>
      <c r="AA51" s="35">
        <f t="shared" si="135"/>
        <v>25.70290652094031</v>
      </c>
      <c r="AB51" s="35">
        <f t="shared" si="135"/>
        <v>26.283967681545256</v>
      </c>
      <c r="AC51" s="35">
        <f t="shared" si="135"/>
        <v>26.627238576156941</v>
      </c>
      <c r="AD51" s="35">
        <f t="shared" si="135"/>
        <v>27.215410377183456</v>
      </c>
      <c r="AE51" s="35">
        <f t="shared" si="135"/>
        <v>27.798783520481184</v>
      </c>
      <c r="AF51" s="35">
        <f t="shared" si="124"/>
        <v>27.88366888304099</v>
      </c>
      <c r="AG51" s="35">
        <f t="shared" si="124"/>
        <v>27.892608638461841</v>
      </c>
      <c r="AH51" s="35">
        <f t="shared" ref="AH51:AQ51" si="136">AH24/AH$22*100</f>
        <v>25.742103002228632</v>
      </c>
      <c r="AI51" s="35">
        <f t="shared" si="136"/>
        <v>25.891784335608399</v>
      </c>
      <c r="AJ51" s="35">
        <f t="shared" si="136"/>
        <v>25.85716633388752</v>
      </c>
      <c r="AK51" s="35">
        <f t="shared" si="136"/>
        <v>26.15037796750514</v>
      </c>
      <c r="AL51" s="35">
        <f t="shared" si="136"/>
        <v>26.285603958497468</v>
      </c>
      <c r="AM51" s="35">
        <f t="shared" si="136"/>
        <v>26.088955852284474</v>
      </c>
      <c r="AN51" s="35">
        <f t="shared" si="136"/>
        <v>26.062716163348128</v>
      </c>
      <c r="AO51" s="35">
        <f t="shared" si="136"/>
        <v>26.14178809699191</v>
      </c>
      <c r="AP51" s="35">
        <f t="shared" si="136"/>
        <v>26.195958364987149</v>
      </c>
      <c r="AQ51" s="35">
        <f t="shared" si="136"/>
        <v>26.576403369783897</v>
      </c>
      <c r="AR51" s="78">
        <f t="shared" ref="AR51:AS51" si="137">AR24/AR$22*100</f>
        <v>26.891421328792426</v>
      </c>
      <c r="AS51" s="78">
        <f t="shared" si="137"/>
        <v>26.829376421580942</v>
      </c>
      <c r="AT51" s="78">
        <f t="shared" ref="AT51:AU51" si="138">AT24/AT$22*100</f>
        <v>26.396780857131951</v>
      </c>
      <c r="AU51" s="78">
        <f t="shared" si="138"/>
        <v>26.102396650300413</v>
      </c>
      <c r="AV51" s="78">
        <f t="shared" ref="AV51:AW51" si="139">AV24/AV$22*100</f>
        <v>26.385366750399776</v>
      </c>
      <c r="AW51" s="78">
        <f t="shared" si="139"/>
        <v>26.717755580395121</v>
      </c>
      <c r="AX51" s="78">
        <f t="shared" ref="AX51:AY51" si="140">AX24/AX$22*100</f>
        <v>26.903914400917987</v>
      </c>
      <c r="AY51" s="78">
        <f t="shared" si="140"/>
        <v>27.154151203068054</v>
      </c>
      <c r="AZ51" s="78">
        <f t="shared" ref="AZ51:BA51" si="141">AZ24/AZ$22*100</f>
        <v>27.452082171872867</v>
      </c>
      <c r="BA51" s="78">
        <f t="shared" si="141"/>
        <v>27.416548970927217</v>
      </c>
      <c r="BB51" s="78">
        <f t="shared" ref="BB51:BC51" si="142">BB24/BB$22*100</f>
        <v>27.312304615338494</v>
      </c>
      <c r="BC51" s="78">
        <f t="shared" si="142"/>
        <v>27.027222572624389</v>
      </c>
      <c r="BD51" s="78">
        <f t="shared" ref="BD51:BE51" si="143">BD24/BD$22*100</f>
        <v>26.696382519293117</v>
      </c>
      <c r="BE51" s="78">
        <f t="shared" si="143"/>
        <v>26.70556186746531</v>
      </c>
      <c r="BF51" s="78">
        <f t="shared" ref="BF51:BG51" si="144">BF24/BF$22*100</f>
        <v>26.809205021122523</v>
      </c>
      <c r="BG51" s="78">
        <f t="shared" si="144"/>
        <v>26.560370832382674</v>
      </c>
      <c r="BH51" s="78">
        <f t="shared" ref="BH51:BI51" si="145">BH24/BH$22*100</f>
        <v>25.873587566660163</v>
      </c>
      <c r="BI51" s="78">
        <f t="shared" si="145"/>
        <v>25.705953653378373</v>
      </c>
    </row>
    <row r="52" spans="1:61" s="32" customFormat="1" ht="12.95" customHeight="1" x14ac:dyDescent="0.2">
      <c r="A52" s="24" t="s">
        <v>14</v>
      </c>
      <c r="B52" s="35" t="e">
        <f t="shared" ref="B52:AE52" si="146">B25/B$22*100</f>
        <v>#DIV/0!</v>
      </c>
      <c r="C52" s="35" t="e">
        <f t="shared" si="146"/>
        <v>#DIV/0!</v>
      </c>
      <c r="D52" s="35">
        <f t="shared" si="146"/>
        <v>43.180628605858999</v>
      </c>
      <c r="E52" s="35">
        <f t="shared" si="146"/>
        <v>43.207487373924621</v>
      </c>
      <c r="F52" s="35">
        <f t="shared" si="146"/>
        <v>41.146081804445799</v>
      </c>
      <c r="G52" s="35">
        <f t="shared" si="146"/>
        <v>40.150709910612214</v>
      </c>
      <c r="H52" s="35">
        <f t="shared" si="146"/>
        <v>36.116379741446309</v>
      </c>
      <c r="I52" s="35">
        <f t="shared" si="146"/>
        <v>38.114751050108346</v>
      </c>
      <c r="J52" s="35">
        <f t="shared" si="146"/>
        <v>41.895471828872104</v>
      </c>
      <c r="K52" s="35">
        <f t="shared" si="146"/>
        <v>42.065607088124963</v>
      </c>
      <c r="L52" s="35">
        <f t="shared" si="146"/>
        <v>42.280280098091268</v>
      </c>
      <c r="M52" s="35">
        <f t="shared" si="146"/>
        <v>41.62502546153295</v>
      </c>
      <c r="N52" s="35">
        <f t="shared" si="146"/>
        <v>40.304172551845575</v>
      </c>
      <c r="O52" s="35">
        <f t="shared" si="146"/>
        <v>39.461995189592521</v>
      </c>
      <c r="P52" s="35">
        <f t="shared" si="146"/>
        <v>38.801583280353178</v>
      </c>
      <c r="Q52" s="35">
        <f t="shared" si="146"/>
        <v>38.778267931678599</v>
      </c>
      <c r="R52" s="35">
        <f t="shared" si="146"/>
        <v>40.493043684031619</v>
      </c>
      <c r="S52" s="35">
        <f t="shared" si="146"/>
        <v>43.080311568804973</v>
      </c>
      <c r="T52" s="35">
        <f t="shared" si="146"/>
        <v>45.977985675512848</v>
      </c>
      <c r="U52" s="35">
        <f t="shared" si="146"/>
        <v>46.226202260484776</v>
      </c>
      <c r="V52" s="35">
        <f t="shared" si="146"/>
        <v>46.939331628374887</v>
      </c>
      <c r="W52" s="35">
        <f t="shared" si="146"/>
        <v>32.551269682888019</v>
      </c>
      <c r="X52" s="35">
        <f t="shared" si="146"/>
        <v>-4.6835495879278071</v>
      </c>
      <c r="Y52" s="35">
        <f t="shared" si="146"/>
        <v>8.6212916517443521</v>
      </c>
      <c r="Z52" s="35">
        <f t="shared" si="146"/>
        <v>44.553466480321205</v>
      </c>
      <c r="AA52" s="35">
        <f t="shared" si="146"/>
        <v>43.802425486993194</v>
      </c>
      <c r="AB52" s="35">
        <f t="shared" si="146"/>
        <v>43.33700987846327</v>
      </c>
      <c r="AC52" s="35">
        <f t="shared" si="146"/>
        <v>43.520954118348662</v>
      </c>
      <c r="AD52" s="35">
        <f t="shared" si="146"/>
        <v>44.091706510134159</v>
      </c>
      <c r="AE52" s="35">
        <f t="shared" si="146"/>
        <v>44.271937626348247</v>
      </c>
      <c r="AF52" s="35">
        <f t="shared" si="124"/>
        <v>44.056889877939312</v>
      </c>
      <c r="AG52" s="35">
        <f t="shared" si="124"/>
        <v>43.849290951445219</v>
      </c>
      <c r="AH52" s="35">
        <f t="shared" ref="AH52:AQ52" si="147">AH25/AH$22*100</f>
        <v>44.594455977689989</v>
      </c>
      <c r="AI52" s="35">
        <f t="shared" si="147"/>
        <v>44.027822894316138</v>
      </c>
      <c r="AJ52" s="35">
        <f t="shared" si="147"/>
        <v>43.856828881016874</v>
      </c>
      <c r="AK52" s="35">
        <f t="shared" si="147"/>
        <v>43.389837036647251</v>
      </c>
      <c r="AL52" s="35">
        <f t="shared" si="147"/>
        <v>43.114252553331234</v>
      </c>
      <c r="AM52" s="35">
        <f t="shared" si="147"/>
        <v>43.734617430990156</v>
      </c>
      <c r="AN52" s="35">
        <f t="shared" si="147"/>
        <v>44.133704767285266</v>
      </c>
      <c r="AO52" s="35">
        <f t="shared" si="147"/>
        <v>43.794599739187028</v>
      </c>
      <c r="AP52" s="35">
        <f t="shared" si="147"/>
        <v>43.340350468631044</v>
      </c>
      <c r="AQ52" s="35">
        <f t="shared" si="147"/>
        <v>43.01821130891306</v>
      </c>
      <c r="AR52" s="78">
        <f t="shared" ref="AR52:AS52" si="148">AR25/AR$22*100</f>
        <v>42.82461709419124</v>
      </c>
      <c r="AS52" s="78">
        <f t="shared" si="148"/>
        <v>42.807737641969474</v>
      </c>
      <c r="AT52" s="78">
        <f t="shared" ref="AT52:AU52" si="149">AT25/AT$22*100</f>
        <v>42.851653295317746</v>
      </c>
      <c r="AU52" s="78">
        <f t="shared" si="149"/>
        <v>42.992444680823247</v>
      </c>
      <c r="AV52" s="78">
        <f t="shared" ref="AV52:AW52" si="150">AV25/AV$22*100</f>
        <v>43.130786532333865</v>
      </c>
      <c r="AW52" s="78">
        <f t="shared" si="150"/>
        <v>42.895172698579188</v>
      </c>
      <c r="AX52" s="78">
        <f t="shared" ref="AX52:AY52" si="151">AX25/AX$22*100</f>
        <v>42.276882644564338</v>
      </c>
      <c r="AY52" s="78">
        <f t="shared" si="151"/>
        <v>41.747125325930242</v>
      </c>
      <c r="AZ52" s="78">
        <f t="shared" ref="AZ52:BA52" si="152">AZ25/AZ$22*100</f>
        <v>41.47371959678113</v>
      </c>
      <c r="BA52" s="78">
        <f t="shared" si="152"/>
        <v>41.628125963720009</v>
      </c>
      <c r="BB52" s="78">
        <f t="shared" ref="BB52:BC52" si="153">BB25/BB$22*100</f>
        <v>41.832641600916283</v>
      </c>
      <c r="BC52" s="78">
        <f t="shared" si="153"/>
        <v>41.73664128148544</v>
      </c>
      <c r="BD52" s="78">
        <f t="shared" ref="BD52:BE52" si="154">BD25/BD$22*100</f>
        <v>41.527656027271028</v>
      </c>
      <c r="BE52" s="78">
        <f t="shared" si="154"/>
        <v>41.471128143900579</v>
      </c>
      <c r="BF52" s="78">
        <f t="shared" ref="BF52:BG52" si="155">BF25/BF$22*100</f>
        <v>41.442417995817848</v>
      </c>
      <c r="BG52" s="78">
        <f t="shared" si="155"/>
        <v>41.063559801564388</v>
      </c>
      <c r="BH52" s="78">
        <f t="shared" ref="BH52:BI52" si="156">BH25/BH$22*100</f>
        <v>41.400795712121116</v>
      </c>
      <c r="BI52" s="78">
        <f t="shared" si="156"/>
        <v>40.999726248660004</v>
      </c>
    </row>
    <row r="53" spans="1:61" s="32" customFormat="1" ht="12.95" customHeight="1" x14ac:dyDescent="0.2">
      <c r="A53" s="22" t="s">
        <v>29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</row>
    <row r="54" spans="1:61" s="28" customFormat="1" ht="12.95" customHeight="1" thickBot="1" x14ac:dyDescent="0.25">
      <c r="A54" s="26" t="s">
        <v>30</v>
      </c>
      <c r="B54" s="37" t="e">
        <f t="shared" ref="B54:AE54" si="157">B27/B$22*100</f>
        <v>#DIV/0!</v>
      </c>
      <c r="C54" s="37" t="e">
        <f t="shared" si="157"/>
        <v>#DIV/0!</v>
      </c>
      <c r="D54" s="37">
        <f t="shared" si="157"/>
        <v>6.8972771191272111</v>
      </c>
      <c r="E54" s="37">
        <f t="shared" si="157"/>
        <v>7.247916755969162</v>
      </c>
      <c r="F54" s="37">
        <f t="shared" si="157"/>
        <v>6.8758641500486357</v>
      </c>
      <c r="G54" s="37">
        <f t="shared" si="157"/>
        <v>6.2514142024934358</v>
      </c>
      <c r="H54" s="37">
        <f t="shared" si="157"/>
        <v>4.8985325536815818</v>
      </c>
      <c r="I54" s="37">
        <f t="shared" si="157"/>
        <v>4.7899769879901353</v>
      </c>
      <c r="J54" s="37">
        <f t="shared" si="157"/>
        <v>4.5422176764791145</v>
      </c>
      <c r="K54" s="37">
        <f t="shared" si="157"/>
        <v>4.5395283930492552</v>
      </c>
      <c r="L54" s="37">
        <f t="shared" si="157"/>
        <v>4.570725520948332</v>
      </c>
      <c r="M54" s="37">
        <f t="shared" si="157"/>
        <v>4.7285270364632375</v>
      </c>
      <c r="N54" s="37">
        <f t="shared" si="157"/>
        <v>5.0845355951112916</v>
      </c>
      <c r="O54" s="37">
        <f t="shared" si="157"/>
        <v>5.7176794907557209</v>
      </c>
      <c r="P54" s="37">
        <f t="shared" si="157"/>
        <v>6.5043834033550381</v>
      </c>
      <c r="Q54" s="37">
        <f t="shared" si="157"/>
        <v>6.8852990244033201</v>
      </c>
      <c r="R54" s="37">
        <f t="shared" si="157"/>
        <v>6.8738478915012209</v>
      </c>
      <c r="S54" s="37">
        <f t="shared" si="157"/>
        <v>6.3385708645698742</v>
      </c>
      <c r="T54" s="37">
        <f t="shared" si="157"/>
        <v>5.6576110070900061</v>
      </c>
      <c r="U54" s="37">
        <f t="shared" si="157"/>
        <v>5.6214219464483515</v>
      </c>
      <c r="V54" s="37">
        <f t="shared" si="157"/>
        <v>5.8718621470514352</v>
      </c>
      <c r="W54" s="37">
        <f t="shared" si="157"/>
        <v>7.8699138864091358</v>
      </c>
      <c r="X54" s="37">
        <f t="shared" si="157"/>
        <v>12.250558220899723</v>
      </c>
      <c r="Y54" s="37">
        <f t="shared" si="157"/>
        <v>10.5642998880998</v>
      </c>
      <c r="Z54" s="37">
        <f t="shared" si="157"/>
        <v>6.3436634853449831</v>
      </c>
      <c r="AA54" s="37">
        <f t="shared" si="157"/>
        <v>6.5386433388828209</v>
      </c>
      <c r="AB54" s="37">
        <f t="shared" si="157"/>
        <v>6.8693405622706383</v>
      </c>
      <c r="AC54" s="37">
        <f t="shared" si="157"/>
        <v>7.0809804677587405</v>
      </c>
      <c r="AD54" s="37">
        <f t="shared" si="157"/>
        <v>7.1405956378073592</v>
      </c>
      <c r="AE54" s="37">
        <f t="shared" si="157"/>
        <v>7.067250622285985</v>
      </c>
      <c r="AF54" s="37">
        <f t="shared" ref="AF54:AQ54" si="158">AF27/AF$22*100</f>
        <v>6.9639316374333875</v>
      </c>
      <c r="AG54" s="37">
        <f t="shared" si="158"/>
        <v>6.8978107966263895</v>
      </c>
      <c r="AH54" s="37">
        <f t="shared" si="158"/>
        <v>7.0527567509668678</v>
      </c>
      <c r="AI54" s="37">
        <f t="shared" si="158"/>
        <v>7.0163860626348162</v>
      </c>
      <c r="AJ54" s="37">
        <f t="shared" si="158"/>
        <v>6.9591363711864407</v>
      </c>
      <c r="AK54" s="37">
        <f t="shared" si="158"/>
        <v>6.9192721990654693</v>
      </c>
      <c r="AL54" s="37">
        <f t="shared" si="158"/>
        <v>7.0238169273154707</v>
      </c>
      <c r="AM54" s="37">
        <f t="shared" si="158"/>
        <v>7.1305586481231993</v>
      </c>
      <c r="AN54" s="37">
        <f t="shared" si="158"/>
        <v>7.0862506103682357</v>
      </c>
      <c r="AO54" s="37">
        <f t="shared" si="158"/>
        <v>7.1262834216315447</v>
      </c>
      <c r="AP54" s="37">
        <f t="shared" si="158"/>
        <v>7.2363659254637174</v>
      </c>
      <c r="AQ54" s="37">
        <f t="shared" si="158"/>
        <v>7.336948685862672</v>
      </c>
      <c r="AR54" s="80">
        <f t="shared" ref="AR54:AS54" si="159">AR27/AR$22*100</f>
        <v>7.51984221659837</v>
      </c>
      <c r="AS54" s="80">
        <f t="shared" si="159"/>
        <v>7.5791440347398087</v>
      </c>
      <c r="AT54" s="80">
        <f t="shared" ref="AT54:AU54" si="160">AT27/AT$22*100</f>
        <v>7.3832204330450724</v>
      </c>
      <c r="AU54" s="80">
        <f t="shared" si="160"/>
        <v>7.1933539592219971</v>
      </c>
      <c r="AV54" s="80">
        <f t="shared" ref="AV54:AW54" si="161">AV27/AV$22*100</f>
        <v>7.1324820817129737</v>
      </c>
      <c r="AW54" s="80">
        <f t="shared" si="161"/>
        <v>7.1475761552764947</v>
      </c>
      <c r="AX54" s="80">
        <f t="shared" ref="AX54:AY54" si="162">AX27/AX$22*100</f>
        <v>7.2481634577092127</v>
      </c>
      <c r="AY54" s="80">
        <f t="shared" si="162"/>
        <v>7.2805113776209796</v>
      </c>
      <c r="AZ54" s="80">
        <f t="shared" ref="AZ54:BA54" si="163">AZ27/AZ$22*100</f>
        <v>7.1955187910714145</v>
      </c>
      <c r="BA54" s="80">
        <f t="shared" si="163"/>
        <v>7.0808423616131488</v>
      </c>
      <c r="BB54" s="80">
        <f t="shared" ref="BB54:BC54" si="164">BB27/BB$22*100</f>
        <v>7.0952199626164223</v>
      </c>
      <c r="BC54" s="80">
        <f t="shared" si="164"/>
        <v>7.236792459881471</v>
      </c>
      <c r="BD54" s="80">
        <f t="shared" ref="BD54:BE54" si="165">BD27/BD$22*100</f>
        <v>7.4968047859930307</v>
      </c>
      <c r="BE54" s="80">
        <f t="shared" si="165"/>
        <v>7.6750818388751476</v>
      </c>
      <c r="BF54" s="80">
        <f t="shared" ref="BF54:BG54" si="166">BF27/BF$22*100</f>
        <v>7.636822978544461</v>
      </c>
      <c r="BG54" s="80">
        <f t="shared" si="166"/>
        <v>7.529002806782267</v>
      </c>
      <c r="BH54" s="80">
        <f t="shared" ref="BH54:BI54" si="167">BH27/BH$22*100</f>
        <v>7.3094889468718023</v>
      </c>
      <c r="BI54" s="80">
        <f t="shared" si="167"/>
        <v>7.1566526707620746</v>
      </c>
    </row>
    <row r="55" spans="1:61" s="32" customFormat="1" x14ac:dyDescent="0.2">
      <c r="A55" s="15" t="s">
        <v>71</v>
      </c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</row>
  </sheetData>
  <mergeCells count="24">
    <mergeCell ref="AZ3:BC3"/>
    <mergeCell ref="AZ30:BC30"/>
    <mergeCell ref="AV3:AY3"/>
    <mergeCell ref="AV30:AY30"/>
    <mergeCell ref="BD3:BG3"/>
    <mergeCell ref="BD30:BG30"/>
    <mergeCell ref="B30:C30"/>
    <mergeCell ref="D30:G30"/>
    <mergeCell ref="H30:K30"/>
    <mergeCell ref="AJ30:AM30"/>
    <mergeCell ref="AJ3:AM3"/>
    <mergeCell ref="T30:W30"/>
    <mergeCell ref="H3:K3"/>
    <mergeCell ref="L3:O3"/>
    <mergeCell ref="P3:S3"/>
    <mergeCell ref="B3:C3"/>
    <mergeCell ref="D3:G3"/>
    <mergeCell ref="U3:W3"/>
    <mergeCell ref="AR30:AU30"/>
    <mergeCell ref="AR3:AU3"/>
    <mergeCell ref="L30:O30"/>
    <mergeCell ref="P30:S30"/>
    <mergeCell ref="AN30:AP30"/>
    <mergeCell ref="AN3:AQ3"/>
  </mergeCells>
  <pageMargins left="0.23622047244094491" right="0.19685039370078741" top="0.47244094488188981" bottom="0.35433070866141736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BU37"/>
  <sheetViews>
    <sheetView view="pageBreakPreview" zoomScaleSheetLayoutView="100" workbookViewId="0">
      <pane xSplit="11" ySplit="4" topLeftCell="AL15" activePane="bottomRight" state="frozen"/>
      <selection activeCell="BB49" sqref="BB49"/>
      <selection pane="topRight" activeCell="BB49" sqref="BB49"/>
      <selection pane="bottomLeft" activeCell="BB49" sqref="BB49"/>
      <selection pane="bottomRight" sqref="A1:XFD1048576"/>
    </sheetView>
  </sheetViews>
  <sheetFormatPr defaultRowHeight="12" x14ac:dyDescent="0.2"/>
  <cols>
    <col min="1" max="1" width="27.5703125" style="30" bestFit="1" customWidth="1"/>
    <col min="2" max="3" width="6.42578125" style="30" hidden="1" customWidth="1"/>
    <col min="4" max="4" width="6.85546875" style="30" hidden="1" customWidth="1"/>
    <col min="5" max="6" width="6.42578125" style="30" hidden="1" customWidth="1"/>
    <col min="7" max="36" width="6.85546875" style="30" hidden="1" customWidth="1"/>
    <col min="37" max="38" width="7.5703125" style="30" hidden="1" customWidth="1"/>
    <col min="39" max="43" width="6.85546875" style="30" hidden="1" customWidth="1"/>
    <col min="44" max="61" width="8.5703125" style="17" customWidth="1"/>
    <col min="62" max="62" width="9.28515625" style="30" bestFit="1" customWidth="1"/>
    <col min="63" max="63" width="9.85546875" style="30" bestFit="1" customWidth="1"/>
    <col min="64" max="16384" width="9.140625" style="30"/>
  </cols>
  <sheetData>
    <row r="1" spans="1:73" ht="15" customHeight="1" x14ac:dyDescent="0.2">
      <c r="A1" s="18" t="s">
        <v>116</v>
      </c>
      <c r="AK1" s="18"/>
    </row>
    <row r="2" spans="1:73" ht="0.75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73" s="53" customFormat="1" ht="15" customHeight="1" x14ac:dyDescent="0.2">
      <c r="B3" s="95" t="s">
        <v>63</v>
      </c>
      <c r="C3" s="95"/>
      <c r="D3" s="95" t="s">
        <v>64</v>
      </c>
      <c r="E3" s="95"/>
      <c r="F3" s="95"/>
      <c r="G3" s="95"/>
      <c r="H3" s="95" t="s">
        <v>65</v>
      </c>
      <c r="I3" s="95"/>
      <c r="J3" s="95"/>
      <c r="K3" s="95"/>
      <c r="L3" s="95" t="s">
        <v>66</v>
      </c>
      <c r="M3" s="95"/>
      <c r="N3" s="95"/>
      <c r="O3" s="95"/>
      <c r="P3" s="95" t="s">
        <v>67</v>
      </c>
      <c r="Q3" s="95"/>
      <c r="R3" s="95"/>
      <c r="S3" s="95"/>
      <c r="U3" s="95" t="s">
        <v>68</v>
      </c>
      <c r="V3" s="95"/>
      <c r="W3" s="95"/>
      <c r="X3" s="54" t="s">
        <v>69</v>
      </c>
      <c r="Y3" s="54"/>
      <c r="Z3" s="54" t="s">
        <v>69</v>
      </c>
      <c r="AA3" s="54" t="s">
        <v>69</v>
      </c>
      <c r="AB3" s="54" t="s">
        <v>70</v>
      </c>
      <c r="AC3" s="54"/>
      <c r="AE3" s="54" t="s">
        <v>70</v>
      </c>
      <c r="AF3" s="54" t="s">
        <v>88</v>
      </c>
      <c r="AG3" s="54"/>
      <c r="AH3" s="54" t="s">
        <v>88</v>
      </c>
      <c r="AI3" s="54" t="s">
        <v>88</v>
      </c>
      <c r="AJ3" s="95" t="s">
        <v>90</v>
      </c>
      <c r="AK3" s="95"/>
      <c r="AL3" s="95"/>
      <c r="AM3" s="95"/>
      <c r="AN3" s="95" t="s">
        <v>94</v>
      </c>
      <c r="AO3" s="95"/>
      <c r="AP3" s="95"/>
      <c r="AQ3" s="95"/>
      <c r="AR3" s="94" t="s">
        <v>100</v>
      </c>
      <c r="AS3" s="94"/>
      <c r="AT3" s="94"/>
      <c r="AU3" s="94"/>
      <c r="AV3" s="94" t="s">
        <v>101</v>
      </c>
      <c r="AW3" s="94"/>
      <c r="AX3" s="94"/>
      <c r="AY3" s="71"/>
      <c r="AZ3" s="94" t="s">
        <v>105</v>
      </c>
      <c r="BA3" s="94"/>
      <c r="BB3" s="94"/>
      <c r="BC3" s="94"/>
      <c r="BD3" s="94" t="s">
        <v>106</v>
      </c>
      <c r="BE3" s="94"/>
      <c r="BF3" s="94"/>
      <c r="BG3" s="94"/>
      <c r="BH3" s="94" t="s">
        <v>114</v>
      </c>
      <c r="BI3" s="94"/>
    </row>
    <row r="4" spans="1:73" s="58" customFormat="1" x14ac:dyDescent="0.2">
      <c r="A4" s="55"/>
      <c r="B4" s="56" t="s">
        <v>57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56" t="s">
        <v>57</v>
      </c>
      <c r="I4" s="56" t="s">
        <v>58</v>
      </c>
      <c r="J4" s="56" t="s">
        <v>59</v>
      </c>
      <c r="K4" s="56" t="s">
        <v>60</v>
      </c>
      <c r="L4" s="56" t="s">
        <v>57</v>
      </c>
      <c r="M4" s="56" t="s">
        <v>58</v>
      </c>
      <c r="N4" s="56" t="s">
        <v>59</v>
      </c>
      <c r="O4" s="56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  <c r="W4" s="56" t="s">
        <v>60</v>
      </c>
      <c r="X4" s="56" t="s">
        <v>57</v>
      </c>
      <c r="Y4" s="56" t="s">
        <v>58</v>
      </c>
      <c r="Z4" s="56" t="s">
        <v>59</v>
      </c>
      <c r="AA4" s="56" t="s">
        <v>60</v>
      </c>
      <c r="AB4" s="56" t="s">
        <v>57</v>
      </c>
      <c r="AC4" s="56" t="s">
        <v>58</v>
      </c>
      <c r="AD4" s="56" t="s">
        <v>59</v>
      </c>
      <c r="AE4" s="56" t="s">
        <v>60</v>
      </c>
      <c r="AF4" s="56" t="s">
        <v>57</v>
      </c>
      <c r="AG4" s="56" t="s">
        <v>58</v>
      </c>
      <c r="AH4" s="56" t="s">
        <v>59</v>
      </c>
      <c r="AI4" s="56" t="s">
        <v>60</v>
      </c>
      <c r="AJ4" s="56" t="s">
        <v>57</v>
      </c>
      <c r="AK4" s="56" t="s">
        <v>58</v>
      </c>
      <c r="AL4" s="56" t="s">
        <v>59</v>
      </c>
      <c r="AM4" s="56" t="s">
        <v>60</v>
      </c>
      <c r="AN4" s="57" t="s">
        <v>57</v>
      </c>
      <c r="AO4" s="56" t="s">
        <v>58</v>
      </c>
      <c r="AP4" s="57" t="s">
        <v>59</v>
      </c>
      <c r="AQ4" s="57" t="s">
        <v>60</v>
      </c>
      <c r="AR4" s="73" t="s">
        <v>57</v>
      </c>
      <c r="AS4" s="73" t="s">
        <v>58</v>
      </c>
      <c r="AT4" s="73" t="s">
        <v>59</v>
      </c>
      <c r="AU4" s="73" t="s">
        <v>60</v>
      </c>
      <c r="AV4" s="72" t="s">
        <v>57</v>
      </c>
      <c r="AW4" s="72" t="s">
        <v>58</v>
      </c>
      <c r="AX4" s="72" t="s">
        <v>59</v>
      </c>
      <c r="AY4" s="72" t="s">
        <v>60</v>
      </c>
      <c r="AZ4" s="72" t="s">
        <v>57</v>
      </c>
      <c r="BA4" s="72" t="s">
        <v>58</v>
      </c>
      <c r="BB4" s="72" t="s">
        <v>59</v>
      </c>
      <c r="BC4" s="72" t="s">
        <v>60</v>
      </c>
      <c r="BD4" s="72" t="s">
        <v>57</v>
      </c>
      <c r="BE4" s="72" t="s">
        <v>58</v>
      </c>
      <c r="BF4" s="72" t="s">
        <v>59</v>
      </c>
      <c r="BG4" s="72" t="s">
        <v>60</v>
      </c>
      <c r="BH4" s="72" t="s">
        <v>57</v>
      </c>
      <c r="BI4" s="72" t="s">
        <v>58</v>
      </c>
      <c r="BJ4" s="59"/>
    </row>
    <row r="5" spans="1:73" s="20" customFormat="1" ht="18.95" customHeight="1" x14ac:dyDescent="0.2">
      <c r="A5" s="22" t="s">
        <v>95</v>
      </c>
      <c r="B5" s="44"/>
      <c r="C5" s="44"/>
      <c r="D5" s="44">
        <v>10425.462133187762</v>
      </c>
      <c r="E5" s="44">
        <v>8799.9037983496473</v>
      </c>
      <c r="F5" s="44">
        <v>8681.4761288953887</v>
      </c>
      <c r="G5" s="44">
        <v>13736.075293146012</v>
      </c>
      <c r="H5" s="44">
        <v>15072.427873772183</v>
      </c>
      <c r="I5" s="44">
        <v>13306.708253588851</v>
      </c>
      <c r="J5" s="44">
        <v>13935.819241723073</v>
      </c>
      <c r="K5" s="44">
        <v>17400.878901948337</v>
      </c>
      <c r="L5" s="44">
        <v>17787.568477083594</v>
      </c>
      <c r="M5" s="44">
        <v>19320.825862619629</v>
      </c>
      <c r="N5" s="44">
        <v>15758.85493038879</v>
      </c>
      <c r="O5" s="44">
        <v>16840.956988476333</v>
      </c>
      <c r="P5" s="44">
        <v>22961.810296357835</v>
      </c>
      <c r="Q5" s="44">
        <v>16017.476741529033</v>
      </c>
      <c r="R5" s="44">
        <v>16624.050394006648</v>
      </c>
      <c r="S5" s="44">
        <v>17981.929008212672</v>
      </c>
      <c r="T5" s="44">
        <v>21403.351797173553</v>
      </c>
      <c r="U5" s="44">
        <v>22022.999424963604</v>
      </c>
      <c r="V5" s="44">
        <v>17752.785622497799</v>
      </c>
      <c r="W5" s="44">
        <v>15430.923956831622</v>
      </c>
      <c r="X5" s="44">
        <v>12122.046556846704</v>
      </c>
      <c r="Y5" s="44">
        <v>14963.317265423655</v>
      </c>
      <c r="Z5" s="44">
        <v>19885.346018202403</v>
      </c>
      <c r="AA5" s="44">
        <v>36287.077647049256</v>
      </c>
      <c r="AB5" s="44">
        <v>25287.658600946972</v>
      </c>
      <c r="AC5" s="44">
        <v>22342.426535719649</v>
      </c>
      <c r="AD5" s="44">
        <v>22138.311885702205</v>
      </c>
      <c r="AE5" s="44">
        <v>23620.693257303701</v>
      </c>
      <c r="AF5" s="44">
        <v>25931.963827378288</v>
      </c>
      <c r="AG5" s="44">
        <v>24411.702650501527</v>
      </c>
      <c r="AH5" s="44">
        <v>26670.279544432418</v>
      </c>
      <c r="AI5" s="44">
        <v>23534.581437319517</v>
      </c>
      <c r="AJ5" s="44">
        <v>27780.382472777826</v>
      </c>
      <c r="AK5" s="44">
        <v>26555.708893660634</v>
      </c>
      <c r="AL5" s="44">
        <v>26727.648731303809</v>
      </c>
      <c r="AM5" s="44">
        <v>27454.300823730868</v>
      </c>
      <c r="AN5" s="44">
        <v>31469.208263174129</v>
      </c>
      <c r="AO5" s="44">
        <v>28428.149774265399</v>
      </c>
      <c r="AP5" s="44">
        <v>29431.978102162429</v>
      </c>
      <c r="AQ5" s="44">
        <v>31155.441315781736</v>
      </c>
      <c r="AR5" s="85">
        <v>34178.964047421803</v>
      </c>
      <c r="AS5" s="85">
        <v>32180.90176474347</v>
      </c>
      <c r="AT5" s="85">
        <v>32233.312480123957</v>
      </c>
      <c r="AU5" s="85">
        <v>33496.596496895836</v>
      </c>
      <c r="AV5" s="85">
        <v>37923.400965754518</v>
      </c>
      <c r="AW5" s="85">
        <v>36382.406648869102</v>
      </c>
      <c r="AX5" s="85">
        <v>33715.117869702401</v>
      </c>
      <c r="AY5" s="85">
        <v>31668.119623892231</v>
      </c>
      <c r="AZ5" s="85">
        <v>39009.896015031271</v>
      </c>
      <c r="BA5" s="85">
        <v>36939.957133083422</v>
      </c>
      <c r="BB5" s="85">
        <v>35140.767950105226</v>
      </c>
      <c r="BC5" s="85">
        <v>37219.626532138434</v>
      </c>
      <c r="BD5" s="85">
        <v>40792.211206508313</v>
      </c>
      <c r="BE5" s="85">
        <v>39673.018405974217</v>
      </c>
      <c r="BF5" s="85">
        <v>39312.280455903034</v>
      </c>
      <c r="BG5" s="85">
        <v>42943.497803103295</v>
      </c>
      <c r="BH5" s="85">
        <v>49903.935563330408</v>
      </c>
      <c r="BI5" s="85">
        <v>45167.155761190865</v>
      </c>
      <c r="BJ5" s="50"/>
      <c r="BK5" s="50"/>
    </row>
    <row r="6" spans="1:73" s="63" customFormat="1" ht="18.95" customHeight="1" x14ac:dyDescent="0.2">
      <c r="A6" s="60" t="s">
        <v>96</v>
      </c>
      <c r="B6" s="61"/>
      <c r="C6" s="61"/>
      <c r="D6" s="61">
        <v>4701.8705029880857</v>
      </c>
      <c r="E6" s="61">
        <v>3491.7104896638971</v>
      </c>
      <c r="F6" s="61">
        <v>3170.353829901781</v>
      </c>
      <c r="G6" s="61">
        <v>5547.7186381871343</v>
      </c>
      <c r="H6" s="61">
        <v>5615.626222271605</v>
      </c>
      <c r="I6" s="61">
        <v>3904.5417815635506</v>
      </c>
      <c r="J6" s="61">
        <v>3161.5294911287847</v>
      </c>
      <c r="K6" s="61">
        <v>5105.562409961758</v>
      </c>
      <c r="L6" s="61">
        <v>5189.5917479246482</v>
      </c>
      <c r="M6" s="61">
        <v>5505.002636617548</v>
      </c>
      <c r="N6" s="61">
        <v>3633.3054419696841</v>
      </c>
      <c r="O6" s="61">
        <v>4432.4639863983648</v>
      </c>
      <c r="P6" s="61">
        <v>7017.318421083547</v>
      </c>
      <c r="Q6" s="61">
        <v>4108.1374391357913</v>
      </c>
      <c r="R6" s="61">
        <v>3593.5385785282747</v>
      </c>
      <c r="S6" s="61">
        <v>4257.5770646563769</v>
      </c>
      <c r="T6" s="61">
        <v>6190.4458356432979</v>
      </c>
      <c r="U6" s="61">
        <v>5396.1173383361602</v>
      </c>
      <c r="V6" s="61">
        <v>3715.5911922941932</v>
      </c>
      <c r="W6" s="61">
        <v>4200.8451033861174</v>
      </c>
      <c r="X6" s="61">
        <v>6401.073576822916</v>
      </c>
      <c r="Y6" s="61">
        <v>6149.2342518473024</v>
      </c>
      <c r="Z6" s="61">
        <v>3556.9145868683636</v>
      </c>
      <c r="AA6" s="61">
        <v>4436.5763500335661</v>
      </c>
      <c r="AB6" s="61">
        <v>8052.5972211258731</v>
      </c>
      <c r="AC6" s="61">
        <v>4841.077495697642</v>
      </c>
      <c r="AD6" s="61">
        <v>3804.9802593404447</v>
      </c>
      <c r="AE6" s="61">
        <v>4797.8359242047327</v>
      </c>
      <c r="AF6" s="61">
        <v>6532.8493163096673</v>
      </c>
      <c r="AG6" s="61">
        <v>4995.7295882449325</v>
      </c>
      <c r="AH6" s="61">
        <v>6474.633853512385</v>
      </c>
      <c r="AI6" s="61">
        <v>4781.4081217021994</v>
      </c>
      <c r="AJ6" s="61">
        <v>7991.5987466137885</v>
      </c>
      <c r="AK6" s="61">
        <v>6125.1805677446391</v>
      </c>
      <c r="AL6" s="61">
        <v>5423.5345110848675</v>
      </c>
      <c r="AM6" s="61">
        <v>5916.7547546767228</v>
      </c>
      <c r="AN6" s="61">
        <v>8971.0026275015334</v>
      </c>
      <c r="AO6" s="61">
        <v>5832.9445609478153</v>
      </c>
      <c r="AP6" s="61">
        <v>6099.3604464484688</v>
      </c>
      <c r="AQ6" s="61">
        <v>7109.756797264281</v>
      </c>
      <c r="AR6" s="86">
        <v>9062.3813370824901</v>
      </c>
      <c r="AS6" s="86">
        <v>6875.7951848746134</v>
      </c>
      <c r="AT6" s="86">
        <v>6662.7428413398166</v>
      </c>
      <c r="AU6" s="86">
        <v>7707.7515440517445</v>
      </c>
      <c r="AV6" s="86">
        <v>10373.991599865672</v>
      </c>
      <c r="AW6" s="86">
        <v>8263.83106766737</v>
      </c>
      <c r="AX6" s="86">
        <v>6830.8518725698586</v>
      </c>
      <c r="AY6" s="86">
        <v>7957.5641676602481</v>
      </c>
      <c r="AZ6" s="86">
        <v>11376.632580424959</v>
      </c>
      <c r="BA6" s="86">
        <v>8756.8859481429663</v>
      </c>
      <c r="BB6" s="86">
        <v>6667.1367524584848</v>
      </c>
      <c r="BC6" s="86">
        <v>8559.1830146391349</v>
      </c>
      <c r="BD6" s="86">
        <v>12139.137735575639</v>
      </c>
      <c r="BE6" s="86">
        <v>9149.4768225026855</v>
      </c>
      <c r="BF6" s="86">
        <v>7630.9497656158819</v>
      </c>
      <c r="BG6" s="86">
        <v>10232.636515034183</v>
      </c>
      <c r="BH6" s="86">
        <v>15314.825956088196</v>
      </c>
      <c r="BI6" s="86">
        <v>11272.04810771771</v>
      </c>
      <c r="BJ6" s="62"/>
      <c r="BK6" s="62"/>
    </row>
    <row r="7" spans="1:73" s="19" customFormat="1" ht="18.95" customHeight="1" x14ac:dyDescent="0.2">
      <c r="A7" s="40" t="s">
        <v>2</v>
      </c>
      <c r="B7" s="16"/>
      <c r="C7" s="16"/>
      <c r="D7" s="16">
        <v>319.92016524077661</v>
      </c>
      <c r="E7" s="16">
        <v>571.83499899209141</v>
      </c>
      <c r="F7" s="16">
        <v>572.3977841015452</v>
      </c>
      <c r="G7" s="16">
        <v>440.1464430285526</v>
      </c>
      <c r="H7" s="16">
        <v>334.8922937707153</v>
      </c>
      <c r="I7" s="16">
        <v>373.68408940813526</v>
      </c>
      <c r="J7" s="16">
        <v>316.66459760891217</v>
      </c>
      <c r="K7" s="16">
        <v>394.50216790619606</v>
      </c>
      <c r="L7" s="16">
        <v>263.86178636177215</v>
      </c>
      <c r="M7" s="16">
        <v>377.1136426433448</v>
      </c>
      <c r="N7" s="16">
        <v>424.13446313929967</v>
      </c>
      <c r="O7" s="16">
        <v>352.50487824178884</v>
      </c>
      <c r="P7" s="16">
        <v>457.34923553828162</v>
      </c>
      <c r="Q7" s="16">
        <v>520.19556346850095</v>
      </c>
      <c r="R7" s="16">
        <v>446.63232901890831</v>
      </c>
      <c r="S7" s="16">
        <v>272.05625368359625</v>
      </c>
      <c r="T7" s="16">
        <v>335.11067258662354</v>
      </c>
      <c r="U7" s="16">
        <v>462.98718903815933</v>
      </c>
      <c r="V7" s="16">
        <v>543.2857474591716</v>
      </c>
      <c r="W7" s="16">
        <v>352.28541829581815</v>
      </c>
      <c r="X7" s="16">
        <v>446.80418829639416</v>
      </c>
      <c r="Y7" s="16">
        <v>404.67552918548932</v>
      </c>
      <c r="Z7" s="16">
        <v>471.37788389387759</v>
      </c>
      <c r="AA7" s="16">
        <v>359.51375127742489</v>
      </c>
      <c r="AB7" s="16">
        <v>438.83030014720555</v>
      </c>
      <c r="AC7" s="16">
        <v>488.48285488480275</v>
      </c>
      <c r="AD7" s="16">
        <v>505.48194708283467</v>
      </c>
      <c r="AE7" s="16">
        <v>386.70730417332783</v>
      </c>
      <c r="AF7" s="16">
        <v>547.57973975875836</v>
      </c>
      <c r="AG7" s="16">
        <v>550.95651380952063</v>
      </c>
      <c r="AH7" s="16">
        <v>606.3008917092759</v>
      </c>
      <c r="AI7" s="16">
        <v>415.03298317451993</v>
      </c>
      <c r="AJ7" s="16">
        <v>502.66619453389916</v>
      </c>
      <c r="AK7" s="16">
        <v>751.09081498950536</v>
      </c>
      <c r="AL7" s="16">
        <v>754.28138388745731</v>
      </c>
      <c r="AM7" s="16">
        <v>543.91130652296272</v>
      </c>
      <c r="AN7" s="16">
        <v>752.8096512751091</v>
      </c>
      <c r="AO7" s="16">
        <v>713.40654489671783</v>
      </c>
      <c r="AP7" s="16">
        <v>741.9775232300841</v>
      </c>
      <c r="AQ7" s="16">
        <v>496.55090613539556</v>
      </c>
      <c r="AR7" s="76">
        <v>704.39814626891234</v>
      </c>
      <c r="AS7" s="76">
        <v>708.66717980605017</v>
      </c>
      <c r="AT7" s="76">
        <v>716.88995810295614</v>
      </c>
      <c r="AU7" s="76">
        <v>479.39833520907507</v>
      </c>
      <c r="AV7" s="76">
        <v>634.20166111559479</v>
      </c>
      <c r="AW7" s="76">
        <v>761.4350150965945</v>
      </c>
      <c r="AX7" s="76">
        <v>883.94574191116715</v>
      </c>
      <c r="AY7" s="76">
        <v>468.16024678270793</v>
      </c>
      <c r="AZ7" s="76">
        <v>659.29637292758423</v>
      </c>
      <c r="BA7" s="76">
        <v>776.3798309244512</v>
      </c>
      <c r="BB7" s="76">
        <v>943.74186912187872</v>
      </c>
      <c r="BC7" s="76">
        <v>671.26936961764784</v>
      </c>
      <c r="BD7" s="76">
        <v>926.12502837866793</v>
      </c>
      <c r="BE7" s="76">
        <v>1309.898428254985</v>
      </c>
      <c r="BF7" s="76">
        <v>1349.4914859437429</v>
      </c>
      <c r="BG7" s="76">
        <v>949.64604517494104</v>
      </c>
      <c r="BH7" s="76">
        <v>1206.9146449160594</v>
      </c>
      <c r="BI7" s="76">
        <v>877.9764380775564</v>
      </c>
      <c r="BJ7" s="50"/>
      <c r="BK7" s="5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73" s="19" customFormat="1" ht="18.95" customHeight="1" x14ac:dyDescent="0.2">
      <c r="A8" s="40" t="s">
        <v>3</v>
      </c>
      <c r="B8" s="16"/>
      <c r="C8" s="16"/>
      <c r="D8" s="16">
        <v>3046.1203905825614</v>
      </c>
      <c r="E8" s="16">
        <v>1832.3188363999541</v>
      </c>
      <c r="F8" s="16">
        <v>1508.8343303532793</v>
      </c>
      <c r="G8" s="16">
        <v>2754.9292256453714</v>
      </c>
      <c r="H8" s="16">
        <v>4022.1307539470927</v>
      </c>
      <c r="I8" s="16">
        <v>2318.1826910120612</v>
      </c>
      <c r="J8" s="16">
        <v>1614.2725809042311</v>
      </c>
      <c r="K8" s="16">
        <v>2143.6300067598067</v>
      </c>
      <c r="L8" s="16">
        <v>3531.8483888391802</v>
      </c>
      <c r="M8" s="16">
        <v>2277.5956665269896</v>
      </c>
      <c r="N8" s="16">
        <v>1784.4058704226404</v>
      </c>
      <c r="O8" s="16">
        <v>2943.4095352419654</v>
      </c>
      <c r="P8" s="16">
        <v>4117.2940621422531</v>
      </c>
      <c r="Q8" s="16">
        <v>2329.8902093151037</v>
      </c>
      <c r="R8" s="16">
        <v>1448.3844188210689</v>
      </c>
      <c r="S8" s="16">
        <v>2357.8011769688678</v>
      </c>
      <c r="T8" s="16">
        <v>4774.9527275798728</v>
      </c>
      <c r="U8" s="16">
        <v>2008.0984918193669</v>
      </c>
      <c r="V8" s="16">
        <v>1406.0138207235193</v>
      </c>
      <c r="W8" s="16">
        <v>2004.6224279286616</v>
      </c>
      <c r="X8" s="16">
        <v>4493.3042112788889</v>
      </c>
      <c r="Y8" s="16">
        <v>2107.1190567856925</v>
      </c>
      <c r="Z8" s="16">
        <v>1635.2511646649302</v>
      </c>
      <c r="AA8" s="16">
        <v>2560.8911926631622</v>
      </c>
      <c r="AB8" s="16">
        <v>4301.9575649587759</v>
      </c>
      <c r="AC8" s="16">
        <v>2657.2993730434964</v>
      </c>
      <c r="AD8" s="16">
        <v>1599.2974526981168</v>
      </c>
      <c r="AE8" s="16">
        <v>2717.3772551136544</v>
      </c>
      <c r="AF8" s="16">
        <v>4371.1476220299573</v>
      </c>
      <c r="AG8" s="16">
        <v>2863.7569893042901</v>
      </c>
      <c r="AH8" s="16">
        <v>1799.7812626502946</v>
      </c>
      <c r="AI8" s="16">
        <v>2528.6131223301109</v>
      </c>
      <c r="AJ8" s="16">
        <v>5300.7140934744048</v>
      </c>
      <c r="AK8" s="16">
        <v>2967.0150891142325</v>
      </c>
      <c r="AL8" s="16">
        <v>2176.7376753339149</v>
      </c>
      <c r="AM8" s="16">
        <v>2950.4781574230651</v>
      </c>
      <c r="AN8" s="16">
        <v>5999.2612313149084</v>
      </c>
      <c r="AO8" s="16">
        <v>3050.9328466112515</v>
      </c>
      <c r="AP8" s="16">
        <v>2505.1069685046591</v>
      </c>
      <c r="AQ8" s="16">
        <v>3413.2878004397558</v>
      </c>
      <c r="AR8" s="76">
        <v>5711.324190304721</v>
      </c>
      <c r="AS8" s="76">
        <v>3154.4787542685617</v>
      </c>
      <c r="AT8" s="76">
        <v>2580.5739347706135</v>
      </c>
      <c r="AU8" s="76">
        <v>3744.6814849821676</v>
      </c>
      <c r="AV8" s="76">
        <v>6298.9923286734975</v>
      </c>
      <c r="AW8" s="76">
        <v>3559.7315598110449</v>
      </c>
      <c r="AX8" s="76">
        <v>2337.3320641268288</v>
      </c>
      <c r="AY8" s="76">
        <v>3981.1428193062061</v>
      </c>
      <c r="AZ8" s="76">
        <v>7165.2554101897695</v>
      </c>
      <c r="BA8" s="76">
        <v>3724.4942452230748</v>
      </c>
      <c r="BB8" s="76">
        <v>2032.2332294141941</v>
      </c>
      <c r="BC8" s="76">
        <v>4079.374500789891</v>
      </c>
      <c r="BD8" s="76">
        <v>7336.4850399107363</v>
      </c>
      <c r="BE8" s="76">
        <v>3920.8822449036747</v>
      </c>
      <c r="BF8" s="76">
        <v>2196.356631739593</v>
      </c>
      <c r="BG8" s="76">
        <v>5089.1005707220902</v>
      </c>
      <c r="BH8" s="76">
        <v>10249.060665389356</v>
      </c>
      <c r="BI8" s="76">
        <v>6051.7402210703694</v>
      </c>
      <c r="BJ8" s="50"/>
      <c r="BK8" s="5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s="19" customFormat="1" ht="18.95" customHeight="1" x14ac:dyDescent="0.2">
      <c r="A9" s="40" t="s">
        <v>4</v>
      </c>
      <c r="B9" s="16"/>
      <c r="C9" s="16"/>
      <c r="D9" s="16">
        <v>496.29196994139846</v>
      </c>
      <c r="E9" s="16">
        <v>510.92409880957752</v>
      </c>
      <c r="F9" s="16">
        <v>564.35757555361999</v>
      </c>
      <c r="G9" s="16">
        <v>525.15675877991714</v>
      </c>
      <c r="H9" s="16">
        <v>576.96537696324526</v>
      </c>
      <c r="I9" s="16">
        <v>525.13386524809209</v>
      </c>
      <c r="J9" s="16">
        <v>554.26315943215184</v>
      </c>
      <c r="K9" s="16">
        <v>540.50221687973112</v>
      </c>
      <c r="L9" s="16">
        <v>649.16751738069581</v>
      </c>
      <c r="M9" s="16">
        <v>623.57984665456956</v>
      </c>
      <c r="N9" s="16">
        <v>565.75455957791587</v>
      </c>
      <c r="O9" s="16">
        <v>461.48124078976974</v>
      </c>
      <c r="P9" s="16">
        <v>500.96266145051021</v>
      </c>
      <c r="Q9" s="16">
        <v>684.45942834736502</v>
      </c>
      <c r="R9" s="16">
        <v>668.69323368081416</v>
      </c>
      <c r="S9" s="16">
        <v>554.4880833623771</v>
      </c>
      <c r="T9" s="16">
        <v>423.06502068434219</v>
      </c>
      <c r="U9" s="16">
        <v>314.90142513148874</v>
      </c>
      <c r="V9" s="16">
        <v>1036.4816263320718</v>
      </c>
      <c r="W9" s="16">
        <v>755.29466365453231</v>
      </c>
      <c r="X9" s="16">
        <v>708.96686824992923</v>
      </c>
      <c r="Y9" s="16">
        <v>672.52785839384467</v>
      </c>
      <c r="Z9" s="16">
        <v>652.0920030526662</v>
      </c>
      <c r="AA9" s="16">
        <v>637.1626241573465</v>
      </c>
      <c r="AB9" s="16">
        <v>676.16433710419994</v>
      </c>
      <c r="AC9" s="16">
        <v>686.07452604143975</v>
      </c>
      <c r="AD9" s="16">
        <v>721.1187558268183</v>
      </c>
      <c r="AE9" s="16">
        <v>746.35773459622476</v>
      </c>
      <c r="AF9" s="16">
        <v>741.08678132654074</v>
      </c>
      <c r="AG9" s="16">
        <v>737.13743879611047</v>
      </c>
      <c r="AH9" s="16">
        <v>742.80678097042198</v>
      </c>
      <c r="AI9" s="16">
        <v>768.13209177605745</v>
      </c>
      <c r="AJ9" s="16">
        <v>791.92656195079189</v>
      </c>
      <c r="AK9" s="16">
        <v>810.39652991420087</v>
      </c>
      <c r="AL9" s="16">
        <v>844.63301398921749</v>
      </c>
      <c r="AM9" s="16">
        <v>862.13414371659508</v>
      </c>
      <c r="AN9" s="16">
        <v>937.20724512830736</v>
      </c>
      <c r="AO9" s="16">
        <v>948.2513636092732</v>
      </c>
      <c r="AP9" s="16">
        <v>989.46467810960496</v>
      </c>
      <c r="AQ9" s="16">
        <v>1000.6439069915733</v>
      </c>
      <c r="AR9" s="76">
        <v>1060.1030572879004</v>
      </c>
      <c r="AS9" s="76">
        <v>1098.0265694000591</v>
      </c>
      <c r="AT9" s="76">
        <v>1155.5226503197655</v>
      </c>
      <c r="AU9" s="76">
        <v>1176.7424542765984</v>
      </c>
      <c r="AV9" s="76">
        <v>1232.8355208405701</v>
      </c>
      <c r="AW9" s="76">
        <v>1287.6500548042927</v>
      </c>
      <c r="AX9" s="76">
        <v>1357.482033768151</v>
      </c>
      <c r="AY9" s="76">
        <v>1389.9150580030073</v>
      </c>
      <c r="AZ9" s="76">
        <v>1414.1071479749228</v>
      </c>
      <c r="BA9" s="76">
        <v>1442.2022253753721</v>
      </c>
      <c r="BB9" s="76">
        <v>1446.6524620120226</v>
      </c>
      <c r="BC9" s="76">
        <v>1532.436612853109</v>
      </c>
      <c r="BD9" s="76">
        <v>1590.8482125794883</v>
      </c>
      <c r="BE9" s="76">
        <v>1632.7050649564114</v>
      </c>
      <c r="BF9" s="76">
        <v>1594.4648899250828</v>
      </c>
      <c r="BG9" s="76">
        <v>1637.907070017186</v>
      </c>
      <c r="BH9" s="76">
        <v>1730.2314076941977</v>
      </c>
      <c r="BI9" s="76">
        <v>1781.3151887470679</v>
      </c>
      <c r="BJ9" s="50"/>
      <c r="BK9" s="5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73" s="19" customFormat="1" ht="18.95" customHeight="1" x14ac:dyDescent="0.2">
      <c r="A10" s="40" t="s">
        <v>5</v>
      </c>
      <c r="B10" s="16"/>
      <c r="C10" s="16"/>
      <c r="D10" s="16">
        <v>3.6287468762675763</v>
      </c>
      <c r="E10" s="16">
        <v>2.5264342987534447</v>
      </c>
      <c r="F10" s="16">
        <v>1.9629691117419061</v>
      </c>
      <c r="G10" s="16">
        <v>3.4052023264437028</v>
      </c>
      <c r="H10" s="16">
        <v>4.4311125429521381</v>
      </c>
      <c r="I10" s="16">
        <v>3.197184817200287</v>
      </c>
      <c r="J10" s="16">
        <v>1.9535471103562982</v>
      </c>
      <c r="K10" s="16">
        <v>3.2470287844884385</v>
      </c>
      <c r="L10" s="16">
        <v>3.8095542392936186</v>
      </c>
      <c r="M10" s="16">
        <v>2.4497190539521103</v>
      </c>
      <c r="N10" s="16">
        <v>2.7445105921076096</v>
      </c>
      <c r="O10" s="16">
        <v>4.656029740649168</v>
      </c>
      <c r="P10" s="16">
        <v>4.3805130121212406</v>
      </c>
      <c r="Q10" s="16">
        <v>2.3150540879772823</v>
      </c>
      <c r="R10" s="16">
        <v>1.4610351140048561</v>
      </c>
      <c r="S10" s="16">
        <v>2.2206655374749249</v>
      </c>
      <c r="T10" s="16">
        <v>3.4405521727206856</v>
      </c>
      <c r="U10" s="16">
        <v>2.5952343390972397</v>
      </c>
      <c r="V10" s="16">
        <v>2.4198640010132855</v>
      </c>
      <c r="W10" s="16">
        <v>3.6028555255390082</v>
      </c>
      <c r="X10" s="16">
        <v>3.8466744148464667</v>
      </c>
      <c r="Y10" s="16">
        <v>2.4811554575022026</v>
      </c>
      <c r="Z10" s="16">
        <v>2.110588531582565</v>
      </c>
      <c r="AA10" s="16">
        <v>3.729399787744935</v>
      </c>
      <c r="AB10" s="16">
        <v>5.2730153458431301</v>
      </c>
      <c r="AC10" s="16">
        <v>3.5723747866787257</v>
      </c>
      <c r="AD10" s="16">
        <v>3.0075998056063304</v>
      </c>
      <c r="AE10" s="16">
        <v>4.9815296992928975</v>
      </c>
      <c r="AF10" s="16">
        <v>5.3263870508295081</v>
      </c>
      <c r="AG10" s="16">
        <v>3.1442369833169934</v>
      </c>
      <c r="AH10" s="16">
        <v>2.4865388982082699</v>
      </c>
      <c r="AI10" s="16">
        <v>4.3624703278984205</v>
      </c>
      <c r="AJ10" s="16">
        <v>5.557441587817908</v>
      </c>
      <c r="AK10" s="16">
        <v>3.5700487064633948</v>
      </c>
      <c r="AL10" s="16">
        <v>2.8036475242883991</v>
      </c>
      <c r="AM10" s="16">
        <v>4.5413019559773833</v>
      </c>
      <c r="AN10" s="16">
        <v>4.872405977076987</v>
      </c>
      <c r="AO10" s="16">
        <v>2.9755692099078441</v>
      </c>
      <c r="AP10" s="16">
        <v>2.3848045881253945</v>
      </c>
      <c r="AQ10" s="16">
        <v>4.2365512330195569</v>
      </c>
      <c r="AR10" s="76">
        <v>5.676054327406149</v>
      </c>
      <c r="AS10" s="76">
        <v>3.8839953711117694</v>
      </c>
      <c r="AT10" s="76">
        <v>3.1566752030913947</v>
      </c>
      <c r="AU10" s="76">
        <v>5.5595939987139111</v>
      </c>
      <c r="AV10" s="76">
        <v>6.773624069743561</v>
      </c>
      <c r="AW10" s="76">
        <v>4.4746012597116662</v>
      </c>
      <c r="AX10" s="76">
        <v>3.3202010518409448</v>
      </c>
      <c r="AY10" s="76">
        <v>4.9103488944802471</v>
      </c>
      <c r="AZ10" s="76">
        <v>6.2122793474169793</v>
      </c>
      <c r="BA10" s="76">
        <v>4.3427118665757813</v>
      </c>
      <c r="BB10" s="76">
        <v>3.9511369719956195</v>
      </c>
      <c r="BC10" s="76">
        <v>5.6249508762568246</v>
      </c>
      <c r="BD10" s="76">
        <v>6.8256231629254049</v>
      </c>
      <c r="BE10" s="76">
        <v>4.6536027663802138</v>
      </c>
      <c r="BF10" s="76">
        <v>4.0305063931703344</v>
      </c>
      <c r="BG10" s="76">
        <v>5.8373422862688686</v>
      </c>
      <c r="BH10" s="76">
        <v>7.3892414509215829</v>
      </c>
      <c r="BI10" s="76">
        <v>5.1323678809010014</v>
      </c>
      <c r="BJ10" s="50"/>
      <c r="BK10" s="5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s="19" customFormat="1" ht="18.95" customHeight="1" x14ac:dyDescent="0.2">
      <c r="A11" s="40" t="s">
        <v>6</v>
      </c>
      <c r="B11" s="16"/>
      <c r="C11" s="16"/>
      <c r="D11" s="16">
        <v>366.19540074780963</v>
      </c>
      <c r="E11" s="16">
        <v>90.947975223150308</v>
      </c>
      <c r="F11" s="16">
        <v>57.552020653870585</v>
      </c>
      <c r="G11" s="16">
        <v>1321.8783335296521</v>
      </c>
      <c r="H11" s="16">
        <v>164.33524163745074</v>
      </c>
      <c r="I11" s="16">
        <v>179.17048005251655</v>
      </c>
      <c r="J11" s="16">
        <v>177.53691965220528</v>
      </c>
      <c r="K11" s="16">
        <v>1523.5747966682247</v>
      </c>
      <c r="L11" s="16">
        <v>264.71786823053964</v>
      </c>
      <c r="M11" s="16">
        <v>1726.7196838193393</v>
      </c>
      <c r="N11" s="16">
        <v>341.93851069107023</v>
      </c>
      <c r="O11" s="16">
        <v>171.36594132853057</v>
      </c>
      <c r="P11" s="16">
        <v>1421.2781402902176</v>
      </c>
      <c r="Q11" s="16">
        <v>40.279667976794812</v>
      </c>
      <c r="R11" s="16">
        <v>517.43486487253097</v>
      </c>
      <c r="S11" s="16">
        <v>592.34385705995362</v>
      </c>
      <c r="T11" s="16">
        <v>193.12166154351939</v>
      </c>
      <c r="U11" s="16">
        <v>2151.6571028116273</v>
      </c>
      <c r="V11" s="16">
        <v>260.5658029646392</v>
      </c>
      <c r="W11" s="16">
        <v>572.45381447900411</v>
      </c>
      <c r="X11" s="16">
        <v>242.9724987585561</v>
      </c>
      <c r="Y11" s="16">
        <v>2461.9376797798</v>
      </c>
      <c r="Z11" s="16">
        <v>299.68354496556509</v>
      </c>
      <c r="AA11" s="16">
        <v>401.10268785779414</v>
      </c>
      <c r="AB11" s="16">
        <v>2136.4588519703216</v>
      </c>
      <c r="AC11" s="16">
        <v>488.75492701402675</v>
      </c>
      <c r="AD11" s="16">
        <v>472.03914480987441</v>
      </c>
      <c r="AE11" s="16">
        <v>422.49693173556699</v>
      </c>
      <c r="AF11" s="16">
        <v>327.79957251525366</v>
      </c>
      <c r="AG11" s="16">
        <v>282.80844769807715</v>
      </c>
      <c r="AH11" s="16">
        <v>2739.0600800880029</v>
      </c>
      <c r="AI11" s="16">
        <v>512.36706549524729</v>
      </c>
      <c r="AJ11" s="16">
        <v>844.99209026697758</v>
      </c>
      <c r="AK11" s="16">
        <v>1030.3714350340297</v>
      </c>
      <c r="AL11" s="16">
        <v>1089.0497739999939</v>
      </c>
      <c r="AM11" s="16">
        <v>1038.1611737227763</v>
      </c>
      <c r="AN11" s="16">
        <v>814.14265839871405</v>
      </c>
      <c r="AO11" s="16">
        <v>636.35829937867129</v>
      </c>
      <c r="AP11" s="16">
        <v>1430.2540438776882</v>
      </c>
      <c r="AQ11" s="16">
        <v>1680.883019841842</v>
      </c>
      <c r="AR11" s="76">
        <v>978.53614482656849</v>
      </c>
      <c r="AS11" s="76">
        <v>1210.2866372319249</v>
      </c>
      <c r="AT11" s="76">
        <v>1371.768562271317</v>
      </c>
      <c r="AU11" s="76">
        <v>1485.3895840723519</v>
      </c>
      <c r="AV11" s="76">
        <v>1378.8120337448916</v>
      </c>
      <c r="AW11" s="76">
        <v>1712.259016739104</v>
      </c>
      <c r="AX11" s="76">
        <v>1347.2451734309432</v>
      </c>
      <c r="AY11" s="76">
        <v>1313.1640504532804</v>
      </c>
      <c r="AZ11" s="76">
        <v>1258.5750486825177</v>
      </c>
      <c r="BA11" s="76">
        <v>1937.9537277954171</v>
      </c>
      <c r="BB11" s="76">
        <v>1442.1866568847026</v>
      </c>
      <c r="BC11" s="76">
        <v>1462.9633736979058</v>
      </c>
      <c r="BD11" s="76">
        <v>1437.382701331476</v>
      </c>
      <c r="BE11" s="76">
        <v>1495.6087045373688</v>
      </c>
      <c r="BF11" s="76">
        <v>1664.7460752401109</v>
      </c>
      <c r="BG11" s="76">
        <v>1701.230006099966</v>
      </c>
      <c r="BH11" s="76">
        <v>1670.424366459833</v>
      </c>
      <c r="BI11" s="76">
        <v>1758.2263062726881</v>
      </c>
      <c r="BJ11" s="50"/>
      <c r="BK11" s="50"/>
      <c r="BL11" s="20"/>
      <c r="BM11" s="20"/>
      <c r="BN11" s="20"/>
      <c r="BO11" s="20"/>
      <c r="BP11" s="20"/>
      <c r="BQ11" s="20"/>
      <c r="BR11" s="20"/>
      <c r="BS11" s="20"/>
      <c r="BT11" s="20"/>
      <c r="BU11" s="20"/>
    </row>
    <row r="12" spans="1:73" s="19" customFormat="1" ht="18.95" customHeight="1" x14ac:dyDescent="0.2">
      <c r="A12" s="40" t="s">
        <v>7</v>
      </c>
      <c r="B12" s="16"/>
      <c r="C12" s="16"/>
      <c r="D12" s="16">
        <v>469.71382959927269</v>
      </c>
      <c r="E12" s="16">
        <v>483.15814594037028</v>
      </c>
      <c r="F12" s="16">
        <v>465.24915012772419</v>
      </c>
      <c r="G12" s="16">
        <v>502.20267487719701</v>
      </c>
      <c r="H12" s="16">
        <v>512.871443410148</v>
      </c>
      <c r="I12" s="16">
        <v>505.17347102554521</v>
      </c>
      <c r="J12" s="16">
        <v>496.83868642092807</v>
      </c>
      <c r="K12" s="16">
        <v>500.10619296331026</v>
      </c>
      <c r="L12" s="16">
        <v>476.18663287316639</v>
      </c>
      <c r="M12" s="16">
        <v>497.54407791935267</v>
      </c>
      <c r="N12" s="16">
        <v>514.32752754665023</v>
      </c>
      <c r="O12" s="16">
        <v>499.04636105566084</v>
      </c>
      <c r="P12" s="16">
        <v>516.05380865016343</v>
      </c>
      <c r="Q12" s="16">
        <v>530.99751594004942</v>
      </c>
      <c r="R12" s="16">
        <v>510.93269702094773</v>
      </c>
      <c r="S12" s="16">
        <v>478.66702804410738</v>
      </c>
      <c r="T12" s="16">
        <v>460.75520107621958</v>
      </c>
      <c r="U12" s="16">
        <v>455.87789519642075</v>
      </c>
      <c r="V12" s="16">
        <v>466.82433081377826</v>
      </c>
      <c r="W12" s="16">
        <v>512.58592350256311</v>
      </c>
      <c r="X12" s="16">
        <v>505.17913582430043</v>
      </c>
      <c r="Y12" s="16">
        <v>500.49297224497349</v>
      </c>
      <c r="Z12" s="16">
        <v>496.39940175974192</v>
      </c>
      <c r="AA12" s="16">
        <v>474.17669429009328</v>
      </c>
      <c r="AB12" s="16">
        <v>493.91315159952626</v>
      </c>
      <c r="AC12" s="16">
        <v>516.89343992719796</v>
      </c>
      <c r="AD12" s="16">
        <v>504.03535911719422</v>
      </c>
      <c r="AE12" s="16">
        <v>519.91516888666581</v>
      </c>
      <c r="AF12" s="16">
        <v>539.90921362832773</v>
      </c>
      <c r="AG12" s="16">
        <v>557.92596165361704</v>
      </c>
      <c r="AH12" s="16">
        <v>584.1982991961811</v>
      </c>
      <c r="AI12" s="16">
        <v>552.90038859836602</v>
      </c>
      <c r="AJ12" s="16">
        <v>545.74236479989713</v>
      </c>
      <c r="AK12" s="16">
        <v>562.73664998620734</v>
      </c>
      <c r="AL12" s="16">
        <v>556.02901634999557</v>
      </c>
      <c r="AM12" s="16">
        <v>517.52867133534596</v>
      </c>
      <c r="AN12" s="16">
        <v>462.70943540741843</v>
      </c>
      <c r="AO12" s="16">
        <v>481.01993724199292</v>
      </c>
      <c r="AP12" s="16">
        <v>430.17242813830694</v>
      </c>
      <c r="AQ12" s="16">
        <v>514.15461262269469</v>
      </c>
      <c r="AR12" s="76">
        <v>602.34374406698043</v>
      </c>
      <c r="AS12" s="76">
        <v>700.45204879690561</v>
      </c>
      <c r="AT12" s="76">
        <v>834.83106067207336</v>
      </c>
      <c r="AU12" s="76">
        <v>815.98009151283736</v>
      </c>
      <c r="AV12" s="76">
        <v>822.37643142137426</v>
      </c>
      <c r="AW12" s="76">
        <v>938.28081995662183</v>
      </c>
      <c r="AX12" s="76">
        <v>901.52665828092711</v>
      </c>
      <c r="AY12" s="76">
        <v>800.27164422056603</v>
      </c>
      <c r="AZ12" s="76">
        <v>873.18632130274614</v>
      </c>
      <c r="BA12" s="76">
        <v>871.51320695807635</v>
      </c>
      <c r="BB12" s="76">
        <v>798.37139805369134</v>
      </c>
      <c r="BC12" s="76">
        <v>807.51420680432454</v>
      </c>
      <c r="BD12" s="76">
        <v>841.47113021234304</v>
      </c>
      <c r="BE12" s="76">
        <v>785.72877708386386</v>
      </c>
      <c r="BF12" s="76">
        <v>821.86017637418286</v>
      </c>
      <c r="BG12" s="76">
        <v>848.91548073373167</v>
      </c>
      <c r="BH12" s="76">
        <v>450.80563017782947</v>
      </c>
      <c r="BI12" s="76">
        <v>797.65758566912689</v>
      </c>
      <c r="BJ12" s="50"/>
      <c r="BK12" s="50"/>
      <c r="BL12" s="20"/>
      <c r="BM12" s="20"/>
      <c r="BN12" s="20"/>
      <c r="BO12" s="20"/>
      <c r="BP12" s="20"/>
      <c r="BQ12" s="20"/>
      <c r="BR12" s="20"/>
      <c r="BS12" s="20"/>
      <c r="BT12" s="20"/>
      <c r="BU12" s="20"/>
    </row>
    <row r="13" spans="1:73" s="63" customFormat="1" ht="18.95" customHeight="1" x14ac:dyDescent="0.2">
      <c r="A13" s="60" t="s">
        <v>97</v>
      </c>
      <c r="B13" s="61"/>
      <c r="C13" s="61"/>
      <c r="D13" s="61">
        <v>809.12288556602539</v>
      </c>
      <c r="E13" s="61">
        <v>825.91719562547337</v>
      </c>
      <c r="F13" s="61">
        <v>739.04895733232593</v>
      </c>
      <c r="G13" s="61">
        <v>1121.6076098262197</v>
      </c>
      <c r="H13" s="61">
        <v>3579.5663470112586</v>
      </c>
      <c r="I13" s="61">
        <v>3457.9559132900231</v>
      </c>
      <c r="J13" s="61">
        <v>3935.7038743948146</v>
      </c>
      <c r="K13" s="61">
        <v>3958.7131460722094</v>
      </c>
      <c r="L13" s="61">
        <v>4230.4472529537406</v>
      </c>
      <c r="M13" s="61">
        <v>4541.6520742971552</v>
      </c>
      <c r="N13" s="61">
        <v>4436.5782331439732</v>
      </c>
      <c r="O13" s="61">
        <v>4637.9597513651916</v>
      </c>
      <c r="P13" s="61">
        <v>4935.2798188770412</v>
      </c>
      <c r="Q13" s="61">
        <v>4708.1002333565457</v>
      </c>
      <c r="R13" s="61">
        <v>4703.4896978974684</v>
      </c>
      <c r="S13" s="61">
        <v>4630.6441068128224</v>
      </c>
      <c r="T13" s="61">
        <v>4795.3040727806765</v>
      </c>
      <c r="U13" s="61">
        <v>4849.9613750606632</v>
      </c>
      <c r="V13" s="61">
        <v>4879.2918565735545</v>
      </c>
      <c r="W13" s="61">
        <v>4554.6269082720491</v>
      </c>
      <c r="X13" s="61">
        <v>4895.1306304901627</v>
      </c>
      <c r="Y13" s="61">
        <v>4983.1270133781782</v>
      </c>
      <c r="Z13" s="61">
        <v>5355.076269670305</v>
      </c>
      <c r="AA13" s="61">
        <v>5643.7896164828499</v>
      </c>
      <c r="AB13" s="61">
        <v>5788.7304183251726</v>
      </c>
      <c r="AC13" s="61">
        <v>6065.37538479248</v>
      </c>
      <c r="AD13" s="61">
        <v>6367.8239781775355</v>
      </c>
      <c r="AE13" s="61">
        <v>6605.8741928363688</v>
      </c>
      <c r="AF13" s="61">
        <v>6856.7421405446021</v>
      </c>
      <c r="AG13" s="61">
        <v>6826.1139369042012</v>
      </c>
      <c r="AH13" s="61">
        <v>6243.4804149259608</v>
      </c>
      <c r="AI13" s="61">
        <v>6383.6541169150023</v>
      </c>
      <c r="AJ13" s="61">
        <v>6561.1527569278114</v>
      </c>
      <c r="AK13" s="61">
        <v>6994.966474937085</v>
      </c>
      <c r="AL13" s="61">
        <v>7453.1430297705319</v>
      </c>
      <c r="AM13" s="61">
        <v>7239.0633433591911</v>
      </c>
      <c r="AN13" s="61">
        <v>7539.5576376174149</v>
      </c>
      <c r="AO13" s="61">
        <v>7698.179705059767</v>
      </c>
      <c r="AP13" s="61">
        <v>8027.8792425037</v>
      </c>
      <c r="AQ13" s="61">
        <v>8344.783663306931</v>
      </c>
      <c r="AR13" s="86">
        <v>8672.2613285191874</v>
      </c>
      <c r="AS13" s="86">
        <v>8751.5488278709072</v>
      </c>
      <c r="AT13" s="86">
        <v>8922.8953163477072</v>
      </c>
      <c r="AU13" s="86">
        <v>8816.1694063198393</v>
      </c>
      <c r="AV13" s="86">
        <v>9319.8269463174856</v>
      </c>
      <c r="AW13" s="86">
        <v>9804.1779121930522</v>
      </c>
      <c r="AX13" s="86">
        <v>9512.5884413993899</v>
      </c>
      <c r="AY13" s="86">
        <v>8367.7675398257561</v>
      </c>
      <c r="AZ13" s="86">
        <v>9678.2032872255422</v>
      </c>
      <c r="BA13" s="86">
        <v>10127.063677612918</v>
      </c>
      <c r="BB13" s="86">
        <v>10229.515404086149</v>
      </c>
      <c r="BC13" s="86">
        <v>10230.621830033368</v>
      </c>
      <c r="BD13" s="86">
        <v>9928.9687431989842</v>
      </c>
      <c r="BE13" s="86">
        <v>10648.964806184042</v>
      </c>
      <c r="BF13" s="86">
        <v>11383.160732627483</v>
      </c>
      <c r="BG13" s="86">
        <v>11619.709330092091</v>
      </c>
      <c r="BH13" s="86">
        <v>11907.528310303873</v>
      </c>
      <c r="BI13" s="86">
        <v>11454.208836894537</v>
      </c>
      <c r="BJ13" s="62"/>
      <c r="BK13" s="62"/>
    </row>
    <row r="14" spans="1:73" s="19" customFormat="1" ht="18.95" customHeight="1" x14ac:dyDescent="0.2">
      <c r="A14" s="40" t="s">
        <v>9</v>
      </c>
      <c r="B14" s="16"/>
      <c r="C14" s="16"/>
      <c r="D14" s="16">
        <v>98.333150077843129</v>
      </c>
      <c r="E14" s="16">
        <v>46.113285033811465</v>
      </c>
      <c r="F14" s="16">
        <v>50.293300068394856</v>
      </c>
      <c r="G14" s="16">
        <v>59.042224000591546</v>
      </c>
      <c r="H14" s="16">
        <v>64.568330202070172</v>
      </c>
      <c r="I14" s="16">
        <v>57.46881259790684</v>
      </c>
      <c r="J14" s="16">
        <v>79.301960309303254</v>
      </c>
      <c r="K14" s="16">
        <v>96.077376704831082</v>
      </c>
      <c r="L14" s="16">
        <v>139.20726519421072</v>
      </c>
      <c r="M14" s="16">
        <v>120.11504512617553</v>
      </c>
      <c r="N14" s="16">
        <v>143.57743176922438</v>
      </c>
      <c r="O14" s="16">
        <v>94.384324191633326</v>
      </c>
      <c r="P14" s="16">
        <v>72.227133901537357</v>
      </c>
      <c r="Q14" s="16">
        <v>49.562449584385277</v>
      </c>
      <c r="R14" s="16">
        <v>132.67542159374193</v>
      </c>
      <c r="S14" s="16">
        <v>189.1300715901032</v>
      </c>
      <c r="T14" s="16">
        <v>181.42833964775949</v>
      </c>
      <c r="U14" s="16">
        <v>88.268195627456109</v>
      </c>
      <c r="V14" s="16">
        <v>145.69267715911155</v>
      </c>
      <c r="W14" s="16">
        <v>134.5287703191141</v>
      </c>
      <c r="X14" s="16">
        <v>126.93683538176194</v>
      </c>
      <c r="Y14" s="16">
        <v>69.190690850559278</v>
      </c>
      <c r="Z14" s="16">
        <v>219.68698755126991</v>
      </c>
      <c r="AA14" s="16">
        <v>198.10155500376703</v>
      </c>
      <c r="AB14" s="16">
        <v>162.88418941114031</v>
      </c>
      <c r="AC14" s="16">
        <v>146.9925621565219</v>
      </c>
      <c r="AD14" s="16">
        <v>269.73169315685794</v>
      </c>
      <c r="AE14" s="16">
        <v>276.05860152256656</v>
      </c>
      <c r="AF14" s="16">
        <v>287.20102151337994</v>
      </c>
      <c r="AG14" s="16">
        <v>229.5790050866168</v>
      </c>
      <c r="AH14" s="16">
        <v>292.0717052501596</v>
      </c>
      <c r="AI14" s="16">
        <v>272.64020285973072</v>
      </c>
      <c r="AJ14" s="16">
        <v>301.26724667813238</v>
      </c>
      <c r="AK14" s="16">
        <v>291.74759823920448</v>
      </c>
      <c r="AL14" s="16">
        <v>392.30131030859172</v>
      </c>
      <c r="AM14" s="16">
        <v>351.80118503133821</v>
      </c>
      <c r="AN14" s="16">
        <v>335.65284623921906</v>
      </c>
      <c r="AO14" s="16">
        <v>268.54956276299703</v>
      </c>
      <c r="AP14" s="16">
        <v>395.10583651919325</v>
      </c>
      <c r="AQ14" s="16">
        <v>537.14822581869294</v>
      </c>
      <c r="AR14" s="76">
        <v>636.93862182496048</v>
      </c>
      <c r="AS14" s="76">
        <v>438.67007523698089</v>
      </c>
      <c r="AT14" s="76">
        <v>652.23083938364687</v>
      </c>
      <c r="AU14" s="76">
        <v>539.45559734004121</v>
      </c>
      <c r="AV14" s="76">
        <v>565.78033722764894</v>
      </c>
      <c r="AW14" s="76">
        <v>603.9705387629698</v>
      </c>
      <c r="AX14" s="76">
        <v>628.07143323050775</v>
      </c>
      <c r="AY14" s="76">
        <v>468.48625820326458</v>
      </c>
      <c r="AZ14" s="76">
        <v>862.68498595348615</v>
      </c>
      <c r="BA14" s="76">
        <v>695.51255294420878</v>
      </c>
      <c r="BB14" s="76">
        <v>663.7675888625588</v>
      </c>
      <c r="BC14" s="76">
        <v>574.20647976622195</v>
      </c>
      <c r="BD14" s="76">
        <v>388.02542816989774</v>
      </c>
      <c r="BE14" s="76">
        <v>471.66165361698927</v>
      </c>
      <c r="BF14" s="76">
        <v>767.37400610707448</v>
      </c>
      <c r="BG14" s="76">
        <v>716.21831412079416</v>
      </c>
      <c r="BH14" s="76">
        <v>494.6616250842203</v>
      </c>
      <c r="BI14" s="76">
        <v>118.98296799211026</v>
      </c>
      <c r="BJ14" s="50"/>
      <c r="BK14" s="50"/>
      <c r="BL14" s="20"/>
      <c r="BM14" s="20"/>
      <c r="BN14" s="20"/>
      <c r="BO14" s="20"/>
      <c r="BP14" s="20"/>
      <c r="BQ14" s="20"/>
      <c r="BR14" s="20"/>
      <c r="BS14" s="20"/>
      <c r="BT14" s="20"/>
      <c r="BU14" s="20"/>
    </row>
    <row r="15" spans="1:73" s="19" customFormat="1" ht="18.95" customHeight="1" x14ac:dyDescent="0.2">
      <c r="A15" s="25" t="s">
        <v>10</v>
      </c>
      <c r="B15" s="16"/>
      <c r="C15" s="16"/>
      <c r="D15" s="16">
        <v>0</v>
      </c>
      <c r="E15" s="16">
        <v>0</v>
      </c>
      <c r="F15" s="16">
        <v>0</v>
      </c>
      <c r="G15" s="16">
        <v>0</v>
      </c>
      <c r="H15" s="16">
        <v>2467.1457397044296</v>
      </c>
      <c r="I15" s="16">
        <v>2348.5281816238853</v>
      </c>
      <c r="J15" s="16">
        <v>2929.8539962595009</v>
      </c>
      <c r="K15" s="16">
        <v>2891.9233367306397</v>
      </c>
      <c r="L15" s="16">
        <v>3024.4740084863479</v>
      </c>
      <c r="M15" s="16">
        <v>3261.4236062041664</v>
      </c>
      <c r="N15" s="16">
        <v>2949.0851700923445</v>
      </c>
      <c r="O15" s="16">
        <v>3125.2301476793423</v>
      </c>
      <c r="P15" s="16">
        <v>3515.0260478496489</v>
      </c>
      <c r="Q15" s="16">
        <v>3328.7186830853439</v>
      </c>
      <c r="R15" s="16">
        <v>3174.6038726388097</v>
      </c>
      <c r="S15" s="16">
        <v>3018.0188321037731</v>
      </c>
      <c r="T15" s="16">
        <v>3061.7482412152995</v>
      </c>
      <c r="U15" s="16">
        <v>3133.8629576892299</v>
      </c>
      <c r="V15" s="16">
        <v>3156.4329213988599</v>
      </c>
      <c r="W15" s="16">
        <v>3046.8254316900661</v>
      </c>
      <c r="X15" s="16">
        <v>2968.6965866681326</v>
      </c>
      <c r="Y15" s="16">
        <v>3082.3194484681426</v>
      </c>
      <c r="Z15" s="16">
        <v>3357.4481897251308</v>
      </c>
      <c r="AA15" s="16">
        <v>3531.8759572777626</v>
      </c>
      <c r="AB15" s="16">
        <v>3732.821442635865</v>
      </c>
      <c r="AC15" s="16">
        <v>3953.2043864474035</v>
      </c>
      <c r="AD15" s="16">
        <v>4187.2446676520985</v>
      </c>
      <c r="AE15" s="16">
        <v>4253.0086069676463</v>
      </c>
      <c r="AF15" s="16">
        <v>4486.7870805945649</v>
      </c>
      <c r="AG15" s="16">
        <v>4313.9732623383234</v>
      </c>
      <c r="AH15" s="16">
        <v>3655.3414170953238</v>
      </c>
      <c r="AI15" s="16">
        <v>3862.6704588470998</v>
      </c>
      <c r="AJ15" s="16">
        <v>3861.4385233201092</v>
      </c>
      <c r="AK15" s="16">
        <v>4164.1546563739703</v>
      </c>
      <c r="AL15" s="16">
        <v>4528.7287320148462</v>
      </c>
      <c r="AM15" s="16">
        <v>4290.9293350093003</v>
      </c>
      <c r="AN15" s="16">
        <v>4590.7072271752286</v>
      </c>
      <c r="AO15" s="16">
        <v>4710.7435633991417</v>
      </c>
      <c r="AP15" s="16">
        <v>4845.1901636331231</v>
      </c>
      <c r="AQ15" s="16">
        <v>4865.0805472505026</v>
      </c>
      <c r="AR15" s="76">
        <v>5004.6508900168119</v>
      </c>
      <c r="AS15" s="76">
        <v>5180.1432002080219</v>
      </c>
      <c r="AT15" s="76">
        <v>5171.3525561059314</v>
      </c>
      <c r="AU15" s="76">
        <v>5073.2640752651059</v>
      </c>
      <c r="AV15" s="76">
        <v>5633.4732765281287</v>
      </c>
      <c r="AW15" s="76">
        <v>5971.1992786080909</v>
      </c>
      <c r="AX15" s="76">
        <v>5618.9480559254753</v>
      </c>
      <c r="AY15" s="76">
        <v>4840.6226768276865</v>
      </c>
      <c r="AZ15" s="76">
        <v>5955.7534946613869</v>
      </c>
      <c r="BA15" s="76">
        <v>6138.9722348607502</v>
      </c>
      <c r="BB15" s="76">
        <v>6163.8503344412256</v>
      </c>
      <c r="BC15" s="76">
        <v>6114.358050395128</v>
      </c>
      <c r="BD15" s="76">
        <v>5886.3494399732499</v>
      </c>
      <c r="BE15" s="76">
        <v>6526.3159467374862</v>
      </c>
      <c r="BF15" s="76">
        <v>7024.6998183203177</v>
      </c>
      <c r="BG15" s="76">
        <v>7207.8441085285995</v>
      </c>
      <c r="BH15" s="76">
        <v>7449.4834679070109</v>
      </c>
      <c r="BI15" s="76">
        <v>7442.6384173271927</v>
      </c>
      <c r="BJ15" s="50"/>
      <c r="BK15" s="50"/>
      <c r="BL15" s="20"/>
      <c r="BM15" s="20"/>
      <c r="BN15" s="20"/>
      <c r="BO15" s="20"/>
      <c r="BP15" s="20"/>
      <c r="BQ15" s="20"/>
      <c r="BR15" s="20"/>
      <c r="BS15" s="20"/>
      <c r="BT15" s="20"/>
      <c r="BU15" s="20"/>
    </row>
    <row r="16" spans="1:73" s="19" customFormat="1" ht="18.95" customHeight="1" x14ac:dyDescent="0.2">
      <c r="A16" s="25" t="s">
        <v>11</v>
      </c>
      <c r="B16" s="16"/>
      <c r="C16" s="16"/>
      <c r="D16" s="16">
        <v>95.867805286470983</v>
      </c>
      <c r="E16" s="16">
        <v>101.81295933127866</v>
      </c>
      <c r="F16" s="16">
        <v>113.66183625898638</v>
      </c>
      <c r="G16" s="16">
        <v>123.89779796371232</v>
      </c>
      <c r="H16" s="16">
        <v>137.29865533595398</v>
      </c>
      <c r="I16" s="16">
        <v>143.94579370225841</v>
      </c>
      <c r="J16" s="16">
        <v>142.85256709202127</v>
      </c>
      <c r="K16" s="16">
        <v>156.88886858148732</v>
      </c>
      <c r="L16" s="16">
        <v>169.05059067639334</v>
      </c>
      <c r="M16" s="16">
        <v>175.01505433148435</v>
      </c>
      <c r="N16" s="16">
        <v>179.82325245190361</v>
      </c>
      <c r="O16" s="16">
        <v>175.91696429026626</v>
      </c>
      <c r="P16" s="16">
        <v>163.9202790322156</v>
      </c>
      <c r="Q16" s="16">
        <v>155.80814752197111</v>
      </c>
      <c r="R16" s="16">
        <v>244.76085800161769</v>
      </c>
      <c r="S16" s="16">
        <v>242.08353830563365</v>
      </c>
      <c r="T16" s="16">
        <v>248.63398733186321</v>
      </c>
      <c r="U16" s="16">
        <v>249.22302810645903</v>
      </c>
      <c r="V16" s="16">
        <v>237.76710144488817</v>
      </c>
      <c r="W16" s="16">
        <v>239.27941174247303</v>
      </c>
      <c r="X16" s="16">
        <v>249.41989304228596</v>
      </c>
      <c r="Y16" s="16">
        <v>245.84250225690403</v>
      </c>
      <c r="Z16" s="16">
        <v>250.81182327346622</v>
      </c>
      <c r="AA16" s="16">
        <v>265.5497642849931</v>
      </c>
      <c r="AB16" s="16">
        <v>281.5750895660733</v>
      </c>
      <c r="AC16" s="16">
        <v>278.12368115199843</v>
      </c>
      <c r="AD16" s="16">
        <v>287.84481965978563</v>
      </c>
      <c r="AE16" s="16">
        <v>282.43740122816359</v>
      </c>
      <c r="AF16" s="16">
        <v>282.23602551302127</v>
      </c>
      <c r="AG16" s="16">
        <v>321.93381707249785</v>
      </c>
      <c r="AH16" s="16">
        <v>309.64012253583212</v>
      </c>
      <c r="AI16" s="16">
        <v>307.92517790657041</v>
      </c>
      <c r="AJ16" s="16">
        <v>310.99655691974397</v>
      </c>
      <c r="AK16" s="16">
        <v>318.74963129779564</v>
      </c>
      <c r="AL16" s="16">
        <v>382.45289929653592</v>
      </c>
      <c r="AM16" s="16">
        <v>367.27727139196429</v>
      </c>
      <c r="AN16" s="16">
        <v>381.64054419857479</v>
      </c>
      <c r="AO16" s="16">
        <v>378.97811772900616</v>
      </c>
      <c r="AP16" s="16">
        <v>399.47364861672025</v>
      </c>
      <c r="AQ16" s="16">
        <v>386.28441311568747</v>
      </c>
      <c r="AR16" s="76">
        <v>429.74958438062095</v>
      </c>
      <c r="AS16" s="76">
        <v>425.29651798061491</v>
      </c>
      <c r="AT16" s="76">
        <v>438.46329243525781</v>
      </c>
      <c r="AU16" s="76">
        <v>449.09984436601974</v>
      </c>
      <c r="AV16" s="76">
        <v>479.56049228299815</v>
      </c>
      <c r="AW16" s="76">
        <v>492.27789192625437</v>
      </c>
      <c r="AX16" s="76">
        <v>513.36513763097207</v>
      </c>
      <c r="AY16" s="76">
        <v>446.62536480498687</v>
      </c>
      <c r="AZ16" s="76">
        <v>519.5525017164091</v>
      </c>
      <c r="BA16" s="76">
        <v>530.01503062590825</v>
      </c>
      <c r="BB16" s="76">
        <v>543.32707479077817</v>
      </c>
      <c r="BC16" s="76">
        <v>541.36361341521945</v>
      </c>
      <c r="BD16" s="76">
        <v>542.18760285575786</v>
      </c>
      <c r="BE16" s="76">
        <v>546.53389604176721</v>
      </c>
      <c r="BF16" s="76">
        <v>551.83765794516148</v>
      </c>
      <c r="BG16" s="76">
        <v>542.4248413626849</v>
      </c>
      <c r="BH16" s="76">
        <v>555.19960921560084</v>
      </c>
      <c r="BI16" s="76">
        <v>503.92915773546952</v>
      </c>
      <c r="BJ16" s="50"/>
      <c r="BK16" s="50"/>
      <c r="BL16" s="20"/>
      <c r="BM16" s="20"/>
      <c r="BN16" s="20"/>
      <c r="BO16" s="20"/>
      <c r="BP16" s="20"/>
      <c r="BQ16" s="20"/>
      <c r="BR16" s="20"/>
      <c r="BS16" s="20"/>
      <c r="BT16" s="20"/>
      <c r="BU16" s="20"/>
    </row>
    <row r="17" spans="1:73" s="19" customFormat="1" ht="18.95" customHeight="1" x14ac:dyDescent="0.2">
      <c r="A17" s="25" t="s">
        <v>12</v>
      </c>
      <c r="B17" s="16"/>
      <c r="C17" s="16"/>
      <c r="D17" s="16">
        <v>238.66261003257711</v>
      </c>
      <c r="E17" s="16">
        <v>244.00442715054956</v>
      </c>
      <c r="F17" s="16">
        <v>256.21367120623728</v>
      </c>
      <c r="G17" s="16">
        <v>258.57995600758926</v>
      </c>
      <c r="H17" s="16">
        <v>266.29969263403029</v>
      </c>
      <c r="I17" s="16">
        <v>273.00827094384408</v>
      </c>
      <c r="J17" s="16">
        <v>283.78536595052617</v>
      </c>
      <c r="K17" s="16">
        <v>297.11712130575143</v>
      </c>
      <c r="L17" s="16">
        <v>305.08312718738233</v>
      </c>
      <c r="M17" s="16">
        <v>312.38503075259729</v>
      </c>
      <c r="N17" s="16">
        <v>319.58898577802859</v>
      </c>
      <c r="O17" s="16">
        <v>324.11027499730648</v>
      </c>
      <c r="P17" s="16">
        <v>335.64639855395018</v>
      </c>
      <c r="Q17" s="16">
        <v>349.77991777022777</v>
      </c>
      <c r="R17" s="16">
        <v>384.477732799835</v>
      </c>
      <c r="S17" s="16">
        <v>350.76255923938663</v>
      </c>
      <c r="T17" s="16">
        <v>430.13701831900676</v>
      </c>
      <c r="U17" s="16">
        <v>418.20054189091894</v>
      </c>
      <c r="V17" s="16">
        <v>378.26194703511641</v>
      </c>
      <c r="W17" s="16">
        <v>378.12261176365371</v>
      </c>
      <c r="X17" s="16">
        <v>451.88663225268812</v>
      </c>
      <c r="Y17" s="16">
        <v>448.55390179232649</v>
      </c>
      <c r="Z17" s="16">
        <v>452.12620625832017</v>
      </c>
      <c r="AA17" s="16">
        <v>462.06523010688875</v>
      </c>
      <c r="AB17" s="16">
        <v>498.91730233340957</v>
      </c>
      <c r="AC17" s="16">
        <v>510.39483021131019</v>
      </c>
      <c r="AD17" s="16">
        <v>518.46647975853455</v>
      </c>
      <c r="AE17" s="16">
        <v>515.0370166179506</v>
      </c>
      <c r="AF17" s="16">
        <v>543.19199184544948</v>
      </c>
      <c r="AG17" s="16">
        <v>576.07897731883236</v>
      </c>
      <c r="AH17" s="16">
        <v>592.6458388149149</v>
      </c>
      <c r="AI17" s="16">
        <v>596.09185604369441</v>
      </c>
      <c r="AJ17" s="16">
        <v>618.27560251706484</v>
      </c>
      <c r="AK17" s="16">
        <v>629.01684838382948</v>
      </c>
      <c r="AL17" s="16">
        <v>649.90434234005681</v>
      </c>
      <c r="AM17" s="16">
        <v>680.76994901403293</v>
      </c>
      <c r="AN17" s="16">
        <v>701.04551352908038</v>
      </c>
      <c r="AO17" s="16">
        <v>716.88914045676916</v>
      </c>
      <c r="AP17" s="16">
        <v>720.56454509412367</v>
      </c>
      <c r="AQ17" s="16">
        <v>747.18757387111657</v>
      </c>
      <c r="AR17" s="76">
        <v>753.75106903876042</v>
      </c>
      <c r="AS17" s="76">
        <v>751.11209222432342</v>
      </c>
      <c r="AT17" s="76">
        <v>740.40255343631941</v>
      </c>
      <c r="AU17" s="76">
        <v>739.30141544650746</v>
      </c>
      <c r="AV17" s="76">
        <v>758.9378671429339</v>
      </c>
      <c r="AW17" s="76">
        <v>781.41342850753381</v>
      </c>
      <c r="AX17" s="76">
        <v>786.55580478709726</v>
      </c>
      <c r="AY17" s="76">
        <v>792.2744535300892</v>
      </c>
      <c r="AZ17" s="76">
        <v>802.67417491903905</v>
      </c>
      <c r="BA17" s="76">
        <v>807.93973818737913</v>
      </c>
      <c r="BB17" s="76">
        <v>818.41611989982005</v>
      </c>
      <c r="BC17" s="76">
        <v>828.54202454702374</v>
      </c>
      <c r="BD17" s="76">
        <v>855.57836658296469</v>
      </c>
      <c r="BE17" s="76">
        <v>869.65427745519241</v>
      </c>
      <c r="BF17" s="76">
        <v>878.04956663815381</v>
      </c>
      <c r="BG17" s="76">
        <v>883.31657898533535</v>
      </c>
      <c r="BH17" s="76">
        <v>933.37608729736894</v>
      </c>
      <c r="BI17" s="76">
        <v>948.18899395286599</v>
      </c>
      <c r="BJ17" s="50"/>
      <c r="BK17" s="50"/>
      <c r="BL17" s="20"/>
      <c r="BM17" s="20"/>
      <c r="BN17" s="20"/>
      <c r="BO17" s="20"/>
      <c r="BP17" s="20"/>
      <c r="BQ17" s="20"/>
      <c r="BR17" s="20"/>
      <c r="BS17" s="20"/>
      <c r="BT17" s="20"/>
      <c r="BU17" s="20"/>
    </row>
    <row r="18" spans="1:73" s="19" customFormat="1" ht="18.95" customHeight="1" x14ac:dyDescent="0.2">
      <c r="A18" s="40" t="s">
        <v>102</v>
      </c>
      <c r="B18" s="16"/>
      <c r="C18" s="16"/>
      <c r="D18" s="16">
        <v>376.25932016913424</v>
      </c>
      <c r="E18" s="16">
        <v>433.98652410983374</v>
      </c>
      <c r="F18" s="16">
        <v>318.88014979870741</v>
      </c>
      <c r="G18" s="16">
        <v>680.08763185432656</v>
      </c>
      <c r="H18" s="16">
        <v>644.25392913477469</v>
      </c>
      <c r="I18" s="16">
        <v>635.00485442212823</v>
      </c>
      <c r="J18" s="16">
        <v>499.90998478346262</v>
      </c>
      <c r="K18" s="16">
        <v>516.70644274949973</v>
      </c>
      <c r="L18" s="16">
        <v>592.63226140940662</v>
      </c>
      <c r="M18" s="16">
        <v>672.71333788273114</v>
      </c>
      <c r="N18" s="16">
        <v>844.50339305247212</v>
      </c>
      <c r="O18" s="16">
        <v>918.31804020664333</v>
      </c>
      <c r="P18" s="16">
        <v>848.45995953968873</v>
      </c>
      <c r="Q18" s="16">
        <v>824.23103539461761</v>
      </c>
      <c r="R18" s="16">
        <v>766.97181286346495</v>
      </c>
      <c r="S18" s="16">
        <v>830.64910557392568</v>
      </c>
      <c r="T18" s="16">
        <v>873.35648626674754</v>
      </c>
      <c r="U18" s="16">
        <v>960.40665174659955</v>
      </c>
      <c r="V18" s="16">
        <v>961.13720953557799</v>
      </c>
      <c r="W18" s="16">
        <v>755.8706827567413</v>
      </c>
      <c r="X18" s="16">
        <v>1098.1906831452943</v>
      </c>
      <c r="Y18" s="16">
        <v>1137.2204700102459</v>
      </c>
      <c r="Z18" s="16">
        <v>1075.0030628621178</v>
      </c>
      <c r="AA18" s="16">
        <v>1186.1971098094384</v>
      </c>
      <c r="AB18" s="16">
        <v>1112.5323943786843</v>
      </c>
      <c r="AC18" s="16">
        <v>1176.6599248252464</v>
      </c>
      <c r="AD18" s="16">
        <v>1104.536317950259</v>
      </c>
      <c r="AE18" s="16">
        <v>1279.332566500042</v>
      </c>
      <c r="AF18" s="16">
        <v>1257.3260210781859</v>
      </c>
      <c r="AG18" s="16">
        <v>1384.5488750879304</v>
      </c>
      <c r="AH18" s="16">
        <v>1393.7813312297303</v>
      </c>
      <c r="AI18" s="16">
        <v>1344.3264212579065</v>
      </c>
      <c r="AJ18" s="16">
        <v>1469.1748274927618</v>
      </c>
      <c r="AK18" s="16">
        <v>1591.2977406422849</v>
      </c>
      <c r="AL18" s="16">
        <v>1499.7557458105016</v>
      </c>
      <c r="AM18" s="16">
        <v>1548.285602912556</v>
      </c>
      <c r="AN18" s="16">
        <v>1530.5115064753127</v>
      </c>
      <c r="AO18" s="16">
        <v>1623.0193207118527</v>
      </c>
      <c r="AP18" s="16">
        <v>1667.5450486405398</v>
      </c>
      <c r="AQ18" s="16">
        <v>1809.0829032509309</v>
      </c>
      <c r="AR18" s="76">
        <v>1847.1711632580336</v>
      </c>
      <c r="AS18" s="76">
        <v>1956.3269422209657</v>
      </c>
      <c r="AT18" s="76">
        <v>1920.4460749865523</v>
      </c>
      <c r="AU18" s="76">
        <v>2015.0484739021656</v>
      </c>
      <c r="AV18" s="76">
        <v>1882.0749731357753</v>
      </c>
      <c r="AW18" s="76">
        <v>1955.3167743882016</v>
      </c>
      <c r="AX18" s="76">
        <v>1965.648009825338</v>
      </c>
      <c r="AY18" s="76">
        <v>1819.758786459729</v>
      </c>
      <c r="AZ18" s="76">
        <v>1537.5381299752219</v>
      </c>
      <c r="BA18" s="76">
        <v>1954.6241209946716</v>
      </c>
      <c r="BB18" s="76">
        <v>2040.1542860917662</v>
      </c>
      <c r="BC18" s="76">
        <v>2172.1516619097756</v>
      </c>
      <c r="BD18" s="76">
        <v>2256.8279056171141</v>
      </c>
      <c r="BE18" s="76">
        <v>2234.7990323326057</v>
      </c>
      <c r="BF18" s="76">
        <v>2161.1996836167755</v>
      </c>
      <c r="BG18" s="76">
        <v>2269.905487094677</v>
      </c>
      <c r="BH18" s="76">
        <v>2474.8075207996712</v>
      </c>
      <c r="BI18" s="76">
        <v>2440.4692998868982</v>
      </c>
      <c r="BJ18" s="50"/>
      <c r="BK18" s="5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1:73" s="63" customFormat="1" ht="18.95" customHeight="1" x14ac:dyDescent="0.2">
      <c r="A19" s="60" t="s">
        <v>98</v>
      </c>
      <c r="B19" s="61"/>
      <c r="C19" s="61"/>
      <c r="D19" s="61">
        <v>4286.7614519894196</v>
      </c>
      <c r="E19" s="61">
        <v>3793.9280029244283</v>
      </c>
      <c r="F19" s="61">
        <v>4066.1137759458429</v>
      </c>
      <c r="G19" s="61">
        <v>6399.6984118140608</v>
      </c>
      <c r="H19" s="61">
        <v>5185.5406685133739</v>
      </c>
      <c r="I19" s="61">
        <v>5285.9353595108805</v>
      </c>
      <c r="J19" s="61">
        <v>6149.3979349516121</v>
      </c>
      <c r="K19" s="61">
        <v>7616.0102334450903</v>
      </c>
      <c r="L19" s="61">
        <v>7590.9853870460047</v>
      </c>
      <c r="M19" s="61">
        <v>8457.6426278922445</v>
      </c>
      <c r="N19" s="61">
        <v>6802.1283577004515</v>
      </c>
      <c r="O19" s="61">
        <v>6794.1063345719731</v>
      </c>
      <c r="P19" s="61">
        <v>9922.0476415732337</v>
      </c>
      <c r="Q19" s="61">
        <v>6065.5401641886892</v>
      </c>
      <c r="R19" s="61">
        <v>7122.9249643595822</v>
      </c>
      <c r="S19" s="61">
        <v>7922.6782146032974</v>
      </c>
      <c r="T19" s="61">
        <v>9302.9698437766601</v>
      </c>
      <c r="U19" s="61">
        <v>10667.694358088023</v>
      </c>
      <c r="V19" s="61">
        <v>7947.5717326777831</v>
      </c>
      <c r="W19" s="61">
        <v>5450.9502671049995</v>
      </c>
      <c r="X19" s="61">
        <v>-456.21594255963333</v>
      </c>
      <c r="Y19" s="61">
        <v>2546.7512634169252</v>
      </c>
      <c r="Z19" s="61">
        <v>9591.7243036351811</v>
      </c>
      <c r="AA19" s="61">
        <v>24775.115488968477</v>
      </c>
      <c r="AB19" s="61">
        <v>9945.9676169384293</v>
      </c>
      <c r="AC19" s="61">
        <v>9831.1318137751477</v>
      </c>
      <c r="AD19" s="61">
        <v>10278.303347062896</v>
      </c>
      <c r="AE19" s="61">
        <v>10514.383353918058</v>
      </c>
      <c r="AF19" s="61">
        <v>10902.934369104225</v>
      </c>
      <c r="AG19" s="61">
        <v>10809.459530931297</v>
      </c>
      <c r="AH19" s="61">
        <v>12303.054048605158</v>
      </c>
      <c r="AI19" s="61">
        <v>10660.692457384759</v>
      </c>
      <c r="AJ19" s="61">
        <v>11459.11703708178</v>
      </c>
      <c r="AK19" s="61">
        <v>11605.344769658755</v>
      </c>
      <c r="AL19" s="61">
        <v>11849.310568581643</v>
      </c>
      <c r="AM19" s="61">
        <v>12268.24340109562</v>
      </c>
      <c r="AN19" s="61">
        <v>12990.108862700785</v>
      </c>
      <c r="AO19" s="61">
        <v>12763.671820591437</v>
      </c>
      <c r="AP19" s="61">
        <v>13058.578456243464</v>
      </c>
      <c r="AQ19" s="61">
        <v>13404.409648998102</v>
      </c>
      <c r="AR19" s="86">
        <v>14092.699792903139</v>
      </c>
      <c r="AS19" s="86">
        <v>14005.760051328083</v>
      </c>
      <c r="AT19" s="86">
        <v>14156.860024822134</v>
      </c>
      <c r="AU19" s="86">
        <v>14540.788180104108</v>
      </c>
      <c r="AV19" s="86">
        <v>15746.193408755089</v>
      </c>
      <c r="AW19" s="86">
        <v>15649.545289451873</v>
      </c>
      <c r="AX19" s="86">
        <v>14751.10438595489</v>
      </c>
      <c r="AY19" s="86">
        <v>13693.155771995802</v>
      </c>
      <c r="AZ19" s="86">
        <v>15441.29633057797</v>
      </c>
      <c r="BA19" s="86">
        <v>15330.669038692364</v>
      </c>
      <c r="BB19" s="86">
        <v>15613.09503603361</v>
      </c>
      <c r="BC19" s="86">
        <v>15677.418043510266</v>
      </c>
      <c r="BD19" s="86">
        <v>16050.749250667383</v>
      </c>
      <c r="BE19" s="86">
        <v>16694.354168608192</v>
      </c>
      <c r="BF19" s="86">
        <v>17068.150196542021</v>
      </c>
      <c r="BG19" s="86">
        <v>17854.597607708347</v>
      </c>
      <c r="BH19" s="86">
        <v>19348.013709514868</v>
      </c>
      <c r="BI19" s="86">
        <v>19102.93932165204</v>
      </c>
      <c r="BJ19" s="62"/>
      <c r="BK19" s="62"/>
    </row>
    <row r="20" spans="1:73" s="19" customFormat="1" ht="18.95" customHeight="1" x14ac:dyDescent="0.2">
      <c r="A20" s="41" t="s">
        <v>73</v>
      </c>
      <c r="B20" s="16"/>
      <c r="C20" s="16"/>
      <c r="D20" s="16">
        <v>1345.8015912566368</v>
      </c>
      <c r="E20" s="16">
        <v>800.49290812000993</v>
      </c>
      <c r="F20" s="16">
        <v>1033.7361370571862</v>
      </c>
      <c r="G20" s="16">
        <v>3203.6534571853981</v>
      </c>
      <c r="H20" s="16">
        <v>1420.4681602153892</v>
      </c>
      <c r="I20" s="16">
        <v>1222.2019184856294</v>
      </c>
      <c r="J20" s="16">
        <v>1316.1345726495529</v>
      </c>
      <c r="K20" s="16">
        <v>2624.3825980401516</v>
      </c>
      <c r="L20" s="16">
        <v>1864.7834308308909</v>
      </c>
      <c r="M20" s="16">
        <v>2879.6937077022744</v>
      </c>
      <c r="N20" s="16">
        <v>1623.0036613674331</v>
      </c>
      <c r="O20" s="16">
        <v>1523.6561853390047</v>
      </c>
      <c r="P20" s="16">
        <v>4573.9546871983684</v>
      </c>
      <c r="Q20" s="16">
        <v>727.07301100832854</v>
      </c>
      <c r="R20" s="16">
        <v>1287.9315787513324</v>
      </c>
      <c r="S20" s="16">
        <v>1424.5252130831634</v>
      </c>
      <c r="T20" s="16">
        <v>1562.2652861257018</v>
      </c>
      <c r="U20" s="16">
        <v>2967.6895040658887</v>
      </c>
      <c r="V20" s="16">
        <v>1821.7672151872994</v>
      </c>
      <c r="W20" s="16">
        <v>2107.8871769044786</v>
      </c>
      <c r="X20" s="16">
        <v>1760.0287998453375</v>
      </c>
      <c r="Y20" s="16">
        <v>3068.8729544163157</v>
      </c>
      <c r="Z20" s="16">
        <v>1582.4364671827725</v>
      </c>
      <c r="AA20" s="16">
        <v>1738.8683775150155</v>
      </c>
      <c r="AB20" s="16">
        <v>2668.5630192590593</v>
      </c>
      <c r="AC20" s="16">
        <v>1950.2962952702098</v>
      </c>
      <c r="AD20" s="16">
        <v>2000.2547332980801</v>
      </c>
      <c r="AE20" s="16">
        <v>2053.8227264092689</v>
      </c>
      <c r="AF20" s="16">
        <v>2069.5906720479943</v>
      </c>
      <c r="AG20" s="16">
        <v>1832.3710166783433</v>
      </c>
      <c r="AH20" s="16">
        <v>3602.5383172021598</v>
      </c>
      <c r="AI20" s="16">
        <v>1782.4311361822849</v>
      </c>
      <c r="AJ20" s="16">
        <v>2327.1698034262777</v>
      </c>
      <c r="AK20" s="16">
        <v>2387.3386287378344</v>
      </c>
      <c r="AL20" s="16">
        <v>2508.5509847606104</v>
      </c>
      <c r="AM20" s="16">
        <v>2608.9437071106895</v>
      </c>
      <c r="AN20" s="16">
        <v>2770.2696140335638</v>
      </c>
      <c r="AO20" s="16">
        <v>2458.0035923793853</v>
      </c>
      <c r="AP20" s="16">
        <v>2778.5148943004219</v>
      </c>
      <c r="AQ20" s="16">
        <v>2918.1898276803249</v>
      </c>
      <c r="AR20" s="76">
        <v>2893.6240683885508</v>
      </c>
      <c r="AS20" s="76">
        <v>2885.6442027475714</v>
      </c>
      <c r="AT20" s="76">
        <v>2846.5811184163817</v>
      </c>
      <c r="AU20" s="76">
        <v>2792.4695433039592</v>
      </c>
      <c r="AV20" s="76">
        <v>3092.0672465052098</v>
      </c>
      <c r="AW20" s="76">
        <v>3105.2542164377687</v>
      </c>
      <c r="AX20" s="76">
        <v>2876.4748090768044</v>
      </c>
      <c r="AY20" s="76">
        <v>2684.3737153568791</v>
      </c>
      <c r="AZ20" s="76">
        <v>3047.9120400017555</v>
      </c>
      <c r="BA20" s="76">
        <v>2943.374312149479</v>
      </c>
      <c r="BB20" s="76">
        <v>2858.1662879579908</v>
      </c>
      <c r="BC20" s="76">
        <v>2889.7335744184606</v>
      </c>
      <c r="BD20" s="76">
        <v>3022.0785347942465</v>
      </c>
      <c r="BE20" s="76">
        <v>3158.2430080719628</v>
      </c>
      <c r="BF20" s="76">
        <v>3508.8450828366981</v>
      </c>
      <c r="BG20" s="76">
        <v>3801.0696724880218</v>
      </c>
      <c r="BH20" s="76">
        <v>3932.2959841773418</v>
      </c>
      <c r="BI20" s="76">
        <v>3439.8974861439788</v>
      </c>
      <c r="BJ20" s="50"/>
      <c r="BK20" s="5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s="19" customFormat="1" ht="18.95" customHeight="1" x14ac:dyDescent="0.2">
      <c r="A21" s="41" t="s">
        <v>74</v>
      </c>
      <c r="B21" s="16"/>
      <c r="C21" s="16"/>
      <c r="D21" s="16">
        <v>299.30931678266364</v>
      </c>
      <c r="E21" s="16">
        <v>292.10739153547746</v>
      </c>
      <c r="F21" s="16">
        <v>318.35639859130833</v>
      </c>
      <c r="G21" s="16">
        <v>345.66337177214581</v>
      </c>
      <c r="H21" s="16">
        <v>367.8258408851579</v>
      </c>
      <c r="I21" s="16">
        <v>361.70361819139981</v>
      </c>
      <c r="J21" s="16">
        <v>364.89696980504254</v>
      </c>
      <c r="K21" s="16">
        <v>386.17720131019502</v>
      </c>
      <c r="L21" s="16">
        <v>409.663778965468</v>
      </c>
      <c r="M21" s="16">
        <v>410.38918545971069</v>
      </c>
      <c r="N21" s="16">
        <v>479.29407970554331</v>
      </c>
      <c r="O21" s="16">
        <v>476.35004377882905</v>
      </c>
      <c r="P21" s="16">
        <v>542.75069835859586</v>
      </c>
      <c r="Q21" s="16">
        <v>503.9340950136172</v>
      </c>
      <c r="R21" s="16">
        <v>516.29677244424579</v>
      </c>
      <c r="S21" s="16">
        <v>499.34595842526136</v>
      </c>
      <c r="T21" s="16">
        <v>557.55630972793574</v>
      </c>
      <c r="U21" s="16">
        <v>561.83298850454526</v>
      </c>
      <c r="V21" s="16">
        <v>557.10115310054607</v>
      </c>
      <c r="W21" s="16">
        <v>591.80502016489459</v>
      </c>
      <c r="X21" s="16">
        <v>639.48002484994561</v>
      </c>
      <c r="Y21" s="16">
        <v>620.27004029188197</v>
      </c>
      <c r="Z21" s="16">
        <v>641.72588442305619</v>
      </c>
      <c r="AA21" s="16">
        <v>649.6843671129036</v>
      </c>
      <c r="AB21" s="16">
        <v>684.15536840491086</v>
      </c>
      <c r="AC21" s="16">
        <v>682.68907427641102</v>
      </c>
      <c r="AD21" s="16">
        <v>744.13740210023752</v>
      </c>
      <c r="AE21" s="16">
        <v>786.02594207555546</v>
      </c>
      <c r="AF21" s="16">
        <v>842.38327868452188</v>
      </c>
      <c r="AG21" s="16">
        <v>859.04688888702708</v>
      </c>
      <c r="AH21" s="16">
        <v>832.64232323581859</v>
      </c>
      <c r="AI21" s="16">
        <v>854.65985716123862</v>
      </c>
      <c r="AJ21" s="16">
        <v>870.99773789593041</v>
      </c>
      <c r="AK21" s="16">
        <v>895.5202449433101</v>
      </c>
      <c r="AL21" s="16">
        <v>913.0463501999933</v>
      </c>
      <c r="AM21" s="16">
        <v>941.10595849769231</v>
      </c>
      <c r="AN21" s="16">
        <v>1021.4808541736521</v>
      </c>
      <c r="AO21" s="16">
        <v>1003.6879462011734</v>
      </c>
      <c r="AP21" s="16">
        <v>1036.0707694980617</v>
      </c>
      <c r="AQ21" s="16">
        <v>1050.0826646510318</v>
      </c>
      <c r="AR21" s="76">
        <v>1120.0513001824702</v>
      </c>
      <c r="AS21" s="76">
        <v>1095.0667789254048</v>
      </c>
      <c r="AT21" s="76">
        <v>1119.7131129168095</v>
      </c>
      <c r="AU21" s="76">
        <v>1182.6049776286741</v>
      </c>
      <c r="AV21" s="76">
        <v>1327.0302703183343</v>
      </c>
      <c r="AW21" s="76">
        <v>1255.2074693550494</v>
      </c>
      <c r="AX21" s="76">
        <v>1158.7892507763338</v>
      </c>
      <c r="AY21" s="76">
        <v>1051.0743269423222</v>
      </c>
      <c r="AZ21" s="76">
        <v>1333.3428547364181</v>
      </c>
      <c r="BA21" s="76">
        <v>1201.6588555258734</v>
      </c>
      <c r="BB21" s="76">
        <v>1111.9089365384943</v>
      </c>
      <c r="BC21" s="76">
        <v>1157.5229691802867</v>
      </c>
      <c r="BD21" s="76">
        <v>1230.9764346781199</v>
      </c>
      <c r="BE21" s="76">
        <v>1377.0758995082917</v>
      </c>
      <c r="BF21" s="76">
        <v>1307.5288248925406</v>
      </c>
      <c r="BG21" s="76">
        <v>1261.5152279953877</v>
      </c>
      <c r="BH21" s="76">
        <v>1263.060693338148</v>
      </c>
      <c r="BI21" s="76">
        <v>1420.6991201787778</v>
      </c>
      <c r="BJ21" s="50"/>
      <c r="BK21" s="50"/>
      <c r="BL21" s="20"/>
      <c r="BM21" s="20"/>
      <c r="BN21" s="20"/>
      <c r="BO21" s="20"/>
      <c r="BP21" s="20"/>
      <c r="BQ21" s="20"/>
      <c r="BR21" s="20"/>
      <c r="BS21" s="20"/>
      <c r="BT21" s="20"/>
      <c r="BU21" s="20"/>
    </row>
    <row r="22" spans="1:73" s="19" customFormat="1" ht="18.95" customHeight="1" x14ac:dyDescent="0.2">
      <c r="A22" s="41" t="s">
        <v>75</v>
      </c>
      <c r="B22" s="16"/>
      <c r="C22" s="16"/>
      <c r="D22" s="16">
        <v>263.64090077250927</v>
      </c>
      <c r="E22" s="16">
        <v>225.14897159629558</v>
      </c>
      <c r="F22" s="16">
        <v>222.0375769276402</v>
      </c>
      <c r="G22" s="16">
        <v>237.33409613726903</v>
      </c>
      <c r="H22" s="16">
        <v>305.03683771507258</v>
      </c>
      <c r="I22" s="16">
        <v>326.61876669279195</v>
      </c>
      <c r="J22" s="16">
        <v>319.04123125016332</v>
      </c>
      <c r="K22" s="16">
        <v>315.81755370148539</v>
      </c>
      <c r="L22" s="16">
        <v>334.27918614585923</v>
      </c>
      <c r="M22" s="16">
        <v>339.33646802543484</v>
      </c>
      <c r="N22" s="16">
        <v>380.85783173739429</v>
      </c>
      <c r="O22" s="16">
        <v>390.85566098649679</v>
      </c>
      <c r="P22" s="16">
        <v>457.29543140561361</v>
      </c>
      <c r="Q22" s="16">
        <v>423.42818207736912</v>
      </c>
      <c r="R22" s="16">
        <v>418.20599079394361</v>
      </c>
      <c r="S22" s="16">
        <v>426.99519089915628</v>
      </c>
      <c r="T22" s="16">
        <v>502.05196082626361</v>
      </c>
      <c r="U22" s="16">
        <v>413.08863629587557</v>
      </c>
      <c r="V22" s="16">
        <v>490.48022291013683</v>
      </c>
      <c r="W22" s="16">
        <v>500.93683854599959</v>
      </c>
      <c r="X22" s="16">
        <v>572.18836996454695</v>
      </c>
      <c r="Y22" s="16">
        <v>512.78975257685738</v>
      </c>
      <c r="Z22" s="16">
        <v>613.1771887613063</v>
      </c>
      <c r="AA22" s="16">
        <v>557.17646299309547</v>
      </c>
      <c r="AB22" s="16">
        <v>597.57884972989075</v>
      </c>
      <c r="AC22" s="16">
        <v>522.98756268574505</v>
      </c>
      <c r="AD22" s="16">
        <v>564.52926696928967</v>
      </c>
      <c r="AE22" s="16">
        <v>549.69426303254693</v>
      </c>
      <c r="AF22" s="16">
        <v>619.78267253001582</v>
      </c>
      <c r="AG22" s="16">
        <v>593.19682149056086</v>
      </c>
      <c r="AH22" s="16">
        <v>676.74108372461455</v>
      </c>
      <c r="AI22" s="16">
        <v>608.10057792293082</v>
      </c>
      <c r="AJ22" s="16">
        <v>766.04966674519471</v>
      </c>
      <c r="AK22" s="16">
        <v>765.47849731340864</v>
      </c>
      <c r="AL22" s="16">
        <v>809.01679782647705</v>
      </c>
      <c r="AM22" s="16">
        <v>870.98104857299472</v>
      </c>
      <c r="AN22" s="16">
        <v>984.57280449663267</v>
      </c>
      <c r="AO22" s="16">
        <v>895.78789689126199</v>
      </c>
      <c r="AP22" s="16">
        <v>884.57486432833173</v>
      </c>
      <c r="AQ22" s="16">
        <v>904.37537557062899</v>
      </c>
      <c r="AR22" s="76">
        <v>1002.0012190477836</v>
      </c>
      <c r="AS22" s="76">
        <v>916.60113494470841</v>
      </c>
      <c r="AT22" s="76">
        <v>917.02649247748684</v>
      </c>
      <c r="AU22" s="76">
        <v>991.49307606406194</v>
      </c>
      <c r="AV22" s="76">
        <v>1118.6720790595571</v>
      </c>
      <c r="AW22" s="76">
        <v>1066.6397990959349</v>
      </c>
      <c r="AX22" s="76">
        <v>937.53423123112952</v>
      </c>
      <c r="AY22" s="76">
        <v>522.02372457010244</v>
      </c>
      <c r="AZ22" s="76">
        <v>819.55655222131031</v>
      </c>
      <c r="BA22" s="76">
        <v>830.78247289704041</v>
      </c>
      <c r="BB22" s="76">
        <v>932.53908947267018</v>
      </c>
      <c r="BC22" s="76">
        <v>965.88474815840198</v>
      </c>
      <c r="BD22" s="76">
        <v>837.65455498703034</v>
      </c>
      <c r="BE22" s="76">
        <v>997.71325688708839</v>
      </c>
      <c r="BF22" s="76">
        <v>783.77225846400825</v>
      </c>
      <c r="BG22" s="76">
        <v>974.97679863324106</v>
      </c>
      <c r="BH22" s="76">
        <v>913.78482434098339</v>
      </c>
      <c r="BI22" s="76">
        <v>1071.3890807039677</v>
      </c>
      <c r="BJ22" s="50"/>
      <c r="BK22" s="50"/>
      <c r="BL22" s="20"/>
      <c r="BM22" s="20"/>
      <c r="BN22" s="20"/>
      <c r="BO22" s="20"/>
      <c r="BP22" s="20"/>
      <c r="BQ22" s="20"/>
      <c r="BR22" s="20"/>
      <c r="BS22" s="20"/>
      <c r="BT22" s="20"/>
      <c r="BU22" s="20"/>
    </row>
    <row r="23" spans="1:73" s="19" customFormat="1" ht="18.95" customHeight="1" x14ac:dyDescent="0.2">
      <c r="A23" s="41" t="s">
        <v>76</v>
      </c>
      <c r="B23" s="16"/>
      <c r="C23" s="16"/>
      <c r="D23" s="16">
        <v>0</v>
      </c>
      <c r="E23" s="16">
        <v>0</v>
      </c>
      <c r="F23" s="16">
        <v>0</v>
      </c>
      <c r="G23" s="16">
        <v>0</v>
      </c>
      <c r="H23" s="16">
        <v>91.175744572746325</v>
      </c>
      <c r="I23" s="16">
        <v>132.26058309651401</v>
      </c>
      <c r="J23" s="16">
        <v>128.80426549287435</v>
      </c>
      <c r="K23" s="16">
        <v>129.57880430341635</v>
      </c>
      <c r="L23" s="16">
        <v>162.10137295305668</v>
      </c>
      <c r="M23" s="16">
        <v>176.35472808223867</v>
      </c>
      <c r="N23" s="16">
        <v>173.48699571016644</v>
      </c>
      <c r="O23" s="16">
        <v>195.50348879369</v>
      </c>
      <c r="P23" s="16">
        <v>223.56029727770078</v>
      </c>
      <c r="Q23" s="16">
        <v>257.88639839015099</v>
      </c>
      <c r="R23" s="16">
        <v>261.3557933249437</v>
      </c>
      <c r="S23" s="16">
        <v>250.20008755901327</v>
      </c>
      <c r="T23" s="16">
        <v>291.92074352019921</v>
      </c>
      <c r="U23" s="16">
        <v>334.8890657617294</v>
      </c>
      <c r="V23" s="16">
        <v>368.717827882449</v>
      </c>
      <c r="W23" s="16">
        <v>386.28768991765685</v>
      </c>
      <c r="X23" s="16">
        <v>457.4660628233031</v>
      </c>
      <c r="Y23" s="16">
        <v>481.39468865607989</v>
      </c>
      <c r="Z23" s="16">
        <v>436.75851125981006</v>
      </c>
      <c r="AA23" s="16">
        <v>435.98017836686807</v>
      </c>
      <c r="AB23" s="16">
        <v>418.62452682648251</v>
      </c>
      <c r="AC23" s="16">
        <v>440.49038223343615</v>
      </c>
      <c r="AD23" s="16">
        <v>440.11952361516239</v>
      </c>
      <c r="AE23" s="16">
        <v>449.20273013222146</v>
      </c>
      <c r="AF23" s="16">
        <v>536.8099391145746</v>
      </c>
      <c r="AG23" s="16">
        <v>593.85812675663772</v>
      </c>
      <c r="AH23" s="16">
        <v>525.73611612824686</v>
      </c>
      <c r="AI23" s="16">
        <v>618.66743884820801</v>
      </c>
      <c r="AJ23" s="16">
        <v>561.86405643105581</v>
      </c>
      <c r="AK23" s="16">
        <v>562.13521983093938</v>
      </c>
      <c r="AL23" s="16">
        <v>528.66941446168778</v>
      </c>
      <c r="AM23" s="16">
        <v>477.18898276356322</v>
      </c>
      <c r="AN23" s="16">
        <v>461.26642190008187</v>
      </c>
      <c r="AO23" s="16">
        <v>479.71274243371261</v>
      </c>
      <c r="AP23" s="16">
        <v>496.30052854355739</v>
      </c>
      <c r="AQ23" s="16">
        <v>527.77290184586457</v>
      </c>
      <c r="AR23" s="76">
        <v>566.81232191554659</v>
      </c>
      <c r="AS23" s="76">
        <v>605.96997123719677</v>
      </c>
      <c r="AT23" s="76">
        <v>605.31088528290798</v>
      </c>
      <c r="AU23" s="76">
        <v>620.47420556697432</v>
      </c>
      <c r="AV23" s="76">
        <v>676.48224428660899</v>
      </c>
      <c r="AW23" s="76">
        <v>695.92606742769487</v>
      </c>
      <c r="AX23" s="76">
        <v>611.48936582733052</v>
      </c>
      <c r="AY23" s="76">
        <v>571.33572383473881</v>
      </c>
      <c r="AZ23" s="76">
        <v>620.03828601712667</v>
      </c>
      <c r="BA23" s="76">
        <v>658.90698308358105</v>
      </c>
      <c r="BB23" s="76">
        <v>691.8990372160273</v>
      </c>
      <c r="BC23" s="76">
        <v>707.30138283125325</v>
      </c>
      <c r="BD23" s="76">
        <v>655.4765904487241</v>
      </c>
      <c r="BE23" s="76">
        <v>673.35768519620785</v>
      </c>
      <c r="BF23" s="76">
        <v>689.83480241462189</v>
      </c>
      <c r="BG23" s="76">
        <v>726.27837513776342</v>
      </c>
      <c r="BH23" s="76">
        <v>790.45699932040679</v>
      </c>
      <c r="BI23" s="76">
        <v>892.2093917755227</v>
      </c>
      <c r="BJ23" s="50"/>
      <c r="BK23" s="50"/>
      <c r="BL23" s="20"/>
      <c r="BM23" s="20"/>
      <c r="BN23" s="20"/>
      <c r="BO23" s="20"/>
      <c r="BP23" s="20"/>
      <c r="BQ23" s="20"/>
      <c r="BR23" s="20"/>
      <c r="BS23" s="20"/>
      <c r="BT23" s="20"/>
      <c r="BU23" s="20"/>
    </row>
    <row r="24" spans="1:73" s="19" customFormat="1" ht="18.95" customHeight="1" x14ac:dyDescent="0.2">
      <c r="A24" s="41" t="s">
        <v>77</v>
      </c>
      <c r="B24" s="16"/>
      <c r="C24" s="16"/>
      <c r="D24" s="16">
        <v>191.49557248723073</v>
      </c>
      <c r="E24" s="16">
        <v>233.16615243975883</v>
      </c>
      <c r="F24" s="16">
        <v>225.93212962841497</v>
      </c>
      <c r="G24" s="16">
        <v>211.62279652386351</v>
      </c>
      <c r="H24" s="16">
        <v>180.81617223422415</v>
      </c>
      <c r="I24" s="16">
        <v>226.99705352398843</v>
      </c>
      <c r="J24" s="16">
        <v>225.44955994927591</v>
      </c>
      <c r="K24" s="16">
        <v>244.15439588917647</v>
      </c>
      <c r="L24" s="16">
        <v>329.8398635894556</v>
      </c>
      <c r="M24" s="16">
        <v>282.11497977581973</v>
      </c>
      <c r="N24" s="16">
        <v>250.07910016153517</v>
      </c>
      <c r="O24" s="16">
        <v>313.04993369237866</v>
      </c>
      <c r="P24" s="16">
        <v>304.42537579557842</v>
      </c>
      <c r="Q24" s="16">
        <v>280.41281171660387</v>
      </c>
      <c r="R24" s="16">
        <v>284.70674551307013</v>
      </c>
      <c r="S24" s="16">
        <v>283.60511294128935</v>
      </c>
      <c r="T24" s="16">
        <v>316.5980484375894</v>
      </c>
      <c r="U24" s="16">
        <v>322.04791605510746</v>
      </c>
      <c r="V24" s="16">
        <v>340.83290480112413</v>
      </c>
      <c r="W24" s="16">
        <v>367.91993255890361</v>
      </c>
      <c r="X24" s="16">
        <v>419.59360249351647</v>
      </c>
      <c r="Y24" s="16">
        <v>445.40510462191929</v>
      </c>
      <c r="Z24" s="16">
        <v>487.10415017389982</v>
      </c>
      <c r="AA24" s="16">
        <v>518.73145221547702</v>
      </c>
      <c r="AB24" s="16">
        <v>523.10257039101691</v>
      </c>
      <c r="AC24" s="16">
        <v>612.34048311903359</v>
      </c>
      <c r="AD24" s="16">
        <v>581.08727507434014</v>
      </c>
      <c r="AE24" s="16">
        <v>584.1310595494781</v>
      </c>
      <c r="AF24" s="16">
        <v>694.45848843441593</v>
      </c>
      <c r="AG24" s="16">
        <v>678.96345233743159</v>
      </c>
      <c r="AH24" s="16">
        <v>704.83140844029913</v>
      </c>
      <c r="AI24" s="16">
        <v>685.69026590614453</v>
      </c>
      <c r="AJ24" s="16">
        <v>701.88897545673069</v>
      </c>
      <c r="AK24" s="16">
        <v>663.56847630006234</v>
      </c>
      <c r="AL24" s="16">
        <v>749.65798443850747</v>
      </c>
      <c r="AM24" s="16">
        <v>756.33641876064473</v>
      </c>
      <c r="AN24" s="16">
        <v>776.29106557825241</v>
      </c>
      <c r="AO24" s="16">
        <v>779.40516328115405</v>
      </c>
      <c r="AP24" s="16">
        <v>741.29621387113207</v>
      </c>
      <c r="AQ24" s="16">
        <v>769.08307483749491</v>
      </c>
      <c r="AR24" s="76">
        <v>785.26507188496748</v>
      </c>
      <c r="AS24" s="76">
        <v>805.39028771214475</v>
      </c>
      <c r="AT24" s="76">
        <v>889.36809292728356</v>
      </c>
      <c r="AU24" s="76">
        <v>976.55115561536115</v>
      </c>
      <c r="AV24" s="76">
        <v>1089.5767185121724</v>
      </c>
      <c r="AW24" s="76">
        <v>1057.8140399253577</v>
      </c>
      <c r="AX24" s="76">
        <v>969.45812004303218</v>
      </c>
      <c r="AY24" s="76">
        <v>699.42412855745567</v>
      </c>
      <c r="AZ24" s="76">
        <v>1122.5155916070041</v>
      </c>
      <c r="BA24" s="76">
        <v>962.93478970895092</v>
      </c>
      <c r="BB24" s="76">
        <v>1053.7200478246077</v>
      </c>
      <c r="BC24" s="76">
        <v>963.81235054549052</v>
      </c>
      <c r="BD24" s="76">
        <v>1155.6022920213502</v>
      </c>
      <c r="BE24" s="76">
        <v>1097.9805771081305</v>
      </c>
      <c r="BF24" s="76">
        <v>1244.4424209619131</v>
      </c>
      <c r="BG24" s="76">
        <v>1159.263380946526</v>
      </c>
      <c r="BH24" s="76">
        <v>1344.3231616314906</v>
      </c>
      <c r="BI24" s="76">
        <v>1509.7584115903855</v>
      </c>
      <c r="BJ24" s="50"/>
      <c r="BK24" s="5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s="19" customFormat="1" ht="18.95" customHeight="1" x14ac:dyDescent="0.2">
      <c r="A25" s="41" t="s">
        <v>20</v>
      </c>
      <c r="B25" s="16"/>
      <c r="C25" s="16"/>
      <c r="D25" s="16">
        <v>761.88931008754298</v>
      </c>
      <c r="E25" s="16">
        <v>769.14484169648381</v>
      </c>
      <c r="F25" s="16">
        <v>762.2856397463438</v>
      </c>
      <c r="G25" s="16">
        <v>779.2009771224042</v>
      </c>
      <c r="H25" s="16">
        <v>790.17154246587779</v>
      </c>
      <c r="I25" s="16">
        <v>828.88792110273926</v>
      </c>
      <c r="J25" s="16">
        <v>855.29902101456935</v>
      </c>
      <c r="K25" s="16">
        <v>896.85987450666846</v>
      </c>
      <c r="L25" s="16">
        <v>903.07087270773127</v>
      </c>
      <c r="M25" s="16">
        <v>862.95030008148206</v>
      </c>
      <c r="N25" s="16">
        <v>895.133590206024</v>
      </c>
      <c r="O25" s="16">
        <v>912.30930151159293</v>
      </c>
      <c r="P25" s="16">
        <v>926.90625121873802</v>
      </c>
      <c r="Q25" s="16">
        <v>947.70402044825778</v>
      </c>
      <c r="R25" s="16">
        <v>971.78679438761981</v>
      </c>
      <c r="S25" s="16">
        <v>1050.3693839442506</v>
      </c>
      <c r="T25" s="16">
        <v>1028.7216159560865</v>
      </c>
      <c r="U25" s="16">
        <v>1045.545473639861</v>
      </c>
      <c r="V25" s="16">
        <v>1091.4590492544241</v>
      </c>
      <c r="W25" s="16">
        <v>1111.5072927502708</v>
      </c>
      <c r="X25" s="16">
        <v>1153.7104965846181</v>
      </c>
      <c r="Y25" s="16">
        <v>1190.2465336117832</v>
      </c>
      <c r="Z25" s="16">
        <v>1229.5691637802424</v>
      </c>
      <c r="AA25" s="16">
        <v>1257.7176225218973</v>
      </c>
      <c r="AB25" s="16">
        <v>1303.9338986749217</v>
      </c>
      <c r="AC25" s="16">
        <v>1337.2506259703212</v>
      </c>
      <c r="AD25" s="16">
        <v>1385.461241839675</v>
      </c>
      <c r="AE25" s="16">
        <v>1453.8032603989648</v>
      </c>
      <c r="AF25" s="16">
        <v>1522.8807953928954</v>
      </c>
      <c r="AG25" s="16">
        <v>1525.7546113839771</v>
      </c>
      <c r="AH25" s="16">
        <v>1551.7051790557516</v>
      </c>
      <c r="AI25" s="16">
        <v>1567.3197951983798</v>
      </c>
      <c r="AJ25" s="16">
        <v>1573.4295124997784</v>
      </c>
      <c r="AK25" s="16">
        <v>1600.0575701201244</v>
      </c>
      <c r="AL25" s="16">
        <v>1642.1187459597957</v>
      </c>
      <c r="AM25" s="16">
        <v>1699.5910484868486</v>
      </c>
      <c r="AN25" s="16">
        <v>1770.3055313963953</v>
      </c>
      <c r="AO25" s="16">
        <v>1845.1749247750738</v>
      </c>
      <c r="AP25" s="16">
        <v>1879.6756351141705</v>
      </c>
      <c r="AQ25" s="16">
        <v>1928.5849403263521</v>
      </c>
      <c r="AR25" s="76">
        <v>2036.0987218397993</v>
      </c>
      <c r="AS25" s="76">
        <v>2064.7328607634872</v>
      </c>
      <c r="AT25" s="76">
        <v>2103.6521705335881</v>
      </c>
      <c r="AU25" s="76">
        <v>2088.0550795520694</v>
      </c>
      <c r="AV25" s="76">
        <v>2185.7071645772776</v>
      </c>
      <c r="AW25" s="76">
        <v>2158.1523172345928</v>
      </c>
      <c r="AX25" s="76">
        <v>2277.1621298381124</v>
      </c>
      <c r="AY25" s="76">
        <v>2285.8629106349354</v>
      </c>
      <c r="AZ25" s="76">
        <v>2276.7753135910311</v>
      </c>
      <c r="BA25" s="76">
        <v>2285.7450443043263</v>
      </c>
      <c r="BB25" s="76">
        <v>2318.0100971229685</v>
      </c>
      <c r="BC25" s="76">
        <v>2392.8428018331106</v>
      </c>
      <c r="BD25" s="76">
        <v>2472.845708197719</v>
      </c>
      <c r="BE25" s="76">
        <v>2553.9390451793142</v>
      </c>
      <c r="BF25" s="76">
        <v>2588.8685794383459</v>
      </c>
      <c r="BG25" s="76">
        <v>2639.6402389624295</v>
      </c>
      <c r="BH25" s="76">
        <v>2676.0061399271253</v>
      </c>
      <c r="BI25" s="76">
        <v>2692.9942156260504</v>
      </c>
      <c r="BJ25" s="50"/>
      <c r="BK25" s="5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  <row r="26" spans="1:73" s="19" customFormat="1" ht="18.95" customHeight="1" x14ac:dyDescent="0.2">
      <c r="A26" s="41" t="s">
        <v>79</v>
      </c>
      <c r="B26" s="16"/>
      <c r="C26" s="16"/>
      <c r="D26" s="16">
        <v>0</v>
      </c>
      <c r="E26" s="16">
        <v>0</v>
      </c>
      <c r="F26" s="16">
        <v>0</v>
      </c>
      <c r="G26" s="16">
        <v>0</v>
      </c>
      <c r="H26" s="16">
        <v>251.990918973823</v>
      </c>
      <c r="I26" s="16">
        <v>296.84621652537561</v>
      </c>
      <c r="J26" s="16">
        <v>959.33845888005897</v>
      </c>
      <c r="K26" s="16">
        <v>909.45930427126507</v>
      </c>
      <c r="L26" s="16">
        <v>1176.6329171220707</v>
      </c>
      <c r="M26" s="16">
        <v>995.82331054717372</v>
      </c>
      <c r="N26" s="16">
        <v>602.97495281719728</v>
      </c>
      <c r="O26" s="16">
        <v>705.21542783720724</v>
      </c>
      <c r="P26" s="16">
        <v>736.70672723511245</v>
      </c>
      <c r="Q26" s="16">
        <v>714.4148631505692</v>
      </c>
      <c r="R26" s="16">
        <v>803.16595600971937</v>
      </c>
      <c r="S26" s="16">
        <v>725.99600084147232</v>
      </c>
      <c r="T26" s="16">
        <v>802.99928854461734</v>
      </c>
      <c r="U26" s="16">
        <v>817.61108394899111</v>
      </c>
      <c r="V26" s="16">
        <v>607.11766163442439</v>
      </c>
      <c r="W26" s="16">
        <v>780.53923472594579</v>
      </c>
      <c r="X26" s="16">
        <v>648.69477403816643</v>
      </c>
      <c r="Y26" s="16">
        <v>803.17504290092779</v>
      </c>
      <c r="Z26" s="16">
        <v>808.75286242762752</v>
      </c>
      <c r="AA26" s="16">
        <v>798.73195184467886</v>
      </c>
      <c r="AB26" s="16">
        <v>733.92387967702086</v>
      </c>
      <c r="AC26" s="16">
        <v>712.97313455371739</v>
      </c>
      <c r="AD26" s="16">
        <v>658.41864061677393</v>
      </c>
      <c r="AE26" s="16">
        <v>620.92795753066571</v>
      </c>
      <c r="AF26" s="16">
        <v>677.3027038593475</v>
      </c>
      <c r="AG26" s="16">
        <v>788.46264054110213</v>
      </c>
      <c r="AH26" s="16">
        <v>620.02074172806977</v>
      </c>
      <c r="AI26" s="16">
        <v>622.84064140283499</v>
      </c>
      <c r="AJ26" s="16">
        <v>672.49151327171046</v>
      </c>
      <c r="AK26" s="16">
        <v>621.69656360886927</v>
      </c>
      <c r="AL26" s="16">
        <v>495.00978630287824</v>
      </c>
      <c r="AM26" s="16">
        <v>541.17698680353578</v>
      </c>
      <c r="AN26" s="16">
        <v>682.70784379289546</v>
      </c>
      <c r="AO26" s="16">
        <v>673.75049765124731</v>
      </c>
      <c r="AP26" s="16">
        <v>586.72342781329735</v>
      </c>
      <c r="AQ26" s="16">
        <v>652.64595920048873</v>
      </c>
      <c r="AR26" s="76">
        <v>696.76622720473188</v>
      </c>
      <c r="AS26" s="76">
        <v>637.03307515096435</v>
      </c>
      <c r="AT26" s="76">
        <v>640.31017083139534</v>
      </c>
      <c r="AU26" s="76">
        <v>773.19489407284664</v>
      </c>
      <c r="AV26" s="76">
        <v>925.43749888005141</v>
      </c>
      <c r="AW26" s="76">
        <v>836.42723504299568</v>
      </c>
      <c r="AX26" s="76">
        <v>492.51754812560608</v>
      </c>
      <c r="AY26" s="76">
        <v>647.17966116187358</v>
      </c>
      <c r="AZ26" s="76">
        <v>656.51370964246019</v>
      </c>
      <c r="BA26" s="76">
        <v>777.17118891461155</v>
      </c>
      <c r="BB26" s="76">
        <v>774.57488263790196</v>
      </c>
      <c r="BC26" s="76">
        <v>755.40139045038575</v>
      </c>
      <c r="BD26" s="76">
        <v>824.16869604017973</v>
      </c>
      <c r="BE26" s="76">
        <v>821.05579747682737</v>
      </c>
      <c r="BF26" s="76">
        <v>718.99919901342605</v>
      </c>
      <c r="BG26" s="76">
        <v>769.10429112614713</v>
      </c>
      <c r="BH26" s="76">
        <v>1444.1127183764165</v>
      </c>
      <c r="BI26" s="76">
        <v>1193.3993532343695</v>
      </c>
      <c r="BJ26" s="50"/>
      <c r="BK26" s="50"/>
      <c r="BL26" s="20"/>
      <c r="BM26" s="20"/>
      <c r="BN26" s="20"/>
      <c r="BO26" s="20"/>
      <c r="BP26" s="20"/>
      <c r="BQ26" s="20"/>
      <c r="BR26" s="20"/>
      <c r="BS26" s="20"/>
      <c r="BT26" s="20"/>
      <c r="BU26" s="20"/>
    </row>
    <row r="27" spans="1:73" s="19" customFormat="1" ht="18.95" customHeight="1" x14ac:dyDescent="0.2">
      <c r="A27" s="41" t="s">
        <v>83</v>
      </c>
      <c r="B27" s="16"/>
      <c r="C27" s="16"/>
      <c r="D27" s="16">
        <v>0</v>
      </c>
      <c r="E27" s="16">
        <v>0</v>
      </c>
      <c r="F27" s="16">
        <v>0</v>
      </c>
      <c r="G27" s="16">
        <v>0</v>
      </c>
      <c r="H27" s="16">
        <v>210.61451950565362</v>
      </c>
      <c r="I27" s="16">
        <v>226.08190491783841</v>
      </c>
      <c r="J27" s="16">
        <v>260.64701347219028</v>
      </c>
      <c r="K27" s="16">
        <v>315.29322768471241</v>
      </c>
      <c r="L27" s="16">
        <v>381.86850933259632</v>
      </c>
      <c r="M27" s="16">
        <v>451.32459055927865</v>
      </c>
      <c r="N27" s="16">
        <v>446.48483020078976</v>
      </c>
      <c r="O27" s="16">
        <v>477.79054459609608</v>
      </c>
      <c r="P27" s="16">
        <v>462.14841902138403</v>
      </c>
      <c r="Q27" s="16">
        <v>429.99235075776966</v>
      </c>
      <c r="R27" s="16">
        <v>386.83137462357126</v>
      </c>
      <c r="S27" s="16">
        <v>355.1556562789757</v>
      </c>
      <c r="T27" s="16">
        <v>347.97586328709787</v>
      </c>
      <c r="U27" s="16">
        <v>325.4234386465892</v>
      </c>
      <c r="V27" s="16">
        <v>310.04703960025512</v>
      </c>
      <c r="W27" s="16">
        <v>300.77604334286457</v>
      </c>
      <c r="X27" s="16">
        <v>314.84627275418893</v>
      </c>
      <c r="Y27" s="16">
        <v>337.83811023574373</v>
      </c>
      <c r="Z27" s="16">
        <v>383.76795642372707</v>
      </c>
      <c r="AA27" s="16">
        <v>462.4603292717141</v>
      </c>
      <c r="AB27" s="16">
        <v>543.10463474344726</v>
      </c>
      <c r="AC27" s="16">
        <v>610.09382507591852</v>
      </c>
      <c r="AD27" s="16">
        <v>625.42041028785002</v>
      </c>
      <c r="AE27" s="16">
        <v>582.07105983467352</v>
      </c>
      <c r="AF27" s="16">
        <v>511.15825984871452</v>
      </c>
      <c r="AG27" s="16">
        <v>460.22466320046806</v>
      </c>
      <c r="AH27" s="16">
        <v>377.59273735235541</v>
      </c>
      <c r="AI27" s="16">
        <v>402.6574037493537</v>
      </c>
      <c r="AJ27" s="16">
        <v>442.5745592454499</v>
      </c>
      <c r="AK27" s="16">
        <v>476.22835352433384</v>
      </c>
      <c r="AL27" s="16">
        <v>485.1443126006746</v>
      </c>
      <c r="AM27" s="16">
        <v>497.09674737373143</v>
      </c>
      <c r="AN27" s="16">
        <v>495.89826085774445</v>
      </c>
      <c r="AO27" s="16">
        <v>489.98739266523455</v>
      </c>
      <c r="AP27" s="16">
        <v>497.92171550806762</v>
      </c>
      <c r="AQ27" s="16">
        <v>527.72872847410144</v>
      </c>
      <c r="AR27" s="76">
        <v>567.60598622569603</v>
      </c>
      <c r="AS27" s="76">
        <v>583.00139566900498</v>
      </c>
      <c r="AT27" s="76">
        <v>600.86516896075204</v>
      </c>
      <c r="AU27" s="76">
        <v>630.71893946827231</v>
      </c>
      <c r="AV27" s="76">
        <v>662.40865768536366</v>
      </c>
      <c r="AW27" s="76">
        <v>670.96310553273634</v>
      </c>
      <c r="AX27" s="76">
        <v>617.6760000759466</v>
      </c>
      <c r="AY27" s="76">
        <v>626.42140818207326</v>
      </c>
      <c r="AZ27" s="76">
        <v>686.95433100464311</v>
      </c>
      <c r="BA27" s="76">
        <v>705.16510288360053</v>
      </c>
      <c r="BB27" s="76">
        <v>713.70872536559204</v>
      </c>
      <c r="BC27" s="76">
        <v>733.89644393802428</v>
      </c>
      <c r="BD27" s="76">
        <v>763.69031408868148</v>
      </c>
      <c r="BE27" s="76">
        <v>787.37824740277495</v>
      </c>
      <c r="BF27" s="76">
        <v>787.63329076165189</v>
      </c>
      <c r="BG27" s="76">
        <v>821.74805500311459</v>
      </c>
      <c r="BH27" s="76">
        <v>926.60058536845975</v>
      </c>
      <c r="BI27" s="76">
        <v>915.86982753586904</v>
      </c>
      <c r="BJ27" s="50"/>
      <c r="BK27" s="50"/>
      <c r="BL27" s="20"/>
      <c r="BM27" s="20"/>
      <c r="BN27" s="20"/>
      <c r="BO27" s="20"/>
      <c r="BP27" s="20"/>
      <c r="BQ27" s="20"/>
      <c r="BR27" s="20"/>
      <c r="BS27" s="20"/>
      <c r="BT27" s="20"/>
      <c r="BU27" s="20"/>
    </row>
    <row r="28" spans="1:73" s="19" customFormat="1" ht="18.95" customHeight="1" x14ac:dyDescent="0.2">
      <c r="A28" s="41" t="s">
        <v>23</v>
      </c>
      <c r="B28" s="16"/>
      <c r="C28" s="16"/>
      <c r="D28" s="16">
        <v>140.28919624615492</v>
      </c>
      <c r="E28" s="16">
        <v>163.02003925575127</v>
      </c>
      <c r="F28" s="16">
        <v>192.76677268471687</v>
      </c>
      <c r="G28" s="16">
        <v>240.10596155499823</v>
      </c>
      <c r="H28" s="16">
        <v>188.14642848467153</v>
      </c>
      <c r="I28" s="16">
        <v>215.36433571419573</v>
      </c>
      <c r="J28" s="16">
        <v>247.85055751071314</v>
      </c>
      <c r="K28" s="16">
        <v>275.92760549378295</v>
      </c>
      <c r="L28" s="16">
        <v>327.59954186455701</v>
      </c>
      <c r="M28" s="16">
        <v>324.19482371553954</v>
      </c>
      <c r="N28" s="16">
        <v>315.84206558734326</v>
      </c>
      <c r="O28" s="16">
        <v>306.60750175039698</v>
      </c>
      <c r="P28" s="16">
        <v>297.01543721845354</v>
      </c>
      <c r="Q28" s="16">
        <v>301.40944075444128</v>
      </c>
      <c r="R28" s="16">
        <v>283.42293161677571</v>
      </c>
      <c r="S28" s="16">
        <v>292.78815817487975</v>
      </c>
      <c r="T28" s="16">
        <v>293.64066721551438</v>
      </c>
      <c r="U28" s="16">
        <v>296.13547931710679</v>
      </c>
      <c r="V28" s="16">
        <v>299.55316025356984</v>
      </c>
      <c r="W28" s="16">
        <v>288.32827495858373</v>
      </c>
      <c r="X28" s="16">
        <v>259.55480682388281</v>
      </c>
      <c r="Y28" s="16">
        <v>271.33447695256672</v>
      </c>
      <c r="Z28" s="16">
        <v>311.81172824812586</v>
      </c>
      <c r="AA28" s="16">
        <v>349.16752375651686</v>
      </c>
      <c r="AB28" s="16">
        <v>398.88414838257268</v>
      </c>
      <c r="AC28" s="16">
        <v>472.89325749677943</v>
      </c>
      <c r="AD28" s="16">
        <v>481.48769260902657</v>
      </c>
      <c r="AE28" s="16">
        <v>483.81398166916762</v>
      </c>
      <c r="AF28" s="16">
        <v>499.92213935662954</v>
      </c>
      <c r="AG28" s="16">
        <v>530.39889654042395</v>
      </c>
      <c r="AH28" s="16">
        <v>527.35162958813055</v>
      </c>
      <c r="AI28" s="16">
        <v>601.44982575468873</v>
      </c>
      <c r="AJ28" s="16">
        <v>607.40641280943942</v>
      </c>
      <c r="AK28" s="16">
        <v>657.17823462963111</v>
      </c>
      <c r="AL28" s="16">
        <v>674.10447808194454</v>
      </c>
      <c r="AM28" s="16">
        <v>738.95050107110706</v>
      </c>
      <c r="AN28" s="16">
        <v>768.98961893390356</v>
      </c>
      <c r="AO28" s="16">
        <v>788.49288003506626</v>
      </c>
      <c r="AP28" s="16">
        <v>759.24032433465231</v>
      </c>
      <c r="AQ28" s="16">
        <v>731.83441857672051</v>
      </c>
      <c r="AR28" s="76">
        <v>801.77934986194646</v>
      </c>
      <c r="AS28" s="76">
        <v>790.24992137921777</v>
      </c>
      <c r="AT28" s="76">
        <v>817.06717668962222</v>
      </c>
      <c r="AU28" s="76">
        <v>844.89790665777809</v>
      </c>
      <c r="AV28" s="76">
        <v>935.19208418312041</v>
      </c>
      <c r="AW28" s="76">
        <v>980.68878085770109</v>
      </c>
      <c r="AX28" s="76">
        <v>973.79428397715992</v>
      </c>
      <c r="AY28" s="76">
        <v>974.82633832532554</v>
      </c>
      <c r="AZ28" s="76">
        <v>1080.9242248931214</v>
      </c>
      <c r="BA28" s="76">
        <v>1123.6504797346474</v>
      </c>
      <c r="BB28" s="76">
        <v>1210.3349679698745</v>
      </c>
      <c r="BC28" s="76">
        <v>1040.0697737889213</v>
      </c>
      <c r="BD28" s="76">
        <v>1154.7830842656458</v>
      </c>
      <c r="BE28" s="76">
        <v>1193.8694582326291</v>
      </c>
      <c r="BF28" s="76">
        <v>1209.6962923757526</v>
      </c>
      <c r="BG28" s="76">
        <v>1219.9712440248895</v>
      </c>
      <c r="BH28" s="76">
        <v>1390.6575388781341</v>
      </c>
      <c r="BI28" s="76">
        <v>1406.396100504734</v>
      </c>
      <c r="BJ28" s="50"/>
      <c r="BK28" s="50"/>
      <c r="BL28" s="20"/>
      <c r="BM28" s="20"/>
      <c r="BN28" s="20"/>
      <c r="BO28" s="20"/>
      <c r="BP28" s="20"/>
      <c r="BQ28" s="20"/>
      <c r="BR28" s="20"/>
      <c r="BS28" s="20"/>
      <c r="BT28" s="20"/>
      <c r="BU28" s="20"/>
    </row>
    <row r="29" spans="1:73" s="19" customFormat="1" ht="18.95" customHeight="1" x14ac:dyDescent="0.2">
      <c r="A29" s="41" t="s">
        <v>24</v>
      </c>
      <c r="B29" s="16"/>
      <c r="C29" s="16"/>
      <c r="D29" s="16">
        <v>484.63697037489851</v>
      </c>
      <c r="E29" s="16">
        <v>489.62866085354602</v>
      </c>
      <c r="F29" s="16">
        <v>494.05126398105483</v>
      </c>
      <c r="G29" s="16">
        <v>514.93314319130616</v>
      </c>
      <c r="H29" s="16">
        <v>467.12440471299311</v>
      </c>
      <c r="I29" s="16">
        <v>521.8771542509644</v>
      </c>
      <c r="J29" s="16">
        <v>538.60686992311059</v>
      </c>
      <c r="K29" s="16">
        <v>561.37499516284231</v>
      </c>
      <c r="L29" s="16">
        <v>713.84187645160944</v>
      </c>
      <c r="M29" s="16">
        <v>698.59865692534106</v>
      </c>
      <c r="N29" s="16">
        <v>636.42416564702773</v>
      </c>
      <c r="O29" s="16">
        <v>504.43289321934469</v>
      </c>
      <c r="P29" s="16">
        <v>327.12064693038411</v>
      </c>
      <c r="Q29" s="16">
        <v>378.8453325397312</v>
      </c>
      <c r="R29" s="16">
        <v>764.09216987324385</v>
      </c>
      <c r="S29" s="16">
        <v>1483.7849915406855</v>
      </c>
      <c r="T29" s="16">
        <v>2459.6417138110869</v>
      </c>
      <c r="U29" s="16">
        <v>2391.6286297064667</v>
      </c>
      <c r="V29" s="16">
        <v>857.10358879027854</v>
      </c>
      <c r="W29" s="16">
        <v>-2254.3654063993636</v>
      </c>
      <c r="X29" s="16">
        <v>-7900.7889651565156</v>
      </c>
      <c r="Y29" s="16">
        <v>-6453.8433484757679</v>
      </c>
      <c r="Z29" s="16">
        <v>1688.0455896131848</v>
      </c>
      <c r="AA29" s="16">
        <v>16432.899697516288</v>
      </c>
      <c r="AB29" s="16">
        <v>703.33951743410887</v>
      </c>
      <c r="AC29" s="16">
        <v>998.87724528138688</v>
      </c>
      <c r="AD29" s="16">
        <v>1189.3350489953257</v>
      </c>
      <c r="AE29" s="16">
        <v>1275.8349720586482</v>
      </c>
      <c r="AF29" s="16">
        <v>1267.6858539816424</v>
      </c>
      <c r="AG29" s="16">
        <v>1224.2704754489325</v>
      </c>
      <c r="AH29" s="16">
        <v>1171.4223584859128</v>
      </c>
      <c r="AI29" s="16">
        <v>1183.6636902096466</v>
      </c>
      <c r="AJ29" s="16">
        <v>1171.4206657477023</v>
      </c>
      <c r="AK29" s="16">
        <v>1180.2818711367931</v>
      </c>
      <c r="AL29" s="16">
        <v>1184.4987360586524</v>
      </c>
      <c r="AM29" s="16">
        <v>1240.3022664482264</v>
      </c>
      <c r="AN29" s="16">
        <v>1274.4624989320707</v>
      </c>
      <c r="AO29" s="16">
        <v>1307.6201288437235</v>
      </c>
      <c r="AP29" s="16">
        <v>1349.9383273691233</v>
      </c>
      <c r="AQ29" s="16">
        <v>1358.1252718721887</v>
      </c>
      <c r="AR29" s="76">
        <v>1436.1540705056893</v>
      </c>
      <c r="AS29" s="76">
        <v>1472.0737762920087</v>
      </c>
      <c r="AT29" s="76">
        <v>1461.6348060698001</v>
      </c>
      <c r="AU29" s="76">
        <v>1435.8398787440235</v>
      </c>
      <c r="AV29" s="76">
        <v>1406.0562452605025</v>
      </c>
      <c r="AW29" s="76">
        <v>1458.5462189143084</v>
      </c>
      <c r="AX29" s="76">
        <v>1499.0764311216931</v>
      </c>
      <c r="AY29" s="76">
        <v>1403.1963614504148</v>
      </c>
      <c r="AZ29" s="76">
        <v>1253.2110429871746</v>
      </c>
      <c r="BA29" s="76">
        <v>1290.5291578354363</v>
      </c>
      <c r="BB29" s="76">
        <v>1460.8648665302403</v>
      </c>
      <c r="BC29" s="76">
        <v>1560.3802285380732</v>
      </c>
      <c r="BD29" s="76">
        <v>1416.8502443103353</v>
      </c>
      <c r="BE29" s="76">
        <v>1308.3112273443148</v>
      </c>
      <c r="BF29" s="76">
        <v>1558.1676706276814</v>
      </c>
      <c r="BG29" s="76">
        <v>1564.4081271061259</v>
      </c>
      <c r="BH29" s="76">
        <v>1812.4691913864881</v>
      </c>
      <c r="BI29" s="76">
        <v>1477.2630810826745</v>
      </c>
      <c r="BJ29" s="50"/>
      <c r="BK29" s="50"/>
      <c r="BL29" s="20"/>
      <c r="BM29" s="20"/>
      <c r="BN29" s="20"/>
      <c r="BO29" s="20"/>
      <c r="BP29" s="20"/>
      <c r="BQ29" s="20"/>
      <c r="BR29" s="20"/>
      <c r="BS29" s="20"/>
      <c r="BT29" s="20"/>
      <c r="BU29" s="20"/>
    </row>
    <row r="30" spans="1:73" s="19" customFormat="1" ht="18.95" customHeight="1" x14ac:dyDescent="0.2">
      <c r="A30" s="41" t="s">
        <v>80</v>
      </c>
      <c r="B30" s="16"/>
      <c r="C30" s="16"/>
      <c r="D30" s="16">
        <v>399.10299393185289</v>
      </c>
      <c r="E30" s="16">
        <v>422.98747074712679</v>
      </c>
      <c r="F30" s="16">
        <v>403.49380369770182</v>
      </c>
      <c r="G30" s="16">
        <v>434.9684731573825</v>
      </c>
      <c r="H30" s="16">
        <v>448.4603526500477</v>
      </c>
      <c r="I30" s="16">
        <v>459.15285624734435</v>
      </c>
      <c r="J30" s="16">
        <v>459.90544937515193</v>
      </c>
      <c r="K30" s="16">
        <v>479.82261675810616</v>
      </c>
      <c r="L30" s="16">
        <v>500.432240360013</v>
      </c>
      <c r="M30" s="16">
        <v>510.07312449591757</v>
      </c>
      <c r="N30" s="16">
        <v>511.05976173179101</v>
      </c>
      <c r="O30" s="16">
        <v>496.33969242518191</v>
      </c>
      <c r="P30" s="16">
        <v>540.00892704596447</v>
      </c>
      <c r="Q30" s="16">
        <v>541.00470148854549</v>
      </c>
      <c r="R30" s="16">
        <v>559.29689315657265</v>
      </c>
      <c r="S30" s="16">
        <v>574.51444623495001</v>
      </c>
      <c r="T30" s="16">
        <v>579.07466116524745</v>
      </c>
      <c r="U30" s="16">
        <v>589.30732387417504</v>
      </c>
      <c r="V30" s="16">
        <v>596.43933617378673</v>
      </c>
      <c r="W30" s="16">
        <v>633.82361170413208</v>
      </c>
      <c r="X30" s="16">
        <v>564.33469251151871</v>
      </c>
      <c r="Y30" s="16">
        <v>573.87072367734868</v>
      </c>
      <c r="Z30" s="16">
        <v>668.40653814737311</v>
      </c>
      <c r="AA30" s="16">
        <v>849.76096481390118</v>
      </c>
      <c r="AB30" s="16">
        <v>619.76966465411033</v>
      </c>
      <c r="AC30" s="16">
        <v>724.34282159884469</v>
      </c>
      <c r="AD30" s="16">
        <v>781.47711696362774</v>
      </c>
      <c r="AE30" s="16">
        <v>827.39863393495261</v>
      </c>
      <c r="AF30" s="16">
        <v>780.92523884843683</v>
      </c>
      <c r="AG30" s="16">
        <v>798.20153452627744</v>
      </c>
      <c r="AH30" s="16">
        <v>784.89081799514247</v>
      </c>
      <c r="AI30" s="16">
        <v>791.76845213709305</v>
      </c>
      <c r="AJ30" s="16">
        <v>783.64538838213002</v>
      </c>
      <c r="AK30" s="16">
        <v>798.44272153097131</v>
      </c>
      <c r="AL30" s="16">
        <v>833.22588732818474</v>
      </c>
      <c r="AM30" s="16">
        <v>894.45019918213791</v>
      </c>
      <c r="AN30" s="16">
        <v>962.17017189857211</v>
      </c>
      <c r="AO30" s="16">
        <v>1000.3803628983284</v>
      </c>
      <c r="AP30" s="16">
        <v>1020.5632836671839</v>
      </c>
      <c r="AQ30" s="16">
        <v>1002.1471394440895</v>
      </c>
      <c r="AR30" s="76">
        <v>1113.8772094317012</v>
      </c>
      <c r="AS30" s="76">
        <v>1073.077457438234</v>
      </c>
      <c r="AT30" s="76">
        <v>1065.9914238709839</v>
      </c>
      <c r="AU30" s="76">
        <v>1072.3025068303891</v>
      </c>
      <c r="AV30" s="76">
        <v>1143.6129805362395</v>
      </c>
      <c r="AW30" s="76">
        <v>1164.8080214796737</v>
      </c>
      <c r="AX30" s="76">
        <v>1139.1928320627321</v>
      </c>
      <c r="AY30" s="76">
        <v>1048.8296053345136</v>
      </c>
      <c r="AZ30" s="76">
        <v>1308.2678886886467</v>
      </c>
      <c r="BA30" s="76">
        <v>1301.8771959300732</v>
      </c>
      <c r="BB30" s="76">
        <v>1225.1042141837204</v>
      </c>
      <c r="BC30" s="76">
        <v>1242.3447499425299</v>
      </c>
      <c r="BD30" s="76">
        <v>1259.2491326328616</v>
      </c>
      <c r="BE30" s="76">
        <v>1516.3382702845663</v>
      </c>
      <c r="BF30" s="76">
        <v>1403.9085030659166</v>
      </c>
      <c r="BG30" s="76">
        <v>1611.5802253474833</v>
      </c>
      <c r="BH30" s="76">
        <v>1519.9281331973573</v>
      </c>
      <c r="BI30" s="76">
        <v>1717.4255282258425</v>
      </c>
      <c r="BJ30" s="50"/>
      <c r="BK30" s="50"/>
      <c r="BL30" s="20"/>
      <c r="BM30" s="20"/>
      <c r="BN30" s="20"/>
      <c r="BO30" s="20"/>
      <c r="BP30" s="20"/>
      <c r="BQ30" s="20"/>
      <c r="BR30" s="20"/>
      <c r="BS30" s="20"/>
      <c r="BT30" s="20"/>
      <c r="BU30" s="20"/>
    </row>
    <row r="31" spans="1:73" s="19" customFormat="1" ht="18.95" customHeight="1" x14ac:dyDescent="0.2">
      <c r="A31" s="41" t="s">
        <v>81</v>
      </c>
      <c r="B31" s="16"/>
      <c r="C31" s="16"/>
      <c r="D31" s="16">
        <v>0</v>
      </c>
      <c r="E31" s="16">
        <v>0</v>
      </c>
      <c r="F31" s="16">
        <v>0</v>
      </c>
      <c r="G31" s="16">
        <v>0</v>
      </c>
      <c r="H31" s="16">
        <v>19.331656166314065</v>
      </c>
      <c r="I31" s="16">
        <v>17.200364208555801</v>
      </c>
      <c r="J31" s="16">
        <v>22.368059934396488</v>
      </c>
      <c r="K31" s="16">
        <v>24.716419615230972</v>
      </c>
      <c r="L31" s="16">
        <v>30.548689355216307</v>
      </c>
      <c r="M31" s="16">
        <v>40.995420123200383</v>
      </c>
      <c r="N31" s="16">
        <v>9.2317858338531966</v>
      </c>
      <c r="O31" s="16">
        <v>11.901478828445242</v>
      </c>
      <c r="P31" s="16">
        <v>16.385539360752698</v>
      </c>
      <c r="Q31" s="16">
        <v>27.97103930050945</v>
      </c>
      <c r="R31" s="16">
        <v>36.461949129681038</v>
      </c>
      <c r="S31" s="16">
        <v>27.379599486772278</v>
      </c>
      <c r="T31" s="16">
        <v>28.466357206443455</v>
      </c>
      <c r="U31" s="16">
        <v>27.751438058941162</v>
      </c>
      <c r="V31" s="16">
        <v>21.330947258184846</v>
      </c>
      <c r="W31" s="16">
        <v>24.733416250512089</v>
      </c>
      <c r="X31" s="16">
        <v>22.223735081414315</v>
      </c>
      <c r="Y31" s="16">
        <v>29.544727647111717</v>
      </c>
      <c r="Z31" s="16">
        <v>33.008023726255651</v>
      </c>
      <c r="AA31" s="16">
        <v>31.289910156944561</v>
      </c>
      <c r="AB31" s="16">
        <v>31.752466861492678</v>
      </c>
      <c r="AC31" s="16">
        <v>30.857638999252611</v>
      </c>
      <c r="AD31" s="16">
        <v>32.790939149497262</v>
      </c>
      <c r="AE31" s="16">
        <v>33.360056507573837</v>
      </c>
      <c r="AF31" s="16">
        <v>29.941210183913942</v>
      </c>
      <c r="AG31" s="16">
        <v>32.411237287020974</v>
      </c>
      <c r="AH31" s="16">
        <v>30.810746526257454</v>
      </c>
      <c r="AI31" s="16">
        <v>22.948394232467393</v>
      </c>
      <c r="AJ31" s="16">
        <v>25.232528596488851</v>
      </c>
      <c r="AK31" s="16">
        <v>26.122668253350358</v>
      </c>
      <c r="AL31" s="16">
        <v>33.762232912539083</v>
      </c>
      <c r="AM31" s="16">
        <v>45.978792407171746</v>
      </c>
      <c r="AN31" s="16">
        <v>42.000723864662369</v>
      </c>
      <c r="AO31" s="16">
        <v>53.643467663246433</v>
      </c>
      <c r="AP31" s="16">
        <v>60.267414221242284</v>
      </c>
      <c r="AQ31" s="16">
        <v>57.634771563251014</v>
      </c>
      <c r="AR31" s="76">
        <v>65.640333976667492</v>
      </c>
      <c r="AS31" s="76">
        <v>59.947996895283325</v>
      </c>
      <c r="AT31" s="76">
        <v>65.317725189910519</v>
      </c>
      <c r="AU31" s="76">
        <v>58.393990681386512</v>
      </c>
      <c r="AV31" s="76">
        <v>71.115946184923629</v>
      </c>
      <c r="AW31" s="76">
        <v>67.306151884939126</v>
      </c>
      <c r="AX31" s="76">
        <v>66.834859355151181</v>
      </c>
      <c r="AY31" s="76">
        <v>46.218635184087283</v>
      </c>
      <c r="AZ31" s="76">
        <v>55.274117327275803</v>
      </c>
      <c r="BA31" s="76">
        <v>55.822024155185787</v>
      </c>
      <c r="BB31" s="76">
        <v>56.324666709315608</v>
      </c>
      <c r="BC31" s="76">
        <v>61.352091786978519</v>
      </c>
      <c r="BD31" s="76">
        <v>70.781680356241623</v>
      </c>
      <c r="BE31" s="76">
        <v>53.510053542920446</v>
      </c>
      <c r="BF31" s="76">
        <v>50.934646123760281</v>
      </c>
      <c r="BG31" s="76">
        <v>58.473309704122968</v>
      </c>
      <c r="BH31" s="76">
        <v>63.93922775124458</v>
      </c>
      <c r="BI31" s="76">
        <v>79.506995478007141</v>
      </c>
      <c r="BJ31" s="50"/>
      <c r="BK31" s="50"/>
      <c r="BL31" s="20"/>
      <c r="BM31" s="20"/>
      <c r="BN31" s="20"/>
      <c r="BO31" s="20"/>
      <c r="BP31" s="20"/>
      <c r="BQ31" s="20"/>
      <c r="BR31" s="20"/>
      <c r="BS31" s="20"/>
      <c r="BT31" s="20"/>
      <c r="BU31" s="20"/>
    </row>
    <row r="32" spans="1:73" s="19" customFormat="1" ht="18.95" customHeight="1" x14ac:dyDescent="0.2">
      <c r="A32" s="41" t="s">
        <v>27</v>
      </c>
      <c r="B32" s="16"/>
      <c r="C32" s="16"/>
      <c r="D32" s="16">
        <v>264.37590254794617</v>
      </c>
      <c r="E32" s="16">
        <v>258.36640544009549</v>
      </c>
      <c r="F32" s="16">
        <v>268.88974202114696</v>
      </c>
      <c r="G32" s="16">
        <v>283.95538986689161</v>
      </c>
      <c r="H32" s="16">
        <v>292.53500285838055</v>
      </c>
      <c r="I32" s="16">
        <v>296.56901588923694</v>
      </c>
      <c r="J32" s="16">
        <v>296.92084429449051</v>
      </c>
      <c r="K32" s="16">
        <v>295.51476667908219</v>
      </c>
      <c r="L32" s="16">
        <v>296.25760199779802</v>
      </c>
      <c r="M32" s="16">
        <v>325.55908121361057</v>
      </c>
      <c r="N32" s="16">
        <v>315.36214500978292</v>
      </c>
      <c r="O32" s="16">
        <v>314.21497950212353</v>
      </c>
      <c r="P32" s="16">
        <v>346.97910965332738</v>
      </c>
      <c r="Q32" s="16">
        <v>363.87357376642046</v>
      </c>
      <c r="R32" s="16">
        <v>380.99954120187317</v>
      </c>
      <c r="S32" s="16">
        <v>358.28187235250277</v>
      </c>
      <c r="T32" s="16">
        <v>362.04273810047152</v>
      </c>
      <c r="U32" s="16">
        <v>401.30383750630943</v>
      </c>
      <c r="V32" s="16">
        <v>408.80036646503982</v>
      </c>
      <c r="W32" s="16">
        <v>430.65362727499246</v>
      </c>
      <c r="X32" s="16">
        <v>450.01032501390841</v>
      </c>
      <c r="Y32" s="16">
        <v>481.84285606022405</v>
      </c>
      <c r="Z32" s="16">
        <v>520.12995060485491</v>
      </c>
      <c r="AA32" s="16">
        <v>511.86464318496616</v>
      </c>
      <c r="AB32" s="16">
        <v>532.46540851609507</v>
      </c>
      <c r="AC32" s="16">
        <v>543.54602613328109</v>
      </c>
      <c r="AD32" s="16">
        <v>597.56748188457982</v>
      </c>
      <c r="AE32" s="16">
        <v>612.57345764726108</v>
      </c>
      <c r="AF32" s="16">
        <v>646.75938414089808</v>
      </c>
      <c r="AG32" s="16">
        <v>685.17599811458319</v>
      </c>
      <c r="AH32" s="16">
        <v>688.5233936408556</v>
      </c>
      <c r="AI32" s="16">
        <v>707.94662235834596</v>
      </c>
      <c r="AJ32" s="16">
        <v>740.82362432640139</v>
      </c>
      <c r="AK32" s="16">
        <v>751.14434397667185</v>
      </c>
      <c r="AL32" s="16">
        <v>766.7136622022457</v>
      </c>
      <c r="AM32" s="16">
        <v>724.85562667340491</v>
      </c>
      <c r="AN32" s="16">
        <v>746.66693490218825</v>
      </c>
      <c r="AO32" s="16">
        <v>751.21457059868033</v>
      </c>
      <c r="AP32" s="16">
        <v>728.25857781947502</v>
      </c>
      <c r="AQ32" s="16">
        <v>732.82372081804806</v>
      </c>
      <c r="AR32" s="76">
        <v>760.24054785825319</v>
      </c>
      <c r="AS32" s="76">
        <v>767.56755916215263</v>
      </c>
      <c r="AT32" s="76">
        <v>772.64303234427382</v>
      </c>
      <c r="AU32" s="76">
        <v>818.54839927427349</v>
      </c>
      <c r="AV32" s="76">
        <v>855.07913563137652</v>
      </c>
      <c r="AW32" s="76">
        <v>870.56476315918871</v>
      </c>
      <c r="AX32" s="76">
        <v>866.69676728739284</v>
      </c>
      <c r="AY32" s="76">
        <v>863.02292906393041</v>
      </c>
      <c r="AZ32" s="76">
        <v>907.82845172581062</v>
      </c>
      <c r="BA32" s="76">
        <v>917.92206754104734</v>
      </c>
      <c r="BB32" s="76">
        <v>928.30625391824003</v>
      </c>
      <c r="BC32" s="76">
        <v>924.66699544325684</v>
      </c>
      <c r="BD32" s="76">
        <v>901.01747935326694</v>
      </c>
      <c r="BE32" s="76">
        <v>865.61123822440879</v>
      </c>
      <c r="BF32" s="76">
        <v>920.61420018724505</v>
      </c>
      <c r="BG32" s="76">
        <v>938.88269189767971</v>
      </c>
      <c r="BH32" s="76">
        <v>950.44556239753035</v>
      </c>
      <c r="BI32" s="76">
        <v>956.81167215378582</v>
      </c>
      <c r="BJ32" s="50"/>
      <c r="BK32" s="50"/>
      <c r="BL32" s="20"/>
      <c r="BM32" s="20"/>
      <c r="BN32" s="20"/>
      <c r="BO32" s="20"/>
      <c r="BP32" s="20"/>
      <c r="BQ32" s="20"/>
      <c r="BR32" s="20"/>
      <c r="BS32" s="20"/>
      <c r="BT32" s="20"/>
      <c r="BU32" s="20"/>
    </row>
    <row r="33" spans="1:73" s="19" customFormat="1" ht="18.95" customHeight="1" x14ac:dyDescent="0.2">
      <c r="A33" s="41" t="s">
        <v>78</v>
      </c>
      <c r="B33" s="16"/>
      <c r="C33" s="16"/>
      <c r="D33" s="16">
        <v>136.21969750198355</v>
      </c>
      <c r="E33" s="16">
        <v>139.86516123988301</v>
      </c>
      <c r="F33" s="16">
        <v>144.56431161032859</v>
      </c>
      <c r="G33" s="16">
        <v>148.26074530240075</v>
      </c>
      <c r="H33" s="16">
        <v>151.84308707302162</v>
      </c>
      <c r="I33" s="16">
        <v>154.17365066430705</v>
      </c>
      <c r="J33" s="16">
        <v>154.13506140002178</v>
      </c>
      <c r="K33" s="16">
        <v>156.93087002897576</v>
      </c>
      <c r="L33" s="16">
        <v>160.06550536968274</v>
      </c>
      <c r="M33" s="16">
        <v>160.23425118522138</v>
      </c>
      <c r="N33" s="16">
        <v>162.89339198457091</v>
      </c>
      <c r="O33" s="16">
        <v>165.87920231118622</v>
      </c>
      <c r="P33" s="16">
        <v>166.79009385325969</v>
      </c>
      <c r="Q33" s="16">
        <v>167.59034377637479</v>
      </c>
      <c r="R33" s="16">
        <v>168.37047353298931</v>
      </c>
      <c r="S33" s="16">
        <v>169.73654284092595</v>
      </c>
      <c r="T33" s="16">
        <v>170.01458985240467</v>
      </c>
      <c r="U33" s="16">
        <v>173.43954270643513</v>
      </c>
      <c r="V33" s="16">
        <v>176.82125936626352</v>
      </c>
      <c r="W33" s="16">
        <v>180.11751440512862</v>
      </c>
      <c r="X33" s="16">
        <v>182.44105981253432</v>
      </c>
      <c r="Y33" s="16">
        <v>184.00960024393336</v>
      </c>
      <c r="Z33" s="16">
        <v>187.03028886294504</v>
      </c>
      <c r="AA33" s="16">
        <v>180.7820076982112</v>
      </c>
      <c r="AB33" s="16">
        <v>186.76966338329891</v>
      </c>
      <c r="AC33" s="16">
        <v>191.49344108081101</v>
      </c>
      <c r="AD33" s="16">
        <v>196.21657365942889</v>
      </c>
      <c r="AE33" s="16">
        <v>201.72325313708126</v>
      </c>
      <c r="AF33" s="16">
        <v>203.3337326802253</v>
      </c>
      <c r="AG33" s="16">
        <v>207.12316773851265</v>
      </c>
      <c r="AH33" s="16">
        <v>208.24719550154239</v>
      </c>
      <c r="AI33" s="16">
        <v>210.54835632113983</v>
      </c>
      <c r="AJ33" s="16">
        <v>214.12259224748834</v>
      </c>
      <c r="AK33" s="16">
        <v>220.15137575245618</v>
      </c>
      <c r="AL33" s="16">
        <v>225.7911954474508</v>
      </c>
      <c r="AM33" s="16">
        <v>231.28511694387205</v>
      </c>
      <c r="AN33" s="16">
        <v>233.02651794016961</v>
      </c>
      <c r="AO33" s="16">
        <v>236.81025427414744</v>
      </c>
      <c r="AP33" s="16">
        <v>239.23247985474646</v>
      </c>
      <c r="AQ33" s="16">
        <v>243.38085413751762</v>
      </c>
      <c r="AR33" s="76">
        <v>246.78336457933639</v>
      </c>
      <c r="AS33" s="76">
        <v>249.40363301070235</v>
      </c>
      <c r="AT33" s="76">
        <v>251.37864831093634</v>
      </c>
      <c r="AU33" s="76">
        <v>255.24362664403742</v>
      </c>
      <c r="AV33" s="76">
        <v>257.7551371343514</v>
      </c>
      <c r="AW33" s="76">
        <v>261.24710310392931</v>
      </c>
      <c r="AX33" s="76">
        <v>264.40775715646595</v>
      </c>
      <c r="AY33" s="76">
        <v>269.36630339715231</v>
      </c>
      <c r="AZ33" s="76">
        <v>272.18192613419279</v>
      </c>
      <c r="BA33" s="76">
        <v>275.12936402850727</v>
      </c>
      <c r="BB33" s="76">
        <v>277.63296258596603</v>
      </c>
      <c r="BC33" s="76">
        <v>282.20854265509359</v>
      </c>
      <c r="BD33" s="76">
        <v>285.57450449298153</v>
      </c>
      <c r="BE33" s="76">
        <v>289.97040414875079</v>
      </c>
      <c r="BF33" s="76">
        <v>294.90442537846099</v>
      </c>
      <c r="BG33" s="76">
        <v>307.68596933541164</v>
      </c>
      <c r="BH33" s="76">
        <v>319.93294942373876</v>
      </c>
      <c r="BI33" s="76">
        <v>329.31905741807446</v>
      </c>
      <c r="BJ33" s="50"/>
      <c r="BK33" s="50"/>
      <c r="BL33" s="20"/>
      <c r="BM33" s="20"/>
      <c r="BN33" s="20"/>
      <c r="BO33" s="20"/>
      <c r="BP33" s="20"/>
      <c r="BQ33" s="20"/>
      <c r="BR33" s="20"/>
      <c r="BS33" s="20"/>
      <c r="BT33" s="20"/>
      <c r="BU33" s="20"/>
    </row>
    <row r="34" spans="1:73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92"/>
      <c r="BI34" s="92"/>
      <c r="BJ34" s="50"/>
      <c r="BK34" s="50"/>
      <c r="BL34" s="20"/>
      <c r="BM34" s="20"/>
      <c r="BN34" s="20"/>
      <c r="BO34" s="20"/>
      <c r="BP34" s="20"/>
      <c r="BQ34" s="20"/>
      <c r="BR34" s="20"/>
      <c r="BS34" s="20"/>
      <c r="BT34" s="20"/>
      <c r="BU34" s="20"/>
    </row>
    <row r="35" spans="1:73" s="58" customFormat="1" ht="17.100000000000001" customHeight="1" x14ac:dyDescent="0.2">
      <c r="A35" s="60" t="s">
        <v>99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93"/>
      <c r="BI35" s="93"/>
      <c r="BJ35" s="62"/>
      <c r="BK35" s="62"/>
      <c r="BL35" s="63"/>
      <c r="BM35" s="63"/>
      <c r="BN35" s="63"/>
      <c r="BO35" s="63"/>
      <c r="BP35" s="63"/>
      <c r="BQ35" s="63"/>
      <c r="BR35" s="63"/>
      <c r="BS35" s="63"/>
      <c r="BT35" s="63"/>
      <c r="BU35" s="63"/>
    </row>
    <row r="36" spans="1:73" s="28" customFormat="1" ht="17.100000000000001" customHeight="1" thickBot="1" x14ac:dyDescent="0.25">
      <c r="A36" s="26" t="s">
        <v>30</v>
      </c>
      <c r="B36" s="27"/>
      <c r="C36" s="27"/>
      <c r="D36" s="27">
        <v>627.70729264423255</v>
      </c>
      <c r="E36" s="27">
        <v>688.34811013584795</v>
      </c>
      <c r="F36" s="27">
        <v>705.95956571543877</v>
      </c>
      <c r="G36" s="27">
        <v>667.05063331859753</v>
      </c>
      <c r="H36" s="27">
        <v>691.6946359759454</v>
      </c>
      <c r="I36" s="27">
        <v>658.27519922439819</v>
      </c>
      <c r="J36" s="27">
        <v>689.18794124786029</v>
      </c>
      <c r="K36" s="27">
        <v>720.59311246928064</v>
      </c>
      <c r="L36" s="27">
        <v>776.54408915920033</v>
      </c>
      <c r="M36" s="27">
        <v>816.52852381268224</v>
      </c>
      <c r="N36" s="27">
        <v>886.84289757468105</v>
      </c>
      <c r="O36" s="27">
        <v>976.4269161408065</v>
      </c>
      <c r="P36" s="27">
        <v>1087.1644148240114</v>
      </c>
      <c r="Q36" s="27">
        <v>1135.6989048480073</v>
      </c>
      <c r="R36" s="27">
        <v>1204.0971532213207</v>
      </c>
      <c r="S36" s="27">
        <v>1171.0296221401766</v>
      </c>
      <c r="T36" s="27">
        <v>1114.632044972916</v>
      </c>
      <c r="U36" s="27">
        <v>1109.2263534787592</v>
      </c>
      <c r="V36" s="27">
        <v>1210.3308409522688</v>
      </c>
      <c r="W36" s="27">
        <v>1224.5016780684557</v>
      </c>
      <c r="X36" s="27">
        <v>1282.0582920932568</v>
      </c>
      <c r="Y36" s="27">
        <v>1284.2047367812488</v>
      </c>
      <c r="Z36" s="27">
        <v>1381.6308580285527</v>
      </c>
      <c r="AA36" s="27">
        <v>1431.5961915643636</v>
      </c>
      <c r="AB36" s="27">
        <v>1500.3633445574962</v>
      </c>
      <c r="AC36" s="27">
        <v>1604.8418414543767</v>
      </c>
      <c r="AD36" s="27">
        <v>1687.2043011213329</v>
      </c>
      <c r="AE36" s="27">
        <v>1702.5997863445425</v>
      </c>
      <c r="AF36" s="27">
        <v>1639.438001419793</v>
      </c>
      <c r="AG36" s="27">
        <v>1780.3995944210942</v>
      </c>
      <c r="AH36" s="27">
        <v>1649.1112273889162</v>
      </c>
      <c r="AI36" s="27">
        <v>1708.8267413175561</v>
      </c>
      <c r="AJ36" s="27">
        <v>1768.5139321544475</v>
      </c>
      <c r="AK36" s="27">
        <v>1830.2170813201562</v>
      </c>
      <c r="AL36" s="27">
        <v>2001.6606218667648</v>
      </c>
      <c r="AM36" s="27">
        <v>2030.2393245993317</v>
      </c>
      <c r="AN36" s="27">
        <v>1968.5391353543982</v>
      </c>
      <c r="AO36" s="27">
        <v>2133.3536876663807</v>
      </c>
      <c r="AP36" s="27">
        <v>2246.1599569667978</v>
      </c>
      <c r="AQ36" s="27">
        <v>2296.491206212424</v>
      </c>
      <c r="AR36" s="77">
        <v>2351.6215889169898</v>
      </c>
      <c r="AS36" s="77">
        <v>2547.7977006698688</v>
      </c>
      <c r="AT36" s="77">
        <v>2490.8142976142981</v>
      </c>
      <c r="AU36" s="77">
        <v>2431.8873664201451</v>
      </c>
      <c r="AV36" s="77">
        <v>2483.3890108162641</v>
      </c>
      <c r="AW36" s="77">
        <v>2664.8523795568026</v>
      </c>
      <c r="AX36" s="77">
        <v>2620.5731697782599</v>
      </c>
      <c r="AY36" s="77">
        <v>1649.6321444104262</v>
      </c>
      <c r="AZ36" s="77">
        <v>2513.7638168028006</v>
      </c>
      <c r="BA36" s="77">
        <v>2725.3384686351678</v>
      </c>
      <c r="BB36" s="77">
        <v>2631.0207575269833</v>
      </c>
      <c r="BC36" s="77">
        <v>2752.4036439556671</v>
      </c>
      <c r="BD36" s="77">
        <v>2673.3554770663081</v>
      </c>
      <c r="BE36" s="77">
        <v>3180.222608679298</v>
      </c>
      <c r="BF36" s="77">
        <v>3230.0197611176445</v>
      </c>
      <c r="BG36" s="77">
        <v>3236.5543502686814</v>
      </c>
      <c r="BH36" s="77">
        <v>3333.5675874234767</v>
      </c>
      <c r="BI36" s="77">
        <v>3337.9594949265756</v>
      </c>
      <c r="BJ36" s="51"/>
      <c r="BK36" s="51"/>
      <c r="BL36" s="20"/>
      <c r="BM36" s="20"/>
      <c r="BN36" s="20"/>
      <c r="BO36" s="20"/>
      <c r="BP36" s="20"/>
      <c r="BQ36" s="20"/>
      <c r="BR36" s="20"/>
      <c r="BS36" s="20"/>
      <c r="BT36" s="20"/>
      <c r="BU36" s="20"/>
    </row>
    <row r="37" spans="1:73" x14ac:dyDescent="0.2">
      <c r="A37" s="14" t="s">
        <v>71</v>
      </c>
      <c r="B37" s="43"/>
      <c r="BL37" s="52"/>
      <c r="BM37" s="52"/>
      <c r="BN37" s="52"/>
      <c r="BO37" s="52"/>
      <c r="BP37" s="52"/>
      <c r="BQ37" s="52"/>
      <c r="BR37" s="52"/>
      <c r="BS37" s="52"/>
      <c r="BT37" s="52"/>
      <c r="BU37" s="52"/>
    </row>
  </sheetData>
  <mergeCells count="13">
    <mergeCell ref="BH3:BI3"/>
    <mergeCell ref="BD3:BG3"/>
    <mergeCell ref="U3:W3"/>
    <mergeCell ref="B3:C3"/>
    <mergeCell ref="D3:G3"/>
    <mergeCell ref="H3:K3"/>
    <mergeCell ref="L3:O3"/>
    <mergeCell ref="P3:S3"/>
    <mergeCell ref="AZ3:BC3"/>
    <mergeCell ref="AJ3:AM3"/>
    <mergeCell ref="AN3:AQ3"/>
    <mergeCell ref="AR3:AU3"/>
    <mergeCell ref="AV3:AX3"/>
  </mergeCells>
  <phoneticPr fontId="18" type="noConversion"/>
  <pageMargins left="0.31496062992125984" right="0.27559055118110237" top="0.51181102362204722" bottom="0" header="0.31496062992125984" footer="0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BI55"/>
  <sheetViews>
    <sheetView view="pageBreakPreview" zoomScaleSheetLayoutView="100" workbookViewId="0">
      <pane xSplit="11" ySplit="4" topLeftCell="AL5" activePane="bottomRight" state="frozen"/>
      <selection activeCell="BB49" sqref="BB49"/>
      <selection pane="topRight" activeCell="BB49" sqref="BB49"/>
      <selection pane="bottomLeft" activeCell="BB49" sqref="BB49"/>
      <selection pane="bottomRight" sqref="A1:XFD1048576"/>
    </sheetView>
  </sheetViews>
  <sheetFormatPr defaultRowHeight="12" x14ac:dyDescent="0.2"/>
  <cols>
    <col min="1" max="1" width="27" style="30" customWidth="1"/>
    <col min="2" max="8" width="5.85546875" style="47" hidden="1" customWidth="1"/>
    <col min="9" max="15" width="6.7109375" style="47" hidden="1" customWidth="1"/>
    <col min="16" max="28" width="7.28515625" style="47" hidden="1" customWidth="1"/>
    <col min="29" max="35" width="7.28515625" style="30" hidden="1" customWidth="1"/>
    <col min="36" max="36" width="97" style="30" hidden="1" customWidth="1"/>
    <col min="37" max="38" width="7.28515625" style="30" hidden="1" customWidth="1"/>
    <col min="39" max="43" width="6" style="30" hidden="1" customWidth="1"/>
    <col min="44" max="45" width="8.5703125" style="17" customWidth="1"/>
    <col min="46" max="46" width="8.5703125" style="78" customWidth="1"/>
    <col min="47" max="61" width="8.5703125" style="17" customWidth="1"/>
    <col min="62" max="16384" width="9.140625" style="30"/>
  </cols>
  <sheetData>
    <row r="1" spans="1:61" ht="16.5" customHeight="1" x14ac:dyDescent="0.2">
      <c r="A1" s="48" t="s">
        <v>117</v>
      </c>
      <c r="X1" s="30"/>
      <c r="AK1" s="48"/>
    </row>
    <row r="2" spans="1:61" ht="3.75" customHeight="1" thickBot="1" x14ac:dyDescent="0.25">
      <c r="B2" s="47" t="s">
        <v>31</v>
      </c>
      <c r="C2" s="47" t="s">
        <v>32</v>
      </c>
      <c r="D2" s="47" t="s">
        <v>33</v>
      </c>
      <c r="E2" s="47" t="s">
        <v>34</v>
      </c>
      <c r="F2" s="47" t="s">
        <v>35</v>
      </c>
      <c r="G2" s="47" t="s">
        <v>36</v>
      </c>
      <c r="H2" s="47" t="s">
        <v>37</v>
      </c>
      <c r="I2" s="47" t="s">
        <v>38</v>
      </c>
      <c r="J2" s="47" t="s">
        <v>39</v>
      </c>
      <c r="K2" s="47" t="s">
        <v>40</v>
      </c>
      <c r="L2" s="47" t="s">
        <v>41</v>
      </c>
      <c r="M2" s="47" t="s">
        <v>42</v>
      </c>
      <c r="N2" s="47" t="s">
        <v>43</v>
      </c>
      <c r="O2" s="47" t="s">
        <v>44</v>
      </c>
      <c r="P2" s="47" t="s">
        <v>45</v>
      </c>
      <c r="Q2" s="47" t="s">
        <v>46</v>
      </c>
      <c r="R2" s="47" t="s">
        <v>47</v>
      </c>
      <c r="S2" s="47" t="s">
        <v>48</v>
      </c>
      <c r="T2" s="47" t="s">
        <v>49</v>
      </c>
      <c r="U2" s="47" t="s">
        <v>50</v>
      </c>
      <c r="V2" s="47" t="s">
        <v>51</v>
      </c>
      <c r="W2" s="47" t="s">
        <v>52</v>
      </c>
      <c r="X2" s="47" t="s">
        <v>53</v>
      </c>
      <c r="Y2" s="47" t="s">
        <v>54</v>
      </c>
      <c r="Z2" s="47" t="s">
        <v>55</v>
      </c>
      <c r="AA2" s="47" t="s">
        <v>56</v>
      </c>
      <c r="AB2" s="47" t="s">
        <v>72</v>
      </c>
      <c r="AC2" s="47" t="s">
        <v>85</v>
      </c>
      <c r="AD2" s="47" t="s">
        <v>84</v>
      </c>
      <c r="AE2" s="30" t="s">
        <v>86</v>
      </c>
      <c r="AF2" s="47" t="s">
        <v>87</v>
      </c>
      <c r="AG2" s="47" t="s">
        <v>89</v>
      </c>
      <c r="AH2" s="47" t="s">
        <v>89</v>
      </c>
    </row>
    <row r="3" spans="1:61" s="53" customFormat="1" ht="15" customHeight="1" x14ac:dyDescent="0.2">
      <c r="B3" s="96" t="s">
        <v>63</v>
      </c>
      <c r="C3" s="96"/>
      <c r="D3" s="96" t="s">
        <v>64</v>
      </c>
      <c r="E3" s="96"/>
      <c r="F3" s="96"/>
      <c r="G3" s="96"/>
      <c r="H3" s="96" t="s">
        <v>65</v>
      </c>
      <c r="I3" s="96"/>
      <c r="J3" s="96"/>
      <c r="K3" s="96"/>
      <c r="L3" s="96" t="s">
        <v>66</v>
      </c>
      <c r="M3" s="96"/>
      <c r="N3" s="96"/>
      <c r="O3" s="96"/>
      <c r="P3" s="96" t="s">
        <v>67</v>
      </c>
      <c r="Q3" s="96"/>
      <c r="R3" s="96"/>
      <c r="S3" s="96"/>
      <c r="U3" s="96" t="s">
        <v>68</v>
      </c>
      <c r="V3" s="96"/>
      <c r="W3" s="96"/>
      <c r="X3" s="65" t="s">
        <v>69</v>
      </c>
      <c r="Y3" s="65"/>
      <c r="Z3" s="65" t="s">
        <v>69</v>
      </c>
      <c r="AA3" s="65" t="s">
        <v>69</v>
      </c>
      <c r="AB3" s="65" t="s">
        <v>70</v>
      </c>
      <c r="AC3" s="65"/>
      <c r="AE3" s="65" t="s">
        <v>70</v>
      </c>
      <c r="AF3" s="54" t="s">
        <v>88</v>
      </c>
      <c r="AG3" s="54" t="s">
        <v>88</v>
      </c>
      <c r="AH3" s="54" t="s">
        <v>88</v>
      </c>
      <c r="AI3" s="54"/>
      <c r="AJ3" s="95" t="s">
        <v>90</v>
      </c>
      <c r="AK3" s="95"/>
      <c r="AL3" s="95"/>
      <c r="AM3" s="95"/>
      <c r="AN3" s="95" t="s">
        <v>94</v>
      </c>
      <c r="AO3" s="95"/>
      <c r="AP3" s="95"/>
      <c r="AQ3" s="95"/>
      <c r="AR3" s="94" t="s">
        <v>100</v>
      </c>
      <c r="AS3" s="94"/>
      <c r="AT3" s="94"/>
      <c r="AU3" s="94"/>
      <c r="AV3" s="94" t="s">
        <v>101</v>
      </c>
      <c r="AW3" s="94"/>
      <c r="AX3" s="94"/>
      <c r="AY3" s="71"/>
      <c r="AZ3" s="94" t="s">
        <v>105</v>
      </c>
      <c r="BA3" s="94"/>
      <c r="BB3" s="94"/>
      <c r="BC3" s="94"/>
      <c r="BD3" s="94" t="s">
        <v>106</v>
      </c>
      <c r="BE3" s="94"/>
      <c r="BF3" s="94"/>
      <c r="BG3" s="94"/>
      <c r="BH3" s="94" t="s">
        <v>114</v>
      </c>
      <c r="BI3" s="94"/>
    </row>
    <row r="4" spans="1:61" s="58" customFormat="1" ht="13.5" customHeight="1" x14ac:dyDescent="0.2">
      <c r="A4" s="55"/>
      <c r="B4" s="66" t="s">
        <v>57</v>
      </c>
      <c r="C4" s="66" t="s">
        <v>60</v>
      </c>
      <c r="D4" s="66" t="s">
        <v>57</v>
      </c>
      <c r="E4" s="66" t="s">
        <v>58</v>
      </c>
      <c r="F4" s="66" t="s">
        <v>59</v>
      </c>
      <c r="G4" s="66" t="s">
        <v>60</v>
      </c>
      <c r="H4" s="66" t="s">
        <v>57</v>
      </c>
      <c r="I4" s="66" t="s">
        <v>58</v>
      </c>
      <c r="J4" s="66" t="s">
        <v>59</v>
      </c>
      <c r="K4" s="66" t="s">
        <v>60</v>
      </c>
      <c r="L4" s="66" t="s">
        <v>57</v>
      </c>
      <c r="M4" s="66" t="s">
        <v>58</v>
      </c>
      <c r="N4" s="66" t="s">
        <v>59</v>
      </c>
      <c r="O4" s="66" t="s">
        <v>60</v>
      </c>
      <c r="P4" s="66" t="s">
        <v>57</v>
      </c>
      <c r="Q4" s="66" t="s">
        <v>58</v>
      </c>
      <c r="R4" s="66" t="s">
        <v>59</v>
      </c>
      <c r="S4" s="66" t="s">
        <v>60</v>
      </c>
      <c r="T4" s="66" t="s">
        <v>57</v>
      </c>
      <c r="U4" s="66" t="s">
        <v>58</v>
      </c>
      <c r="V4" s="66" t="s">
        <v>59</v>
      </c>
      <c r="W4" s="66" t="s">
        <v>60</v>
      </c>
      <c r="X4" s="66" t="s">
        <v>57</v>
      </c>
      <c r="Y4" s="66" t="s">
        <v>58</v>
      </c>
      <c r="Z4" s="66" t="s">
        <v>59</v>
      </c>
      <c r="AA4" s="66" t="s">
        <v>60</v>
      </c>
      <c r="AB4" s="66" t="s">
        <v>57</v>
      </c>
      <c r="AC4" s="57" t="s">
        <v>58</v>
      </c>
      <c r="AD4" s="57" t="s">
        <v>59</v>
      </c>
      <c r="AE4" s="57" t="s">
        <v>60</v>
      </c>
      <c r="AF4" s="56" t="s">
        <v>57</v>
      </c>
      <c r="AG4" s="56" t="s">
        <v>58</v>
      </c>
      <c r="AH4" s="56" t="s">
        <v>59</v>
      </c>
      <c r="AI4" s="56" t="s">
        <v>60</v>
      </c>
      <c r="AJ4" s="56" t="s">
        <v>57</v>
      </c>
      <c r="AK4" s="56" t="s">
        <v>58</v>
      </c>
      <c r="AL4" s="56" t="s">
        <v>59</v>
      </c>
      <c r="AM4" s="56" t="s">
        <v>60</v>
      </c>
      <c r="AN4" s="57" t="s">
        <v>57</v>
      </c>
      <c r="AO4" s="56" t="s">
        <v>58</v>
      </c>
      <c r="AP4" s="57" t="s">
        <v>59</v>
      </c>
      <c r="AQ4" s="57" t="s">
        <v>60</v>
      </c>
      <c r="AR4" s="73" t="s">
        <v>57</v>
      </c>
      <c r="AS4" s="73" t="s">
        <v>58</v>
      </c>
      <c r="AT4" s="73" t="s">
        <v>59</v>
      </c>
      <c r="AU4" s="73" t="s">
        <v>60</v>
      </c>
      <c r="AV4" s="72" t="s">
        <v>57</v>
      </c>
      <c r="AW4" s="72" t="s">
        <v>58</v>
      </c>
      <c r="AX4" s="72" t="s">
        <v>59</v>
      </c>
      <c r="AY4" s="72" t="s">
        <v>60</v>
      </c>
      <c r="AZ4" s="72" t="s">
        <v>57</v>
      </c>
      <c r="BA4" s="72" t="s">
        <v>58</v>
      </c>
      <c r="BB4" s="72" t="s">
        <v>59</v>
      </c>
      <c r="BC4" s="72" t="s">
        <v>60</v>
      </c>
      <c r="BD4" s="72" t="s">
        <v>57</v>
      </c>
      <c r="BE4" s="72" t="s">
        <v>58</v>
      </c>
      <c r="BF4" s="72" t="s">
        <v>59</v>
      </c>
      <c r="BG4" s="72" t="s">
        <v>60</v>
      </c>
      <c r="BH4" s="72" t="s">
        <v>57</v>
      </c>
      <c r="BI4" s="72" t="s">
        <v>58</v>
      </c>
    </row>
    <row r="5" spans="1:61" s="20" customFormat="1" ht="17.100000000000001" customHeight="1" x14ac:dyDescent="0.2">
      <c r="A5" s="22" t="s">
        <v>95</v>
      </c>
      <c r="B5" s="49" t="e">
        <v>#DIV/0!</v>
      </c>
      <c r="C5" s="49" t="e">
        <v>#DIV/0!</v>
      </c>
      <c r="D5" s="49">
        <v>100.00000000000001</v>
      </c>
      <c r="E5" s="49">
        <v>99.999999999999986</v>
      </c>
      <c r="F5" s="49">
        <v>100</v>
      </c>
      <c r="G5" s="49">
        <v>99.999999999999986</v>
      </c>
      <c r="H5" s="49">
        <v>99.999999999999986</v>
      </c>
      <c r="I5" s="49">
        <v>100</v>
      </c>
      <c r="J5" s="49">
        <v>100</v>
      </c>
      <c r="K5" s="49">
        <v>99.999999999999986</v>
      </c>
      <c r="L5" s="49">
        <v>100</v>
      </c>
      <c r="M5" s="49">
        <v>99.999999999999986</v>
      </c>
      <c r="N5" s="49">
        <v>99.999999999999986</v>
      </c>
      <c r="O5" s="49">
        <v>100.00000000000003</v>
      </c>
      <c r="P5" s="49">
        <v>100</v>
      </c>
      <c r="Q5" s="49">
        <v>100</v>
      </c>
      <c r="R5" s="49">
        <v>99.999999999999986</v>
      </c>
      <c r="S5" s="49">
        <v>100.00000000000001</v>
      </c>
      <c r="T5" s="49">
        <v>99.999999999999986</v>
      </c>
      <c r="U5" s="49">
        <v>100.00000000000001</v>
      </c>
      <c r="V5" s="49">
        <v>100</v>
      </c>
      <c r="W5" s="49">
        <v>100</v>
      </c>
      <c r="X5" s="49">
        <v>99.999999999999972</v>
      </c>
      <c r="Y5" s="49">
        <v>100</v>
      </c>
      <c r="Z5" s="49">
        <v>100.00000000000001</v>
      </c>
      <c r="AA5" s="49">
        <v>100.00000000000001</v>
      </c>
      <c r="AB5" s="49">
        <v>99.999999999999986</v>
      </c>
      <c r="AC5" s="49">
        <v>100</v>
      </c>
      <c r="AD5" s="49">
        <v>100</v>
      </c>
      <c r="AE5" s="49">
        <v>100</v>
      </c>
      <c r="AF5" s="49">
        <v>99.999999999999986</v>
      </c>
      <c r="AG5" s="49">
        <v>99.999999999999986</v>
      </c>
      <c r="AH5" s="49">
        <v>100</v>
      </c>
      <c r="AI5" s="49">
        <v>99.999999999999986</v>
      </c>
      <c r="AJ5" s="49">
        <v>100.00000000000001</v>
      </c>
      <c r="AK5" s="49">
        <v>100.00000000000003</v>
      </c>
      <c r="AL5" s="49">
        <v>99.999999999999986</v>
      </c>
      <c r="AM5" s="49">
        <v>100.00000000000001</v>
      </c>
      <c r="AN5" s="49">
        <v>100.00000000000001</v>
      </c>
      <c r="AO5" s="49">
        <v>100</v>
      </c>
      <c r="AP5" s="49">
        <v>100</v>
      </c>
      <c r="AQ5" s="49">
        <v>100.00000000000001</v>
      </c>
      <c r="AR5" s="90">
        <v>100.00000000000001</v>
      </c>
      <c r="AS5" s="90">
        <v>99.999999999999986</v>
      </c>
      <c r="AT5" s="90">
        <v>100</v>
      </c>
      <c r="AU5" s="90">
        <v>100</v>
      </c>
      <c r="AV5" s="90">
        <v>99.999999999999972</v>
      </c>
      <c r="AW5" s="90">
        <v>99.999999999999957</v>
      </c>
      <c r="AX5" s="90">
        <v>100</v>
      </c>
      <c r="AY5" s="90">
        <v>100</v>
      </c>
      <c r="AZ5" s="90">
        <v>100.00000000000001</v>
      </c>
      <c r="BA5" s="90">
        <v>99.999999999999957</v>
      </c>
      <c r="BB5" s="90">
        <v>100</v>
      </c>
      <c r="BC5" s="90">
        <v>100.00000000000001</v>
      </c>
      <c r="BD5" s="90">
        <v>99.999999999999986</v>
      </c>
      <c r="BE5" s="90">
        <v>99.999999999999986</v>
      </c>
      <c r="BF5" s="90">
        <v>100</v>
      </c>
      <c r="BG5" s="90">
        <v>100.00000000000001</v>
      </c>
      <c r="BH5" s="90">
        <v>100</v>
      </c>
      <c r="BI5" s="90">
        <v>100.00000000000001</v>
      </c>
    </row>
    <row r="6" spans="1:61" s="63" customFormat="1" ht="17.100000000000001" customHeight="1" x14ac:dyDescent="0.2">
      <c r="A6" s="60" t="s">
        <v>96</v>
      </c>
      <c r="B6" s="67" t="e">
        <v>#DIV/0!</v>
      </c>
      <c r="C6" s="67" t="e">
        <v>#DIV/0!</v>
      </c>
      <c r="D6" s="67">
        <v>45.099876081468338</v>
      </c>
      <c r="E6" s="67">
        <v>39.678962062275495</v>
      </c>
      <c r="F6" s="67">
        <v>36.518603320806115</v>
      </c>
      <c r="G6" s="67">
        <v>40.387945754456652</v>
      </c>
      <c r="H6" s="67">
        <v>37.257608855726964</v>
      </c>
      <c r="I6" s="67">
        <v>29.342657155728098</v>
      </c>
      <c r="J6" s="67">
        <v>22.686355472115626</v>
      </c>
      <c r="K6" s="67">
        <v>29.340830648445568</v>
      </c>
      <c r="L6" s="67">
        <v>29.17538591410398</v>
      </c>
      <c r="M6" s="67">
        <v>28.492584508347452</v>
      </c>
      <c r="N6" s="67">
        <v>23.055643687431584</v>
      </c>
      <c r="O6" s="67">
        <v>26.319549354774445</v>
      </c>
      <c r="P6" s="67">
        <v>30.560823952964299</v>
      </c>
      <c r="Q6" s="67">
        <v>25.647843948382263</v>
      </c>
      <c r="R6" s="67">
        <v>21.61650436179999</v>
      </c>
      <c r="S6" s="67">
        <v>23.676976272745073</v>
      </c>
      <c r="T6" s="67">
        <v>28.922786927516576</v>
      </c>
      <c r="U6" s="67">
        <v>24.502190797042527</v>
      </c>
      <c r="V6" s="67">
        <v>20.929623504186793</v>
      </c>
      <c r="W6" s="67">
        <v>27.223548733297392</v>
      </c>
      <c r="X6" s="67">
        <v>52.805221847687903</v>
      </c>
      <c r="Y6" s="67">
        <v>41.095394442090644</v>
      </c>
      <c r="Z6" s="67">
        <v>17.887114378660943</v>
      </c>
      <c r="AA6" s="67">
        <v>12.226325837496406</v>
      </c>
      <c r="AB6" s="67">
        <v>31.843981082631029</v>
      </c>
      <c r="AC6" s="67">
        <v>21.667644237111116</v>
      </c>
      <c r="AD6" s="67">
        <v>17.187309849934181</v>
      </c>
      <c r="AE6" s="67">
        <v>20.312003004912672</v>
      </c>
      <c r="AF6" s="67">
        <v>25.192266038148865</v>
      </c>
      <c r="AG6" s="67">
        <v>20.464486479161245</v>
      </c>
      <c r="AH6" s="67">
        <v>24.276587887748644</v>
      </c>
      <c r="AI6" s="67">
        <v>20.316520752394482</v>
      </c>
      <c r="AJ6" s="67">
        <v>28.767058028969931</v>
      </c>
      <c r="AK6" s="67">
        <v>23.065400333586421</v>
      </c>
      <c r="AL6" s="67">
        <v>20.291850456462882</v>
      </c>
      <c r="AM6" s="67">
        <v>21.551285507742438</v>
      </c>
      <c r="AN6" s="67">
        <v>28.507239688008209</v>
      </c>
      <c r="AO6" s="67">
        <v>20.518199767710847</v>
      </c>
      <c r="AP6" s="67">
        <v>20.723583121993201</v>
      </c>
      <c r="AQ6" s="67">
        <v>22.820273111210419</v>
      </c>
      <c r="AR6" s="83">
        <v>26.514499750515657</v>
      </c>
      <c r="AS6" s="83">
        <v>21.366073689108205</v>
      </c>
      <c r="AT6" s="83">
        <v>20.6703634491437</v>
      </c>
      <c r="AU6" s="83">
        <v>23.010551369796715</v>
      </c>
      <c r="AV6" s="83">
        <v>27.355119360823057</v>
      </c>
      <c r="AW6" s="83">
        <v>22.713810956549903</v>
      </c>
      <c r="AX6" s="83">
        <v>20.260501235584595</v>
      </c>
      <c r="AY6" s="83">
        <v>25.12799705877266</v>
      </c>
      <c r="AZ6" s="83">
        <v>29.163452719897847</v>
      </c>
      <c r="BA6" s="83">
        <v>23.705728505841442</v>
      </c>
      <c r="BB6" s="83">
        <v>18.972655241697758</v>
      </c>
      <c r="BC6" s="83">
        <v>22.996423693957393</v>
      </c>
      <c r="BD6" s="83">
        <v>29.758469513020316</v>
      </c>
      <c r="BE6" s="83">
        <v>23.062215052245428</v>
      </c>
      <c r="BF6" s="83">
        <v>19.411109396656837</v>
      </c>
      <c r="BG6" s="83">
        <v>23.828139388996686</v>
      </c>
      <c r="BH6" s="83">
        <v>30.688613599728967</v>
      </c>
      <c r="BI6" s="83">
        <v>24.956293832880732</v>
      </c>
    </row>
    <row r="7" spans="1:61" s="19" customFormat="1" ht="17.100000000000001" customHeight="1" x14ac:dyDescent="0.2">
      <c r="A7" s="40" t="s">
        <v>2</v>
      </c>
      <c r="B7" s="36" t="e">
        <v>#DIV/0!</v>
      </c>
      <c r="C7" s="36" t="e">
        <v>#DIV/0!</v>
      </c>
      <c r="D7" s="36">
        <v>3.0686425326160154</v>
      </c>
      <c r="E7" s="36">
        <v>6.4981960268626402</v>
      </c>
      <c r="F7" s="36">
        <v>6.5933232505976589</v>
      </c>
      <c r="G7" s="36">
        <v>3.2043100640848672</v>
      </c>
      <c r="H7" s="36">
        <v>2.2218868557564488</v>
      </c>
      <c r="I7" s="36">
        <v>2.8082383883884412</v>
      </c>
      <c r="J7" s="36">
        <v>2.2723070105619327</v>
      </c>
      <c r="K7" s="36">
        <v>2.267139321692679</v>
      </c>
      <c r="L7" s="36">
        <v>1.4834055970140911</v>
      </c>
      <c r="M7" s="36">
        <v>1.9518505333302225</v>
      </c>
      <c r="N7" s="36">
        <v>2.6914040709989311</v>
      </c>
      <c r="O7" s="36">
        <v>2.0931404223821448</v>
      </c>
      <c r="P7" s="36">
        <v>1.99178213579626</v>
      </c>
      <c r="Q7" s="36">
        <v>3.2476748483097402</v>
      </c>
      <c r="R7" s="36">
        <v>2.6866637097053645</v>
      </c>
      <c r="S7" s="36">
        <v>1.5129425411441857</v>
      </c>
      <c r="T7" s="36">
        <v>1.5656924941582142</v>
      </c>
      <c r="U7" s="36">
        <v>2.1022894298101469</v>
      </c>
      <c r="V7" s="36">
        <v>3.0602845041438167</v>
      </c>
      <c r="W7" s="36">
        <v>2.2829833085908855</v>
      </c>
      <c r="X7" s="36">
        <v>3.6858808139458334</v>
      </c>
      <c r="Y7" s="36">
        <v>2.7044506375641015</v>
      </c>
      <c r="Z7" s="36">
        <v>2.3704786603280303</v>
      </c>
      <c r="AA7" s="36">
        <v>0.9907487033656438</v>
      </c>
      <c r="AB7" s="36">
        <v>1.7353536247550108</v>
      </c>
      <c r="AC7" s="36">
        <v>2.1863464745149654</v>
      </c>
      <c r="AD7" s="36">
        <v>2.2832903867855201</v>
      </c>
      <c r="AE7" s="36">
        <v>1.6371547607043877</v>
      </c>
      <c r="AF7" s="36">
        <v>2.1116015100277061</v>
      </c>
      <c r="AG7" s="36">
        <v>2.2569360347267766</v>
      </c>
      <c r="AH7" s="36">
        <v>2.2733203478395669</v>
      </c>
      <c r="AI7" s="36">
        <v>1.7635027173943669</v>
      </c>
      <c r="AJ7" s="36">
        <v>1.809428631972454</v>
      </c>
      <c r="AK7" s="36">
        <v>2.8283591223159004</v>
      </c>
      <c r="AL7" s="36">
        <v>2.8221015304052246</v>
      </c>
      <c r="AM7" s="36">
        <v>1.9811515507720316</v>
      </c>
      <c r="AN7" s="36">
        <v>2.3922103313799017</v>
      </c>
      <c r="AO7" s="36">
        <v>2.5095074795987236</v>
      </c>
      <c r="AP7" s="36">
        <v>2.5209910141091378</v>
      </c>
      <c r="AQ7" s="36">
        <v>1.5937854999469019</v>
      </c>
      <c r="AR7" s="79">
        <v>2.0609113409393887</v>
      </c>
      <c r="AS7" s="79">
        <v>2.2021358661317776</v>
      </c>
      <c r="AT7" s="79">
        <v>2.2240654246907212</v>
      </c>
      <c r="AU7" s="79">
        <v>1.4311852108720997</v>
      </c>
      <c r="AV7" s="79">
        <v>1.6723227478682352</v>
      </c>
      <c r="AW7" s="79">
        <v>2.0928659899970161</v>
      </c>
      <c r="AX7" s="79">
        <v>2.6218082503146523</v>
      </c>
      <c r="AY7" s="79">
        <v>1.4783329491704369</v>
      </c>
      <c r="AZ7" s="79">
        <v>1.6900746740610242</v>
      </c>
      <c r="BA7" s="79">
        <v>2.1017345205014477</v>
      </c>
      <c r="BB7" s="79">
        <v>2.6856039983584159</v>
      </c>
      <c r="BC7" s="79">
        <v>1.8035360162413763</v>
      </c>
      <c r="BD7" s="79">
        <v>2.2703476987070181</v>
      </c>
      <c r="BE7" s="79">
        <v>3.3017362451497569</v>
      </c>
      <c r="BF7" s="79">
        <v>3.4327479105606211</v>
      </c>
      <c r="BG7" s="79">
        <v>2.211384944768787</v>
      </c>
      <c r="BH7" s="79">
        <v>2.4184758802929052</v>
      </c>
      <c r="BI7" s="79">
        <v>1.943838223331174</v>
      </c>
    </row>
    <row r="8" spans="1:61" s="19" customFormat="1" ht="17.100000000000001" customHeight="1" x14ac:dyDescent="0.2">
      <c r="A8" s="40" t="s">
        <v>3</v>
      </c>
      <c r="B8" s="36" t="e">
        <v>#DIV/0!</v>
      </c>
      <c r="C8" s="36" t="e">
        <v>#DIV/0!</v>
      </c>
      <c r="D8" s="36">
        <v>29.218085027480296</v>
      </c>
      <c r="E8" s="36">
        <v>20.822032585669756</v>
      </c>
      <c r="F8" s="36">
        <v>17.379928343421707</v>
      </c>
      <c r="G8" s="36">
        <v>20.056159906316314</v>
      </c>
      <c r="H8" s="36">
        <v>26.685354128952767</v>
      </c>
      <c r="I8" s="36">
        <v>17.421158161988274</v>
      </c>
      <c r="J8" s="36">
        <v>11.583621693880673</v>
      </c>
      <c r="K8" s="36">
        <v>12.319090425482987</v>
      </c>
      <c r="L8" s="36">
        <v>19.855712113712425</v>
      </c>
      <c r="M8" s="36">
        <v>11.788293537355965</v>
      </c>
      <c r="N8" s="36">
        <v>11.323194980249855</v>
      </c>
      <c r="O8" s="36">
        <v>17.477685723299665</v>
      </c>
      <c r="P8" s="36">
        <v>17.931051641844334</v>
      </c>
      <c r="Q8" s="36">
        <v>14.545925347119883</v>
      </c>
      <c r="R8" s="36">
        <v>8.7125843852304783</v>
      </c>
      <c r="S8" s="36">
        <v>13.112059200612</v>
      </c>
      <c r="T8" s="36">
        <v>22.309368984956997</v>
      </c>
      <c r="U8" s="36">
        <v>9.1181880045964068</v>
      </c>
      <c r="V8" s="36">
        <v>7.9199616928945629</v>
      </c>
      <c r="W8" s="36">
        <v>12.990942302201999</v>
      </c>
      <c r="X8" s="36">
        <v>37.067208001614269</v>
      </c>
      <c r="Y8" s="36">
        <v>14.081897880055635</v>
      </c>
      <c r="Z8" s="36">
        <v>8.2233980900713224</v>
      </c>
      <c r="AA8" s="36">
        <v>7.0573089890896892</v>
      </c>
      <c r="AB8" s="36">
        <v>17.012083375713068</v>
      </c>
      <c r="AC8" s="36">
        <v>11.893512859022611</v>
      </c>
      <c r="AD8" s="36">
        <v>7.2241165494240143</v>
      </c>
      <c r="AE8" s="36">
        <v>11.504223121281253</v>
      </c>
      <c r="AF8" s="36">
        <v>16.856215175709195</v>
      </c>
      <c r="AG8" s="36">
        <v>11.731082548006768</v>
      </c>
      <c r="AH8" s="36">
        <v>6.7482654602546512</v>
      </c>
      <c r="AI8" s="36">
        <v>10.744245140134129</v>
      </c>
      <c r="AJ8" s="36">
        <v>19.080781550321017</v>
      </c>
      <c r="AK8" s="36">
        <v>11.172795653828382</v>
      </c>
      <c r="AL8" s="36">
        <v>8.1441420351521181</v>
      </c>
      <c r="AM8" s="36">
        <v>10.746870504430182</v>
      </c>
      <c r="AN8" s="36">
        <v>19.063909015897799</v>
      </c>
      <c r="AO8" s="36">
        <v>10.732083764990961</v>
      </c>
      <c r="AP8" s="36">
        <v>8.5115141082569767</v>
      </c>
      <c r="AQ8" s="36">
        <v>10.955671485580147</v>
      </c>
      <c r="AR8" s="79">
        <v>16.710056461572421</v>
      </c>
      <c r="AS8" s="79">
        <v>9.8023317597784771</v>
      </c>
      <c r="AT8" s="79">
        <v>8.0059222469359117</v>
      </c>
      <c r="AU8" s="79">
        <v>11.179289469988962</v>
      </c>
      <c r="AV8" s="79">
        <v>16.609776993264912</v>
      </c>
      <c r="AW8" s="79">
        <v>9.7842113474417296</v>
      </c>
      <c r="AX8" s="79">
        <v>6.9325934827214049</v>
      </c>
      <c r="AY8" s="79">
        <v>12.571453141482406</v>
      </c>
      <c r="AZ8" s="79">
        <v>18.367789053907906</v>
      </c>
      <c r="BA8" s="79">
        <v>10.082562445334887</v>
      </c>
      <c r="BB8" s="79">
        <v>5.7831212803876948</v>
      </c>
      <c r="BC8" s="79">
        <v>10.960277898724827</v>
      </c>
      <c r="BD8" s="79">
        <v>17.985014351808942</v>
      </c>
      <c r="BE8" s="79">
        <v>9.8829945450110834</v>
      </c>
      <c r="BF8" s="79">
        <v>5.5869479111069831</v>
      </c>
      <c r="BG8" s="79">
        <v>11.850689466553719</v>
      </c>
      <c r="BH8" s="79">
        <v>20.537579951751145</v>
      </c>
      <c r="BI8" s="79">
        <v>13.398541748050977</v>
      </c>
    </row>
    <row r="9" spans="1:61" s="19" customFormat="1" ht="17.100000000000001" customHeight="1" x14ac:dyDescent="0.2">
      <c r="A9" s="40" t="s">
        <v>4</v>
      </c>
      <c r="B9" s="36" t="e">
        <v>#DIV/0!</v>
      </c>
      <c r="C9" s="36" t="e">
        <v>#DIV/0!</v>
      </c>
      <c r="D9" s="36">
        <v>4.7603834113169308</v>
      </c>
      <c r="E9" s="36">
        <v>5.8060191397251106</v>
      </c>
      <c r="F9" s="36">
        <v>6.5007098697791106</v>
      </c>
      <c r="G9" s="36">
        <v>3.8231936530076998</v>
      </c>
      <c r="H9" s="36">
        <v>3.8279524824745295</v>
      </c>
      <c r="I9" s="36">
        <v>3.9463844494107865</v>
      </c>
      <c r="J9" s="36">
        <v>3.9772556590912043</v>
      </c>
      <c r="K9" s="36">
        <v>3.1061776817446405</v>
      </c>
      <c r="L9" s="36">
        <v>3.6495573760800593</v>
      </c>
      <c r="M9" s="36">
        <v>3.2275009934281402</v>
      </c>
      <c r="N9" s="36">
        <v>3.5900740382280936</v>
      </c>
      <c r="O9" s="36">
        <v>2.7402316929230617</v>
      </c>
      <c r="P9" s="36">
        <v>2.1817211055435473</v>
      </c>
      <c r="Q9" s="36">
        <v>4.2732038222521327</v>
      </c>
      <c r="R9" s="36">
        <v>4.0224446980856925</v>
      </c>
      <c r="S9" s="36">
        <v>3.0835850987351381</v>
      </c>
      <c r="T9" s="36">
        <v>1.9766297573084353</v>
      </c>
      <c r="U9" s="36">
        <v>1.4298752819951506</v>
      </c>
      <c r="V9" s="36">
        <v>5.8384168455149741</v>
      </c>
      <c r="W9" s="36">
        <v>4.8946820408647413</v>
      </c>
      <c r="X9" s="36">
        <v>5.8485740417280834</v>
      </c>
      <c r="Y9" s="36">
        <v>4.4945104515552989</v>
      </c>
      <c r="Z9" s="36">
        <v>3.2792590204654339</v>
      </c>
      <c r="AA9" s="36">
        <v>1.7558940137169146</v>
      </c>
      <c r="AB9" s="36">
        <v>2.6738906427615206</v>
      </c>
      <c r="AC9" s="36">
        <v>3.0707252184295539</v>
      </c>
      <c r="AD9" s="36">
        <v>3.2573339807925699</v>
      </c>
      <c r="AE9" s="36">
        <v>3.1597621901526756</v>
      </c>
      <c r="AF9" s="36">
        <v>2.8578120278886123</v>
      </c>
      <c r="AG9" s="36">
        <v>3.019606822799664</v>
      </c>
      <c r="AH9" s="36">
        <v>2.7851480886539393</v>
      </c>
      <c r="AI9" s="36">
        <v>3.2638442872750923</v>
      </c>
      <c r="AJ9" s="36">
        <v>2.8506683186482613</v>
      </c>
      <c r="AK9" s="36">
        <v>3.0516847927477406</v>
      </c>
      <c r="AL9" s="36">
        <v>3.1601470914273544</v>
      </c>
      <c r="AM9" s="36">
        <v>3.1402516831584584</v>
      </c>
      <c r="AN9" s="36">
        <v>2.9781723051006823</v>
      </c>
      <c r="AO9" s="36">
        <v>3.3356070343616886</v>
      </c>
      <c r="AP9" s="36">
        <v>3.3618694423971007</v>
      </c>
      <c r="AQ9" s="36">
        <v>3.2117789533114358</v>
      </c>
      <c r="AR9" s="79">
        <v>3.1016243084988013</v>
      </c>
      <c r="AS9" s="79">
        <v>3.4120441292388746</v>
      </c>
      <c r="AT9" s="79">
        <v>3.5848709344790302</v>
      </c>
      <c r="AU9" s="79">
        <v>3.5130209553846714</v>
      </c>
      <c r="AV9" s="79">
        <v>3.2508569628389652</v>
      </c>
      <c r="AW9" s="79">
        <v>3.5392107708309548</v>
      </c>
      <c r="AX9" s="79">
        <v>4.0263303809714168</v>
      </c>
      <c r="AY9" s="79">
        <v>4.3890040662672511</v>
      </c>
      <c r="AZ9" s="79">
        <v>3.624995943157705</v>
      </c>
      <c r="BA9" s="79">
        <v>3.904179477468142</v>
      </c>
      <c r="BB9" s="79">
        <v>4.1167354796174589</v>
      </c>
      <c r="BC9" s="79">
        <v>4.1172810036927139</v>
      </c>
      <c r="BD9" s="79">
        <v>3.8998822704802816</v>
      </c>
      <c r="BE9" s="79">
        <v>4.1154041980091645</v>
      </c>
      <c r="BF9" s="79">
        <v>4.0558951844923108</v>
      </c>
      <c r="BG9" s="79">
        <v>3.8140979515153126</v>
      </c>
      <c r="BH9" s="79">
        <v>3.4671241619780746</v>
      </c>
      <c r="BI9" s="79">
        <v>3.9438285602159473</v>
      </c>
    </row>
    <row r="10" spans="1:61" s="19" customFormat="1" ht="17.100000000000001" customHeight="1" x14ac:dyDescent="0.2">
      <c r="A10" s="40" t="s">
        <v>5</v>
      </c>
      <c r="B10" s="36" t="e">
        <v>#DIV/0!</v>
      </c>
      <c r="C10" s="36" t="e">
        <v>#DIV/0!</v>
      </c>
      <c r="D10" s="36">
        <v>3.4806580561220886E-2</v>
      </c>
      <c r="E10" s="36">
        <v>2.8709794523290783E-2</v>
      </c>
      <c r="F10" s="36">
        <v>2.2611006268949678E-2</v>
      </c>
      <c r="G10" s="36">
        <v>2.4790213024988447E-2</v>
      </c>
      <c r="H10" s="36">
        <v>2.9398797460247268E-2</v>
      </c>
      <c r="I10" s="36">
        <v>2.4026864918587198E-2</v>
      </c>
      <c r="J10" s="36">
        <v>1.4018171995999246E-2</v>
      </c>
      <c r="K10" s="36">
        <v>1.866014241455859E-2</v>
      </c>
      <c r="L10" s="36">
        <v>2.1416947708179528E-2</v>
      </c>
      <c r="M10" s="36">
        <v>1.267916325818985E-2</v>
      </c>
      <c r="N10" s="36">
        <v>1.7415672675653592E-2</v>
      </c>
      <c r="O10" s="36">
        <v>2.7647061528837842E-2</v>
      </c>
      <c r="P10" s="36">
        <v>1.9077385256580013E-2</v>
      </c>
      <c r="Q10" s="36">
        <v>1.4453300762254059E-2</v>
      </c>
      <c r="R10" s="36">
        <v>8.7886831390477059E-3</v>
      </c>
      <c r="S10" s="36">
        <v>1.2349428898649898E-2</v>
      </c>
      <c r="T10" s="36">
        <v>1.6074828864771695E-2</v>
      </c>
      <c r="U10" s="36">
        <v>1.1784200185536393E-2</v>
      </c>
      <c r="V10" s="36">
        <v>1.3630897440380476E-2</v>
      </c>
      <c r="W10" s="36">
        <v>2.3348281254045984E-2</v>
      </c>
      <c r="X10" s="36">
        <v>3.1732879401241122E-2</v>
      </c>
      <c r="Y10" s="36">
        <v>1.6581586913454741E-2</v>
      </c>
      <c r="Z10" s="36">
        <v>1.061378831251214E-2</v>
      </c>
      <c r="AA10" s="36">
        <v>1.0277487275275797E-2</v>
      </c>
      <c r="AB10" s="36">
        <v>2.0852129606201131E-2</v>
      </c>
      <c r="AC10" s="36">
        <v>1.5989197865180133E-2</v>
      </c>
      <c r="AD10" s="36">
        <v>1.3585497490207267E-2</v>
      </c>
      <c r="AE10" s="36">
        <v>2.1089684561872754E-2</v>
      </c>
      <c r="AF10" s="36">
        <v>2.0539852231345659E-2</v>
      </c>
      <c r="AG10" s="36">
        <v>1.288003966102871E-2</v>
      </c>
      <c r="AH10" s="36">
        <v>9.3232577261356444E-3</v>
      </c>
      <c r="AI10" s="36">
        <v>1.8536426235228113E-2</v>
      </c>
      <c r="AJ10" s="36">
        <v>2.0004913874975192E-2</v>
      </c>
      <c r="AK10" s="36">
        <v>1.3443620431144413E-2</v>
      </c>
      <c r="AL10" s="36">
        <v>1.048969010508106E-2</v>
      </c>
      <c r="AM10" s="36">
        <v>1.6541313454436931E-2</v>
      </c>
      <c r="AN10" s="36">
        <v>1.5483090442980001E-2</v>
      </c>
      <c r="AO10" s="36">
        <v>1.046698161341995E-2</v>
      </c>
      <c r="AP10" s="36">
        <v>8.1027669287039115E-3</v>
      </c>
      <c r="AQ10" s="36">
        <v>1.3598110166629349E-2</v>
      </c>
      <c r="AR10" s="79">
        <v>1.6606864735662773E-2</v>
      </c>
      <c r="AS10" s="79">
        <v>1.2069255857108921E-2</v>
      </c>
      <c r="AT10" s="79">
        <v>9.793207586213477E-3</v>
      </c>
      <c r="AU10" s="79">
        <v>1.6597489238135355E-2</v>
      </c>
      <c r="AV10" s="79">
        <v>1.7861330727853918E-2</v>
      </c>
      <c r="AW10" s="79">
        <v>1.2298805032049063E-2</v>
      </c>
      <c r="AX10" s="79">
        <v>9.8478108979847146E-3</v>
      </c>
      <c r="AY10" s="79">
        <v>1.5505653486213312E-2</v>
      </c>
      <c r="AZ10" s="79">
        <v>1.5924880561135737E-2</v>
      </c>
      <c r="BA10" s="79">
        <v>1.1756136724605046E-2</v>
      </c>
      <c r="BB10" s="79">
        <v>1.1243741108918447E-2</v>
      </c>
      <c r="BC10" s="79">
        <v>1.5112862219076236E-2</v>
      </c>
      <c r="BD10" s="79">
        <v>1.6732662832056502E-2</v>
      </c>
      <c r="BE10" s="79">
        <v>1.1729893396967861E-2</v>
      </c>
      <c r="BF10" s="79">
        <v>1.0252537747565656E-2</v>
      </c>
      <c r="BG10" s="79">
        <v>1.3593075983314603E-2</v>
      </c>
      <c r="BH10" s="79">
        <v>1.4806931292110805E-2</v>
      </c>
      <c r="BI10" s="79">
        <v>1.1363053073425765E-2</v>
      </c>
    </row>
    <row r="11" spans="1:61" s="19" customFormat="1" ht="17.100000000000001" customHeight="1" x14ac:dyDescent="0.2">
      <c r="A11" s="40" t="s">
        <v>6</v>
      </c>
      <c r="B11" s="36" t="e">
        <v>#DIV/0!</v>
      </c>
      <c r="C11" s="36" t="e">
        <v>#DIV/0!</v>
      </c>
      <c r="D11" s="36">
        <v>3.5125100074181472</v>
      </c>
      <c r="E11" s="36">
        <v>1.0335110167932391</v>
      </c>
      <c r="F11" s="36">
        <v>0.66292897428254949</v>
      </c>
      <c r="G11" s="36">
        <v>9.623406288324869</v>
      </c>
      <c r="H11" s="36">
        <v>1.0903037189079112</v>
      </c>
      <c r="I11" s="36">
        <v>1.346467335407266</v>
      </c>
      <c r="J11" s="36">
        <v>1.2739611254476491</v>
      </c>
      <c r="K11" s="36">
        <v>8.7557347261214105</v>
      </c>
      <c r="L11" s="36">
        <v>1.4882184069823023</v>
      </c>
      <c r="M11" s="36">
        <v>8.9370904540890077</v>
      </c>
      <c r="N11" s="36">
        <v>2.1698182526681471</v>
      </c>
      <c r="O11" s="36">
        <v>1.0175546523026582</v>
      </c>
      <c r="P11" s="36">
        <v>6.1897477679086066</v>
      </c>
      <c r="Q11" s="36">
        <v>0.25147324155221279</v>
      </c>
      <c r="R11" s="36">
        <v>3.1125679519058611</v>
      </c>
      <c r="S11" s="36">
        <v>3.2941063041090839</v>
      </c>
      <c r="T11" s="36">
        <v>0.90229634766374445</v>
      </c>
      <c r="U11" s="36">
        <v>9.7700456749441305</v>
      </c>
      <c r="V11" s="36">
        <v>1.4677460118395653</v>
      </c>
      <c r="W11" s="36">
        <v>3.7097831347005359</v>
      </c>
      <c r="X11" s="36">
        <v>2.0043851310018423</v>
      </c>
      <c r="Y11" s="36">
        <v>16.453154311368504</v>
      </c>
      <c r="Z11" s="36">
        <v>1.5070572304411725</v>
      </c>
      <c r="AA11" s="36">
        <v>1.105359576649211</v>
      </c>
      <c r="AB11" s="36">
        <v>8.448622649035272</v>
      </c>
      <c r="AC11" s="36">
        <v>2.1875642121174104</v>
      </c>
      <c r="AD11" s="36">
        <v>2.1322273678632917</v>
      </c>
      <c r="AE11" s="36">
        <v>1.7886728688834213</v>
      </c>
      <c r="AF11" s="36">
        <v>1.2640753885718885</v>
      </c>
      <c r="AG11" s="36">
        <v>1.1584953812808587</v>
      </c>
      <c r="AH11" s="36">
        <v>10.270083879416248</v>
      </c>
      <c r="AI11" s="36">
        <v>2.1770816993701487</v>
      </c>
      <c r="AJ11" s="36">
        <v>3.0416863090167703</v>
      </c>
      <c r="AK11" s="36">
        <v>3.8800373929388852</v>
      </c>
      <c r="AL11" s="36">
        <v>4.0746187027087162</v>
      </c>
      <c r="AM11" s="36">
        <v>3.7814154524941088</v>
      </c>
      <c r="AN11" s="36">
        <v>2.5871088067742698</v>
      </c>
      <c r="AO11" s="36">
        <v>2.2384794804856947</v>
      </c>
      <c r="AP11" s="36">
        <v>4.8595240147063183</v>
      </c>
      <c r="AQ11" s="36">
        <v>5.395150730830423</v>
      </c>
      <c r="AR11" s="79">
        <v>2.8629777762394815</v>
      </c>
      <c r="AS11" s="79">
        <v>3.7608847821594682</v>
      </c>
      <c r="AT11" s="79">
        <v>4.2557480343268823</v>
      </c>
      <c r="AU11" s="79">
        <v>4.4344492856460933</v>
      </c>
      <c r="AV11" s="79">
        <v>3.63578159825376</v>
      </c>
      <c r="AW11" s="79">
        <v>4.7062829934927555</v>
      </c>
      <c r="AX11" s="79">
        <v>3.9959675616072081</v>
      </c>
      <c r="AY11" s="79">
        <v>4.1466435836706728</v>
      </c>
      <c r="AZ11" s="79">
        <v>3.2262968560530494</v>
      </c>
      <c r="BA11" s="79">
        <v>5.2462262498398671</v>
      </c>
      <c r="BB11" s="79">
        <v>4.1040271485597515</v>
      </c>
      <c r="BC11" s="79">
        <v>3.9306234640335926</v>
      </c>
      <c r="BD11" s="79">
        <v>3.5236694918419733</v>
      </c>
      <c r="BE11" s="79">
        <v>3.7698384560327542</v>
      </c>
      <c r="BF11" s="79">
        <v>4.2346718530039809</v>
      </c>
      <c r="BG11" s="79">
        <v>3.9615543519536667</v>
      </c>
      <c r="BH11" s="79">
        <v>3.3472798239328978</v>
      </c>
      <c r="BI11" s="79">
        <v>3.8927098167722467</v>
      </c>
    </row>
    <row r="12" spans="1:61" s="19" customFormat="1" ht="17.100000000000001" customHeight="1" x14ac:dyDescent="0.2">
      <c r="A12" s="40" t="s">
        <v>7</v>
      </c>
      <c r="B12" s="36" t="e">
        <v>#DIV/0!</v>
      </c>
      <c r="C12" s="36" t="e">
        <v>#DIV/0!</v>
      </c>
      <c r="D12" s="36">
        <v>4.5054485220757279</v>
      </c>
      <c r="E12" s="36">
        <v>5.4904934987014604</v>
      </c>
      <c r="F12" s="36">
        <v>5.3591018764561351</v>
      </c>
      <c r="G12" s="36">
        <v>3.6560856296979147</v>
      </c>
      <c r="H12" s="36">
        <v>3.4027128721750612</v>
      </c>
      <c r="I12" s="36">
        <v>3.7963819556147458</v>
      </c>
      <c r="J12" s="36">
        <v>3.5651918111381673</v>
      </c>
      <c r="K12" s="36">
        <v>2.8740283509892972</v>
      </c>
      <c r="L12" s="36">
        <v>2.6770754726069268</v>
      </c>
      <c r="M12" s="36">
        <v>2.5751698268859236</v>
      </c>
      <c r="N12" s="36">
        <v>3.2637366726109023</v>
      </c>
      <c r="O12" s="36">
        <v>2.9632898023380769</v>
      </c>
      <c r="P12" s="36">
        <v>2.2474439166149676</v>
      </c>
      <c r="Q12" s="36">
        <v>3.3151133883860426</v>
      </c>
      <c r="R12" s="36">
        <v>3.0734549337335424</v>
      </c>
      <c r="S12" s="36">
        <v>2.6619336992460125</v>
      </c>
      <c r="T12" s="36">
        <v>2.1527245145644205</v>
      </c>
      <c r="U12" s="36">
        <v>2.0700082055111535</v>
      </c>
      <c r="V12" s="36">
        <v>2.6295835523534961</v>
      </c>
      <c r="W12" s="36">
        <v>3.3218096656851817</v>
      </c>
      <c r="X12" s="36">
        <v>4.1674409799966332</v>
      </c>
      <c r="Y12" s="36">
        <v>3.3447995746336474</v>
      </c>
      <c r="Z12" s="36">
        <v>2.4963075890424733</v>
      </c>
      <c r="AA12" s="36">
        <v>1.3067370673996719</v>
      </c>
      <c r="AB12" s="36">
        <v>1.9531786607599573</v>
      </c>
      <c r="AC12" s="36">
        <v>2.3135062751613913</v>
      </c>
      <c r="AD12" s="36">
        <v>2.2767560675785772</v>
      </c>
      <c r="AE12" s="36">
        <v>2.2011003793290613</v>
      </c>
      <c r="AF12" s="36">
        <v>2.0820220837201142</v>
      </c>
      <c r="AG12" s="36">
        <v>2.28548565268615</v>
      </c>
      <c r="AH12" s="36">
        <v>2.190446853858103</v>
      </c>
      <c r="AI12" s="36">
        <v>2.3493104819855204</v>
      </c>
      <c r="AJ12" s="36">
        <v>1.9644883051364521</v>
      </c>
      <c r="AK12" s="36">
        <v>2.11907975132437</v>
      </c>
      <c r="AL12" s="36">
        <v>2.0803514066643896</v>
      </c>
      <c r="AM12" s="36">
        <v>1.8850550034332183</v>
      </c>
      <c r="AN12" s="36">
        <v>1.4703561384125761</v>
      </c>
      <c r="AO12" s="36">
        <v>1.6920550266603578</v>
      </c>
      <c r="AP12" s="36">
        <v>1.4615817755949652</v>
      </c>
      <c r="AQ12" s="36">
        <v>1.6502883313748811</v>
      </c>
      <c r="AR12" s="79">
        <v>1.7623229985299003</v>
      </c>
      <c r="AS12" s="79">
        <v>2.1766078959424999</v>
      </c>
      <c r="AT12" s="79">
        <v>2.589963601124941</v>
      </c>
      <c r="AU12" s="79">
        <v>2.4360089586667559</v>
      </c>
      <c r="AV12" s="79">
        <v>2.1685197278693287</v>
      </c>
      <c r="AW12" s="79">
        <v>2.5789410497553957</v>
      </c>
      <c r="AX12" s="79">
        <v>2.6739537490719285</v>
      </c>
      <c r="AY12" s="79">
        <v>2.5270576646956822</v>
      </c>
      <c r="AZ12" s="79">
        <v>2.2383713121570241</v>
      </c>
      <c r="BA12" s="79">
        <v>2.3592696759724965</v>
      </c>
      <c r="BB12" s="79">
        <v>2.2719235936655182</v>
      </c>
      <c r="BC12" s="79">
        <v>2.1695924490458052</v>
      </c>
      <c r="BD12" s="79">
        <v>2.0628230373500518</v>
      </c>
      <c r="BE12" s="79">
        <v>1.9805117146456992</v>
      </c>
      <c r="BF12" s="79">
        <v>2.0905939997453755</v>
      </c>
      <c r="BG12" s="79">
        <v>1.9768195982218875</v>
      </c>
      <c r="BH12" s="79">
        <v>0.90334685048183461</v>
      </c>
      <c r="BI12" s="79">
        <v>1.7660124314369627</v>
      </c>
    </row>
    <row r="13" spans="1:61" s="63" customFormat="1" ht="17.100000000000001" customHeight="1" x14ac:dyDescent="0.2">
      <c r="A13" s="60" t="s">
        <v>97</v>
      </c>
      <c r="B13" s="67" t="e">
        <v>#DIV/0!</v>
      </c>
      <c r="C13" s="67" t="e">
        <v>#DIV/0!</v>
      </c>
      <c r="D13" s="67">
        <v>7.7610265638998817</v>
      </c>
      <c r="E13" s="67">
        <v>9.385525280178264</v>
      </c>
      <c r="F13" s="67">
        <v>8.5129411906401327</v>
      </c>
      <c r="G13" s="67">
        <v>8.1654154180843506</v>
      </c>
      <c r="H13" s="67">
        <v>23.749102513471833</v>
      </c>
      <c r="I13" s="67">
        <v>25.986561419931967</v>
      </c>
      <c r="J13" s="67">
        <v>28.241639806948232</v>
      </c>
      <c r="K13" s="67">
        <v>22.75007583455432</v>
      </c>
      <c r="L13" s="67">
        <v>23.783167769130383</v>
      </c>
      <c r="M13" s="67">
        <v>23.506511091143242</v>
      </c>
      <c r="N13" s="67">
        <v>28.152922612344383</v>
      </c>
      <c r="O13" s="67">
        <v>27.539763652022756</v>
      </c>
      <c r="P13" s="67">
        <v>21.493426498954513</v>
      </c>
      <c r="Q13" s="67">
        <v>29.393520023972947</v>
      </c>
      <c r="R13" s="67">
        <v>28.293283444287351</v>
      </c>
      <c r="S13" s="67">
        <v>25.75165381143438</v>
      </c>
      <c r="T13" s="67">
        <v>22.404453836122652</v>
      </c>
      <c r="U13" s="67">
        <v>22.022256285232046</v>
      </c>
      <c r="V13" s="67">
        <v>27.484654861094654</v>
      </c>
      <c r="W13" s="67">
        <v>29.516229365226124</v>
      </c>
      <c r="X13" s="67">
        <v>40.382047763422619</v>
      </c>
      <c r="Y13" s="67">
        <v>33.302288022007602</v>
      </c>
      <c r="Z13" s="67">
        <v>26.929761567982982</v>
      </c>
      <c r="AA13" s="67">
        <v>15.55316653321567</v>
      </c>
      <c r="AB13" s="67">
        <v>22.891523923485732</v>
      </c>
      <c r="AC13" s="67">
        <v>27.1473439784866</v>
      </c>
      <c r="AD13" s="67">
        <v>28.76381908003621</v>
      </c>
      <c r="AE13" s="67">
        <v>27.966470420142226</v>
      </c>
      <c r="AF13" s="67">
        <v>26.441276049079754</v>
      </c>
      <c r="AG13" s="67">
        <v>27.96246552169093</v>
      </c>
      <c r="AH13" s="67">
        <v>23.409879917172915</v>
      </c>
      <c r="AI13" s="67">
        <v>27.124570428060569</v>
      </c>
      <c r="AJ13" s="67">
        <v>23.617935294293112</v>
      </c>
      <c r="AK13" s="67">
        <v>26.340725841466504</v>
      </c>
      <c r="AL13" s="67">
        <v>27.885516996642146</v>
      </c>
      <c r="AM13" s="67">
        <v>26.367684210343878</v>
      </c>
      <c r="AN13" s="67">
        <v>23.958523438418851</v>
      </c>
      <c r="AO13" s="67">
        <v>27.079425731844672</v>
      </c>
      <c r="AP13" s="67">
        <v>27.276043814105297</v>
      </c>
      <c r="AQ13" s="67">
        <v>26.78435390700081</v>
      </c>
      <c r="AR13" s="83">
        <v>25.37309590918791</v>
      </c>
      <c r="AS13" s="83">
        <v>27.194852685759315</v>
      </c>
      <c r="AT13" s="83">
        <v>27.68221640841238</v>
      </c>
      <c r="AU13" s="83">
        <v>26.31959759594335</v>
      </c>
      <c r="AV13" s="83">
        <v>24.575398590262111</v>
      </c>
      <c r="AW13" s="83">
        <v>26.947579380370101</v>
      </c>
      <c r="AX13" s="83">
        <v>28.214608289854858</v>
      </c>
      <c r="AY13" s="83">
        <v>26.423316695799759</v>
      </c>
      <c r="AZ13" s="83">
        <v>24.809610575471272</v>
      </c>
      <c r="BA13" s="83">
        <v>27.414930778420207</v>
      </c>
      <c r="BB13" s="83">
        <v>29.110107720498796</v>
      </c>
      <c r="BC13" s="83">
        <v>27.48716949429738</v>
      </c>
      <c r="BD13" s="83">
        <v>24.340354321402511</v>
      </c>
      <c r="BE13" s="83">
        <v>26.841831637847982</v>
      </c>
      <c r="BF13" s="83">
        <v>28.955737496317681</v>
      </c>
      <c r="BG13" s="83">
        <v>27.058134349858193</v>
      </c>
      <c r="BH13" s="83">
        <v>23.860900299521802</v>
      </c>
      <c r="BI13" s="83">
        <v>25.35959735311998</v>
      </c>
    </row>
    <row r="14" spans="1:61" s="19" customFormat="1" ht="17.100000000000001" customHeight="1" x14ac:dyDescent="0.2">
      <c r="A14" s="40" t="s">
        <v>9</v>
      </c>
      <c r="B14" s="36" t="e">
        <v>#DIV/0!</v>
      </c>
      <c r="C14" s="36" t="e">
        <v>#DIV/0!</v>
      </c>
      <c r="D14" s="36">
        <v>0.94320183433226956</v>
      </c>
      <c r="E14" s="36">
        <v>0.52402033125020808</v>
      </c>
      <c r="F14" s="36">
        <v>0.57931738015150269</v>
      </c>
      <c r="G14" s="36">
        <v>0.42983328746059124</v>
      </c>
      <c r="H14" s="36">
        <v>0.42838705710064628</v>
      </c>
      <c r="I14" s="36">
        <v>0.43187850445588116</v>
      </c>
      <c r="J14" s="36">
        <v>0.56905129819621636</v>
      </c>
      <c r="K14" s="36">
        <v>0.55214094211111098</v>
      </c>
      <c r="L14" s="36">
        <v>0.78260986246409558</v>
      </c>
      <c r="M14" s="36">
        <v>0.62168690914276292</v>
      </c>
      <c r="N14" s="36">
        <v>0.91109051008747466</v>
      </c>
      <c r="O14" s="36">
        <v>0.56044513536978424</v>
      </c>
      <c r="P14" s="36">
        <v>0.31455330816400789</v>
      </c>
      <c r="Q14" s="36">
        <v>0.30942732356765718</v>
      </c>
      <c r="R14" s="36">
        <v>0.79809323509735308</v>
      </c>
      <c r="S14" s="36">
        <v>1.0517785466938729</v>
      </c>
      <c r="T14" s="36">
        <v>0.84766321353330398</v>
      </c>
      <c r="U14" s="36">
        <v>0.40080006326205492</v>
      </c>
      <c r="V14" s="36">
        <v>0.82067502113289614</v>
      </c>
      <c r="W14" s="36">
        <v>0.8718128006816801</v>
      </c>
      <c r="X14" s="36">
        <v>1.047156804640931</v>
      </c>
      <c r="Y14" s="36">
        <v>0.46240208386439158</v>
      </c>
      <c r="Z14" s="36">
        <v>1.1047682416497835</v>
      </c>
      <c r="AA14" s="36">
        <v>0.54592865518305511</v>
      </c>
      <c r="AB14" s="36">
        <v>0.64412523113168185</v>
      </c>
      <c r="AC14" s="36">
        <v>0.65790777882393192</v>
      </c>
      <c r="AD14" s="36">
        <v>1.2183932295716788</v>
      </c>
      <c r="AE14" s="36">
        <v>1.1687150690939485</v>
      </c>
      <c r="AF14" s="36">
        <v>1.1075174384215383</v>
      </c>
      <c r="AG14" s="36">
        <v>0.94044650786331041</v>
      </c>
      <c r="AH14" s="36">
        <v>1.0951205245658227</v>
      </c>
      <c r="AI14" s="36">
        <v>1.1584663342573693</v>
      </c>
      <c r="AJ14" s="36">
        <v>1.084460399252408</v>
      </c>
      <c r="AK14" s="36">
        <v>1.0986247793552606</v>
      </c>
      <c r="AL14" s="36">
        <v>1.4677733692643258</v>
      </c>
      <c r="AM14" s="36">
        <v>1.2814064626524722</v>
      </c>
      <c r="AN14" s="36">
        <v>1.0666072162737137</v>
      </c>
      <c r="AO14" s="36">
        <v>0.94466071445177791</v>
      </c>
      <c r="AP14" s="36">
        <v>1.3424372468195196</v>
      </c>
      <c r="AQ14" s="36">
        <v>1.7240912121074703</v>
      </c>
      <c r="AR14" s="79">
        <v>1.8635398689709739</v>
      </c>
      <c r="AS14" s="79">
        <v>1.3631379208819314</v>
      </c>
      <c r="AT14" s="79">
        <v>2.0234682358067677</v>
      </c>
      <c r="AU14" s="79">
        <v>1.6104788359319822</v>
      </c>
      <c r="AV14" s="79">
        <v>1.4919029486267814</v>
      </c>
      <c r="AW14" s="79">
        <v>1.6600620860295492</v>
      </c>
      <c r="AX14" s="79">
        <v>1.8628777620110739</v>
      </c>
      <c r="AY14" s="79">
        <v>1.4793624116848791</v>
      </c>
      <c r="AZ14" s="79">
        <v>2.2114516419656103</v>
      </c>
      <c r="BA14" s="79">
        <v>1.8828190580689865</v>
      </c>
      <c r="BB14" s="79">
        <v>1.8888818531371088</v>
      </c>
      <c r="BC14" s="79">
        <v>1.5427518577339987</v>
      </c>
      <c r="BD14" s="79">
        <v>0.95122430653621703</v>
      </c>
      <c r="BE14" s="79">
        <v>1.188872620657377</v>
      </c>
      <c r="BF14" s="79">
        <v>1.9519956543041184</v>
      </c>
      <c r="BG14" s="79">
        <v>1.6678155035359903</v>
      </c>
      <c r="BH14" s="79">
        <v>0.99122768475137946</v>
      </c>
      <c r="BI14" s="79">
        <v>0.26342807287047376</v>
      </c>
    </row>
    <row r="15" spans="1:61" s="19" customFormat="1" ht="17.100000000000001" customHeight="1" x14ac:dyDescent="0.2">
      <c r="A15" s="25" t="s">
        <v>10</v>
      </c>
      <c r="B15" s="36" t="e">
        <v>#DIV/0!</v>
      </c>
      <c r="C15" s="36" t="e">
        <v>#DIV/0!</v>
      </c>
      <c r="D15" s="36">
        <v>0</v>
      </c>
      <c r="E15" s="36">
        <v>0</v>
      </c>
      <c r="F15" s="36">
        <v>0</v>
      </c>
      <c r="G15" s="36">
        <v>0</v>
      </c>
      <c r="H15" s="36">
        <v>16.368602061765753</v>
      </c>
      <c r="I15" s="36">
        <v>17.649204723418219</v>
      </c>
      <c r="J15" s="36">
        <v>21.023909290439704</v>
      </c>
      <c r="K15" s="36">
        <v>16.619409588597488</v>
      </c>
      <c r="L15" s="36">
        <v>17.003302122956793</v>
      </c>
      <c r="M15" s="36">
        <v>16.880352990055695</v>
      </c>
      <c r="N15" s="36">
        <v>18.713829038462929</v>
      </c>
      <c r="O15" s="36">
        <v>18.557319217772637</v>
      </c>
      <c r="P15" s="36">
        <v>15.308139917901842</v>
      </c>
      <c r="Q15" s="36">
        <v>20.78179189394336</v>
      </c>
      <c r="R15" s="36">
        <v>19.096452413205672</v>
      </c>
      <c r="S15" s="36">
        <v>16.783621104973719</v>
      </c>
      <c r="T15" s="36">
        <v>14.304994237489582</v>
      </c>
      <c r="U15" s="36">
        <v>14.229955226429878</v>
      </c>
      <c r="V15" s="36">
        <v>17.779930364273465</v>
      </c>
      <c r="W15" s="36">
        <v>19.744931931578648</v>
      </c>
      <c r="X15" s="36">
        <v>24.490060921201216</v>
      </c>
      <c r="Y15" s="36">
        <v>20.59917192019034</v>
      </c>
      <c r="Z15" s="36">
        <v>16.884032023641083</v>
      </c>
      <c r="AA15" s="36">
        <v>9.7331507145077651</v>
      </c>
      <c r="AB15" s="36">
        <v>14.761435613877191</v>
      </c>
      <c r="AC15" s="36">
        <v>17.693711021617421</v>
      </c>
      <c r="AD15" s="36">
        <v>18.914019683480863</v>
      </c>
      <c r="AE15" s="36">
        <v>18.005435152300549</v>
      </c>
      <c r="AF15" s="36">
        <v>17.302149233516715</v>
      </c>
      <c r="AG15" s="36">
        <v>17.671742623203279</v>
      </c>
      <c r="AH15" s="36">
        <v>13.705673429502536</v>
      </c>
      <c r="AI15" s="36">
        <v>16.412743388424758</v>
      </c>
      <c r="AJ15" s="36">
        <v>13.899875306266779</v>
      </c>
      <c r="AK15" s="36">
        <v>15.680826571223768</v>
      </c>
      <c r="AL15" s="36">
        <v>16.943984775999894</v>
      </c>
      <c r="AM15" s="36">
        <v>15.629352073320039</v>
      </c>
      <c r="AN15" s="36">
        <v>14.587933667677818</v>
      </c>
      <c r="AO15" s="36">
        <v>16.570700523266364</v>
      </c>
      <c r="AP15" s="36">
        <v>16.462332728078298</v>
      </c>
      <c r="AQ15" s="36">
        <v>15.615508372805825</v>
      </c>
      <c r="AR15" s="79">
        <v>14.642488529123002</v>
      </c>
      <c r="AS15" s="79">
        <v>16.096948550656361</v>
      </c>
      <c r="AT15" s="79">
        <v>16.043503314450682</v>
      </c>
      <c r="AU15" s="79">
        <v>15.145610616694297</v>
      </c>
      <c r="AV15" s="79">
        <v>14.854873595369918</v>
      </c>
      <c r="AW15" s="79">
        <v>16.41232625493096</v>
      </c>
      <c r="AX15" s="79">
        <v>16.665959993498529</v>
      </c>
      <c r="AY15" s="79">
        <v>15.285475532862536</v>
      </c>
      <c r="AZ15" s="79">
        <v>15.267288824267872</v>
      </c>
      <c r="BA15" s="79">
        <v>16.618785486793886</v>
      </c>
      <c r="BB15" s="79">
        <v>17.540454275765956</v>
      </c>
      <c r="BC15" s="79">
        <v>16.427779158706755</v>
      </c>
      <c r="BD15" s="79">
        <v>14.430081787363601</v>
      </c>
      <c r="BE15" s="79">
        <v>16.450263198916854</v>
      </c>
      <c r="BF15" s="79">
        <v>17.86897055285305</v>
      </c>
      <c r="BG15" s="79">
        <v>16.784483046948559</v>
      </c>
      <c r="BH15" s="79">
        <v>14.927647256303606</v>
      </c>
      <c r="BI15" s="79">
        <v>16.477987803080037</v>
      </c>
    </row>
    <row r="16" spans="1:61" s="19" customFormat="1" ht="17.100000000000001" customHeight="1" x14ac:dyDescent="0.2">
      <c r="A16" s="25" t="s">
        <v>11</v>
      </c>
      <c r="B16" s="36" t="e">
        <v>#DIV/0!</v>
      </c>
      <c r="C16" s="36" t="e">
        <v>#DIV/0!</v>
      </c>
      <c r="D16" s="36">
        <v>0.9195544913188205</v>
      </c>
      <c r="E16" s="36">
        <v>1.1569780950375035</v>
      </c>
      <c r="F16" s="36">
        <v>1.3092455081535594</v>
      </c>
      <c r="G16" s="36">
        <v>0.90198834324630195</v>
      </c>
      <c r="H16" s="36">
        <v>0.91092594030501195</v>
      </c>
      <c r="I16" s="36">
        <v>1.0817535859286302</v>
      </c>
      <c r="J16" s="36">
        <v>1.0250747703753833</v>
      </c>
      <c r="K16" s="36">
        <v>0.90161462225865407</v>
      </c>
      <c r="L16" s="36">
        <v>0.9503861693867135</v>
      </c>
      <c r="M16" s="36">
        <v>0.90583630107701207</v>
      </c>
      <c r="N16" s="36">
        <v>1.1410933931826426</v>
      </c>
      <c r="O16" s="36">
        <v>1.0445781935708285</v>
      </c>
      <c r="P16" s="36">
        <v>0.71388221101285021</v>
      </c>
      <c r="Q16" s="36">
        <v>0.97273840340908535</v>
      </c>
      <c r="R16" s="36">
        <v>1.4723298606569406</v>
      </c>
      <c r="S16" s="36">
        <v>1.3462601158922922</v>
      </c>
      <c r="T16" s="36">
        <v>1.161659116235696</v>
      </c>
      <c r="U16" s="36">
        <v>1.1316488880436453</v>
      </c>
      <c r="V16" s="36">
        <v>1.339322777286118</v>
      </c>
      <c r="W16" s="36">
        <v>1.5506486352461</v>
      </c>
      <c r="X16" s="36">
        <v>2.0575724723760449</v>
      </c>
      <c r="Y16" s="36">
        <v>1.6429679187848423</v>
      </c>
      <c r="Z16" s="36">
        <v>1.2612897107441892</v>
      </c>
      <c r="AA16" s="36">
        <v>0.7318025630718894</v>
      </c>
      <c r="AB16" s="36">
        <v>1.1134881801810188</v>
      </c>
      <c r="AC16" s="36">
        <v>1.2448230755390512</v>
      </c>
      <c r="AD16" s="36">
        <v>1.3002112407933288</v>
      </c>
      <c r="AE16" s="36">
        <v>1.1957202024154467</v>
      </c>
      <c r="AF16" s="36">
        <v>1.0883711985400963</v>
      </c>
      <c r="AG16" s="36">
        <v>1.3187683861366544</v>
      </c>
      <c r="AH16" s="36">
        <v>1.1609931647697009</v>
      </c>
      <c r="AI16" s="36">
        <v>1.3083945373181096</v>
      </c>
      <c r="AJ16" s="36">
        <v>1.1194826321217553</v>
      </c>
      <c r="AK16" s="36">
        <v>1.2003054882631561</v>
      </c>
      <c r="AL16" s="36">
        <v>1.4309260913347814</v>
      </c>
      <c r="AM16" s="36">
        <v>1.3377768159169374</v>
      </c>
      <c r="AN16" s="36">
        <v>1.2127427579586674</v>
      </c>
      <c r="AO16" s="36">
        <v>1.3331086290817151</v>
      </c>
      <c r="AP16" s="36">
        <v>1.3572776088310901</v>
      </c>
      <c r="AQ16" s="36">
        <v>1.2398617923605395</v>
      </c>
      <c r="AR16" s="79">
        <v>1.2573511115912186</v>
      </c>
      <c r="AS16" s="79">
        <v>1.3215804861209897</v>
      </c>
      <c r="AT16" s="79">
        <v>1.3602799672097854</v>
      </c>
      <c r="AU16" s="79">
        <v>1.3407327649172902</v>
      </c>
      <c r="AV16" s="79">
        <v>1.2645503305888877</v>
      </c>
      <c r="AW16" s="79">
        <v>1.3530657734582718</v>
      </c>
      <c r="AX16" s="79">
        <v>1.5226556217746465</v>
      </c>
      <c r="AY16" s="79">
        <v>1.4103311788301673</v>
      </c>
      <c r="AZ16" s="79">
        <v>1.3318479534429302</v>
      </c>
      <c r="BA16" s="79">
        <v>1.434801423067237</v>
      </c>
      <c r="BB16" s="79">
        <v>1.5461445679338126</v>
      </c>
      <c r="BC16" s="79">
        <v>1.4545111379550313</v>
      </c>
      <c r="BD16" s="79">
        <v>1.3291449196292966</v>
      </c>
      <c r="BE16" s="79">
        <v>1.3775959531212947</v>
      </c>
      <c r="BF16" s="79">
        <v>1.4037284317915952</v>
      </c>
      <c r="BG16" s="79">
        <v>1.2631128555240481</v>
      </c>
      <c r="BH16" s="79">
        <v>1.1125367227020138</v>
      </c>
      <c r="BI16" s="79">
        <v>1.1156982308114747</v>
      </c>
    </row>
    <row r="17" spans="1:61" s="19" customFormat="1" ht="17.100000000000001" customHeight="1" x14ac:dyDescent="0.2">
      <c r="A17" s="25" t="s">
        <v>12</v>
      </c>
      <c r="B17" s="36" t="e">
        <v>#DIV/0!</v>
      </c>
      <c r="C17" s="36" t="e">
        <v>#DIV/0!</v>
      </c>
      <c r="D17" s="36">
        <v>2.2892281127071912</v>
      </c>
      <c r="E17" s="36">
        <v>2.7728078936080038</v>
      </c>
      <c r="F17" s="36">
        <v>2.9512685101264835</v>
      </c>
      <c r="G17" s="36">
        <v>1.8824879049448333</v>
      </c>
      <c r="H17" s="36">
        <v>1.7668002452174505</v>
      </c>
      <c r="I17" s="36">
        <v>2.0516589508168792</v>
      </c>
      <c r="J17" s="36">
        <v>2.0363737576395113</v>
      </c>
      <c r="K17" s="36">
        <v>1.7074834149468385</v>
      </c>
      <c r="L17" s="36">
        <v>1.7151480123909719</v>
      </c>
      <c r="M17" s="36">
        <v>1.6168306312256278</v>
      </c>
      <c r="N17" s="36">
        <v>2.0279962420476698</v>
      </c>
      <c r="O17" s="36">
        <v>1.9245359703672633</v>
      </c>
      <c r="P17" s="36">
        <v>1.4617593047843875</v>
      </c>
      <c r="Q17" s="36">
        <v>2.1837391957207717</v>
      </c>
      <c r="R17" s="36">
        <v>2.3127801208930889</v>
      </c>
      <c r="S17" s="36">
        <v>1.9506392171784632</v>
      </c>
      <c r="T17" s="36">
        <v>2.0096713000615591</v>
      </c>
      <c r="U17" s="36">
        <v>1.8989263624866577</v>
      </c>
      <c r="V17" s="36">
        <v>2.1307188352218458</v>
      </c>
      <c r="W17" s="36">
        <v>2.4504210688968509</v>
      </c>
      <c r="X17" s="36">
        <v>3.7278080902721507</v>
      </c>
      <c r="Y17" s="36">
        <v>2.9976902436521757</v>
      </c>
      <c r="Z17" s="36">
        <v>2.2736652701162883</v>
      </c>
      <c r="AA17" s="36">
        <v>1.2733602705658011</v>
      </c>
      <c r="AB17" s="36">
        <v>1.9729675657465817</v>
      </c>
      <c r="AC17" s="36">
        <v>2.284419865475773</v>
      </c>
      <c r="AD17" s="36">
        <v>2.3419422512218766</v>
      </c>
      <c r="AE17" s="36">
        <v>2.180448350975885</v>
      </c>
      <c r="AF17" s="36">
        <v>2.0946812800654984</v>
      </c>
      <c r="AG17" s="36">
        <v>2.359847592634007</v>
      </c>
      <c r="AH17" s="36">
        <v>2.2221208361448661</v>
      </c>
      <c r="AI17" s="36">
        <v>2.5328338964994423</v>
      </c>
      <c r="AJ17" s="36">
        <v>2.2255834782797428</v>
      </c>
      <c r="AK17" s="36">
        <v>2.3686690153995027</v>
      </c>
      <c r="AL17" s="36">
        <v>2.4315806783964482</v>
      </c>
      <c r="AM17" s="36">
        <v>2.4796477367421832</v>
      </c>
      <c r="AN17" s="36">
        <v>2.2277189424859389</v>
      </c>
      <c r="AO17" s="36">
        <v>2.5217579974400355</v>
      </c>
      <c r="AP17" s="36">
        <v>2.4482368891174944</v>
      </c>
      <c r="AQ17" s="36">
        <v>2.3982570694404832</v>
      </c>
      <c r="AR17" s="79">
        <v>2.2053069484287589</v>
      </c>
      <c r="AS17" s="79">
        <v>2.3340305927884892</v>
      </c>
      <c r="AT17" s="79">
        <v>2.2970104418926049</v>
      </c>
      <c r="AU17" s="79">
        <v>2.2070941312351522</v>
      </c>
      <c r="AV17" s="79">
        <v>2.0012389390610505</v>
      </c>
      <c r="AW17" s="79">
        <v>2.1477782820939995</v>
      </c>
      <c r="AX17" s="79">
        <v>2.33294692258491</v>
      </c>
      <c r="AY17" s="79">
        <v>2.5018045369904192</v>
      </c>
      <c r="AZ17" s="79">
        <v>2.0576168021820749</v>
      </c>
      <c r="BA17" s="79">
        <v>2.1871702105030013</v>
      </c>
      <c r="BB17" s="79">
        <v>2.3289648110759895</v>
      </c>
      <c r="BC17" s="79">
        <v>2.2260890335145991</v>
      </c>
      <c r="BD17" s="79">
        <v>2.0974061990698334</v>
      </c>
      <c r="BE17" s="79">
        <v>2.1920547324028017</v>
      </c>
      <c r="BF17" s="79">
        <v>2.2335248844774358</v>
      </c>
      <c r="BG17" s="79">
        <v>2.0569274143325669</v>
      </c>
      <c r="BH17" s="79">
        <v>1.8703456486169741</v>
      </c>
      <c r="BI17" s="79">
        <v>2.0992886932401924</v>
      </c>
    </row>
    <row r="18" spans="1:61" s="19" customFormat="1" ht="17.100000000000001" customHeight="1" x14ac:dyDescent="0.2">
      <c r="A18" s="40" t="s">
        <v>13</v>
      </c>
      <c r="B18" s="36" t="e">
        <v>#DIV/0!</v>
      </c>
      <c r="C18" s="36" t="e">
        <v>#DIV/0!</v>
      </c>
      <c r="D18" s="36">
        <v>3.6090421255415999</v>
      </c>
      <c r="E18" s="36">
        <v>4.9317189602825486</v>
      </c>
      <c r="F18" s="36">
        <v>3.6731097922085865</v>
      </c>
      <c r="G18" s="36">
        <v>4.951105882432624</v>
      </c>
      <c r="H18" s="36">
        <v>4.2743872090829713</v>
      </c>
      <c r="I18" s="36">
        <v>4.7720656553123559</v>
      </c>
      <c r="J18" s="36">
        <v>3.5872306902974151</v>
      </c>
      <c r="K18" s="36">
        <v>2.9694272666402228</v>
      </c>
      <c r="L18" s="36">
        <v>3.331721601931807</v>
      </c>
      <c r="M18" s="36">
        <v>3.4818042596421432</v>
      </c>
      <c r="N18" s="36">
        <v>5.3589134285636648</v>
      </c>
      <c r="O18" s="36">
        <v>5.452885134942246</v>
      </c>
      <c r="P18" s="36">
        <v>3.6950917570914261</v>
      </c>
      <c r="Q18" s="36">
        <v>5.1458232073320698</v>
      </c>
      <c r="R18" s="36">
        <v>4.6136278144342961</v>
      </c>
      <c r="S18" s="36">
        <v>4.6193548266960303</v>
      </c>
      <c r="T18" s="36">
        <v>4.0804659688025113</v>
      </c>
      <c r="U18" s="36">
        <v>4.3609257450098067</v>
      </c>
      <c r="V18" s="36">
        <v>5.4140078631803306</v>
      </c>
      <c r="W18" s="36">
        <v>4.8984149288228469</v>
      </c>
      <c r="X18" s="36">
        <v>9.059449474932272</v>
      </c>
      <c r="Y18" s="36">
        <v>7.6000558555158584</v>
      </c>
      <c r="Z18" s="36">
        <v>5.4060063218316374</v>
      </c>
      <c r="AA18" s="36">
        <v>3.26892432988716</v>
      </c>
      <c r="AB18" s="36">
        <v>4.3995073325492546</v>
      </c>
      <c r="AC18" s="36">
        <v>5.2664822370304201</v>
      </c>
      <c r="AD18" s="36">
        <v>4.9892526749684656</v>
      </c>
      <c r="AE18" s="36">
        <v>5.4161516453563978</v>
      </c>
      <c r="AF18" s="36">
        <v>4.8485568985359064</v>
      </c>
      <c r="AG18" s="36">
        <v>5.6716604118536784</v>
      </c>
      <c r="AH18" s="36">
        <v>5.2259719621899894</v>
      </c>
      <c r="AI18" s="36">
        <v>5.7121322715608889</v>
      </c>
      <c r="AJ18" s="36">
        <v>5.2885334783724289</v>
      </c>
      <c r="AK18" s="36">
        <v>5.9922999872248139</v>
      </c>
      <c r="AL18" s="36">
        <v>5.611252081646696</v>
      </c>
      <c r="AM18" s="36">
        <v>5.639501121712243</v>
      </c>
      <c r="AN18" s="36">
        <v>4.8635208540227133</v>
      </c>
      <c r="AO18" s="36">
        <v>5.7091978676047779</v>
      </c>
      <c r="AP18" s="36">
        <v>5.6657593412588936</v>
      </c>
      <c r="AQ18" s="36">
        <v>5.8066354602864925</v>
      </c>
      <c r="AR18" s="79">
        <v>5.4044094510739562</v>
      </c>
      <c r="AS18" s="79">
        <v>6.0791551353115434</v>
      </c>
      <c r="AT18" s="79">
        <v>5.9579544490525382</v>
      </c>
      <c r="AU18" s="79">
        <v>6.0156812471646255</v>
      </c>
      <c r="AV18" s="79">
        <v>4.9628327766154765</v>
      </c>
      <c r="AW18" s="79">
        <v>5.3743469838573201</v>
      </c>
      <c r="AX18" s="79">
        <v>5.8301679899857</v>
      </c>
      <c r="AY18" s="79">
        <v>5.7463430354317575</v>
      </c>
      <c r="AZ18" s="79">
        <v>3.9414053536127822</v>
      </c>
      <c r="BA18" s="79">
        <v>5.2913545999870966</v>
      </c>
      <c r="BB18" s="79">
        <v>5.8056622125859292</v>
      </c>
      <c r="BC18" s="79">
        <v>5.8360383063869925</v>
      </c>
      <c r="BD18" s="79">
        <v>5.5324971088035602</v>
      </c>
      <c r="BE18" s="79">
        <v>5.6330451327496558</v>
      </c>
      <c r="BF18" s="79">
        <v>5.497517972891484</v>
      </c>
      <c r="BG18" s="79">
        <v>5.2857955295170278</v>
      </c>
      <c r="BH18" s="79">
        <v>4.9591429871478283</v>
      </c>
      <c r="BI18" s="79">
        <v>5.4031945531178014</v>
      </c>
    </row>
    <row r="19" spans="1:61" s="63" customFormat="1" ht="17.100000000000001" customHeight="1" x14ac:dyDescent="0.2">
      <c r="A19" s="60" t="s">
        <v>98</v>
      </c>
      <c r="B19" s="67" t="e">
        <v>#DIV/0!</v>
      </c>
      <c r="C19" s="67" t="e">
        <v>#DIV/0!</v>
      </c>
      <c r="D19" s="67">
        <v>41.118191186395578</v>
      </c>
      <c r="E19" s="67">
        <v>43.11328952977815</v>
      </c>
      <c r="F19" s="67">
        <v>46.83666366843083</v>
      </c>
      <c r="G19" s="67">
        <v>46.590443596413323</v>
      </c>
      <c r="H19" s="67">
        <v>34.404149828687061</v>
      </c>
      <c r="I19" s="67">
        <v>39.723838974866318</v>
      </c>
      <c r="J19" s="67">
        <v>44.126562122308933</v>
      </c>
      <c r="K19" s="67">
        <v>43.767962965320919</v>
      </c>
      <c r="L19" s="67">
        <v>42.675790099280647</v>
      </c>
      <c r="M19" s="67">
        <v>43.774746939029171</v>
      </c>
      <c r="N19" s="67">
        <v>43.163849072456905</v>
      </c>
      <c r="O19" s="67">
        <v>40.342756882645929</v>
      </c>
      <c r="P19" s="67">
        <v>43.211086205807788</v>
      </c>
      <c r="Q19" s="67">
        <v>37.868262661261525</v>
      </c>
      <c r="R19" s="67">
        <v>42.847108830514372</v>
      </c>
      <c r="S19" s="67">
        <v>44.05911185048538</v>
      </c>
      <c r="T19" s="67">
        <v>43.465013947045321</v>
      </c>
      <c r="U19" s="67">
        <v>48.438880427867289</v>
      </c>
      <c r="V19" s="67">
        <v>44.768026278681376</v>
      </c>
      <c r="W19" s="67">
        <v>35.32484692656228</v>
      </c>
      <c r="X19" s="67">
        <v>-3.763522441694942</v>
      </c>
      <c r="Y19" s="67">
        <v>17.019964345084148</v>
      </c>
      <c r="Z19" s="67">
        <v>48.235139055942142</v>
      </c>
      <c r="AA19" s="67">
        <v>68.275312026905837</v>
      </c>
      <c r="AB19" s="67">
        <v>39.331310873383792</v>
      </c>
      <c r="AC19" s="67">
        <v>44.002077384288405</v>
      </c>
      <c r="AD19" s="67">
        <v>46.427674341786776</v>
      </c>
      <c r="AE19" s="67">
        <v>44.513440987456747</v>
      </c>
      <c r="AF19" s="67">
        <v>42.044383686796564</v>
      </c>
      <c r="AG19" s="67">
        <v>44.279826301707068</v>
      </c>
      <c r="AH19" s="67">
        <v>46.130202827864593</v>
      </c>
      <c r="AI19" s="67">
        <v>45.297990473201139</v>
      </c>
      <c r="AJ19" s="67">
        <v>41.248953459552411</v>
      </c>
      <c r="AK19" s="67">
        <v>43.701882770785986</v>
      </c>
      <c r="AL19" s="67">
        <v>44.333531496556809</v>
      </c>
      <c r="AM19" s="67">
        <v>44.686052942536548</v>
      </c>
      <c r="AN19" s="67">
        <v>41.278791490607851</v>
      </c>
      <c r="AO19" s="67">
        <v>44.898003992316653</v>
      </c>
      <c r="AP19" s="67">
        <v>44.368674137074137</v>
      </c>
      <c r="AQ19" s="67">
        <v>43.024297146476691</v>
      </c>
      <c r="AR19" s="83">
        <v>41.232085833116948</v>
      </c>
      <c r="AS19" s="83">
        <v>43.521962665050026</v>
      </c>
      <c r="AT19" s="83">
        <v>43.919966443261707</v>
      </c>
      <c r="AU19" s="83">
        <v>43.409748155910755</v>
      </c>
      <c r="AV19" s="83">
        <v>41.521047711343641</v>
      </c>
      <c r="AW19" s="83">
        <v>43.014046433177093</v>
      </c>
      <c r="AX19" s="83">
        <v>43.752195804158099</v>
      </c>
      <c r="AY19" s="83">
        <v>43.23956058845031</v>
      </c>
      <c r="AZ19" s="83">
        <v>39.583023560555361</v>
      </c>
      <c r="BA19" s="83">
        <v>41.50158860082221</v>
      </c>
      <c r="BB19" s="83">
        <v>44.43014750901839</v>
      </c>
      <c r="BC19" s="83">
        <v>42.121373867019102</v>
      </c>
      <c r="BD19" s="83">
        <v>39.347583217323894</v>
      </c>
      <c r="BE19" s="83">
        <v>42.079868987468437</v>
      </c>
      <c r="BF19" s="83">
        <v>43.41684073933979</v>
      </c>
      <c r="BG19" s="83">
        <v>41.576952323660251</v>
      </c>
      <c r="BH19" s="83">
        <v>38.770516776099427</v>
      </c>
      <c r="BI19" s="83">
        <v>42.293872615432498</v>
      </c>
    </row>
    <row r="20" spans="1:61" s="19" customFormat="1" ht="17.100000000000001" customHeight="1" x14ac:dyDescent="0.2">
      <c r="A20" s="41" t="s">
        <v>73</v>
      </c>
      <c r="B20" s="36" t="e">
        <v>#DIV/0!</v>
      </c>
      <c r="C20" s="36" t="e">
        <v>#DIV/0!</v>
      </c>
      <c r="D20" s="36">
        <v>12.908795543676636</v>
      </c>
      <c r="E20" s="36">
        <v>9.0966097637355539</v>
      </c>
      <c r="F20" s="36">
        <v>11.907377520932219</v>
      </c>
      <c r="G20" s="36">
        <v>23.322917127455963</v>
      </c>
      <c r="H20" s="36">
        <v>9.4242823525941208</v>
      </c>
      <c r="I20" s="36">
        <v>9.1848554518056602</v>
      </c>
      <c r="J20" s="36">
        <v>9.4442569168027006</v>
      </c>
      <c r="K20" s="36">
        <v>15.081896798593922</v>
      </c>
      <c r="L20" s="36">
        <v>10.483633180293095</v>
      </c>
      <c r="M20" s="36">
        <v>14.904609814188497</v>
      </c>
      <c r="N20" s="36">
        <v>10.29899487327403</v>
      </c>
      <c r="O20" s="36">
        <v>9.0473254363251954</v>
      </c>
      <c r="P20" s="36">
        <v>19.919834839519957</v>
      </c>
      <c r="Q20" s="36">
        <v>4.5392481146747832</v>
      </c>
      <c r="R20" s="36">
        <v>7.7473993895955786</v>
      </c>
      <c r="S20" s="36">
        <v>7.9219821879652459</v>
      </c>
      <c r="T20" s="36">
        <v>7.2991618365680866</v>
      </c>
      <c r="U20" s="36">
        <v>13.475410169161339</v>
      </c>
      <c r="V20" s="36">
        <v>10.261866807418691</v>
      </c>
      <c r="W20" s="36">
        <v>13.660148820649646</v>
      </c>
      <c r="X20" s="36">
        <v>14.519238080728606</v>
      </c>
      <c r="Y20" s="36">
        <v>20.509308865004723</v>
      </c>
      <c r="Z20" s="36">
        <v>7.9578020203131556</v>
      </c>
      <c r="AA20" s="36">
        <v>4.7919768971983183</v>
      </c>
      <c r="AB20" s="36">
        <v>10.552827611960591</v>
      </c>
      <c r="AC20" s="36">
        <v>8.729115846715219</v>
      </c>
      <c r="AD20" s="36">
        <v>9.0352631385138427</v>
      </c>
      <c r="AE20" s="36">
        <v>8.6950145960437091</v>
      </c>
      <c r="AF20" s="36">
        <v>7.9808482142913322</v>
      </c>
      <c r="AG20" s="36">
        <v>7.5061172213675889</v>
      </c>
      <c r="AH20" s="36">
        <v>13.507688628461381</v>
      </c>
      <c r="AI20" s="36">
        <v>7.5736683098847397</v>
      </c>
      <c r="AJ20" s="36">
        <v>8.3770257868360378</v>
      </c>
      <c r="AK20" s="36">
        <v>8.989926189873767</v>
      </c>
      <c r="AL20" s="36">
        <v>9.3856029386623874</v>
      </c>
      <c r="AM20" s="36">
        <v>9.5028597663488057</v>
      </c>
      <c r="AN20" s="36">
        <v>8.8031118891395383</v>
      </c>
      <c r="AO20" s="36">
        <v>8.6463720358068983</v>
      </c>
      <c r="AP20" s="36">
        <v>9.4404626310056905</v>
      </c>
      <c r="AQ20" s="36">
        <v>9.3665494836117791</v>
      </c>
      <c r="AR20" s="79">
        <v>8.4660964690848299</v>
      </c>
      <c r="AS20" s="79">
        <v>8.9669463703748828</v>
      </c>
      <c r="AT20" s="79">
        <v>8.8311777456061034</v>
      </c>
      <c r="AU20" s="79">
        <v>8.3365769521173299</v>
      </c>
      <c r="AV20" s="79">
        <v>8.1534545103098743</v>
      </c>
      <c r="AW20" s="79">
        <v>8.5350434522018936</v>
      </c>
      <c r="AX20" s="79">
        <v>8.5317062220971991</v>
      </c>
      <c r="AY20" s="79">
        <v>8.4765806976794256</v>
      </c>
      <c r="AZ20" s="79">
        <v>7.8131765304561078</v>
      </c>
      <c r="BA20" s="79">
        <v>7.9679960145741298</v>
      </c>
      <c r="BB20" s="79">
        <v>8.1334770259323044</v>
      </c>
      <c r="BC20" s="79">
        <v>7.7640047568001007</v>
      </c>
      <c r="BD20" s="79">
        <v>7.4084695225153183</v>
      </c>
      <c r="BE20" s="79">
        <v>7.9606824359912443</v>
      </c>
      <c r="BF20" s="79">
        <v>8.9255699291538271</v>
      </c>
      <c r="BG20" s="79">
        <v>8.8513275977564607</v>
      </c>
      <c r="BH20" s="79">
        <v>7.8797312071451273</v>
      </c>
      <c r="BI20" s="79">
        <v>7.6159267241256181</v>
      </c>
    </row>
    <row r="21" spans="1:61" s="19" customFormat="1" ht="17.100000000000001" customHeight="1" x14ac:dyDescent="0.2">
      <c r="A21" s="41" t="s">
        <v>74</v>
      </c>
      <c r="B21" s="36" t="e">
        <v>#DIV/0!</v>
      </c>
      <c r="C21" s="36" t="e">
        <v>#DIV/0!</v>
      </c>
      <c r="D21" s="36">
        <v>2.8709453159861487</v>
      </c>
      <c r="E21" s="36">
        <v>3.3194384646598061</v>
      </c>
      <c r="F21" s="36">
        <v>3.6670768180965472</v>
      </c>
      <c r="G21" s="36">
        <v>2.5164638690108516</v>
      </c>
      <c r="H21" s="36">
        <v>2.4403887944636882</v>
      </c>
      <c r="I21" s="36">
        <v>2.7182050684386763</v>
      </c>
      <c r="J21" s="36">
        <v>2.6184106113586862</v>
      </c>
      <c r="K21" s="36">
        <v>2.2192971026708062</v>
      </c>
      <c r="L21" s="36">
        <v>2.3030903830012153</v>
      </c>
      <c r="M21" s="36">
        <v>2.1240768297265102</v>
      </c>
      <c r="N21" s="36">
        <v>3.0414270695600503</v>
      </c>
      <c r="O21" s="36">
        <v>2.8285212301461158</v>
      </c>
      <c r="P21" s="36">
        <v>2.3637104015474164</v>
      </c>
      <c r="Q21" s="36">
        <v>3.1461515639791804</v>
      </c>
      <c r="R21" s="36">
        <v>3.1057218921231291</v>
      </c>
      <c r="S21" s="36">
        <v>2.776932097758817</v>
      </c>
      <c r="T21" s="36">
        <v>2.6049953063966576</v>
      </c>
      <c r="U21" s="36">
        <v>2.5511192987985729</v>
      </c>
      <c r="V21" s="36">
        <v>3.1381055623999732</v>
      </c>
      <c r="W21" s="36">
        <v>3.8351884943538264</v>
      </c>
      <c r="X21" s="36">
        <v>5.2753470451634108</v>
      </c>
      <c r="Y21" s="36">
        <v>4.145270926822926</v>
      </c>
      <c r="Z21" s="36">
        <v>3.2271295849498469</v>
      </c>
      <c r="AA21" s="36">
        <v>1.7904014575991456</v>
      </c>
      <c r="AB21" s="36">
        <v>2.7054911615237112</v>
      </c>
      <c r="AC21" s="36">
        <v>3.0555726486779364</v>
      </c>
      <c r="AD21" s="36">
        <v>3.3613105007380026</v>
      </c>
      <c r="AE21" s="36">
        <v>3.327700561170067</v>
      </c>
      <c r="AF21" s="36">
        <v>3.2484361164932509</v>
      </c>
      <c r="AG21" s="36">
        <v>3.5189962010674347</v>
      </c>
      <c r="AH21" s="36">
        <v>3.1219857364023684</v>
      </c>
      <c r="AI21" s="36">
        <v>3.6315065106956945</v>
      </c>
      <c r="AJ21" s="36">
        <v>3.135297862617358</v>
      </c>
      <c r="AK21" s="36">
        <v>3.3722324963318466</v>
      </c>
      <c r="AL21" s="36">
        <v>3.416111755205089</v>
      </c>
      <c r="AM21" s="36">
        <v>3.427899929195144</v>
      </c>
      <c r="AN21" s="36">
        <v>3.2459693476591487</v>
      </c>
      <c r="AO21" s="36">
        <v>3.5306129810451559</v>
      </c>
      <c r="AP21" s="36">
        <v>3.5202213249198477</v>
      </c>
      <c r="AQ21" s="36">
        <v>3.3704631367847586</v>
      </c>
      <c r="AR21" s="79">
        <v>3.2770194515797741</v>
      </c>
      <c r="AS21" s="79">
        <v>3.4028467782873961</v>
      </c>
      <c r="AT21" s="79">
        <v>3.4737761240246674</v>
      </c>
      <c r="AU21" s="79">
        <v>3.530522803229478</v>
      </c>
      <c r="AV21" s="79">
        <v>3.4992385612162407</v>
      </c>
      <c r="AW21" s="79">
        <v>3.4500396894279279</v>
      </c>
      <c r="AX21" s="79">
        <v>3.4370019267162726</v>
      </c>
      <c r="AY21" s="79">
        <v>3.319029798502251</v>
      </c>
      <c r="AZ21" s="79">
        <v>3.417960545761658</v>
      </c>
      <c r="BA21" s="79">
        <v>3.2530055495101475</v>
      </c>
      <c r="BB21" s="79">
        <v>3.1641566232053981</v>
      </c>
      <c r="BC21" s="79">
        <v>3.1099800751111455</v>
      </c>
      <c r="BD21" s="79">
        <v>3.017675184231543</v>
      </c>
      <c r="BE21" s="79">
        <v>3.4710641005851044</v>
      </c>
      <c r="BF21" s="79">
        <v>3.3260060462765786</v>
      </c>
      <c r="BG21" s="79">
        <v>2.9376163855572681</v>
      </c>
      <c r="BH21" s="79">
        <v>2.530984137985</v>
      </c>
      <c r="BI21" s="79">
        <v>3.1454252459250274</v>
      </c>
    </row>
    <row r="22" spans="1:61" s="19" customFormat="1" ht="17.100000000000001" customHeight="1" x14ac:dyDescent="0.2">
      <c r="A22" s="41" t="s">
        <v>75</v>
      </c>
      <c r="B22" s="36" t="e">
        <v>#DIV/0!</v>
      </c>
      <c r="C22" s="36" t="e">
        <v>#DIV/0!</v>
      </c>
      <c r="D22" s="36">
        <v>2.5288174030506654</v>
      </c>
      <c r="E22" s="36">
        <v>2.5585390108301014</v>
      </c>
      <c r="F22" s="36">
        <v>2.5576016524264955</v>
      </c>
      <c r="G22" s="36">
        <v>1.7278159231967325</v>
      </c>
      <c r="H22" s="36">
        <v>2.0238069159771728</v>
      </c>
      <c r="I22" s="36">
        <v>2.4545421787894246</v>
      </c>
      <c r="J22" s="36">
        <v>2.2893611471004984</v>
      </c>
      <c r="K22" s="36">
        <v>1.8149517359500962</v>
      </c>
      <c r="L22" s="36">
        <v>1.8792854491412017</v>
      </c>
      <c r="M22" s="36">
        <v>1.7563248612573832</v>
      </c>
      <c r="N22" s="36">
        <v>2.4167862031838507</v>
      </c>
      <c r="O22" s="36">
        <v>2.3208637208321679</v>
      </c>
      <c r="P22" s="36">
        <v>1.9915478157144653</v>
      </c>
      <c r="Q22" s="36">
        <v>2.6435386104200362</v>
      </c>
      <c r="R22" s="36">
        <v>2.5156684495176727</v>
      </c>
      <c r="S22" s="36">
        <v>2.374579449758365</v>
      </c>
      <c r="T22" s="36">
        <v>2.3456698071587212</v>
      </c>
      <c r="U22" s="36">
        <v>1.8757146941012475</v>
      </c>
      <c r="V22" s="36">
        <v>2.7628352718266349</v>
      </c>
      <c r="W22" s="36">
        <v>3.2463178481559649</v>
      </c>
      <c r="X22" s="36">
        <v>4.7202291071994509</v>
      </c>
      <c r="Y22" s="36">
        <v>3.4269790814486134</v>
      </c>
      <c r="Z22" s="36">
        <v>3.083563083086529</v>
      </c>
      <c r="AA22" s="36">
        <v>1.5354679933516311</v>
      </c>
      <c r="AB22" s="36">
        <v>2.3631244756978513</v>
      </c>
      <c r="AC22" s="36">
        <v>2.3407822863359353</v>
      </c>
      <c r="AD22" s="36">
        <v>2.5500104519436504</v>
      </c>
      <c r="AE22" s="36">
        <v>2.3271724375091201</v>
      </c>
      <c r="AF22" s="36">
        <v>2.3900336922252898</v>
      </c>
      <c r="AG22" s="36">
        <v>2.4299690602628812</v>
      </c>
      <c r="AH22" s="36">
        <v>2.5374352848352064</v>
      </c>
      <c r="AI22" s="36">
        <v>2.5838597535397287</v>
      </c>
      <c r="AJ22" s="36">
        <v>2.7575202303130695</v>
      </c>
      <c r="AK22" s="36">
        <v>2.8825383663402913</v>
      </c>
      <c r="AL22" s="36">
        <v>3.0268910144682684</v>
      </c>
      <c r="AM22" s="36">
        <v>3.172475795923889</v>
      </c>
      <c r="AN22" s="36">
        <v>3.1286862899846093</v>
      </c>
      <c r="AO22" s="36">
        <v>3.1510594393384492</v>
      </c>
      <c r="AP22" s="36">
        <v>3.0054889999504999</v>
      </c>
      <c r="AQ22" s="36">
        <v>2.9027846738043772</v>
      </c>
      <c r="AR22" s="79">
        <v>2.9316313322356731</v>
      </c>
      <c r="AS22" s="79">
        <v>2.8482767252622856</v>
      </c>
      <c r="AT22" s="79">
        <v>2.8449651057208385</v>
      </c>
      <c r="AU22" s="79">
        <v>2.9599815496357804</v>
      </c>
      <c r="AV22" s="79">
        <v>2.9498200334662421</v>
      </c>
      <c r="AW22" s="79">
        <v>2.931746130458607</v>
      </c>
      <c r="AX22" s="79">
        <v>2.7807532361428611</v>
      </c>
      <c r="AY22" s="79">
        <v>1.6484203380874503</v>
      </c>
      <c r="AZ22" s="79">
        <v>2.1008939677909404</v>
      </c>
      <c r="BA22" s="79">
        <v>2.2490076799601688</v>
      </c>
      <c r="BB22" s="79">
        <v>2.6537242748842025</v>
      </c>
      <c r="BC22" s="79">
        <v>2.5950952176384119</v>
      </c>
      <c r="BD22" s="79">
        <v>2.0534669002041848</v>
      </c>
      <c r="BE22" s="79">
        <v>2.51484080862586</v>
      </c>
      <c r="BF22" s="79">
        <v>1.9937084528667148</v>
      </c>
      <c r="BG22" s="79">
        <v>2.2703711819273016</v>
      </c>
      <c r="BH22" s="79">
        <v>1.831087696843765</v>
      </c>
      <c r="BI22" s="79">
        <v>2.3720534593071303</v>
      </c>
    </row>
    <row r="23" spans="1:61" s="19" customFormat="1" ht="17.100000000000001" customHeight="1" x14ac:dyDescent="0.2">
      <c r="A23" s="41" t="s">
        <v>76</v>
      </c>
      <c r="B23" s="36" t="e">
        <v>#DIV/0!</v>
      </c>
      <c r="C23" s="36" t="e">
        <v>#DIV/0!</v>
      </c>
      <c r="D23" s="36">
        <v>0</v>
      </c>
      <c r="E23" s="36">
        <v>0</v>
      </c>
      <c r="F23" s="36">
        <v>0</v>
      </c>
      <c r="G23" s="36">
        <v>0</v>
      </c>
      <c r="H23" s="36">
        <v>0.6049174382277388</v>
      </c>
      <c r="I23" s="36">
        <v>0.99393915141141698</v>
      </c>
      <c r="J23" s="36">
        <v>0.92426762473526858</v>
      </c>
      <c r="K23" s="36">
        <v>0.74466815747397508</v>
      </c>
      <c r="L23" s="36">
        <v>0.91131833539754514</v>
      </c>
      <c r="M23" s="36">
        <v>0.91277013382453553</v>
      </c>
      <c r="N23" s="36">
        <v>1.1008857970741299</v>
      </c>
      <c r="O23" s="36">
        <v>1.1608811122044078</v>
      </c>
      <c r="P23" s="36">
        <v>0.97361790900764278</v>
      </c>
      <c r="Q23" s="36">
        <v>1.6100313585692341</v>
      </c>
      <c r="R23" s="36">
        <v>1.5721547224084962</v>
      </c>
      <c r="S23" s="36">
        <v>1.3913973714652215</v>
      </c>
      <c r="T23" s="36">
        <v>1.3639020013619978</v>
      </c>
      <c r="U23" s="36">
        <v>1.5206333129270508</v>
      </c>
      <c r="V23" s="36">
        <v>2.0769575869557015</v>
      </c>
      <c r="W23" s="36">
        <v>2.5033348035302736</v>
      </c>
      <c r="X23" s="36">
        <v>3.7738352239285842</v>
      </c>
      <c r="Y23" s="36">
        <v>3.2171655530452337</v>
      </c>
      <c r="Z23" s="36">
        <v>2.1963837635010997</v>
      </c>
      <c r="AA23" s="36">
        <v>1.2014750336400279</v>
      </c>
      <c r="AB23" s="36">
        <v>1.6554499308639268</v>
      </c>
      <c r="AC23" s="36">
        <v>1.9715422652468304</v>
      </c>
      <c r="AD23" s="36">
        <v>1.9880446435457844</v>
      </c>
      <c r="AE23" s="36">
        <v>1.9017338959487335</v>
      </c>
      <c r="AF23" s="36">
        <v>2.070070522571934</v>
      </c>
      <c r="AG23" s="36">
        <v>2.4326780284800709</v>
      </c>
      <c r="AH23" s="36">
        <v>1.9712433656811725</v>
      </c>
      <c r="AI23" s="36">
        <v>2.6287590475994946</v>
      </c>
      <c r="AJ23" s="36">
        <v>2.0225209533440731</v>
      </c>
      <c r="AK23" s="36">
        <v>2.1168149646539165</v>
      </c>
      <c r="AL23" s="36">
        <v>1.9779869893400033</v>
      </c>
      <c r="AM23" s="36">
        <v>1.7381210537005989</v>
      </c>
      <c r="AN23" s="36">
        <v>1.4657706607759329</v>
      </c>
      <c r="AO23" s="36">
        <v>1.6874567857665252</v>
      </c>
      <c r="AP23" s="36">
        <v>1.6862629036377721</v>
      </c>
      <c r="AQ23" s="36">
        <v>1.6939991203993059</v>
      </c>
      <c r="AR23" s="79">
        <v>1.6583660087799017</v>
      </c>
      <c r="AS23" s="79">
        <v>1.8830111588143288</v>
      </c>
      <c r="AT23" s="79">
        <v>1.877904685272918</v>
      </c>
      <c r="AU23" s="79">
        <v>1.852350001064957</v>
      </c>
      <c r="AV23" s="79">
        <v>1.78381217680736</v>
      </c>
      <c r="AW23" s="79">
        <v>1.9128093260683918</v>
      </c>
      <c r="AX23" s="79">
        <v>1.8136948777415858</v>
      </c>
      <c r="AY23" s="79">
        <v>1.8041352963808142</v>
      </c>
      <c r="AZ23" s="79">
        <v>1.5894384485880555</v>
      </c>
      <c r="BA23" s="79">
        <v>1.7837242764244143</v>
      </c>
      <c r="BB23" s="79">
        <v>1.9689354489874074</v>
      </c>
      <c r="BC23" s="79">
        <v>1.9003451907839859</v>
      </c>
      <c r="BD23" s="79">
        <v>1.6068670245170336</v>
      </c>
      <c r="BE23" s="79">
        <v>1.697268602821532</v>
      </c>
      <c r="BF23" s="79">
        <v>1.7547565147954625</v>
      </c>
      <c r="BG23" s="79">
        <v>1.6912417765030756</v>
      </c>
      <c r="BH23" s="79">
        <v>1.5839572378360427</v>
      </c>
      <c r="BI23" s="79">
        <v>1.9753499567093373</v>
      </c>
    </row>
    <row r="24" spans="1:61" s="19" customFormat="1" ht="17.100000000000001" customHeight="1" x14ac:dyDescent="0.2">
      <c r="A24" s="41" t="s">
        <v>77</v>
      </c>
      <c r="B24" s="36" t="e">
        <v>#DIV/0!</v>
      </c>
      <c r="C24" s="36" t="e">
        <v>#DIV/0!</v>
      </c>
      <c r="D24" s="36">
        <v>1.8368065610984834</v>
      </c>
      <c r="E24" s="36">
        <v>2.6496443345606497</v>
      </c>
      <c r="F24" s="36">
        <v>2.602462142082306</v>
      </c>
      <c r="G24" s="36">
        <v>1.5406350941411806</v>
      </c>
      <c r="H24" s="36">
        <v>1.1996486149976262</v>
      </c>
      <c r="I24" s="36">
        <v>1.7058843494428217</v>
      </c>
      <c r="J24" s="36">
        <v>1.6177704090355332</v>
      </c>
      <c r="K24" s="36">
        <v>1.4031153096631173</v>
      </c>
      <c r="L24" s="36">
        <v>1.8543280044959543</v>
      </c>
      <c r="M24" s="36">
        <v>1.4601600458582518</v>
      </c>
      <c r="N24" s="36">
        <v>1.5869116205854013</v>
      </c>
      <c r="O24" s="36">
        <v>1.858860716208631</v>
      </c>
      <c r="P24" s="36">
        <v>1.3257899610984325</v>
      </c>
      <c r="Q24" s="36">
        <v>1.7506678251610532</v>
      </c>
      <c r="R24" s="36">
        <v>1.7126196009109398</v>
      </c>
      <c r="S24" s="36">
        <v>1.5771673484627915</v>
      </c>
      <c r="T24" s="36">
        <v>1.4791984518957362</v>
      </c>
      <c r="U24" s="36">
        <v>1.4623254073650764</v>
      </c>
      <c r="V24" s="36">
        <v>1.9198840793142484</v>
      </c>
      <c r="W24" s="36">
        <v>2.3843026742155451</v>
      </c>
      <c r="X24" s="36">
        <v>3.4614089339272831</v>
      </c>
      <c r="Y24" s="36">
        <v>2.9766468004466828</v>
      </c>
      <c r="Z24" s="36">
        <v>2.4495633605169376</v>
      </c>
      <c r="AA24" s="36">
        <v>1.4295211569831623</v>
      </c>
      <c r="AB24" s="36">
        <v>2.0686081643455427</v>
      </c>
      <c r="AC24" s="36">
        <v>2.7407071570317689</v>
      </c>
      <c r="AD24" s="36">
        <v>2.6248039058914387</v>
      </c>
      <c r="AE24" s="36">
        <v>2.4729632326471207</v>
      </c>
      <c r="AF24" s="36">
        <v>2.6780019170828275</v>
      </c>
      <c r="AG24" s="36">
        <v>2.7813031399654649</v>
      </c>
      <c r="AH24" s="36">
        <v>2.6427597328556574</v>
      </c>
      <c r="AI24" s="36">
        <v>2.9135434922960819</v>
      </c>
      <c r="AJ24" s="36">
        <v>2.5265633982704023</v>
      </c>
      <c r="AK24" s="36">
        <v>2.4987789968524208</v>
      </c>
      <c r="AL24" s="36">
        <v>2.8048033404468429</v>
      </c>
      <c r="AM24" s="36">
        <v>2.7548922976282277</v>
      </c>
      <c r="AN24" s="36">
        <v>2.4668274431507804</v>
      </c>
      <c r="AO24" s="36">
        <v>2.7416668670667801</v>
      </c>
      <c r="AP24" s="36">
        <v>2.5186761531895385</v>
      </c>
      <c r="AQ24" s="36">
        <v>2.4685353259557816</v>
      </c>
      <c r="AR24" s="79">
        <v>2.2975098683372814</v>
      </c>
      <c r="AS24" s="79">
        <v>2.5026964551829578</v>
      </c>
      <c r="AT24" s="79">
        <v>2.7591582263712269</v>
      </c>
      <c r="AU24" s="79">
        <v>2.9153742700571361</v>
      </c>
      <c r="AV24" s="79">
        <v>2.873098642962109</v>
      </c>
      <c r="AW24" s="79">
        <v>2.9074878144660574</v>
      </c>
      <c r="AX24" s="79">
        <v>2.8754403997330278</v>
      </c>
      <c r="AY24" s="79">
        <v>2.2086064372125533</v>
      </c>
      <c r="AZ24" s="79">
        <v>2.8775149546014607</v>
      </c>
      <c r="BA24" s="79">
        <v>2.6067566517194103</v>
      </c>
      <c r="BB24" s="79">
        <v>2.9985686406191712</v>
      </c>
      <c r="BC24" s="79">
        <v>2.5895271939745474</v>
      </c>
      <c r="BD24" s="79">
        <v>2.8328993644673428</v>
      </c>
      <c r="BE24" s="79">
        <v>2.7675750956796108</v>
      </c>
      <c r="BF24" s="79">
        <v>3.1655309906476075</v>
      </c>
      <c r="BG24" s="79">
        <v>2.6995085175915787</v>
      </c>
      <c r="BH24" s="79">
        <v>2.6938219329926039</v>
      </c>
      <c r="BI24" s="79">
        <v>3.3426023537386884</v>
      </c>
    </row>
    <row r="25" spans="1:61" s="19" customFormat="1" ht="17.100000000000001" customHeight="1" x14ac:dyDescent="0.2">
      <c r="A25" s="41" t="s">
        <v>20</v>
      </c>
      <c r="B25" s="36" t="e">
        <v>#DIV/0!</v>
      </c>
      <c r="C25" s="36" t="e">
        <v>#DIV/0!</v>
      </c>
      <c r="D25" s="36">
        <v>7.3079667870280041</v>
      </c>
      <c r="E25" s="36">
        <v>8.740377841866076</v>
      </c>
      <c r="F25" s="36">
        <v>8.7805993868848571</v>
      </c>
      <c r="G25" s="36">
        <v>5.6726609347519208</v>
      </c>
      <c r="H25" s="36">
        <v>5.24249675688195</v>
      </c>
      <c r="I25" s="36">
        <v>6.2290981759458521</v>
      </c>
      <c r="J25" s="36">
        <v>6.1374147165589763</v>
      </c>
      <c r="K25" s="36">
        <v>5.1541067526551725</v>
      </c>
      <c r="L25" s="36">
        <v>5.0769776311539827</v>
      </c>
      <c r="M25" s="36">
        <v>4.4664255359345093</v>
      </c>
      <c r="N25" s="36">
        <v>5.6801943679288627</v>
      </c>
      <c r="O25" s="36">
        <v>5.4172058163669305</v>
      </c>
      <c r="P25" s="36">
        <v>4.036729853855479</v>
      </c>
      <c r="Q25" s="36">
        <v>5.9166873518293599</v>
      </c>
      <c r="R25" s="36">
        <v>5.8456680012108917</v>
      </c>
      <c r="S25" s="36">
        <v>5.8412497539308932</v>
      </c>
      <c r="T25" s="36">
        <v>4.806357554202962</v>
      </c>
      <c r="U25" s="36">
        <v>4.7475162372964963</v>
      </c>
      <c r="V25" s="36">
        <v>6.1481002050249343</v>
      </c>
      <c r="W25" s="36">
        <v>7.203115612906517</v>
      </c>
      <c r="X25" s="36">
        <v>9.5174564061790861</v>
      </c>
      <c r="Y25" s="36">
        <v>7.9544295726598948</v>
      </c>
      <c r="Z25" s="36">
        <v>6.1832927757693259</v>
      </c>
      <c r="AA25" s="36">
        <v>3.4660206995868976</v>
      </c>
      <c r="AB25" s="36">
        <v>5.1564042335896296</v>
      </c>
      <c r="AC25" s="36">
        <v>5.9852524247194454</v>
      </c>
      <c r="AD25" s="36">
        <v>6.2582063573440774</v>
      </c>
      <c r="AE25" s="36">
        <v>6.1547865871779077</v>
      </c>
      <c r="AF25" s="36">
        <v>5.8726011093115815</v>
      </c>
      <c r="AG25" s="36">
        <v>6.250095018884851</v>
      </c>
      <c r="AH25" s="36">
        <v>5.8181061674686472</v>
      </c>
      <c r="AI25" s="36">
        <v>6.6596459315525882</v>
      </c>
      <c r="AJ25" s="36">
        <v>5.663815154602684</v>
      </c>
      <c r="AK25" s="36">
        <v>6.0252866023173244</v>
      </c>
      <c r="AL25" s="36">
        <v>6.1438952691581967</v>
      </c>
      <c r="AM25" s="36">
        <v>6.1906185824909485</v>
      </c>
      <c r="AN25" s="36">
        <v>5.6255165893958656</v>
      </c>
      <c r="AO25" s="36">
        <v>6.4906613319077824</v>
      </c>
      <c r="AP25" s="36">
        <v>6.3865079968106748</v>
      </c>
      <c r="AQ25" s="36">
        <v>6.1902026062761326</v>
      </c>
      <c r="AR25" s="79">
        <v>5.9571692079806819</v>
      </c>
      <c r="AS25" s="79">
        <v>6.4160192770780373</v>
      </c>
      <c r="AT25" s="79">
        <v>6.5263294668544036</v>
      </c>
      <c r="AU25" s="79">
        <v>6.2336335566079724</v>
      </c>
      <c r="AV25" s="79">
        <v>5.7634787727793952</v>
      </c>
      <c r="AW25" s="79">
        <v>5.9318569496052733</v>
      </c>
      <c r="AX25" s="79">
        <v>6.7541277436388585</v>
      </c>
      <c r="AY25" s="79">
        <v>7.2181832637462637</v>
      </c>
      <c r="AZ25" s="79">
        <v>5.8364044669940816</v>
      </c>
      <c r="BA25" s="79">
        <v>6.1877306356081645</v>
      </c>
      <c r="BB25" s="79">
        <v>6.596355834949895</v>
      </c>
      <c r="BC25" s="79">
        <v>6.4289812251795073</v>
      </c>
      <c r="BD25" s="79">
        <v>6.0620536005735861</v>
      </c>
      <c r="BE25" s="79">
        <v>6.4374709759787914</v>
      </c>
      <c r="BF25" s="79">
        <v>6.5853940535001652</v>
      </c>
      <c r="BG25" s="79">
        <v>6.1467751207999566</v>
      </c>
      <c r="BH25" s="79">
        <v>5.3623148349315048</v>
      </c>
      <c r="BI25" s="79">
        <v>5.9622842533289671</v>
      </c>
    </row>
    <row r="26" spans="1:61" s="19" customFormat="1" ht="17.100000000000001" customHeight="1" x14ac:dyDescent="0.2">
      <c r="A26" s="41" t="s">
        <v>79</v>
      </c>
      <c r="B26" s="36" t="e">
        <v>#DIV/0!</v>
      </c>
      <c r="C26" s="36" t="e">
        <v>#DIV/0!</v>
      </c>
      <c r="D26" s="36">
        <v>0</v>
      </c>
      <c r="E26" s="36">
        <v>0</v>
      </c>
      <c r="F26" s="36">
        <v>0</v>
      </c>
      <c r="G26" s="36">
        <v>0</v>
      </c>
      <c r="H26" s="36">
        <v>1.6718668092770717</v>
      </c>
      <c r="I26" s="36">
        <v>2.2308012685655405</v>
      </c>
      <c r="J26" s="36">
        <v>6.8839760493437847</v>
      </c>
      <c r="K26" s="36">
        <v>5.2265136111569337</v>
      </c>
      <c r="L26" s="36">
        <v>6.6149171464215133</v>
      </c>
      <c r="M26" s="36">
        <v>5.1541446397165247</v>
      </c>
      <c r="N26" s="36">
        <v>3.826261206672084</v>
      </c>
      <c r="O26" s="36">
        <v>4.187502101690308</v>
      </c>
      <c r="P26" s="36">
        <v>3.208400024766199</v>
      </c>
      <c r="Q26" s="36">
        <v>4.4602210115796987</v>
      </c>
      <c r="R26" s="36">
        <v>4.8313493822136104</v>
      </c>
      <c r="S26" s="36">
        <v>4.0373644035069693</v>
      </c>
      <c r="T26" s="36">
        <v>3.7517455030134976</v>
      </c>
      <c r="U26" s="36">
        <v>3.712532830665241</v>
      </c>
      <c r="V26" s="36">
        <v>3.4198444939538648</v>
      </c>
      <c r="W26" s="36">
        <v>5.0582793156749579</v>
      </c>
      <c r="X26" s="36">
        <v>5.3513634929225251</v>
      </c>
      <c r="Y26" s="36">
        <v>5.3676269015351092</v>
      </c>
      <c r="Z26" s="36">
        <v>4.0670796559804456</v>
      </c>
      <c r="AA26" s="36">
        <v>2.2011470849585737</v>
      </c>
      <c r="AB26" s="36">
        <v>2.9023006489400203</v>
      </c>
      <c r="AC26" s="36">
        <v>3.1911177302691871</v>
      </c>
      <c r="AD26" s="36">
        <v>2.9741140336992302</v>
      </c>
      <c r="AE26" s="36">
        <v>2.6287456966940206</v>
      </c>
      <c r="AF26" s="36">
        <v>2.6118450124639967</v>
      </c>
      <c r="AG26" s="36">
        <v>3.2298551716338539</v>
      </c>
      <c r="AH26" s="36">
        <v>2.3247628158344624</v>
      </c>
      <c r="AI26" s="36">
        <v>2.6464912624924666</v>
      </c>
      <c r="AJ26" s="36">
        <v>2.420742457130276</v>
      </c>
      <c r="AK26" s="36">
        <v>2.3411032486399952</v>
      </c>
      <c r="AL26" s="36">
        <v>1.8520513767569671</v>
      </c>
      <c r="AM26" s="36">
        <v>1.9711920193420291</v>
      </c>
      <c r="AN26" s="36">
        <v>2.1694471563551003</v>
      </c>
      <c r="AO26" s="36">
        <v>2.3700117770631715</v>
      </c>
      <c r="AP26" s="36">
        <v>1.9934896179138892</v>
      </c>
      <c r="AQ26" s="36">
        <v>2.0948056956904413</v>
      </c>
      <c r="AR26" s="79">
        <v>2.0385820536807362</v>
      </c>
      <c r="AS26" s="79">
        <v>1.9795376767498811</v>
      </c>
      <c r="AT26" s="79">
        <v>1.9864857861761187</v>
      </c>
      <c r="AU26" s="79">
        <v>2.3082789743862469</v>
      </c>
      <c r="AV26" s="79">
        <v>2.4402808696291172</v>
      </c>
      <c r="AW26" s="79">
        <v>2.2989881981020486</v>
      </c>
      <c r="AX26" s="79">
        <v>1.460821077443718</v>
      </c>
      <c r="AY26" s="79">
        <v>2.0436314781178369</v>
      </c>
      <c r="AZ26" s="79">
        <v>1.6829414500092301</v>
      </c>
      <c r="BA26" s="79">
        <v>2.1038768023327701</v>
      </c>
      <c r="BB26" s="79">
        <v>2.2042059061933008</v>
      </c>
      <c r="BC26" s="79">
        <v>2.0295781039020131</v>
      </c>
      <c r="BD26" s="79">
        <v>2.0204070131620746</v>
      </c>
      <c r="BE26" s="79">
        <v>2.0695571712617347</v>
      </c>
      <c r="BF26" s="79">
        <v>1.8289429935766113</v>
      </c>
      <c r="BG26" s="79">
        <v>1.7909679706401747</v>
      </c>
      <c r="BH26" s="79">
        <v>2.8937852337192336</v>
      </c>
      <c r="BI26" s="79">
        <v>2.6421839788720507</v>
      </c>
    </row>
    <row r="27" spans="1:61" s="19" customFormat="1" ht="17.100000000000001" customHeight="1" x14ac:dyDescent="0.2">
      <c r="A27" s="41" t="s">
        <v>83</v>
      </c>
      <c r="B27" s="36" t="e">
        <v>#DIV/0!</v>
      </c>
      <c r="C27" s="36" t="e">
        <v>#DIV/0!</v>
      </c>
      <c r="D27" s="36">
        <v>0</v>
      </c>
      <c r="E27" s="36">
        <v>0</v>
      </c>
      <c r="F27" s="36">
        <v>0</v>
      </c>
      <c r="G27" s="36">
        <v>0</v>
      </c>
      <c r="H27" s="36">
        <v>1.3973496590562422</v>
      </c>
      <c r="I27" s="36">
        <v>1.699007001651694</v>
      </c>
      <c r="J27" s="36">
        <v>1.8703386500007659</v>
      </c>
      <c r="K27" s="36">
        <v>1.8119385202399731</v>
      </c>
      <c r="L27" s="36">
        <v>2.1468280491769978</v>
      </c>
      <c r="M27" s="36">
        <v>2.3359487517170008</v>
      </c>
      <c r="N27" s="36">
        <v>2.8332314255892097</v>
      </c>
      <c r="O27" s="36">
        <v>2.8370747869199544</v>
      </c>
      <c r="P27" s="36">
        <v>2.0126828549519429</v>
      </c>
      <c r="Q27" s="36">
        <v>2.6845199009586476</v>
      </c>
      <c r="R27" s="36">
        <v>2.326938173641683</v>
      </c>
      <c r="S27" s="36">
        <v>1.9750698388185699</v>
      </c>
      <c r="T27" s="36">
        <v>1.625800793187216</v>
      </c>
      <c r="U27" s="36">
        <v>1.4776526683178035</v>
      </c>
      <c r="V27" s="36">
        <v>1.7464698002511665</v>
      </c>
      <c r="W27" s="36">
        <v>1.9491771470346995</v>
      </c>
      <c r="X27" s="36">
        <v>2.5973029494459356</v>
      </c>
      <c r="Y27" s="36">
        <v>2.2577754935157324</v>
      </c>
      <c r="Z27" s="36">
        <v>1.9299033372234926</v>
      </c>
      <c r="AA27" s="36">
        <v>1.2744490856218613</v>
      </c>
      <c r="AB27" s="36">
        <v>2.1477062914915699</v>
      </c>
      <c r="AC27" s="36">
        <v>2.730651588360554</v>
      </c>
      <c r="AD27" s="36">
        <v>2.8250591712540247</v>
      </c>
      <c r="AE27" s="36">
        <v>2.4642420673012748</v>
      </c>
      <c r="AF27" s="36">
        <v>1.9711513684476416</v>
      </c>
      <c r="AG27" s="36">
        <v>1.8852624488731144</v>
      </c>
      <c r="AH27" s="36">
        <v>1.4157809509393768</v>
      </c>
      <c r="AI27" s="36">
        <v>1.7109180582699779</v>
      </c>
      <c r="AJ27" s="36">
        <v>1.5931190280736109</v>
      </c>
      <c r="AK27" s="36">
        <v>1.7933181728694836</v>
      </c>
      <c r="AL27" s="36">
        <v>1.815140259728371</v>
      </c>
      <c r="AM27" s="36">
        <v>1.8106334252156675</v>
      </c>
      <c r="AN27" s="36">
        <v>1.5758205821722375</v>
      </c>
      <c r="AO27" s="36">
        <v>1.723599307573636</v>
      </c>
      <c r="AP27" s="36">
        <v>1.6917711537420732</v>
      </c>
      <c r="AQ27" s="36">
        <v>1.6938573365891669</v>
      </c>
      <c r="AR27" s="79">
        <v>1.6606880929397618</v>
      </c>
      <c r="AS27" s="79">
        <v>1.8116378463568277</v>
      </c>
      <c r="AT27" s="79">
        <v>1.8641123816587692</v>
      </c>
      <c r="AU27" s="79">
        <v>1.8829344035795448</v>
      </c>
      <c r="AV27" s="79">
        <v>1.7467016164597948</v>
      </c>
      <c r="AW27" s="79">
        <v>1.8441965975705794</v>
      </c>
      <c r="AX27" s="79">
        <v>1.8320446111535389</v>
      </c>
      <c r="AY27" s="79">
        <v>1.9780821078794504</v>
      </c>
      <c r="AZ27" s="79">
        <v>1.7609745248742685</v>
      </c>
      <c r="BA27" s="79">
        <v>1.9089494347356855</v>
      </c>
      <c r="BB27" s="79">
        <v>2.0309992268209802</v>
      </c>
      <c r="BC27" s="79">
        <v>1.9717995915523727</v>
      </c>
      <c r="BD27" s="79">
        <v>1.8721473818189005</v>
      </c>
      <c r="BE27" s="79">
        <v>1.984669377423036</v>
      </c>
      <c r="BF27" s="79">
        <v>2.0035298935281758</v>
      </c>
      <c r="BG27" s="79">
        <v>1.9135564102645855</v>
      </c>
      <c r="BH27" s="79">
        <v>1.8567685592503234</v>
      </c>
      <c r="BI27" s="79">
        <v>2.0277341180797026</v>
      </c>
    </row>
    <row r="28" spans="1:61" s="19" customFormat="1" ht="17.100000000000001" customHeight="1" x14ac:dyDescent="0.2">
      <c r="A28" s="41" t="s">
        <v>23</v>
      </c>
      <c r="B28" s="36" t="e">
        <v>#DIV/0!</v>
      </c>
      <c r="C28" s="36" t="e">
        <v>#DIV/0!</v>
      </c>
      <c r="D28" s="36">
        <v>1.3456400728708906</v>
      </c>
      <c r="E28" s="36">
        <v>1.8525206978549515</v>
      </c>
      <c r="F28" s="36">
        <v>2.2204377437969649</v>
      </c>
      <c r="G28" s="36">
        <v>1.7479953802728907</v>
      </c>
      <c r="H28" s="36">
        <v>1.2482821617084576</v>
      </c>
      <c r="I28" s="36">
        <v>1.6184643986322571</v>
      </c>
      <c r="J28" s="36">
        <v>1.7785144397443264</v>
      </c>
      <c r="K28" s="36">
        <v>1.5857107393747103</v>
      </c>
      <c r="L28" s="36">
        <v>1.8417331311281586</v>
      </c>
      <c r="M28" s="36">
        <v>1.6779553111275924</v>
      </c>
      <c r="N28" s="36">
        <v>2.0042196402118351</v>
      </c>
      <c r="O28" s="36">
        <v>1.8206061684035983</v>
      </c>
      <c r="P28" s="36">
        <v>1.2935192538611193</v>
      </c>
      <c r="Q28" s="36">
        <v>1.8817535721651291</v>
      </c>
      <c r="R28" s="36">
        <v>1.7048969709509314</v>
      </c>
      <c r="S28" s="36">
        <v>1.6282355360270753</v>
      </c>
      <c r="T28" s="36">
        <v>1.3719377693651305</v>
      </c>
      <c r="U28" s="36">
        <v>1.3446646099505866</v>
      </c>
      <c r="V28" s="36">
        <v>1.6873586299265129</v>
      </c>
      <c r="W28" s="36">
        <v>1.8685094668678879</v>
      </c>
      <c r="X28" s="36">
        <v>2.1411797554702723</v>
      </c>
      <c r="Y28" s="36">
        <v>1.8133310424390339</v>
      </c>
      <c r="Z28" s="36">
        <v>1.5680477873641396</v>
      </c>
      <c r="AA28" s="36">
        <v>0.96223654920007029</v>
      </c>
      <c r="AB28" s="36">
        <v>1.5773866401677665</v>
      </c>
      <c r="AC28" s="36">
        <v>2.1165707168858665</v>
      </c>
      <c r="AD28" s="36">
        <v>2.1749069897239561</v>
      </c>
      <c r="AE28" s="36">
        <v>2.0482632596719768</v>
      </c>
      <c r="AF28" s="36">
        <v>1.9278221375151883</v>
      </c>
      <c r="AG28" s="36">
        <v>2.1727238944946232</v>
      </c>
      <c r="AH28" s="36">
        <v>1.9773007204876423</v>
      </c>
      <c r="AI28" s="36">
        <v>2.5556002657474548</v>
      </c>
      <c r="AJ28" s="36">
        <v>2.1864580640840381</v>
      </c>
      <c r="AK28" s="36">
        <v>2.4747154642386984</v>
      </c>
      <c r="AL28" s="36">
        <v>2.5221241301799346</v>
      </c>
      <c r="AM28" s="36">
        <v>2.6915655431019947</v>
      </c>
      <c r="AN28" s="36">
        <v>2.4436255672621732</v>
      </c>
      <c r="AO28" s="36">
        <v>2.7736341840609335</v>
      </c>
      <c r="AP28" s="36">
        <v>2.5796442281222998</v>
      </c>
      <c r="AQ28" s="36">
        <v>2.3489778596267579</v>
      </c>
      <c r="AR28" s="79">
        <v>2.3458269500196467</v>
      </c>
      <c r="AS28" s="79">
        <v>2.4556487793794339</v>
      </c>
      <c r="AT28" s="79">
        <v>2.5348532739024288</v>
      </c>
      <c r="AU28" s="79">
        <v>2.5223395658602978</v>
      </c>
      <c r="AV28" s="79">
        <v>2.4660026800539723</v>
      </c>
      <c r="AW28" s="79">
        <v>2.695502775070501</v>
      </c>
      <c r="AX28" s="79">
        <v>2.8883015854802809</v>
      </c>
      <c r="AY28" s="79">
        <v>3.0782577238651743</v>
      </c>
      <c r="AZ28" s="79">
        <v>2.770897478108171</v>
      </c>
      <c r="BA28" s="79">
        <v>3.0418294089689297</v>
      </c>
      <c r="BB28" s="79">
        <v>3.4442473473783326</v>
      </c>
      <c r="BC28" s="79">
        <v>2.7944121709304119</v>
      </c>
      <c r="BD28" s="79">
        <v>2.8308911189433208</v>
      </c>
      <c r="BE28" s="79">
        <v>3.0092730681990374</v>
      </c>
      <c r="BF28" s="79">
        <v>3.0771460682182523</v>
      </c>
      <c r="BG28" s="79">
        <v>2.8408753511846645</v>
      </c>
      <c r="BH28" s="79">
        <v>2.7866690736511659</v>
      </c>
      <c r="BI28" s="79">
        <v>3.1137583866043581</v>
      </c>
    </row>
    <row r="29" spans="1:61" s="19" customFormat="1" ht="17.100000000000001" customHeight="1" x14ac:dyDescent="0.2">
      <c r="A29" s="41" t="s">
        <v>24</v>
      </c>
      <c r="B29" s="36" t="e">
        <v>#DIV/0!</v>
      </c>
      <c r="C29" s="36" t="e">
        <v>#DIV/0!</v>
      </c>
      <c r="D29" s="36">
        <v>4.6485898100587359</v>
      </c>
      <c r="E29" s="36">
        <v>5.564022881083905</v>
      </c>
      <c r="F29" s="36">
        <v>5.6908670443342775</v>
      </c>
      <c r="G29" s="36">
        <v>3.7487647104573316</v>
      </c>
      <c r="H29" s="36">
        <v>3.0991981426286679</v>
      </c>
      <c r="I29" s="36">
        <v>3.9219102448587382</v>
      </c>
      <c r="J29" s="36">
        <v>3.8649099890055361</v>
      </c>
      <c r="K29" s="36">
        <v>3.2261301186343316</v>
      </c>
      <c r="L29" s="36">
        <v>4.0131504054153284</v>
      </c>
      <c r="M29" s="36">
        <v>3.6157805152466764</v>
      </c>
      <c r="N29" s="36">
        <v>4.0385178266967285</v>
      </c>
      <c r="O29" s="36">
        <v>2.9952745177397588</v>
      </c>
      <c r="P29" s="36">
        <v>1.4246291677719829</v>
      </c>
      <c r="Q29" s="36">
        <v>2.3651998292433074</v>
      </c>
      <c r="R29" s="36">
        <v>4.5963056641642321</v>
      </c>
      <c r="S29" s="36">
        <v>8.2515340309875214</v>
      </c>
      <c r="T29" s="36">
        <v>11.49185294490136</v>
      </c>
      <c r="U29" s="36">
        <v>10.859686201487603</v>
      </c>
      <c r="V29" s="36">
        <v>4.8279949243801266</v>
      </c>
      <c r="W29" s="36">
        <v>-14.60940001198894</v>
      </c>
      <c r="X29" s="36">
        <v>-65.177022115082025</v>
      </c>
      <c r="Y29" s="36">
        <v>-43.131100102975999</v>
      </c>
      <c r="Z29" s="36">
        <v>8.4888922127279187</v>
      </c>
      <c r="AA29" s="36">
        <v>45.285817329664617</v>
      </c>
      <c r="AB29" s="36">
        <v>2.7813548440098375</v>
      </c>
      <c r="AC29" s="36">
        <v>4.4707643714725682</v>
      </c>
      <c r="AD29" s="36">
        <v>5.372293312768103</v>
      </c>
      <c r="AE29" s="36">
        <v>5.4013443134830519</v>
      </c>
      <c r="AF29" s="36">
        <v>4.8885069500338139</v>
      </c>
      <c r="AG29" s="36">
        <v>5.0150966238472527</v>
      </c>
      <c r="AH29" s="36">
        <v>4.3922387710047621</v>
      </c>
      <c r="AI29" s="36">
        <v>5.0294656540297513</v>
      </c>
      <c r="AJ29" s="36">
        <v>4.2167189990835618</v>
      </c>
      <c r="AK29" s="36">
        <v>4.4445504198856067</v>
      </c>
      <c r="AL29" s="36">
        <v>4.4317356456101225</v>
      </c>
      <c r="AM29" s="36">
        <v>4.5176975163619453</v>
      </c>
      <c r="AN29" s="36">
        <v>4.0498715070104616</v>
      </c>
      <c r="AO29" s="36">
        <v>4.5997370185077875</v>
      </c>
      <c r="AP29" s="36">
        <v>4.5866381209013625</v>
      </c>
      <c r="AQ29" s="36">
        <v>4.3591912504357069</v>
      </c>
      <c r="AR29" s="79">
        <v>4.2018654179017512</v>
      </c>
      <c r="AS29" s="79">
        <v>4.5743708086663162</v>
      </c>
      <c r="AT29" s="79">
        <v>4.5345473164481271</v>
      </c>
      <c r="AU29" s="79">
        <v>4.2865246887906485</v>
      </c>
      <c r="AV29" s="79">
        <v>3.7076217044199056</v>
      </c>
      <c r="AW29" s="79">
        <v>4.0089327597014401</v>
      </c>
      <c r="AX29" s="79">
        <v>4.4463033969364112</v>
      </c>
      <c r="AY29" s="79">
        <v>4.430943100239408</v>
      </c>
      <c r="AZ29" s="79">
        <v>3.2125464843697298</v>
      </c>
      <c r="BA29" s="79">
        <v>3.4935859648836423</v>
      </c>
      <c r="BB29" s="79">
        <v>4.1571796854424345</v>
      </c>
      <c r="BC29" s="79">
        <v>4.192358639576125</v>
      </c>
      <c r="BD29" s="79">
        <v>3.4733352333797476</v>
      </c>
      <c r="BE29" s="79">
        <v>3.2977355389407452</v>
      </c>
      <c r="BF29" s="79">
        <v>3.9635646992687015</v>
      </c>
      <c r="BG29" s="79">
        <v>3.6429452819119792</v>
      </c>
      <c r="BH29" s="79">
        <v>3.6319163427228713</v>
      </c>
      <c r="BI29" s="79">
        <v>3.270657751604515</v>
      </c>
    </row>
    <row r="30" spans="1:61" s="19" customFormat="1" ht="17.100000000000001" customHeight="1" x14ac:dyDescent="0.2">
      <c r="A30" s="41" t="s">
        <v>80</v>
      </c>
      <c r="B30" s="36" t="e">
        <v>#DIV/0!</v>
      </c>
      <c r="C30" s="36" t="e">
        <v>#DIV/0!</v>
      </c>
      <c r="D30" s="36">
        <v>3.8281563813020192</v>
      </c>
      <c r="E30" s="36">
        <v>4.8067283511264609</v>
      </c>
      <c r="F30" s="36">
        <v>4.6477557238764362</v>
      </c>
      <c r="G30" s="36">
        <v>3.1666139262822899</v>
      </c>
      <c r="H30" s="36">
        <v>2.9753690407795683</v>
      </c>
      <c r="I30" s="36">
        <v>3.4505367330309484</v>
      </c>
      <c r="J30" s="36">
        <v>3.3001680159442688</v>
      </c>
      <c r="K30" s="36">
        <v>2.7574619619034388</v>
      </c>
      <c r="L30" s="36">
        <v>2.8133819470870289</v>
      </c>
      <c r="M30" s="36">
        <v>2.640017192447067</v>
      </c>
      <c r="N30" s="36">
        <v>3.2430006113342813</v>
      </c>
      <c r="O30" s="36">
        <v>2.9472178615788254</v>
      </c>
      <c r="P30" s="36">
        <v>2.3517698303239611</v>
      </c>
      <c r="Q30" s="36">
        <v>3.3775900550294855</v>
      </c>
      <c r="R30" s="36">
        <v>3.3643840093158768</v>
      </c>
      <c r="S30" s="36">
        <v>3.1949544788690853</v>
      </c>
      <c r="T30" s="36">
        <v>2.7055326037378773</v>
      </c>
      <c r="U30" s="36">
        <v>2.6758722211388744</v>
      </c>
      <c r="V30" s="36">
        <v>3.3596943536451511</v>
      </c>
      <c r="W30" s="36">
        <v>4.1074896971644002</v>
      </c>
      <c r="X30" s="36">
        <v>4.6554407283048622</v>
      </c>
      <c r="Y30" s="36">
        <v>3.8351838265396876</v>
      </c>
      <c r="Z30" s="36">
        <v>3.3613020237894546</v>
      </c>
      <c r="AA30" s="36">
        <v>2.3417729393345099</v>
      </c>
      <c r="AB30" s="36">
        <v>2.4508780130039449</v>
      </c>
      <c r="AC30" s="36">
        <v>3.242006057134446</v>
      </c>
      <c r="AD30" s="36">
        <v>3.5299760930206086</v>
      </c>
      <c r="AE30" s="36">
        <v>3.5028549963456919</v>
      </c>
      <c r="AF30" s="36">
        <v>3.0114388715287213</v>
      </c>
      <c r="AG30" s="36">
        <v>3.2697495375640209</v>
      </c>
      <c r="AH30" s="36">
        <v>2.9429418491378101</v>
      </c>
      <c r="AI30" s="36">
        <v>3.3642767526834412</v>
      </c>
      <c r="AJ30" s="36">
        <v>2.8208588890020829</v>
      </c>
      <c r="AK30" s="36">
        <v>3.0066707114776934</v>
      </c>
      <c r="AL30" s="36">
        <v>3.1174679662423825</v>
      </c>
      <c r="AM30" s="36">
        <v>3.2579602187829009</v>
      </c>
      <c r="AN30" s="36">
        <v>3.0574972330159387</v>
      </c>
      <c r="AO30" s="36">
        <v>3.5189780933401562</v>
      </c>
      <c r="AP30" s="36">
        <v>3.4675320840640373</v>
      </c>
      <c r="AQ30" s="36">
        <v>3.2166038968494841</v>
      </c>
      <c r="AR30" s="79">
        <v>3.2589554437233548</v>
      </c>
      <c r="AS30" s="79">
        <v>3.3345164323949081</v>
      </c>
      <c r="AT30" s="79">
        <v>3.3071110036497391</v>
      </c>
      <c r="AU30" s="79">
        <v>3.2012282409938586</v>
      </c>
      <c r="AV30" s="79">
        <v>3.0155865545100813</v>
      </c>
      <c r="AW30" s="79">
        <v>3.2015694638383141</v>
      </c>
      <c r="AX30" s="79">
        <v>3.3788783905941826</v>
      </c>
      <c r="AY30" s="79">
        <v>3.3119415291813441</v>
      </c>
      <c r="AZ30" s="79">
        <v>3.3536820712994104</v>
      </c>
      <c r="BA30" s="79">
        <v>3.5243061902855111</v>
      </c>
      <c r="BB30" s="79">
        <v>3.4862761562957019</v>
      </c>
      <c r="BC30" s="79">
        <v>3.3378753783834694</v>
      </c>
      <c r="BD30" s="79">
        <v>3.0869842437762998</v>
      </c>
      <c r="BE30" s="79">
        <v>3.8220894986307026</v>
      </c>
      <c r="BF30" s="79">
        <v>3.5711703487684834</v>
      </c>
      <c r="BG30" s="79">
        <v>3.7527921752825244</v>
      </c>
      <c r="BH30" s="79">
        <v>3.0457079507657228</v>
      </c>
      <c r="BI30" s="79">
        <v>3.8023769690220615</v>
      </c>
    </row>
    <row r="31" spans="1:61" s="19" customFormat="1" ht="17.100000000000001" customHeight="1" x14ac:dyDescent="0.2">
      <c r="A31" s="41" t="s">
        <v>81</v>
      </c>
      <c r="B31" s="36" t="e">
        <v>#DIV/0!</v>
      </c>
      <c r="C31" s="36" t="e">
        <v>#DIV/0!</v>
      </c>
      <c r="D31" s="36">
        <v>0</v>
      </c>
      <c r="E31" s="36">
        <v>0</v>
      </c>
      <c r="F31" s="36">
        <v>0</v>
      </c>
      <c r="G31" s="36">
        <v>0</v>
      </c>
      <c r="H31" s="36">
        <v>0.12825840885232195</v>
      </c>
      <c r="I31" s="36">
        <v>0.12926085009729449</v>
      </c>
      <c r="J31" s="36">
        <v>0.16050767842501681</v>
      </c>
      <c r="K31" s="36">
        <v>0.14204121386341889</v>
      </c>
      <c r="L31" s="36">
        <v>0.17174179480783647</v>
      </c>
      <c r="M31" s="36">
        <v>0.21218254548070331</v>
      </c>
      <c r="N31" s="36">
        <v>5.8581577624976816E-2</v>
      </c>
      <c r="O31" s="36">
        <v>7.0669848730027643E-2</v>
      </c>
      <c r="P31" s="36">
        <v>7.1359963126913159E-2</v>
      </c>
      <c r="Q31" s="36">
        <v>0.17462824982906341</v>
      </c>
      <c r="R31" s="36">
        <v>0.21933252285391536</v>
      </c>
      <c r="S31" s="36">
        <v>0.15226174830446454</v>
      </c>
      <c r="T31" s="36">
        <v>0.13299952958864422</v>
      </c>
      <c r="U31" s="36">
        <v>0.12601116461676984</v>
      </c>
      <c r="V31" s="36">
        <v>0.12015549397021111</v>
      </c>
      <c r="W31" s="36">
        <v>0.1602847393954141</v>
      </c>
      <c r="X31" s="36">
        <v>0.18333319359231492</v>
      </c>
      <c r="Y31" s="36">
        <v>0.19744771244931042</v>
      </c>
      <c r="Z31" s="36">
        <v>0.16599169909359976</v>
      </c>
      <c r="AA31" s="36">
        <v>8.6228795995339558E-2</v>
      </c>
      <c r="AB31" s="36">
        <v>0.12556507252238691</v>
      </c>
      <c r="AC31" s="36">
        <v>0.13811229926131516</v>
      </c>
      <c r="AD31" s="36">
        <v>0.14811851652824054</v>
      </c>
      <c r="AE31" s="36">
        <v>0.1412323344796777</v>
      </c>
      <c r="AF31" s="36">
        <v>0.11546063531178768</v>
      </c>
      <c r="AG31" s="36">
        <v>0.13276926132948413</v>
      </c>
      <c r="AH31" s="36">
        <v>0.11552464785727896</v>
      </c>
      <c r="AI31" s="36">
        <v>9.7509251624409224E-2</v>
      </c>
      <c r="AJ31" s="36">
        <v>9.0828586039858772E-2</v>
      </c>
      <c r="AK31" s="36">
        <v>9.8369312444098772E-2</v>
      </c>
      <c r="AL31" s="36">
        <v>0.12631950251948751</v>
      </c>
      <c r="AM31" s="36">
        <v>0.16747391493368038</v>
      </c>
      <c r="AN31" s="36">
        <v>0.13346609648839633</v>
      </c>
      <c r="AO31" s="36">
        <v>0.18869841368222709</v>
      </c>
      <c r="AP31" s="36">
        <v>0.20476848009347462</v>
      </c>
      <c r="AQ31" s="36">
        <v>0.18499102926863764</v>
      </c>
      <c r="AR31" s="79">
        <v>0.19204892777204841</v>
      </c>
      <c r="AS31" s="79">
        <v>0.18628439107620265</v>
      </c>
      <c r="AT31" s="79">
        <v>0.20264043675370758</v>
      </c>
      <c r="AU31" s="79">
        <v>0.17432813117833612</v>
      </c>
      <c r="AV31" s="79">
        <v>0.18752523342814784</v>
      </c>
      <c r="AW31" s="79">
        <v>0.18499642570245212</v>
      </c>
      <c r="AX31" s="79">
        <v>0.19823409668459549</v>
      </c>
      <c r="AY31" s="79">
        <v>0.14594688833124564</v>
      </c>
      <c r="AZ31" s="79">
        <v>0.14169255233589345</v>
      </c>
      <c r="BA31" s="79">
        <v>0.1511155628959612</v>
      </c>
      <c r="BB31" s="79">
        <v>0.16028297044984455</v>
      </c>
      <c r="BC31" s="79">
        <v>0.16483801022023195</v>
      </c>
      <c r="BD31" s="79">
        <v>0.1735176355062325</v>
      </c>
      <c r="BE31" s="79">
        <v>0.13487769696611376</v>
      </c>
      <c r="BF31" s="79">
        <v>0.12956421131787094</v>
      </c>
      <c r="BG31" s="79">
        <v>0.13616336045150337</v>
      </c>
      <c r="BH31" s="79">
        <v>0.12812461989115614</v>
      </c>
      <c r="BI31" s="79">
        <v>0.17602834213953808</v>
      </c>
    </row>
    <row r="32" spans="1:61" s="19" customFormat="1" ht="17.100000000000001" customHeight="1" x14ac:dyDescent="0.2">
      <c r="A32" s="41" t="s">
        <v>27</v>
      </c>
      <c r="B32" s="36" t="e">
        <v>#DIV/0!</v>
      </c>
      <c r="C32" s="36" t="e">
        <v>#DIV/0!</v>
      </c>
      <c r="D32" s="36">
        <v>2.5358674672688943</v>
      </c>
      <c r="E32" s="36">
        <v>2.936013976522676</v>
      </c>
      <c r="F32" s="36">
        <v>3.0972813612442645</v>
      </c>
      <c r="G32" s="36">
        <v>2.0672235977665241</v>
      </c>
      <c r="H32" s="36">
        <v>1.9408618525713845</v>
      </c>
      <c r="I32" s="36">
        <v>2.2287181039627253</v>
      </c>
      <c r="J32" s="36">
        <v>2.1306307088536705</v>
      </c>
      <c r="K32" s="36">
        <v>1.6982749454453938</v>
      </c>
      <c r="L32" s="36">
        <v>1.6655317582022413</v>
      </c>
      <c r="M32" s="36">
        <v>1.6850163835049927</v>
      </c>
      <c r="N32" s="36">
        <v>2.0011742376132307</v>
      </c>
      <c r="O32" s="36">
        <v>1.8657786473602993</v>
      </c>
      <c r="P32" s="36">
        <v>1.5111139112074481</v>
      </c>
      <c r="Q32" s="36">
        <v>2.2717284353720557</v>
      </c>
      <c r="R32" s="36">
        <v>2.2918574725882221</v>
      </c>
      <c r="S32" s="36">
        <v>1.9924551597821847</v>
      </c>
      <c r="T32" s="36">
        <v>1.6915235591664739</v>
      </c>
      <c r="U32" s="36">
        <v>1.822203369135186</v>
      </c>
      <c r="V32" s="36">
        <v>2.3027392723481896</v>
      </c>
      <c r="W32" s="36">
        <v>2.7908479652920084</v>
      </c>
      <c r="X32" s="36">
        <v>3.7123296211045833</v>
      </c>
      <c r="Y32" s="36">
        <v>3.2201606603212105</v>
      </c>
      <c r="Z32" s="36">
        <v>2.6156444556144245</v>
      </c>
      <c r="AA32" s="36">
        <v>1.4105975911416202</v>
      </c>
      <c r="AB32" s="36">
        <v>2.1056334907026755</v>
      </c>
      <c r="AC32" s="36">
        <v>2.4327976429251956</v>
      </c>
      <c r="AD32" s="36">
        <v>2.6992459270144824</v>
      </c>
      <c r="AE32" s="36">
        <v>2.593376286523041</v>
      </c>
      <c r="AF32" s="36">
        <v>2.4940624954060229</v>
      </c>
      <c r="AG32" s="36">
        <v>2.8067521873592316</v>
      </c>
      <c r="AH32" s="36">
        <v>2.5816129617006172</v>
      </c>
      <c r="AI32" s="36">
        <v>3.0081122294179958</v>
      </c>
      <c r="AJ32" s="36">
        <v>2.6667149923235911</v>
      </c>
      <c r="AK32" s="36">
        <v>2.8285606947438131</v>
      </c>
      <c r="AL32" s="36">
        <v>2.8686162030566482</v>
      </c>
      <c r="AM32" s="36">
        <v>2.6402261391659856</v>
      </c>
      <c r="AN32" s="36">
        <v>2.3726905636070676</v>
      </c>
      <c r="AO32" s="36">
        <v>2.6425025074221247</v>
      </c>
      <c r="AP32" s="36">
        <v>2.4743786343262073</v>
      </c>
      <c r="AQ32" s="36">
        <v>2.3521532350974517</v>
      </c>
      <c r="AR32" s="79">
        <v>2.2242937111945609</v>
      </c>
      <c r="AS32" s="79">
        <v>2.3851648557688305</v>
      </c>
      <c r="AT32" s="79">
        <v>2.3970326748785409</v>
      </c>
      <c r="AU32" s="79">
        <v>2.4436763279819465</v>
      </c>
      <c r="AV32" s="79">
        <v>2.2547533023304731</v>
      </c>
      <c r="AW32" s="79">
        <v>2.3928179671045728</v>
      </c>
      <c r="AX32" s="79">
        <v>2.5706473002315597</v>
      </c>
      <c r="AY32" s="79">
        <v>2.7252105250127223</v>
      </c>
      <c r="AZ32" s="79">
        <v>2.3271747542623715</v>
      </c>
      <c r="BA32" s="79">
        <v>2.4849029040127295</v>
      </c>
      <c r="BB32" s="79">
        <v>2.6416789047874532</v>
      </c>
      <c r="BC32" s="79">
        <v>2.4843532340251309</v>
      </c>
      <c r="BD32" s="79">
        <v>2.2087978383714377</v>
      </c>
      <c r="BE32" s="79">
        <v>2.1818638283747513</v>
      </c>
      <c r="BF32" s="79">
        <v>2.3417980069100977</v>
      </c>
      <c r="BG32" s="79">
        <v>2.1863209564401895</v>
      </c>
      <c r="BH32" s="79">
        <v>1.9045503158590986</v>
      </c>
      <c r="BI32" s="79">
        <v>2.1183792869594646</v>
      </c>
    </row>
    <row r="33" spans="1:61" s="19" customFormat="1" ht="17.100000000000001" customHeight="1" x14ac:dyDescent="0.2">
      <c r="A33" s="41" t="s">
        <v>78</v>
      </c>
      <c r="B33" s="36" t="e">
        <v>#DIV/0!</v>
      </c>
      <c r="C33" s="36" t="e">
        <v>#DIV/0!</v>
      </c>
      <c r="D33" s="36">
        <v>1.3066058440551072</v>
      </c>
      <c r="E33" s="36">
        <v>1.589394207537969</v>
      </c>
      <c r="F33" s="36">
        <v>1.6652042747564706</v>
      </c>
      <c r="G33" s="36">
        <v>1.0793530330776469</v>
      </c>
      <c r="H33" s="36">
        <v>1.0074228806710475</v>
      </c>
      <c r="I33" s="36">
        <v>1.1586159982332673</v>
      </c>
      <c r="J33" s="36">
        <v>1.1060351653998921</v>
      </c>
      <c r="K33" s="36">
        <v>0.90185599769563685</v>
      </c>
      <c r="L33" s="36">
        <v>0.899872883558544</v>
      </c>
      <c r="M33" s="36">
        <v>0.82933437899893114</v>
      </c>
      <c r="N33" s="36">
        <v>1.033662615108242</v>
      </c>
      <c r="O33" s="36">
        <v>0.98497491813969629</v>
      </c>
      <c r="P33" s="36">
        <v>0.72638041905483242</v>
      </c>
      <c r="Q33" s="36">
        <v>1.0462967824504958</v>
      </c>
      <c r="R33" s="36">
        <v>1.0128125790191944</v>
      </c>
      <c r="S33" s="36">
        <v>0.94392844484818184</v>
      </c>
      <c r="T33" s="36">
        <v>0.79433628650095911</v>
      </c>
      <c r="U33" s="36">
        <v>0.78753824290544727</v>
      </c>
      <c r="V33" s="36">
        <v>0.99601979726596257</v>
      </c>
      <c r="W33" s="36">
        <v>1.1672503533100911</v>
      </c>
      <c r="X33" s="36">
        <v>1.5050351354201739</v>
      </c>
      <c r="Y33" s="36">
        <v>1.2297380118319874</v>
      </c>
      <c r="Z33" s="36">
        <v>0.94054329601176456</v>
      </c>
      <c r="AA33" s="36">
        <v>0.49819941263005457</v>
      </c>
      <c r="AB33" s="36">
        <v>0.73858029456434038</v>
      </c>
      <c r="AC33" s="36">
        <v>0.85708434925214372</v>
      </c>
      <c r="AD33" s="36">
        <v>0.88632129980133356</v>
      </c>
      <c r="AE33" s="36">
        <v>0.85401072246136067</v>
      </c>
      <c r="AF33" s="36">
        <v>0.78410464411318848</v>
      </c>
      <c r="AG33" s="36">
        <v>0.84845850657720256</v>
      </c>
      <c r="AH33" s="36">
        <v>0.78082119519821558</v>
      </c>
      <c r="AI33" s="36">
        <v>0.89463395336730633</v>
      </c>
      <c r="AJ33" s="36">
        <v>0.77076905783175753</v>
      </c>
      <c r="AK33" s="36">
        <v>0.82901713011702194</v>
      </c>
      <c r="AL33" s="36">
        <v>0.84478510518211392</v>
      </c>
      <c r="AM33" s="36">
        <v>0.84243674034472049</v>
      </c>
      <c r="AN33" s="36">
        <v>0.74049056459059925</v>
      </c>
      <c r="AO33" s="36">
        <v>0.83301324973502167</v>
      </c>
      <c r="AP33" s="36">
        <v>0.81283180839676406</v>
      </c>
      <c r="AQ33" s="36">
        <v>0.78118249608691459</v>
      </c>
      <c r="AR33" s="79">
        <v>0.72203289788694414</v>
      </c>
      <c r="AS33" s="79">
        <v>0.77500510965774816</v>
      </c>
      <c r="AT33" s="79">
        <v>0.77987221594412326</v>
      </c>
      <c r="AU33" s="79">
        <v>0.76199869042722335</v>
      </c>
      <c r="AV33" s="79">
        <v>0.67967305297093139</v>
      </c>
      <c r="AW33" s="79">
        <v>0.71805888385904726</v>
      </c>
      <c r="AX33" s="79">
        <v>0.78424093956400531</v>
      </c>
      <c r="AY33" s="79">
        <v>0.85059140421437296</v>
      </c>
      <c r="AZ33" s="79">
        <v>0.69772533110397372</v>
      </c>
      <c r="BA33" s="79">
        <v>0.74480152491054585</v>
      </c>
      <c r="BB33" s="79">
        <v>0.79005946307196362</v>
      </c>
      <c r="BC33" s="79">
        <v>0.75822507894164903</v>
      </c>
      <c r="BD33" s="79">
        <v>0.70007115585687774</v>
      </c>
      <c r="BE33" s="79">
        <v>0.73090078799017011</v>
      </c>
      <c r="BF33" s="79">
        <v>0.75015853051124348</v>
      </c>
      <c r="BG33" s="79">
        <v>0.71649023734898654</v>
      </c>
      <c r="BH33" s="79">
        <v>0.64109763250581508</v>
      </c>
      <c r="BI33" s="79">
        <v>0.72911178901602747</v>
      </c>
    </row>
    <row r="34" spans="1:61" s="19" customFormat="1" ht="17.100000000000001" customHeight="1" x14ac:dyDescent="0.2">
      <c r="A34" s="4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</row>
    <row r="35" spans="1:61" s="58" customFormat="1" ht="17.100000000000001" customHeight="1" x14ac:dyDescent="0.2">
      <c r="A35" s="60" t="s">
        <v>99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</row>
    <row r="36" spans="1:61" s="28" customFormat="1" ht="17.100000000000001" customHeight="1" thickBot="1" x14ac:dyDescent="0.25">
      <c r="A36" s="26" t="s">
        <v>30</v>
      </c>
      <c r="B36" s="37" t="e">
        <v>#DIV/0!</v>
      </c>
      <c r="C36" s="37" t="e">
        <v>#DIV/0!</v>
      </c>
      <c r="D36" s="37">
        <v>6.0209061682362117</v>
      </c>
      <c r="E36" s="37">
        <v>7.8222231277680816</v>
      </c>
      <c r="F36" s="37">
        <v>8.1317918201229169</v>
      </c>
      <c r="G36" s="37">
        <v>4.8561952310456586</v>
      </c>
      <c r="H36" s="37">
        <v>4.5891388021141326</v>
      </c>
      <c r="I36" s="37">
        <v>4.9469424494736316</v>
      </c>
      <c r="J36" s="37">
        <v>4.9454425986272099</v>
      </c>
      <c r="K36" s="37">
        <v>4.1411305516791881</v>
      </c>
      <c r="L36" s="37">
        <v>4.3656562174849913</v>
      </c>
      <c r="M36" s="37">
        <v>4.2261574614801303</v>
      </c>
      <c r="N36" s="37">
        <v>5.6275846277671242</v>
      </c>
      <c r="O36" s="37">
        <v>5.7979301105569032</v>
      </c>
      <c r="P36" s="37">
        <v>4.7346633422733904</v>
      </c>
      <c r="Q36" s="37">
        <v>7.0903733663832567</v>
      </c>
      <c r="R36" s="37">
        <v>7.24310336339828</v>
      </c>
      <c r="S36" s="37">
        <v>6.5122580653351827</v>
      </c>
      <c r="T36" s="37">
        <v>5.2077452893154339</v>
      </c>
      <c r="U36" s="37">
        <v>5.0366724898581445</v>
      </c>
      <c r="V36" s="37">
        <v>6.8176953560371816</v>
      </c>
      <c r="W36" s="37">
        <v>7.9353749749141942</v>
      </c>
      <c r="X36" s="37">
        <v>10.576252830584387</v>
      </c>
      <c r="Y36" s="37">
        <v>8.5823531908176065</v>
      </c>
      <c r="Z36" s="37">
        <v>6.947984997413938</v>
      </c>
      <c r="AA36" s="37">
        <v>3.9451956023820953</v>
      </c>
      <c r="AB36" s="37">
        <v>5.9331841204994387</v>
      </c>
      <c r="AC36" s="37">
        <v>7.1829344001138722</v>
      </c>
      <c r="AD36" s="37">
        <v>7.6211967282428432</v>
      </c>
      <c r="AE36" s="37">
        <v>7.208085587488358</v>
      </c>
      <c r="AF36" s="37">
        <v>6.3220742259748084</v>
      </c>
      <c r="AG36" s="37">
        <v>7.2932216974407424</v>
      </c>
      <c r="AH36" s="37">
        <v>6.183329367213843</v>
      </c>
      <c r="AI36" s="37">
        <v>7.2609183463438036</v>
      </c>
      <c r="AJ36" s="37">
        <v>6.3660532171845574</v>
      </c>
      <c r="AK36" s="37">
        <v>6.8919910541611067</v>
      </c>
      <c r="AL36" s="37">
        <v>7.4891010503381494</v>
      </c>
      <c r="AM36" s="37">
        <v>7.3949773393771494</v>
      </c>
      <c r="AN36" s="37">
        <v>6.2554453829651013</v>
      </c>
      <c r="AO36" s="37">
        <v>7.5043705081278294</v>
      </c>
      <c r="AP36" s="37">
        <v>7.6316989268273741</v>
      </c>
      <c r="AQ36" s="37">
        <v>7.3710758353120811</v>
      </c>
      <c r="AR36" s="80">
        <v>6.8803185071795001</v>
      </c>
      <c r="AS36" s="80">
        <v>7.9171109600824412</v>
      </c>
      <c r="AT36" s="80">
        <v>7.7274536991822043</v>
      </c>
      <c r="AU36" s="80">
        <v>7.2601028783491799</v>
      </c>
      <c r="AV36" s="80">
        <v>6.548434337571166</v>
      </c>
      <c r="AW36" s="80">
        <v>7.3245632299028678</v>
      </c>
      <c r="AX36" s="80">
        <v>7.7726946704024424</v>
      </c>
      <c r="AY36" s="80">
        <v>5.2091256569772773</v>
      </c>
      <c r="AZ36" s="80">
        <v>6.4439131440755411</v>
      </c>
      <c r="BA36" s="80">
        <v>7.3777521149161123</v>
      </c>
      <c r="BB36" s="80">
        <v>7.4870895287850558</v>
      </c>
      <c r="BC36" s="80">
        <v>7.395032944726136</v>
      </c>
      <c r="BD36" s="80">
        <v>6.5535929482532689</v>
      </c>
      <c r="BE36" s="80">
        <v>8.0160843224381431</v>
      </c>
      <c r="BF36" s="80">
        <v>8.2163123676856884</v>
      </c>
      <c r="BG36" s="80">
        <v>7.536773937484881</v>
      </c>
      <c r="BH36" s="80">
        <v>6.6799693246498064</v>
      </c>
      <c r="BI36" s="80">
        <v>7.3902361985667966</v>
      </c>
    </row>
    <row r="37" spans="1:61" x14ac:dyDescent="0.2">
      <c r="A37" s="14" t="s">
        <v>71</v>
      </c>
      <c r="AC37" s="47"/>
    </row>
    <row r="38" spans="1:61" x14ac:dyDescent="0.2">
      <c r="AC38" s="47"/>
    </row>
    <row r="39" spans="1:61" x14ac:dyDescent="0.2">
      <c r="AC39" s="47"/>
    </row>
    <row r="40" spans="1:61" x14ac:dyDescent="0.2">
      <c r="AC40" s="47"/>
    </row>
    <row r="41" spans="1:61" x14ac:dyDescent="0.2">
      <c r="AC41" s="47"/>
    </row>
    <row r="42" spans="1:61" x14ac:dyDescent="0.2">
      <c r="AC42" s="47"/>
    </row>
    <row r="43" spans="1:61" x14ac:dyDescent="0.2">
      <c r="AC43" s="47"/>
    </row>
    <row r="44" spans="1:61" x14ac:dyDescent="0.2">
      <c r="AC44" s="47"/>
    </row>
    <row r="45" spans="1:61" x14ac:dyDescent="0.2">
      <c r="AC45" s="47"/>
    </row>
    <row r="46" spans="1:61" x14ac:dyDescent="0.2">
      <c r="AC46" s="47"/>
    </row>
    <row r="47" spans="1:61" x14ac:dyDescent="0.2">
      <c r="AC47" s="47"/>
    </row>
    <row r="48" spans="1:61" x14ac:dyDescent="0.2">
      <c r="AC48" s="47"/>
    </row>
    <row r="49" spans="29:29" x14ac:dyDescent="0.2">
      <c r="AC49" s="47"/>
    </row>
    <row r="50" spans="29:29" x14ac:dyDescent="0.2">
      <c r="AC50" s="47"/>
    </row>
    <row r="51" spans="29:29" x14ac:dyDescent="0.2">
      <c r="AC51" s="47"/>
    </row>
    <row r="52" spans="29:29" x14ac:dyDescent="0.2">
      <c r="AC52" s="47"/>
    </row>
    <row r="53" spans="29:29" x14ac:dyDescent="0.2">
      <c r="AC53" s="47"/>
    </row>
    <row r="54" spans="29:29" x14ac:dyDescent="0.2">
      <c r="AC54" s="47"/>
    </row>
    <row r="55" spans="29:29" x14ac:dyDescent="0.2">
      <c r="AC55" s="47"/>
    </row>
  </sheetData>
  <mergeCells count="13">
    <mergeCell ref="BH3:BI3"/>
    <mergeCell ref="BD3:BG3"/>
    <mergeCell ref="U3:W3"/>
    <mergeCell ref="B3:C3"/>
    <mergeCell ref="D3:G3"/>
    <mergeCell ref="H3:K3"/>
    <mergeCell ref="L3:O3"/>
    <mergeCell ref="P3:S3"/>
    <mergeCell ref="AJ3:AM3"/>
    <mergeCell ref="AN3:AQ3"/>
    <mergeCell ref="AR3:AU3"/>
    <mergeCell ref="AV3:AX3"/>
    <mergeCell ref="AZ3:BC3"/>
  </mergeCells>
  <pageMargins left="0" right="0" top="0.47244094488188981" bottom="0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I37"/>
  <sheetViews>
    <sheetView view="pageBreakPreview" zoomScaleNormal="100" zoomScaleSheetLayoutView="100" workbookViewId="0">
      <selection activeCell="BA9" sqref="BA9"/>
    </sheetView>
  </sheetViews>
  <sheetFormatPr defaultRowHeight="12" x14ac:dyDescent="0.2"/>
  <cols>
    <col min="1" max="1" width="27.5703125" style="30" bestFit="1" customWidth="1"/>
    <col min="2" max="8" width="7.5703125" style="30" hidden="1" customWidth="1"/>
    <col min="9" max="15" width="6.7109375" style="30" hidden="1" customWidth="1"/>
    <col min="16" max="19" width="7.28515625" style="30" hidden="1" customWidth="1"/>
    <col min="20" max="34" width="7.42578125" style="30" hidden="1" customWidth="1"/>
    <col min="35" max="35" width="86.5703125" style="30" hidden="1" customWidth="1"/>
    <col min="36" max="38" width="7.42578125" style="30" hidden="1" customWidth="1"/>
    <col min="39" max="43" width="6.85546875" style="30" hidden="1" customWidth="1"/>
    <col min="44" max="61" width="8.5703125" style="17" customWidth="1"/>
    <col min="62" max="16384" width="9.140625" style="30"/>
  </cols>
  <sheetData>
    <row r="1" spans="1:61" ht="26.25" customHeight="1" x14ac:dyDescent="0.2">
      <c r="A1" s="18" t="s">
        <v>118</v>
      </c>
      <c r="AI1" s="18" t="s">
        <v>107</v>
      </c>
      <c r="AJ1" s="18" t="s">
        <v>113</v>
      </c>
    </row>
    <row r="2" spans="1:61" ht="1.5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1" s="53" customFormat="1" ht="15" customHeight="1" x14ac:dyDescent="0.2">
      <c r="B3" s="95" t="s">
        <v>63</v>
      </c>
      <c r="C3" s="95"/>
      <c r="D3" s="95" t="s">
        <v>64</v>
      </c>
      <c r="E3" s="95"/>
      <c r="F3" s="95"/>
      <c r="G3" s="95"/>
      <c r="H3" s="95" t="s">
        <v>65</v>
      </c>
      <c r="I3" s="95"/>
      <c r="J3" s="95"/>
      <c r="K3" s="95"/>
      <c r="L3" s="95" t="s">
        <v>66</v>
      </c>
      <c r="M3" s="95"/>
      <c r="N3" s="95"/>
      <c r="O3" s="95"/>
      <c r="P3" s="95" t="s">
        <v>67</v>
      </c>
      <c r="Q3" s="95"/>
      <c r="R3" s="95"/>
      <c r="S3" s="95"/>
      <c r="T3" s="95" t="s">
        <v>68</v>
      </c>
      <c r="U3" s="95"/>
      <c r="V3" s="95"/>
      <c r="W3" s="95"/>
      <c r="X3" s="54" t="s">
        <v>69</v>
      </c>
      <c r="Y3" s="54"/>
      <c r="Z3" s="54" t="s">
        <v>69</v>
      </c>
      <c r="AA3" s="54" t="s">
        <v>69</v>
      </c>
      <c r="AB3" s="54" t="s">
        <v>70</v>
      </c>
      <c r="AC3" s="54"/>
      <c r="AE3" s="54" t="s">
        <v>70</v>
      </c>
      <c r="AF3" s="54" t="s">
        <v>88</v>
      </c>
      <c r="AG3" s="54" t="s">
        <v>88</v>
      </c>
      <c r="AH3" s="54"/>
      <c r="AI3" s="54"/>
      <c r="AJ3" s="95" t="s">
        <v>90</v>
      </c>
      <c r="AK3" s="95"/>
      <c r="AL3" s="95"/>
      <c r="AM3" s="95"/>
      <c r="AN3" s="95" t="s">
        <v>94</v>
      </c>
      <c r="AO3" s="95"/>
      <c r="AP3" s="95"/>
      <c r="AQ3" s="95"/>
      <c r="AR3" s="94" t="s">
        <v>100</v>
      </c>
      <c r="AS3" s="94"/>
      <c r="AT3" s="94"/>
      <c r="AU3" s="94"/>
      <c r="AV3" s="94" t="s">
        <v>101</v>
      </c>
      <c r="AW3" s="94"/>
      <c r="AX3" s="94"/>
      <c r="AY3" s="71"/>
      <c r="AZ3" s="94" t="s">
        <v>105</v>
      </c>
      <c r="BA3" s="94"/>
      <c r="BB3" s="94"/>
      <c r="BC3" s="94"/>
      <c r="BD3" s="94" t="s">
        <v>106</v>
      </c>
      <c r="BE3" s="94"/>
      <c r="BF3" s="94"/>
      <c r="BG3" s="94"/>
      <c r="BH3" s="94" t="s">
        <v>114</v>
      </c>
      <c r="BI3" s="94"/>
    </row>
    <row r="4" spans="1:61" s="58" customFormat="1" ht="12" customHeight="1" x14ac:dyDescent="0.2">
      <c r="A4" s="55"/>
      <c r="B4" s="56" t="s">
        <v>59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56" t="s">
        <v>57</v>
      </c>
      <c r="I4" s="56" t="s">
        <v>58</v>
      </c>
      <c r="J4" s="56" t="s">
        <v>59</v>
      </c>
      <c r="K4" s="56" t="s">
        <v>60</v>
      </c>
      <c r="L4" s="56" t="s">
        <v>57</v>
      </c>
      <c r="M4" s="56" t="s">
        <v>58</v>
      </c>
      <c r="N4" s="56" t="s">
        <v>59</v>
      </c>
      <c r="O4" s="56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  <c r="W4" s="56" t="s">
        <v>60</v>
      </c>
      <c r="X4" s="56" t="s">
        <v>57</v>
      </c>
      <c r="Y4" s="56" t="s">
        <v>58</v>
      </c>
      <c r="Z4" s="56" t="s">
        <v>59</v>
      </c>
      <c r="AA4" s="56" t="s">
        <v>60</v>
      </c>
      <c r="AB4" s="56" t="s">
        <v>57</v>
      </c>
      <c r="AC4" s="57" t="s">
        <v>58</v>
      </c>
      <c r="AD4" s="57" t="s">
        <v>59</v>
      </c>
      <c r="AE4" s="56" t="s">
        <v>60</v>
      </c>
      <c r="AF4" s="56" t="s">
        <v>57</v>
      </c>
      <c r="AG4" s="56" t="s">
        <v>58</v>
      </c>
      <c r="AH4" s="56" t="s">
        <v>59</v>
      </c>
      <c r="AI4" s="56" t="s">
        <v>60</v>
      </c>
      <c r="AJ4" s="56" t="s">
        <v>57</v>
      </c>
      <c r="AK4" s="56" t="s">
        <v>58</v>
      </c>
      <c r="AL4" s="56" t="s">
        <v>59</v>
      </c>
      <c r="AM4" s="56" t="s">
        <v>60</v>
      </c>
      <c r="AN4" s="57" t="s">
        <v>57</v>
      </c>
      <c r="AO4" s="56" t="s">
        <v>58</v>
      </c>
      <c r="AP4" s="57" t="s">
        <v>59</v>
      </c>
      <c r="AQ4" s="57" t="s">
        <v>60</v>
      </c>
      <c r="AR4" s="73" t="s">
        <v>57</v>
      </c>
      <c r="AS4" s="73" t="s">
        <v>58</v>
      </c>
      <c r="AT4" s="73" t="s">
        <v>59</v>
      </c>
      <c r="AU4" s="73" t="s">
        <v>60</v>
      </c>
      <c r="AV4" s="72" t="s">
        <v>57</v>
      </c>
      <c r="AW4" s="72" t="s">
        <v>58</v>
      </c>
      <c r="AX4" s="72" t="s">
        <v>59</v>
      </c>
      <c r="AY4" s="72" t="s">
        <v>60</v>
      </c>
      <c r="AZ4" s="72" t="s">
        <v>57</v>
      </c>
      <c r="BA4" s="72" t="s">
        <v>58</v>
      </c>
      <c r="BB4" s="72" t="s">
        <v>59</v>
      </c>
      <c r="BC4" s="72" t="s">
        <v>60</v>
      </c>
      <c r="BD4" s="72" t="s">
        <v>57</v>
      </c>
      <c r="BE4" s="72" t="s">
        <v>58</v>
      </c>
      <c r="BF4" s="72" t="s">
        <v>59</v>
      </c>
      <c r="BG4" s="72" t="s">
        <v>60</v>
      </c>
      <c r="BH4" s="72" t="s">
        <v>57</v>
      </c>
      <c r="BI4" s="72" t="s">
        <v>58</v>
      </c>
    </row>
    <row r="5" spans="1:61" s="20" customFormat="1" ht="17.100000000000001" customHeight="1" x14ac:dyDescent="0.2">
      <c r="A5" s="22" t="s">
        <v>95</v>
      </c>
      <c r="B5" s="44"/>
      <c r="C5" s="44"/>
      <c r="D5" s="44">
        <v>9384.5248862461613</v>
      </c>
      <c r="E5" s="44">
        <v>8992.3380785267636</v>
      </c>
      <c r="F5" s="44">
        <v>9840.5606149944379</v>
      </c>
      <c r="G5" s="44">
        <v>13580.104927375558</v>
      </c>
      <c r="H5" s="44">
        <v>13730.034128379026</v>
      </c>
      <c r="I5" s="44">
        <v>13551.264002224896</v>
      </c>
      <c r="J5" s="44">
        <v>15177.3651048008</v>
      </c>
      <c r="K5" s="44">
        <v>17299.826677074361</v>
      </c>
      <c r="L5" s="44">
        <v>16648.634700317412</v>
      </c>
      <c r="M5" s="44">
        <v>19439.022757974271</v>
      </c>
      <c r="N5" s="44">
        <v>17100.553241465972</v>
      </c>
      <c r="O5" s="44">
        <v>16950.210574292716</v>
      </c>
      <c r="P5" s="44">
        <v>21619.361468445109</v>
      </c>
      <c r="Q5" s="44">
        <v>15930.567225542036</v>
      </c>
      <c r="R5" s="44">
        <v>17792.210047762641</v>
      </c>
      <c r="S5" s="44">
        <v>18214.065335496132</v>
      </c>
      <c r="T5" s="44">
        <v>19741.820788852798</v>
      </c>
      <c r="U5" s="44">
        <v>21845.830657880422</v>
      </c>
      <c r="V5" s="44">
        <v>18845.874176761954</v>
      </c>
      <c r="W5" s="44">
        <v>15861.317073631133</v>
      </c>
      <c r="X5" s="44">
        <v>10458.903857952255</v>
      </c>
      <c r="Y5" s="44">
        <v>14799.084139898407</v>
      </c>
      <c r="Z5" s="44">
        <v>21095.032826513521</v>
      </c>
      <c r="AA5" s="44">
        <v>36874.13607840857</v>
      </c>
      <c r="AB5" s="44">
        <v>23597.352139588224</v>
      </c>
      <c r="AC5" s="44">
        <v>22363.275980857168</v>
      </c>
      <c r="AD5" s="44">
        <v>23222.241105853147</v>
      </c>
      <c r="AE5" s="44">
        <v>24284.267660165373</v>
      </c>
      <c r="AF5" s="44">
        <v>24140.165648869974</v>
      </c>
      <c r="AG5" s="44">
        <v>24602.33431454438</v>
      </c>
      <c r="AH5" s="44">
        <v>27774.11794265587</v>
      </c>
      <c r="AI5" s="44">
        <v>24163.580455554977</v>
      </c>
      <c r="AJ5" s="44">
        <v>25626.582186032116</v>
      </c>
      <c r="AK5" s="44">
        <v>26872.921401105443</v>
      </c>
      <c r="AL5" s="44">
        <v>27923.687269203125</v>
      </c>
      <c r="AM5" s="44">
        <v>28179.252833977964</v>
      </c>
      <c r="AN5" s="44">
        <v>29049.012154608914</v>
      </c>
      <c r="AO5" s="44">
        <v>28775.787652600025</v>
      </c>
      <c r="AP5" s="44">
        <v>30830.422338626398</v>
      </c>
      <c r="AQ5" s="44">
        <v>31908.932369642571</v>
      </c>
      <c r="AR5" s="85">
        <v>31907.252453903813</v>
      </c>
      <c r="AS5" s="85">
        <v>32508.413403591363</v>
      </c>
      <c r="AT5" s="85">
        <v>33749.464491082152</v>
      </c>
      <c r="AU5" s="85">
        <v>34277.577645741796</v>
      </c>
      <c r="AV5" s="85">
        <v>35413.372525139399</v>
      </c>
      <c r="AW5" s="85">
        <v>36729.6922857112</v>
      </c>
      <c r="AX5" s="85">
        <v>35184.953888443895</v>
      </c>
      <c r="AY5" s="85">
        <v>32416.925184378153</v>
      </c>
      <c r="AZ5" s="85">
        <v>36206.242957030925</v>
      </c>
      <c r="BA5" s="85">
        <v>37225.280670366941</v>
      </c>
      <c r="BB5" s="85">
        <v>36505.58354795444</v>
      </c>
      <c r="BC5" s="85">
        <v>38068.473043216749</v>
      </c>
      <c r="BD5" s="85">
        <v>37874.120400441716</v>
      </c>
      <c r="BE5" s="85">
        <v>39859.89723043736</v>
      </c>
      <c r="BF5" s="85">
        <v>40807.591027399234</v>
      </c>
      <c r="BG5" s="85">
        <v>44003.62897303827</v>
      </c>
      <c r="BH5" s="85">
        <v>45843.569894719563</v>
      </c>
      <c r="BI5" s="85">
        <v>45709.748811942423</v>
      </c>
    </row>
    <row r="6" spans="1:61" s="63" customFormat="1" ht="17.100000000000001" customHeight="1" x14ac:dyDescent="0.2">
      <c r="A6" s="60" t="s">
        <v>96</v>
      </c>
      <c r="B6" s="61"/>
      <c r="C6" s="61"/>
      <c r="D6" s="61">
        <v>4023.5484239050779</v>
      </c>
      <c r="E6" s="61">
        <v>3513.9978868569824</v>
      </c>
      <c r="F6" s="61">
        <v>4193.7656366741776</v>
      </c>
      <c r="G6" s="61">
        <v>5351.8721516106525</v>
      </c>
      <c r="H6" s="61">
        <v>4610.3533321572577</v>
      </c>
      <c r="I6" s="61">
        <v>3970.4779481817823</v>
      </c>
      <c r="J6" s="61">
        <v>4286.0486625082758</v>
      </c>
      <c r="K6" s="61">
        <v>4981.5266147337425</v>
      </c>
      <c r="L6" s="61">
        <v>4349.8619579583037</v>
      </c>
      <c r="M6" s="61">
        <v>5423.129336244423</v>
      </c>
      <c r="N6" s="61">
        <v>4894.8761640071743</v>
      </c>
      <c r="O6" s="61">
        <v>4528.6548417631666</v>
      </c>
      <c r="P6" s="61">
        <v>5920.9553626895267</v>
      </c>
      <c r="Q6" s="61">
        <v>3857.2442653663611</v>
      </c>
      <c r="R6" s="61">
        <v>4720.6007914170868</v>
      </c>
      <c r="S6" s="61">
        <v>4497.36299827735</v>
      </c>
      <c r="T6" s="61">
        <v>4714.3522250930764</v>
      </c>
      <c r="U6" s="61">
        <v>5065.2402642355482</v>
      </c>
      <c r="V6" s="61">
        <v>4805.5870732952862</v>
      </c>
      <c r="W6" s="61">
        <v>4614.9320683603473</v>
      </c>
      <c r="X6" s="61">
        <v>4880.857997029334</v>
      </c>
      <c r="Y6" s="61">
        <v>5882.8760359721409</v>
      </c>
      <c r="Z6" s="61">
        <v>4784.3744240194392</v>
      </c>
      <c r="AA6" s="61">
        <v>4981.9592572632173</v>
      </c>
      <c r="AB6" s="61">
        <v>6486.1364343739097</v>
      </c>
      <c r="AC6" s="61">
        <v>4793.4529628984055</v>
      </c>
      <c r="AD6" s="61">
        <v>4897.3970156499718</v>
      </c>
      <c r="AE6" s="61">
        <v>5376.9879628072194</v>
      </c>
      <c r="AF6" s="61">
        <v>4880.2514553707197</v>
      </c>
      <c r="AG6" s="61">
        <v>5159.7064013520512</v>
      </c>
      <c r="AH6" s="61">
        <v>7552.0023364768622</v>
      </c>
      <c r="AI6" s="61">
        <v>5272.4908189012085</v>
      </c>
      <c r="AJ6" s="61">
        <v>6005.1427650831611</v>
      </c>
      <c r="AK6" s="61">
        <v>6463.3150207195249</v>
      </c>
      <c r="AL6" s="61">
        <v>6575.8351160184939</v>
      </c>
      <c r="AM6" s="61">
        <v>6441.3336232923803</v>
      </c>
      <c r="AN6" s="61">
        <v>6765.118595186711</v>
      </c>
      <c r="AO6" s="61">
        <v>6258.0942703897299</v>
      </c>
      <c r="AP6" s="61">
        <v>7431.106616563814</v>
      </c>
      <c r="AQ6" s="61">
        <v>7616.732876641423</v>
      </c>
      <c r="AR6" s="86">
        <v>7015.6964527246946</v>
      </c>
      <c r="AS6" s="86">
        <v>7313.9048049439953</v>
      </c>
      <c r="AT6" s="86">
        <v>8113.0121591620791</v>
      </c>
      <c r="AU6" s="86">
        <v>8212.4465849448534</v>
      </c>
      <c r="AV6" s="86">
        <v>8095.5431893487821</v>
      </c>
      <c r="AW6" s="86">
        <v>8737.4199462670822</v>
      </c>
      <c r="AX6" s="86">
        <v>8227.4005690785762</v>
      </c>
      <c r="AY6" s="86">
        <v>8434.5102276546731</v>
      </c>
      <c r="AZ6" s="86">
        <v>8747.0580567565739</v>
      </c>
      <c r="BA6" s="86">
        <v>9212.306941439243</v>
      </c>
      <c r="BB6" s="86">
        <v>7953.5578648658648</v>
      </c>
      <c r="BC6" s="86">
        <v>9124.3465841634352</v>
      </c>
      <c r="BD6" s="86">
        <v>9403.2347285956293</v>
      </c>
      <c r="BE6" s="86">
        <v>9561.9111945364275</v>
      </c>
      <c r="BF6" s="86">
        <v>9054.4964179422441</v>
      </c>
      <c r="BG6" s="86">
        <v>10999.369645318689</v>
      </c>
      <c r="BH6" s="86">
        <v>11403.177419425918</v>
      </c>
      <c r="BI6" s="86">
        <v>12060.81975691267</v>
      </c>
    </row>
    <row r="7" spans="1:61" s="19" customFormat="1" ht="17.100000000000001" customHeight="1" x14ac:dyDescent="0.2">
      <c r="A7" s="40" t="s">
        <v>2</v>
      </c>
      <c r="B7" s="16"/>
      <c r="C7" s="16"/>
      <c r="D7" s="16">
        <v>344.02366147077498</v>
      </c>
      <c r="E7" s="16">
        <v>485.24998447027599</v>
      </c>
      <c r="F7" s="16">
        <v>522.66998563471498</v>
      </c>
      <c r="G7" s="16">
        <v>552.99108204539505</v>
      </c>
      <c r="H7" s="16">
        <v>359.333429378723</v>
      </c>
      <c r="I7" s="16">
        <v>318.68933843385702</v>
      </c>
      <c r="J7" s="16">
        <v>287.54567256033198</v>
      </c>
      <c r="K7" s="16">
        <v>497.66029568957202</v>
      </c>
      <c r="L7" s="16">
        <v>280.63521104107502</v>
      </c>
      <c r="M7" s="16">
        <v>325.75833593111901</v>
      </c>
      <c r="N7" s="16">
        <v>381.79379113522799</v>
      </c>
      <c r="O7" s="16">
        <v>445.82863620153302</v>
      </c>
      <c r="P7" s="16">
        <v>482.24228153588098</v>
      </c>
      <c r="Q7" s="16">
        <v>455.80985266840497</v>
      </c>
      <c r="R7" s="16">
        <v>398.91390059054902</v>
      </c>
      <c r="S7" s="16">
        <v>345.29685810376299</v>
      </c>
      <c r="T7" s="16">
        <v>347.57325368939598</v>
      </c>
      <c r="U7" s="16">
        <v>413.44727805919098</v>
      </c>
      <c r="V7" s="16">
        <v>482.11943695311697</v>
      </c>
      <c r="W7" s="16">
        <v>447.92502592186599</v>
      </c>
      <c r="X7" s="16">
        <v>456.95077313389402</v>
      </c>
      <c r="Y7" s="16">
        <v>366.79065069799799</v>
      </c>
      <c r="Z7" s="16">
        <v>417.12643474042699</v>
      </c>
      <c r="AA7" s="16">
        <v>459.050681708029</v>
      </c>
      <c r="AB7" s="16">
        <v>439.93368011076097</v>
      </c>
      <c r="AC7" s="16">
        <v>449.76361124024999</v>
      </c>
      <c r="AD7" s="16">
        <v>447.12296939334101</v>
      </c>
      <c r="AE7" s="16">
        <v>495.47356391238299</v>
      </c>
      <c r="AF7" s="16">
        <v>540.97498665903299</v>
      </c>
      <c r="AG7" s="16">
        <v>511.66611716457999</v>
      </c>
      <c r="AH7" s="16">
        <v>536.59992548789205</v>
      </c>
      <c r="AI7" s="16">
        <v>535.01746251798397</v>
      </c>
      <c r="AJ7" s="16">
        <v>491.77025177229598</v>
      </c>
      <c r="AK7" s="16">
        <v>702.07667869673003</v>
      </c>
      <c r="AL7" s="16">
        <v>662.21526954635897</v>
      </c>
      <c r="AM7" s="16">
        <v>710.17730660417806</v>
      </c>
      <c r="AN7" s="16">
        <v>737.19395726696405</v>
      </c>
      <c r="AO7" s="16">
        <v>666.53041740156698</v>
      </c>
      <c r="AP7" s="16">
        <v>643.39156518441405</v>
      </c>
      <c r="AQ7" s="16">
        <v>657.77584347312904</v>
      </c>
      <c r="AR7" s="76">
        <v>695.22022419458199</v>
      </c>
      <c r="AS7" s="76">
        <v>659.63306917883199</v>
      </c>
      <c r="AT7" s="76">
        <v>613.91225746081102</v>
      </c>
      <c r="AU7" s="76">
        <v>642.54890885406098</v>
      </c>
      <c r="AV7" s="76">
        <v>630.84775367273699</v>
      </c>
      <c r="AW7" s="76">
        <v>706.94176454408398</v>
      </c>
      <c r="AX7" s="76">
        <v>750.96841092670604</v>
      </c>
      <c r="AY7" s="76">
        <v>629.81569160044</v>
      </c>
      <c r="AZ7" s="76">
        <v>660.42963170451401</v>
      </c>
      <c r="BA7" s="76">
        <v>721.28583903913204</v>
      </c>
      <c r="BB7" s="76">
        <v>795.77649338029096</v>
      </c>
      <c r="BC7" s="76">
        <v>905.97998901206995</v>
      </c>
      <c r="BD7" s="76">
        <v>929.60920415865996</v>
      </c>
      <c r="BE7" s="76">
        <v>1221.4934963717701</v>
      </c>
      <c r="BF7" s="76">
        <v>1131.3102964256</v>
      </c>
      <c r="BG7" s="76">
        <v>1284.5673804278899</v>
      </c>
      <c r="BH7" s="76">
        <v>1213.1858817480299</v>
      </c>
      <c r="BI7" s="76">
        <v>819.12674061273594</v>
      </c>
    </row>
    <row r="8" spans="1:61" s="19" customFormat="1" ht="17.100000000000001" customHeight="1" x14ac:dyDescent="0.2">
      <c r="A8" s="40" t="s">
        <v>3</v>
      </c>
      <c r="B8" s="16"/>
      <c r="C8" s="16"/>
      <c r="D8" s="16">
        <v>2035.2830702602701</v>
      </c>
      <c r="E8" s="16">
        <v>2082.64102546508</v>
      </c>
      <c r="F8" s="16">
        <v>2388.18147986346</v>
      </c>
      <c r="G8" s="16">
        <v>2800.0722095300198</v>
      </c>
      <c r="H8" s="16">
        <v>2665.5032737265801</v>
      </c>
      <c r="I8" s="16">
        <v>2638.2992888772301</v>
      </c>
      <c r="J8" s="16">
        <v>2574.5801487963299</v>
      </c>
      <c r="K8" s="16">
        <v>2206.04455171056</v>
      </c>
      <c r="L8" s="16">
        <v>2304.21626649666</v>
      </c>
      <c r="M8" s="16">
        <v>2607.2122028795702</v>
      </c>
      <c r="N8" s="16">
        <v>2872.5181057503601</v>
      </c>
      <c r="O8" s="16">
        <v>3090.2043612734501</v>
      </c>
      <c r="P8" s="16">
        <v>2634.74159962057</v>
      </c>
      <c r="Q8" s="16">
        <v>2675.4666365989801</v>
      </c>
      <c r="R8" s="16">
        <v>2365.9847716168001</v>
      </c>
      <c r="S8" s="16">
        <v>2509.8526940352299</v>
      </c>
      <c r="T8" s="16">
        <v>3024.5472079217102</v>
      </c>
      <c r="U8" s="16">
        <v>2284.5064658287602</v>
      </c>
      <c r="V8" s="16">
        <v>2330.1473076931402</v>
      </c>
      <c r="W8" s="16">
        <v>2175.5788445278699</v>
      </c>
      <c r="X8" s="16">
        <v>2817.6475425358999</v>
      </c>
      <c r="Y8" s="16">
        <v>2373.3757375137202</v>
      </c>
      <c r="Z8" s="16">
        <v>2730.2720595051801</v>
      </c>
      <c r="AA8" s="16">
        <v>2827.7017945634898</v>
      </c>
      <c r="AB8" s="16">
        <v>2680.4126609075302</v>
      </c>
      <c r="AC8" s="16">
        <v>2978.8707501854801</v>
      </c>
      <c r="AD8" s="16">
        <v>2647.9391320111099</v>
      </c>
      <c r="AE8" s="16">
        <v>3044.1608266609201</v>
      </c>
      <c r="AF8" s="16">
        <v>2718.59423293904</v>
      </c>
      <c r="AG8" s="16">
        <v>3209.9276917530101</v>
      </c>
      <c r="AH8" s="16">
        <v>2938.9769659470198</v>
      </c>
      <c r="AI8" s="16">
        <v>2835.62364912669</v>
      </c>
      <c r="AJ8" s="16">
        <v>3311.2489580017</v>
      </c>
      <c r="AK8" s="16">
        <v>3330.1630484707198</v>
      </c>
      <c r="AL8" s="16">
        <v>3525.8305627934201</v>
      </c>
      <c r="AM8" s="16">
        <v>3300.1604153538201</v>
      </c>
      <c r="AN8" s="16">
        <v>3739.8533773200002</v>
      </c>
      <c r="AO8" s="16">
        <v>3461.6283816468599</v>
      </c>
      <c r="AP8" s="16">
        <v>4065.32697234441</v>
      </c>
      <c r="AQ8" s="16">
        <v>3795.2367963102301</v>
      </c>
      <c r="AR8" s="76">
        <v>3533.7297410495798</v>
      </c>
      <c r="AS8" s="76">
        <v>3635.21254628011</v>
      </c>
      <c r="AT8" s="76">
        <v>4244.87371625777</v>
      </c>
      <c r="AU8" s="76">
        <v>4112.1174023055701</v>
      </c>
      <c r="AV8" s="76">
        <v>3879.6214868617399</v>
      </c>
      <c r="AW8" s="76">
        <v>4135.6535605815998</v>
      </c>
      <c r="AX8" s="76">
        <v>3928.0160420846901</v>
      </c>
      <c r="AY8" s="76">
        <v>4311.00302097033</v>
      </c>
      <c r="AZ8" s="76">
        <v>4410.7886479732397</v>
      </c>
      <c r="BA8" s="76">
        <v>4315.4360807862704</v>
      </c>
      <c r="BB8" s="76">
        <v>3497.9001261655899</v>
      </c>
      <c r="BC8" s="76">
        <v>4390.9042050736498</v>
      </c>
      <c r="BD8" s="76">
        <v>4501.6514316176599</v>
      </c>
      <c r="BE8" s="76">
        <v>4532.25010401906</v>
      </c>
      <c r="BF8" s="76">
        <v>3841.2751756431398</v>
      </c>
      <c r="BG8" s="76">
        <v>5477.4945715547701</v>
      </c>
      <c r="BH8" s="76">
        <v>6261.7810318849397</v>
      </c>
      <c r="BI8" s="76">
        <v>7009.76966796137</v>
      </c>
    </row>
    <row r="9" spans="1:61" s="19" customFormat="1" ht="17.100000000000001" customHeight="1" x14ac:dyDescent="0.2">
      <c r="A9" s="40" t="s">
        <v>4</v>
      </c>
      <c r="B9" s="16"/>
      <c r="C9" s="16"/>
      <c r="D9" s="16">
        <v>463.54324090637198</v>
      </c>
      <c r="E9" s="16">
        <v>506.65197321883397</v>
      </c>
      <c r="F9" s="16">
        <v>555.78903795324595</v>
      </c>
      <c r="G9" s="16">
        <v>570.11588536525005</v>
      </c>
      <c r="H9" s="16">
        <v>546.14884588975701</v>
      </c>
      <c r="I9" s="16">
        <v>518.31447762192897</v>
      </c>
      <c r="J9" s="16">
        <v>546.62366722581396</v>
      </c>
      <c r="K9" s="16">
        <v>585.02073037674597</v>
      </c>
      <c r="L9" s="16">
        <v>621.75580506312201</v>
      </c>
      <c r="M9" s="16">
        <v>612.85623113163899</v>
      </c>
      <c r="N9" s="16">
        <v>559.42203549659303</v>
      </c>
      <c r="O9" s="16">
        <v>504.04070058663302</v>
      </c>
      <c r="P9" s="16">
        <v>477.23300751451899</v>
      </c>
      <c r="Q9" s="16">
        <v>671.994093925882</v>
      </c>
      <c r="R9" s="16">
        <v>664.29364955139397</v>
      </c>
      <c r="S9" s="16">
        <v>591.51868701588796</v>
      </c>
      <c r="T9" s="16">
        <v>402.56652481429097</v>
      </c>
      <c r="U9" s="16">
        <v>304.86099979133297</v>
      </c>
      <c r="V9" s="16">
        <v>1033.4144185520099</v>
      </c>
      <c r="W9" s="16">
        <v>784.421193787638</v>
      </c>
      <c r="X9" s="16">
        <v>690.78646503911602</v>
      </c>
      <c r="Y9" s="16">
        <v>667.19958222350203</v>
      </c>
      <c r="Z9" s="16">
        <v>651.01609023720198</v>
      </c>
      <c r="AA9" s="16">
        <v>656.60159116757598</v>
      </c>
      <c r="AB9" s="16">
        <v>661.79931458920396</v>
      </c>
      <c r="AC9" s="16">
        <v>684.38401028839303</v>
      </c>
      <c r="AD9" s="16">
        <v>720.43294841097395</v>
      </c>
      <c r="AE9" s="16">
        <v>759.86364142825801</v>
      </c>
      <c r="AF9" s="16">
        <v>729.33949401366101</v>
      </c>
      <c r="AG9" s="16">
        <v>737.35857706016304</v>
      </c>
      <c r="AH9" s="16">
        <v>741.75894602919197</v>
      </c>
      <c r="AI9" s="16">
        <v>778.94354399597501</v>
      </c>
      <c r="AJ9" s="16">
        <v>782.13775676644195</v>
      </c>
      <c r="AK9" s="16">
        <v>812.04314779814104</v>
      </c>
      <c r="AL9" s="16">
        <v>840.72027825271095</v>
      </c>
      <c r="AM9" s="16">
        <v>873.86794329946201</v>
      </c>
      <c r="AN9" s="16">
        <v>927.81616226230506</v>
      </c>
      <c r="AO9" s="16">
        <v>951.32617362621897</v>
      </c>
      <c r="AP9" s="16">
        <v>983.29186762488405</v>
      </c>
      <c r="AQ9" s="16">
        <v>1011.59724583158</v>
      </c>
      <c r="AR9" s="76">
        <v>1053.2962941790199</v>
      </c>
      <c r="AS9" s="76">
        <v>1100.6540149785501</v>
      </c>
      <c r="AT9" s="76">
        <v>1149.0847865374701</v>
      </c>
      <c r="AU9" s="76">
        <v>1185.8127588386301</v>
      </c>
      <c r="AV9" s="76">
        <v>1228.86402607637</v>
      </c>
      <c r="AW9" s="76">
        <v>1287.5031431268201</v>
      </c>
      <c r="AX9" s="76">
        <v>1353.7684337191599</v>
      </c>
      <c r="AY9" s="76">
        <v>1397.5653147660801</v>
      </c>
      <c r="AZ9" s="76">
        <v>1411.25122224081</v>
      </c>
      <c r="BA9" s="76">
        <v>1438.4370476162101</v>
      </c>
      <c r="BB9" s="76">
        <v>1446.6493086210701</v>
      </c>
      <c r="BC9" s="76">
        <v>1540.6349977842699</v>
      </c>
      <c r="BD9" s="76">
        <v>1586.5485414411301</v>
      </c>
      <c r="BE9" s="76">
        <v>1626.57286225294</v>
      </c>
      <c r="BF9" s="76">
        <v>1596.9447111505201</v>
      </c>
      <c r="BG9" s="76">
        <v>1647.52412668793</v>
      </c>
      <c r="BH9" s="76">
        <v>1724.0456330235299</v>
      </c>
      <c r="BI9" s="76">
        <v>1774.6544949341501</v>
      </c>
    </row>
    <row r="10" spans="1:61" s="19" customFormat="1" ht="17.100000000000001" customHeight="1" x14ac:dyDescent="0.2">
      <c r="A10" s="40" t="s">
        <v>5</v>
      </c>
      <c r="B10" s="16"/>
      <c r="C10" s="16"/>
      <c r="D10" s="16">
        <v>2.8023217385655301</v>
      </c>
      <c r="E10" s="16">
        <v>2.9172154739821301</v>
      </c>
      <c r="F10" s="16">
        <v>2.8089554318525201</v>
      </c>
      <c r="G10" s="16">
        <v>2.99263910331605</v>
      </c>
      <c r="H10" s="16">
        <v>3.4130502987651101</v>
      </c>
      <c r="I10" s="16">
        <v>3.69598179050727</v>
      </c>
      <c r="J10" s="16">
        <v>2.7909759283516702</v>
      </c>
      <c r="K10" s="16">
        <v>2.8651754297486902</v>
      </c>
      <c r="L10" s="16">
        <v>2.92184316295844</v>
      </c>
      <c r="M10" s="16">
        <v>2.8392225561653399</v>
      </c>
      <c r="N10" s="16">
        <v>3.9120062251771901</v>
      </c>
      <c r="O10" s="16">
        <v>4.1350411559614804</v>
      </c>
      <c r="P10" s="16">
        <v>3.3348025853196099</v>
      </c>
      <c r="Q10" s="16">
        <v>2.6975171013408001</v>
      </c>
      <c r="R10" s="16">
        <v>2.0792269937186099</v>
      </c>
      <c r="S10" s="16">
        <v>1.9794614725380499</v>
      </c>
      <c r="T10" s="16">
        <v>2.6049332088330801</v>
      </c>
      <c r="U10" s="16">
        <v>3.03132177774541</v>
      </c>
      <c r="V10" s="16">
        <v>3.45717026252925</v>
      </c>
      <c r="W10" s="16">
        <v>3.2250254655189901</v>
      </c>
      <c r="X10" s="16">
        <v>2.8891665740243999</v>
      </c>
      <c r="Y10" s="16">
        <v>2.90858531188498</v>
      </c>
      <c r="Z10" s="16">
        <v>3.0368199482108098</v>
      </c>
      <c r="AA10" s="16">
        <v>3.3329638336989702</v>
      </c>
      <c r="AB10" s="16">
        <v>3.9460743696970302</v>
      </c>
      <c r="AC10" s="16">
        <v>4.1897348212720402</v>
      </c>
      <c r="AD10" s="16">
        <v>4.37287880910241</v>
      </c>
      <c r="AE10" s="16">
        <v>4.4462564163243004</v>
      </c>
      <c r="AF10" s="16">
        <v>3.9674689510801802</v>
      </c>
      <c r="AG10" s="16">
        <v>3.6926589160224199</v>
      </c>
      <c r="AH10" s="16">
        <v>3.64849930478954</v>
      </c>
      <c r="AI10" s="16">
        <v>3.8762327101153802</v>
      </c>
      <c r="AJ10" s="16">
        <v>4.1448857378702799</v>
      </c>
      <c r="AK10" s="16">
        <v>4.1731185784421596</v>
      </c>
      <c r="AL10" s="16">
        <v>4.1365150397293098</v>
      </c>
      <c r="AM10" s="16">
        <v>4.0472731949811003</v>
      </c>
      <c r="AN10" s="16">
        <v>3.63213478392752</v>
      </c>
      <c r="AO10" s="16">
        <v>3.45594748223749</v>
      </c>
      <c r="AP10" s="16">
        <v>3.51152952142936</v>
      </c>
      <c r="AQ10" s="16">
        <v>3.7958429573378698</v>
      </c>
      <c r="AR10" s="76">
        <v>4.2467350760814302</v>
      </c>
      <c r="AS10" s="76">
        <v>4.4642320751015596</v>
      </c>
      <c r="AT10" s="76">
        <v>4.6115710365100098</v>
      </c>
      <c r="AU10" s="76">
        <v>5.0359077193281099</v>
      </c>
      <c r="AV10" s="76">
        <v>5.0774294982477803</v>
      </c>
      <c r="AW10" s="76">
        <v>5.0932537341490498</v>
      </c>
      <c r="AX10" s="76">
        <v>4.8094396310559597</v>
      </c>
      <c r="AY10" s="76">
        <v>4.4840976639547101</v>
      </c>
      <c r="AZ10" s="76">
        <v>4.6738626984049096</v>
      </c>
      <c r="BA10" s="76">
        <v>4.9015621351571097</v>
      </c>
      <c r="BB10" s="76">
        <v>5.6805924125736702</v>
      </c>
      <c r="BC10" s="76">
        <v>5.1735755436000499</v>
      </c>
      <c r="BD10" s="76">
        <v>5.1432937454902596</v>
      </c>
      <c r="BE10" s="76">
        <v>5.22695537460607</v>
      </c>
      <c r="BF10" s="76">
        <v>5.7717342056870899</v>
      </c>
      <c r="BG10" s="76">
        <v>5.3853584330870001</v>
      </c>
      <c r="BH10" s="76">
        <v>5.57270640848136</v>
      </c>
      <c r="BI10" s="76">
        <v>5.7510824214477898</v>
      </c>
    </row>
    <row r="11" spans="1:61" s="19" customFormat="1" ht="17.100000000000001" customHeight="1" x14ac:dyDescent="0.2">
      <c r="A11" s="40" t="s">
        <v>6</v>
      </c>
      <c r="B11" s="16"/>
      <c r="C11" s="16"/>
      <c r="D11" s="16">
        <v>704.05667279564705</v>
      </c>
      <c r="E11" s="16">
        <v>-43.419164060559098</v>
      </c>
      <c r="F11" s="16">
        <v>261.18291966914001</v>
      </c>
      <c r="G11" s="16">
        <v>922.03637072538299</v>
      </c>
      <c r="H11" s="16">
        <v>518.86898382146899</v>
      </c>
      <c r="I11" s="16">
        <v>-10.3135167093064</v>
      </c>
      <c r="J11" s="16">
        <v>379.58003699507202</v>
      </c>
      <c r="K11" s="16">
        <v>1188.4698154350201</v>
      </c>
      <c r="L11" s="16">
        <v>660.57242801140501</v>
      </c>
      <c r="M11" s="16">
        <v>1379.9758777014599</v>
      </c>
      <c r="N11" s="16">
        <v>565.23096349971195</v>
      </c>
      <c r="O11" s="16">
        <v>-16.533496536945702</v>
      </c>
      <c r="P11" s="16">
        <v>1803.6151177515901</v>
      </c>
      <c r="Q11" s="16">
        <v>-476.00296819055399</v>
      </c>
      <c r="R11" s="16">
        <v>780.83283846603103</v>
      </c>
      <c r="S11" s="16">
        <v>567.17631200156598</v>
      </c>
      <c r="T11" s="16">
        <v>473.46450438083099</v>
      </c>
      <c r="U11" s="16">
        <v>1606.89636312517</v>
      </c>
      <c r="V11" s="16">
        <v>492.60533463249999</v>
      </c>
      <c r="W11" s="16">
        <v>686.702812098609</v>
      </c>
      <c r="X11" s="16">
        <v>404.19001109943503</v>
      </c>
      <c r="Y11" s="16">
        <v>1976.3781966588699</v>
      </c>
      <c r="Z11" s="16">
        <v>490.37616756737998</v>
      </c>
      <c r="AA11" s="16">
        <v>556.53705249364998</v>
      </c>
      <c r="AB11" s="16">
        <v>2201.6765894738601</v>
      </c>
      <c r="AC11" s="16">
        <v>164.26344983197399</v>
      </c>
      <c r="AD11" s="16">
        <v>579.44607117482997</v>
      </c>
      <c r="AE11" s="16">
        <v>547.01806750697597</v>
      </c>
      <c r="AF11" s="16">
        <v>340.29834677438703</v>
      </c>
      <c r="AG11" s="16">
        <v>145.18012545256701</v>
      </c>
      <c r="AH11" s="16">
        <v>2757.0573785357001</v>
      </c>
      <c r="AI11" s="16">
        <v>558.18391284137499</v>
      </c>
      <c r="AJ11" s="16">
        <v>859.45607873823599</v>
      </c>
      <c r="AK11" s="16">
        <v>1060.0438001907401</v>
      </c>
      <c r="AL11" s="16">
        <v>1000.17023561735</v>
      </c>
      <c r="AM11" s="16">
        <v>1024.5017875564399</v>
      </c>
      <c r="AN11" s="16">
        <v>884.08030476569297</v>
      </c>
      <c r="AO11" s="16">
        <v>702.90393637270404</v>
      </c>
      <c r="AP11" s="16">
        <v>1315.86656153537</v>
      </c>
      <c r="AQ11" s="16">
        <v>1621.0344736264001</v>
      </c>
      <c r="AR11" s="76">
        <v>1115.5668407134999</v>
      </c>
      <c r="AS11" s="76">
        <v>1227.9932051870101</v>
      </c>
      <c r="AT11" s="76">
        <v>1282.9521290165101</v>
      </c>
      <c r="AU11" s="76">
        <v>1427.17626123487</v>
      </c>
      <c r="AV11" s="76">
        <v>1520.26627982931</v>
      </c>
      <c r="AW11" s="76">
        <v>1682.89698296964</v>
      </c>
      <c r="AX11" s="76">
        <v>1300.85542643603</v>
      </c>
      <c r="AY11" s="76">
        <v>1268.66634138424</v>
      </c>
      <c r="AZ11" s="76">
        <v>1384.0817426666399</v>
      </c>
      <c r="BA11" s="76">
        <v>1877.0622750821301</v>
      </c>
      <c r="BB11" s="76">
        <v>1415.53253503368</v>
      </c>
      <c r="BC11" s="76">
        <v>1451.83496850505</v>
      </c>
      <c r="BD11" s="76">
        <v>1541.69405227679</v>
      </c>
      <c r="BE11" s="76">
        <v>1403.9723954589399</v>
      </c>
      <c r="BF11" s="76">
        <v>1660.50447043085</v>
      </c>
      <c r="BG11" s="76">
        <v>1712.73005234005</v>
      </c>
      <c r="BH11" s="76">
        <v>1750.77958456227</v>
      </c>
      <c r="BI11" s="76">
        <v>1666.2093713578899</v>
      </c>
    </row>
    <row r="12" spans="1:61" s="19" customFormat="1" ht="17.100000000000001" customHeight="1" x14ac:dyDescent="0.2">
      <c r="A12" s="40" t="s">
        <v>7</v>
      </c>
      <c r="B12" s="16"/>
      <c r="C12" s="16"/>
      <c r="D12" s="16">
        <v>473.839456733448</v>
      </c>
      <c r="E12" s="16">
        <v>479.95685228936901</v>
      </c>
      <c r="F12" s="16">
        <v>463.13325812176402</v>
      </c>
      <c r="G12" s="16">
        <v>503.66396484128802</v>
      </c>
      <c r="H12" s="16">
        <v>517.08574904196303</v>
      </c>
      <c r="I12" s="16">
        <v>501.79237816756603</v>
      </c>
      <c r="J12" s="16">
        <v>494.92816100237599</v>
      </c>
      <c r="K12" s="16">
        <v>501.46604609209498</v>
      </c>
      <c r="L12" s="16">
        <v>479.76040418308401</v>
      </c>
      <c r="M12" s="16">
        <v>494.48746604446899</v>
      </c>
      <c r="N12" s="16">
        <v>511.99926190010399</v>
      </c>
      <c r="O12" s="16">
        <v>500.979599082535</v>
      </c>
      <c r="P12" s="16">
        <v>519.78855368164704</v>
      </c>
      <c r="Q12" s="16">
        <v>527.27913326230703</v>
      </c>
      <c r="R12" s="16">
        <v>508.49640419859401</v>
      </c>
      <c r="S12" s="16">
        <v>481.53898564836499</v>
      </c>
      <c r="T12" s="16">
        <v>463.59580107801497</v>
      </c>
      <c r="U12" s="16">
        <v>452.49783565334798</v>
      </c>
      <c r="V12" s="16">
        <v>463.84340520198901</v>
      </c>
      <c r="W12" s="16">
        <v>517.07916655884503</v>
      </c>
      <c r="X12" s="16">
        <v>508.39403864696499</v>
      </c>
      <c r="Y12" s="16">
        <v>496.223283566166</v>
      </c>
      <c r="Z12" s="16">
        <v>492.54685202104002</v>
      </c>
      <c r="AA12" s="16">
        <v>478.73517349677297</v>
      </c>
      <c r="AB12" s="16">
        <v>498.36811492285801</v>
      </c>
      <c r="AC12" s="16">
        <v>511.98140653103599</v>
      </c>
      <c r="AD12" s="16">
        <v>498.083015850614</v>
      </c>
      <c r="AE12" s="16">
        <v>526.02560688235803</v>
      </c>
      <c r="AF12" s="16">
        <v>547.07692603351904</v>
      </c>
      <c r="AG12" s="16">
        <v>551.88123100570897</v>
      </c>
      <c r="AH12" s="16">
        <v>573.96062117226802</v>
      </c>
      <c r="AI12" s="16">
        <v>560.84601770906897</v>
      </c>
      <c r="AJ12" s="16">
        <v>556.38483406661703</v>
      </c>
      <c r="AK12" s="16">
        <v>554.81522698475203</v>
      </c>
      <c r="AL12" s="16">
        <v>542.76225476892398</v>
      </c>
      <c r="AM12" s="16">
        <v>528.57889728349903</v>
      </c>
      <c r="AN12" s="16">
        <v>472.54265878782201</v>
      </c>
      <c r="AO12" s="16">
        <v>472.249413860142</v>
      </c>
      <c r="AP12" s="16">
        <v>419.71812035330601</v>
      </c>
      <c r="AQ12" s="16">
        <v>527.29267444274603</v>
      </c>
      <c r="AR12" s="76">
        <v>613.63661751193104</v>
      </c>
      <c r="AS12" s="76">
        <v>685.94773724439096</v>
      </c>
      <c r="AT12" s="76">
        <v>817.57769885300797</v>
      </c>
      <c r="AU12" s="76">
        <v>839.75534599239404</v>
      </c>
      <c r="AV12" s="76">
        <v>830.86621341037801</v>
      </c>
      <c r="AW12" s="76">
        <v>919.33124131079103</v>
      </c>
      <c r="AX12" s="76">
        <v>888.982816280934</v>
      </c>
      <c r="AY12" s="76">
        <v>822.97576126962997</v>
      </c>
      <c r="AZ12" s="76">
        <v>875.83294947296497</v>
      </c>
      <c r="BA12" s="76">
        <v>855.18413678034301</v>
      </c>
      <c r="BB12" s="76">
        <v>792.01880925266096</v>
      </c>
      <c r="BC12" s="76">
        <v>829.81884824479505</v>
      </c>
      <c r="BD12" s="76">
        <v>838.58820535589803</v>
      </c>
      <c r="BE12" s="76">
        <v>772.39538105911197</v>
      </c>
      <c r="BF12" s="76">
        <v>818.690030086447</v>
      </c>
      <c r="BG12" s="76">
        <v>871.66815587496399</v>
      </c>
      <c r="BH12" s="76">
        <v>447.81258179866802</v>
      </c>
      <c r="BI12" s="76">
        <v>785.30839962507605</v>
      </c>
    </row>
    <row r="13" spans="1:61" s="63" customFormat="1" ht="17.100000000000001" customHeight="1" x14ac:dyDescent="0.2">
      <c r="A13" s="60" t="s">
        <v>97</v>
      </c>
      <c r="B13" s="61"/>
      <c r="C13" s="61"/>
      <c r="D13" s="61">
        <v>742.56318538966548</v>
      </c>
      <c r="E13" s="61">
        <v>842.40702910890957</v>
      </c>
      <c r="F13" s="61">
        <v>770.03929631775759</v>
      </c>
      <c r="G13" s="61">
        <v>1134.9462779446105</v>
      </c>
      <c r="H13" s="61">
        <v>3525.686943292053</v>
      </c>
      <c r="I13" s="61">
        <v>3477.4373297875727</v>
      </c>
      <c r="J13" s="61">
        <v>3959.6596948276724</v>
      </c>
      <c r="K13" s="61">
        <v>3968.6484347937899</v>
      </c>
      <c r="L13" s="61">
        <v>4177.7120357486674</v>
      </c>
      <c r="M13" s="61">
        <v>4586.590475296488</v>
      </c>
      <c r="N13" s="61">
        <v>4447.1360619679854</v>
      </c>
      <c r="O13" s="61">
        <v>4651.086682864091</v>
      </c>
      <c r="P13" s="61">
        <v>4897.2657201602851</v>
      </c>
      <c r="Q13" s="61">
        <v>4717.2673547322274</v>
      </c>
      <c r="R13" s="61">
        <v>4705.2236183000159</v>
      </c>
      <c r="S13" s="61">
        <v>4639.2468167043608</v>
      </c>
      <c r="T13" s="61">
        <v>4762.0975119121968</v>
      </c>
      <c r="U13" s="61">
        <v>4866.4339274221747</v>
      </c>
      <c r="V13" s="61">
        <v>4871.6336951546318</v>
      </c>
      <c r="W13" s="61">
        <v>4576.5477590950477</v>
      </c>
      <c r="X13" s="61">
        <v>4879.7674609761198</v>
      </c>
      <c r="Y13" s="61">
        <v>4971.1542435891479</v>
      </c>
      <c r="Z13" s="61">
        <v>5332.7673241769535</v>
      </c>
      <c r="AA13" s="61">
        <v>5672.7484817243439</v>
      </c>
      <c r="AB13" s="61">
        <v>5783.6939035559844</v>
      </c>
      <c r="AC13" s="61">
        <v>6057.663551004036</v>
      </c>
      <c r="AD13" s="61">
        <v>6340.7594863175673</v>
      </c>
      <c r="AE13" s="61">
        <v>6638.0798758535657</v>
      </c>
      <c r="AF13" s="61">
        <v>6861.3889440212288</v>
      </c>
      <c r="AG13" s="61">
        <v>6820.0104811531983</v>
      </c>
      <c r="AH13" s="61">
        <v>6211.7302418662248</v>
      </c>
      <c r="AI13" s="61">
        <v>6426.1330189076716</v>
      </c>
      <c r="AJ13" s="61">
        <v>6575.0069431178181</v>
      </c>
      <c r="AK13" s="61">
        <v>6985.5133440237187</v>
      </c>
      <c r="AL13" s="61">
        <v>7404.992777082557</v>
      </c>
      <c r="AM13" s="61">
        <v>7289.7106580029413</v>
      </c>
      <c r="AN13" s="61">
        <v>7554.5899581514614</v>
      </c>
      <c r="AO13" s="61">
        <v>7674.6152048986296</v>
      </c>
      <c r="AP13" s="61">
        <v>7971.5502502194058</v>
      </c>
      <c r="AQ13" s="61">
        <v>8404.931833977922</v>
      </c>
      <c r="AR13" s="86">
        <v>8680.5140844524994</v>
      </c>
      <c r="AS13" s="86">
        <v>8746.5448999519595</v>
      </c>
      <c r="AT13" s="86">
        <v>8841.1403106941925</v>
      </c>
      <c r="AU13" s="86">
        <v>8888.6384201841865</v>
      </c>
      <c r="AV13" s="86">
        <v>9332.0345737890148</v>
      </c>
      <c r="AW13" s="86">
        <v>9807.6243571036975</v>
      </c>
      <c r="AX13" s="86">
        <v>9428.7897910747779</v>
      </c>
      <c r="AY13" s="86">
        <v>8450.5806676651155</v>
      </c>
      <c r="AZ13" s="86">
        <v>9722.4784774321724</v>
      </c>
      <c r="BA13" s="86">
        <v>10116.845682262752</v>
      </c>
      <c r="BB13" s="86">
        <v>10142.665753906547</v>
      </c>
      <c r="BC13" s="86">
        <v>10313.455649231855</v>
      </c>
      <c r="BD13" s="86">
        <v>9950.8625151113192</v>
      </c>
      <c r="BE13" s="86">
        <v>10607.954919574649</v>
      </c>
      <c r="BF13" s="86">
        <v>11289.443682077947</v>
      </c>
      <c r="BG13" s="86">
        <v>11694.449069214603</v>
      </c>
      <c r="BH13" s="86">
        <v>11946.115628384709</v>
      </c>
      <c r="BI13" s="86">
        <v>11396.344624071748</v>
      </c>
    </row>
    <row r="14" spans="1:61" s="19" customFormat="1" ht="17.100000000000001" customHeight="1" x14ac:dyDescent="0.2">
      <c r="A14" s="40" t="s">
        <v>9</v>
      </c>
      <c r="B14" s="16"/>
      <c r="C14" s="16"/>
      <c r="D14" s="16">
        <v>86.890256381336201</v>
      </c>
      <c r="E14" s="16">
        <v>64.537309903100905</v>
      </c>
      <c r="F14" s="16">
        <v>46.834716406799203</v>
      </c>
      <c r="G14" s="16">
        <v>54.418636629672299</v>
      </c>
      <c r="H14" s="16">
        <v>57.222818574384199</v>
      </c>
      <c r="I14" s="16">
        <v>81.656062541490698</v>
      </c>
      <c r="J14" s="16">
        <v>73.093850026359405</v>
      </c>
      <c r="K14" s="16">
        <v>87.672082753199902</v>
      </c>
      <c r="L14" s="16">
        <v>125.011602240431</v>
      </c>
      <c r="M14" s="16">
        <v>174.07120848878699</v>
      </c>
      <c r="N14" s="16">
        <v>129.767916491889</v>
      </c>
      <c r="O14" s="16">
        <v>85.065595583722299</v>
      </c>
      <c r="P14" s="16">
        <v>66.447690077034693</v>
      </c>
      <c r="Q14" s="16">
        <v>72.669529222743094</v>
      </c>
      <c r="R14" s="16">
        <v>117.298927357672</v>
      </c>
      <c r="S14" s="16">
        <v>169.067602397277</v>
      </c>
      <c r="T14" s="16">
        <v>171.82854795780901</v>
      </c>
      <c r="U14" s="16">
        <v>128.532380341075</v>
      </c>
      <c r="V14" s="16">
        <v>127.00446370099699</v>
      </c>
      <c r="W14" s="16">
        <v>119.93554040702</v>
      </c>
      <c r="X14" s="16">
        <v>123.404664378421</v>
      </c>
      <c r="Y14" s="16">
        <v>97.717399241226104</v>
      </c>
      <c r="Z14" s="16">
        <v>190.92157464880299</v>
      </c>
      <c r="AA14" s="16">
        <v>178.270521834123</v>
      </c>
      <c r="AB14" s="16">
        <v>160.829100782425</v>
      </c>
      <c r="AC14" s="16">
        <v>197.545831062942</v>
      </c>
      <c r="AD14" s="16">
        <v>237.20316642477101</v>
      </c>
      <c r="AE14" s="16">
        <v>252.43252690612701</v>
      </c>
      <c r="AF14" s="16">
        <v>284.02270339900099</v>
      </c>
      <c r="AG14" s="16">
        <v>294.575674608545</v>
      </c>
      <c r="AH14" s="16">
        <v>259.328316654768</v>
      </c>
      <c r="AI14" s="16">
        <v>256.31338710357301</v>
      </c>
      <c r="AJ14" s="16">
        <v>295.78757513419703</v>
      </c>
      <c r="AK14" s="16">
        <v>357.59189678115399</v>
      </c>
      <c r="AL14" s="16">
        <v>354.29694284534497</v>
      </c>
      <c r="AM14" s="16">
        <v>337.85372913573002</v>
      </c>
      <c r="AN14" s="16">
        <v>327.63689586264201</v>
      </c>
      <c r="AO14" s="16">
        <v>317.55728712055299</v>
      </c>
      <c r="AP14" s="16">
        <v>360.92121828649402</v>
      </c>
      <c r="AQ14" s="16">
        <v>521.43698443728999</v>
      </c>
      <c r="AR14" s="76">
        <v>628.45152974589405</v>
      </c>
      <c r="AS14" s="76">
        <v>501.98580177288</v>
      </c>
      <c r="AT14" s="76">
        <v>600.81649029213395</v>
      </c>
      <c r="AU14" s="76">
        <v>520.65542570606999</v>
      </c>
      <c r="AV14" s="76">
        <v>574.914901329641</v>
      </c>
      <c r="AW14" s="76">
        <v>673.47838532799904</v>
      </c>
      <c r="AX14" s="76">
        <v>575.35826932012196</v>
      </c>
      <c r="AY14" s="76">
        <v>448.92704130277502</v>
      </c>
      <c r="AZ14" s="76">
        <v>914.30977181638798</v>
      </c>
      <c r="BA14" s="76">
        <v>753.45666568792797</v>
      </c>
      <c r="BB14" s="76">
        <v>604.82528744045806</v>
      </c>
      <c r="BC14" s="76">
        <v>546.50477365778102</v>
      </c>
      <c r="BD14" s="76">
        <v>426.90896311673202</v>
      </c>
      <c r="BE14" s="76">
        <v>498.711679505441</v>
      </c>
      <c r="BF14" s="76">
        <v>698.34621724194506</v>
      </c>
      <c r="BG14" s="76">
        <v>679.00362754509104</v>
      </c>
      <c r="BH14" s="76">
        <v>555.19083295057897</v>
      </c>
      <c r="BI14" s="76">
        <v>123.94628456023599</v>
      </c>
    </row>
    <row r="15" spans="1:61" s="19" customFormat="1" ht="17.100000000000001" customHeight="1" x14ac:dyDescent="0.2">
      <c r="A15" s="25" t="s">
        <v>10</v>
      </c>
      <c r="B15" s="16"/>
      <c r="C15" s="16"/>
      <c r="D15" s="16">
        <v>-49.027211011855499</v>
      </c>
      <c r="E15" s="16">
        <v>-3.3122657021093098</v>
      </c>
      <c r="F15" s="16">
        <v>2.9008950345463398</v>
      </c>
      <c r="G15" s="16">
        <v>44.850539944153198</v>
      </c>
      <c r="H15" s="16">
        <v>2425.1572133712698</v>
      </c>
      <c r="I15" s="16">
        <v>2345.80323213354</v>
      </c>
      <c r="J15" s="16">
        <v>2928.1291779357098</v>
      </c>
      <c r="K15" s="16">
        <v>2934.0987765976402</v>
      </c>
      <c r="L15" s="16">
        <v>2988.3445463100302</v>
      </c>
      <c r="M15" s="16">
        <v>3261.5184113216301</v>
      </c>
      <c r="N15" s="16">
        <v>2940.9427510166802</v>
      </c>
      <c r="O15" s="16">
        <v>3165.9048124226601</v>
      </c>
      <c r="P15" s="16">
        <v>3483.8848703888898</v>
      </c>
      <c r="Q15" s="16">
        <v>3332.2217576900398</v>
      </c>
      <c r="R15" s="16">
        <v>3156.7645218600801</v>
      </c>
      <c r="S15" s="16">
        <v>3062.28869788976</v>
      </c>
      <c r="T15" s="16">
        <v>3034.0945037505398</v>
      </c>
      <c r="U15" s="16">
        <v>3138.8516192914699</v>
      </c>
      <c r="V15" s="16">
        <v>3128.47494534322</v>
      </c>
      <c r="W15" s="16">
        <v>3096.92011585517</v>
      </c>
      <c r="X15" s="16">
        <v>2948.0515867488998</v>
      </c>
      <c r="Y15" s="16">
        <v>3080.9035932531801</v>
      </c>
      <c r="Z15" s="16">
        <v>3320.1696089666998</v>
      </c>
      <c r="AA15" s="16">
        <v>3594.9821471466798</v>
      </c>
      <c r="AB15" s="16">
        <v>3715.7607262987199</v>
      </c>
      <c r="AC15" s="16">
        <v>3940.9122464832299</v>
      </c>
      <c r="AD15" s="16">
        <v>4147.2523493157996</v>
      </c>
      <c r="AE15" s="16">
        <v>4322.9910455459503</v>
      </c>
      <c r="AF15" s="16">
        <v>4478.6076305659699</v>
      </c>
      <c r="AG15" s="16">
        <v>4288.8375633843598</v>
      </c>
      <c r="AH15" s="16">
        <v>3613.08901504082</v>
      </c>
      <c r="AI15" s="16">
        <v>3936.71236952252</v>
      </c>
      <c r="AJ15" s="16">
        <v>3862.9531504738002</v>
      </c>
      <c r="AK15" s="16">
        <v>4130.7681264129296</v>
      </c>
      <c r="AL15" s="16">
        <v>4482.2557012048601</v>
      </c>
      <c r="AM15" s="16">
        <v>4366.4941104669897</v>
      </c>
      <c r="AN15" s="16">
        <v>4600.0380470950304</v>
      </c>
      <c r="AO15" s="16">
        <v>4673.6361399512598</v>
      </c>
      <c r="AP15" s="16">
        <v>4792.6962502789302</v>
      </c>
      <c r="AQ15" s="16">
        <v>4946.0341432409996</v>
      </c>
      <c r="AR15" s="76">
        <v>5016.0914221377298</v>
      </c>
      <c r="AS15" s="76">
        <v>5140.2057884104597</v>
      </c>
      <c r="AT15" s="76">
        <v>5114.6599998477604</v>
      </c>
      <c r="AU15" s="76">
        <v>5160.6211390815597</v>
      </c>
      <c r="AV15" s="76">
        <v>5646.3062152888397</v>
      </c>
      <c r="AW15" s="76">
        <v>5925.0560601629704</v>
      </c>
      <c r="AX15" s="76">
        <v>5561.1937241347996</v>
      </c>
      <c r="AY15" s="76">
        <v>4933.9255041528604</v>
      </c>
      <c r="AZ15" s="76">
        <v>5971.1638864648603</v>
      </c>
      <c r="BA15" s="76">
        <v>6083.7943676638997</v>
      </c>
      <c r="BB15" s="76">
        <v>6109.3403068031203</v>
      </c>
      <c r="BC15" s="76">
        <v>6208.8815167550201</v>
      </c>
      <c r="BD15" s="76">
        <v>5905.3503568579499</v>
      </c>
      <c r="BE15" s="76">
        <v>6464.4599087326396</v>
      </c>
      <c r="BF15" s="76">
        <v>6973.9497768701403</v>
      </c>
      <c r="BG15" s="76">
        <v>7299.8752417899004</v>
      </c>
      <c r="BH15" s="76">
        <v>7470.3010722041799</v>
      </c>
      <c r="BI15" s="76">
        <v>7381.6348733284703</v>
      </c>
    </row>
    <row r="16" spans="1:61" s="19" customFormat="1" ht="17.100000000000001" customHeight="1" x14ac:dyDescent="0.2">
      <c r="A16" s="25" t="s">
        <v>11</v>
      </c>
      <c r="B16" s="16"/>
      <c r="C16" s="16"/>
      <c r="D16" s="16">
        <v>94.013210946979797</v>
      </c>
      <c r="E16" s="16">
        <v>102.15246961704101</v>
      </c>
      <c r="F16" s="16">
        <v>114.70708190776899</v>
      </c>
      <c r="G16" s="16">
        <v>124.377649710239</v>
      </c>
      <c r="H16" s="16">
        <v>135.446497709357</v>
      </c>
      <c r="I16" s="16">
        <v>144.19904413559101</v>
      </c>
      <c r="J16" s="16">
        <v>143.94651763899699</v>
      </c>
      <c r="K16" s="16">
        <v>157.52325564141401</v>
      </c>
      <c r="L16" s="16">
        <v>167.03875915032199</v>
      </c>
      <c r="M16" s="16">
        <v>175.16699276190701</v>
      </c>
      <c r="N16" s="16">
        <v>181.12104010295101</v>
      </c>
      <c r="O16" s="16">
        <v>176.65656445188799</v>
      </c>
      <c r="P16" s="16">
        <v>161.529645285361</v>
      </c>
      <c r="Q16" s="16">
        <v>156.27350663658399</v>
      </c>
      <c r="R16" s="16">
        <v>245.87157014640701</v>
      </c>
      <c r="S16" s="16">
        <v>242.86745885746299</v>
      </c>
      <c r="T16" s="16">
        <v>246.21531221276101</v>
      </c>
      <c r="U16" s="16">
        <v>250.14161819600699</v>
      </c>
      <c r="V16" s="16">
        <v>238.15391817209999</v>
      </c>
      <c r="W16" s="16">
        <v>240.206201857461</v>
      </c>
      <c r="X16" s="16">
        <v>247.32337177083801</v>
      </c>
      <c r="Y16" s="16">
        <v>247.30513271402501</v>
      </c>
      <c r="Z16" s="16">
        <v>249.74499302661999</v>
      </c>
      <c r="AA16" s="16">
        <v>267.092997832131</v>
      </c>
      <c r="AB16" s="16">
        <v>279.89008423001002</v>
      </c>
      <c r="AC16" s="16">
        <v>280.090219386797</v>
      </c>
      <c r="AD16" s="16">
        <v>285.10652130017502</v>
      </c>
      <c r="AE16" s="16">
        <v>284.81519838583398</v>
      </c>
      <c r="AF16" s="16">
        <v>280.93443810346099</v>
      </c>
      <c r="AG16" s="16">
        <v>324.25899964425003</v>
      </c>
      <c r="AH16" s="16">
        <v>305.29038189525897</v>
      </c>
      <c r="AI16" s="16">
        <v>311.29473023638002</v>
      </c>
      <c r="AJ16" s="16">
        <v>309.94039728550501</v>
      </c>
      <c r="AK16" s="16">
        <v>321.20920182059598</v>
      </c>
      <c r="AL16" s="16">
        <v>376.978397112084</v>
      </c>
      <c r="AM16" s="16">
        <v>371.42222205131299</v>
      </c>
      <c r="AN16" s="16">
        <v>380.87579565006303</v>
      </c>
      <c r="AO16" s="16">
        <v>381.05498370793703</v>
      </c>
      <c r="AP16" s="16">
        <v>393.63200934798601</v>
      </c>
      <c r="AQ16" s="16">
        <v>390.98345759412001</v>
      </c>
      <c r="AR16" s="76">
        <v>429.05013090741301</v>
      </c>
      <c r="AS16" s="76">
        <v>426.91937095442898</v>
      </c>
      <c r="AT16" s="76">
        <v>432.78748522281001</v>
      </c>
      <c r="AU16" s="76">
        <v>453.88197830116502</v>
      </c>
      <c r="AV16" s="76">
        <v>479.07847362629099</v>
      </c>
      <c r="AW16" s="76">
        <v>493.340841828762</v>
      </c>
      <c r="AX16" s="76">
        <v>508.10906473155802</v>
      </c>
      <c r="AY16" s="76">
        <v>451.191986042618</v>
      </c>
      <c r="AZ16" s="76">
        <v>519.41531391627097</v>
      </c>
      <c r="BA16" s="76">
        <v>530.70323789537804</v>
      </c>
      <c r="BB16" s="76">
        <v>538.27753150927299</v>
      </c>
      <c r="BC16" s="76">
        <v>545.59723489776502</v>
      </c>
      <c r="BD16" s="76">
        <v>542.61485927956005</v>
      </c>
      <c r="BE16" s="76">
        <v>546.89353529800496</v>
      </c>
      <c r="BF16" s="76">
        <v>546.79972869122196</v>
      </c>
      <c r="BG16" s="76">
        <v>546.49333305316304</v>
      </c>
      <c r="BH16" s="76">
        <v>555.94619823344601</v>
      </c>
      <c r="BI16" s="76">
        <v>504.15181913033001</v>
      </c>
    </row>
    <row r="17" spans="1:61" s="19" customFormat="1" ht="17.100000000000001" customHeight="1" x14ac:dyDescent="0.2">
      <c r="A17" s="25" t="s">
        <v>12</v>
      </c>
      <c r="B17" s="16"/>
      <c r="C17" s="16"/>
      <c r="D17" s="16">
        <v>238.43851378580101</v>
      </c>
      <c r="E17" s="16">
        <v>246.05459675820799</v>
      </c>
      <c r="F17" s="16">
        <v>255.01377643499899</v>
      </c>
      <c r="G17" s="16">
        <v>258.233136088413</v>
      </c>
      <c r="H17" s="16">
        <v>265.58548158482699</v>
      </c>
      <c r="I17" s="16">
        <v>275.18558729532799</v>
      </c>
      <c r="J17" s="16">
        <v>282.70903721378801</v>
      </c>
      <c r="K17" s="16">
        <v>297.23057340355899</v>
      </c>
      <c r="L17" s="16">
        <v>303.54192556856202</v>
      </c>
      <c r="M17" s="16">
        <v>314.49773914547802</v>
      </c>
      <c r="N17" s="16">
        <v>318.87799854361299</v>
      </c>
      <c r="O17" s="16">
        <v>325.16645051053501</v>
      </c>
      <c r="P17" s="16">
        <v>332.95119211975401</v>
      </c>
      <c r="Q17" s="16">
        <v>351.50212420983797</v>
      </c>
      <c r="R17" s="16">
        <v>383.98665955338498</v>
      </c>
      <c r="S17" s="16">
        <v>353.33610128119199</v>
      </c>
      <c r="T17" s="16">
        <v>426.507691425259</v>
      </c>
      <c r="U17" s="16">
        <v>418.99775266552598</v>
      </c>
      <c r="V17" s="16">
        <v>377.86332030208501</v>
      </c>
      <c r="W17" s="16">
        <v>382.45370950441998</v>
      </c>
      <c r="X17" s="16">
        <v>447.51997221837098</v>
      </c>
      <c r="Y17" s="16">
        <v>448.29933212401602</v>
      </c>
      <c r="Z17" s="16">
        <v>451.778316135951</v>
      </c>
      <c r="AA17" s="16">
        <v>467.69989490618002</v>
      </c>
      <c r="AB17" s="16">
        <v>494.48625758190002</v>
      </c>
      <c r="AC17" s="16">
        <v>508.91680661668801</v>
      </c>
      <c r="AD17" s="16">
        <v>518.44012685894302</v>
      </c>
      <c r="AE17" s="16">
        <v>521.23357303232399</v>
      </c>
      <c r="AF17" s="16">
        <v>538.95048373720704</v>
      </c>
      <c r="AG17" s="16">
        <v>573.72816547122295</v>
      </c>
      <c r="AH17" s="16">
        <v>593.04367926588804</v>
      </c>
      <c r="AI17" s="16">
        <v>602.066707225448</v>
      </c>
      <c r="AJ17" s="16">
        <v>614.74473001024603</v>
      </c>
      <c r="AK17" s="16">
        <v>625.882366688979</v>
      </c>
      <c r="AL17" s="16">
        <v>650.86031822761697</v>
      </c>
      <c r="AM17" s="16">
        <v>686.19358176017897</v>
      </c>
      <c r="AN17" s="16">
        <v>697.85065765492595</v>
      </c>
      <c r="AO17" s="16">
        <v>713.593339706969</v>
      </c>
      <c r="AP17" s="16">
        <v>722.00093420763596</v>
      </c>
      <c r="AQ17" s="16">
        <v>752.00749306157195</v>
      </c>
      <c r="AR17" s="76">
        <v>750.80576572896302</v>
      </c>
      <c r="AS17" s="76">
        <v>747.62647875149003</v>
      </c>
      <c r="AT17" s="76">
        <v>742.22547507109903</v>
      </c>
      <c r="AU17" s="76">
        <v>744.03345190039204</v>
      </c>
      <c r="AV17" s="76">
        <v>755.69760075617296</v>
      </c>
      <c r="AW17" s="76">
        <v>778.00945711341706</v>
      </c>
      <c r="AX17" s="76">
        <v>788.38471521281804</v>
      </c>
      <c r="AY17" s="76">
        <v>797.31345474318198</v>
      </c>
      <c r="AZ17" s="76">
        <v>799.29454685233304</v>
      </c>
      <c r="BA17" s="76">
        <v>804.32783620950602</v>
      </c>
      <c r="BB17" s="76">
        <v>820.17013352568597</v>
      </c>
      <c r="BC17" s="76">
        <v>834.02405840356903</v>
      </c>
      <c r="BD17" s="76">
        <v>851.87638158511697</v>
      </c>
      <c r="BE17" s="76">
        <v>866.152019994434</v>
      </c>
      <c r="BF17" s="76">
        <v>879.70431022957996</v>
      </c>
      <c r="BG17" s="76">
        <v>888.92817038569797</v>
      </c>
      <c r="BH17" s="76">
        <v>929.56838824097395</v>
      </c>
      <c r="BI17" s="76">
        <v>944.81278626275105</v>
      </c>
    </row>
    <row r="18" spans="1:61" s="19" customFormat="1" ht="17.100000000000001" customHeight="1" x14ac:dyDescent="0.2">
      <c r="A18" s="40" t="s">
        <v>103</v>
      </c>
      <c r="B18" s="16"/>
      <c r="C18" s="16"/>
      <c r="D18" s="16">
        <v>372.24841528740399</v>
      </c>
      <c r="E18" s="16">
        <v>432.97491853266899</v>
      </c>
      <c r="F18" s="16">
        <v>350.58282653364398</v>
      </c>
      <c r="G18" s="16">
        <v>653.06631557213302</v>
      </c>
      <c r="H18" s="16">
        <v>642.27493205221504</v>
      </c>
      <c r="I18" s="16">
        <v>630.59340368162304</v>
      </c>
      <c r="J18" s="16">
        <v>531.78111201281797</v>
      </c>
      <c r="K18" s="16">
        <v>492.12374639797702</v>
      </c>
      <c r="L18" s="16">
        <v>593.77520247932296</v>
      </c>
      <c r="M18" s="16">
        <v>661.33612357868606</v>
      </c>
      <c r="N18" s="16">
        <v>876.42635581285197</v>
      </c>
      <c r="O18" s="16">
        <v>898.29325989528604</v>
      </c>
      <c r="P18" s="16">
        <v>852.45232228924601</v>
      </c>
      <c r="Q18" s="16">
        <v>804.60043697302297</v>
      </c>
      <c r="R18" s="16">
        <v>801.30193938247203</v>
      </c>
      <c r="S18" s="16">
        <v>811.68695627866896</v>
      </c>
      <c r="T18" s="16">
        <v>883.45145656582804</v>
      </c>
      <c r="U18" s="16">
        <v>929.91055692809596</v>
      </c>
      <c r="V18" s="16">
        <v>1000.13704763623</v>
      </c>
      <c r="W18" s="16">
        <v>737.03219147097695</v>
      </c>
      <c r="X18" s="16">
        <v>1113.4678658595899</v>
      </c>
      <c r="Y18" s="16">
        <v>1096.9287862567001</v>
      </c>
      <c r="Z18" s="16">
        <v>1120.1528313988799</v>
      </c>
      <c r="AA18" s="16">
        <v>1164.70292000523</v>
      </c>
      <c r="AB18" s="16">
        <v>1132.7277346629301</v>
      </c>
      <c r="AC18" s="16">
        <v>1130.1984474543799</v>
      </c>
      <c r="AD18" s="16">
        <v>1152.75732241788</v>
      </c>
      <c r="AE18" s="16">
        <v>1256.6075319833301</v>
      </c>
      <c r="AF18" s="16">
        <v>1278.8736882155899</v>
      </c>
      <c r="AG18" s="16">
        <v>1338.6100780448201</v>
      </c>
      <c r="AH18" s="16">
        <v>1440.97884900949</v>
      </c>
      <c r="AI18" s="16">
        <v>1319.7458248197499</v>
      </c>
      <c r="AJ18" s="16">
        <v>1491.5810902140699</v>
      </c>
      <c r="AK18" s="16">
        <v>1550.0617523200599</v>
      </c>
      <c r="AL18" s="16">
        <v>1540.6014176926501</v>
      </c>
      <c r="AM18" s="16">
        <v>1527.7470145887301</v>
      </c>
      <c r="AN18" s="16">
        <v>1548.1885618888</v>
      </c>
      <c r="AO18" s="16">
        <v>1588.7734544119101</v>
      </c>
      <c r="AP18" s="16">
        <v>1702.2998380983599</v>
      </c>
      <c r="AQ18" s="16">
        <v>1794.4697556439401</v>
      </c>
      <c r="AR18" s="76">
        <v>1856.1152359324999</v>
      </c>
      <c r="AS18" s="76">
        <v>1929.8074600627001</v>
      </c>
      <c r="AT18" s="76">
        <v>1950.6508602603899</v>
      </c>
      <c r="AU18" s="76">
        <v>2009.4464251950001</v>
      </c>
      <c r="AV18" s="76">
        <v>1876.0373827880701</v>
      </c>
      <c r="AW18" s="76">
        <v>1937.7396126705501</v>
      </c>
      <c r="AX18" s="76">
        <v>1995.7440176754801</v>
      </c>
      <c r="AY18" s="76">
        <v>1819.2226814236799</v>
      </c>
      <c r="AZ18" s="76">
        <v>1518.2949583823199</v>
      </c>
      <c r="BA18" s="76">
        <v>1944.5635748060399</v>
      </c>
      <c r="BB18" s="76">
        <v>2070.0524946280102</v>
      </c>
      <c r="BC18" s="76">
        <v>2178.4480655177199</v>
      </c>
      <c r="BD18" s="76">
        <v>2224.1119542719598</v>
      </c>
      <c r="BE18" s="76">
        <v>2231.73777604413</v>
      </c>
      <c r="BF18" s="76">
        <v>2190.6436490450601</v>
      </c>
      <c r="BG18" s="76">
        <v>2280.14869644075</v>
      </c>
      <c r="BH18" s="76">
        <v>2435.10913675553</v>
      </c>
      <c r="BI18" s="76">
        <v>2441.7988607899601</v>
      </c>
    </row>
    <row r="19" spans="1:61" s="63" customFormat="1" ht="17.100000000000001" customHeight="1" x14ac:dyDescent="0.2">
      <c r="A19" s="60" t="s">
        <v>98</v>
      </c>
      <c r="B19" s="61"/>
      <c r="C19" s="61"/>
      <c r="D19" s="61">
        <v>3994.7074394890333</v>
      </c>
      <c r="E19" s="61">
        <v>3938.9317989950973</v>
      </c>
      <c r="F19" s="61">
        <v>4176.5387921256397</v>
      </c>
      <c r="G19" s="61">
        <v>6425.3114457431557</v>
      </c>
      <c r="H19" s="61">
        <v>4906.0384743412824</v>
      </c>
      <c r="I19" s="61">
        <v>5436.1501747752554</v>
      </c>
      <c r="J19" s="61">
        <v>6249.2204788689724</v>
      </c>
      <c r="K19" s="61">
        <v>7628.2247140106438</v>
      </c>
      <c r="L19" s="61">
        <v>7348.2345349398283</v>
      </c>
      <c r="M19" s="61">
        <v>8600.1255084985351</v>
      </c>
      <c r="N19" s="61">
        <v>6882.3494917179696</v>
      </c>
      <c r="O19" s="61">
        <v>6794.0161311723796</v>
      </c>
      <c r="P19" s="61">
        <v>9716.2975477432283</v>
      </c>
      <c r="Q19" s="61">
        <v>6202.2955214319882</v>
      </c>
      <c r="R19" s="61">
        <v>7179.2882009182085</v>
      </c>
      <c r="S19" s="61">
        <v>7907.5636931149475</v>
      </c>
      <c r="T19" s="61">
        <v>9149.2272727610161</v>
      </c>
      <c r="U19" s="61">
        <v>10788.257099035936</v>
      </c>
      <c r="V19" s="61">
        <v>7977.6437603410059</v>
      </c>
      <c r="W19" s="61">
        <v>5447.7816169682874</v>
      </c>
      <c r="X19" s="61">
        <v>-591.68095375949883</v>
      </c>
      <c r="Y19" s="61">
        <v>2644.4120327393789</v>
      </c>
      <c r="Z19" s="61">
        <v>9621.1289400575479</v>
      </c>
      <c r="AA19" s="61">
        <v>24790.644951079139</v>
      </c>
      <c r="AB19" s="61">
        <v>9810.9024845855711</v>
      </c>
      <c r="AC19" s="61">
        <v>9892.5434532986073</v>
      </c>
      <c r="AD19" s="61">
        <v>10329.170247033177</v>
      </c>
      <c r="AE19" s="61">
        <v>10568.752638324255</v>
      </c>
      <c r="AF19" s="61">
        <v>10732.891411843544</v>
      </c>
      <c r="AG19" s="61">
        <v>10837.056648474088</v>
      </c>
      <c r="AH19" s="61">
        <v>12392.147489537036</v>
      </c>
      <c r="AI19" s="61">
        <v>10755.196516976028</v>
      </c>
      <c r="AJ19" s="61">
        <v>11241.261452524308</v>
      </c>
      <c r="AK19" s="61">
        <v>11603.498498356978</v>
      </c>
      <c r="AL19" s="61">
        <v>11975.829791852444</v>
      </c>
      <c r="AM19" s="61">
        <v>12410.438919853879</v>
      </c>
      <c r="AN19" s="61">
        <v>12712.687990297902</v>
      </c>
      <c r="AO19" s="61">
        <v>12739.232951289823</v>
      </c>
      <c r="AP19" s="61">
        <v>13215.415290570731</v>
      </c>
      <c r="AQ19" s="61">
        <v>13575.345237378635</v>
      </c>
      <c r="AR19" s="86">
        <v>13793.507198783229</v>
      </c>
      <c r="AS19" s="86">
        <v>13957.654410439256</v>
      </c>
      <c r="AT19" s="86">
        <v>14335.299590139402</v>
      </c>
      <c r="AU19" s="86">
        <v>14718.912144715359</v>
      </c>
      <c r="AV19" s="86">
        <v>15429.987603233458</v>
      </c>
      <c r="AW19" s="86">
        <v>15598.311122271853</v>
      </c>
      <c r="AX19" s="86">
        <v>14932.177944417686</v>
      </c>
      <c r="AY19" s="86">
        <v>13860.252411387606</v>
      </c>
      <c r="AZ19" s="86">
        <v>15149.659554340684</v>
      </c>
      <c r="BA19" s="86">
        <v>15262.892456829923</v>
      </c>
      <c r="BB19" s="86">
        <v>15796.786888094761</v>
      </c>
      <c r="BC19" s="86">
        <v>15834.670570327955</v>
      </c>
      <c r="BD19" s="86">
        <v>15773.981023377222</v>
      </c>
      <c r="BE19" s="86">
        <v>16620.423794062986</v>
      </c>
      <c r="BF19" s="86">
        <v>17252.636665078211</v>
      </c>
      <c r="BG19" s="86">
        <v>18021.535119268039</v>
      </c>
      <c r="BH19" s="86">
        <v>19070.029023329265</v>
      </c>
      <c r="BI19" s="86">
        <v>19032.625953546449</v>
      </c>
    </row>
    <row r="20" spans="1:61" s="19" customFormat="1" ht="17.100000000000001" customHeight="1" x14ac:dyDescent="0.2">
      <c r="A20" s="41" t="s">
        <v>73</v>
      </c>
      <c r="B20" s="16"/>
      <c r="C20" s="16"/>
      <c r="D20" s="16">
        <v>1175.3134105217</v>
      </c>
      <c r="E20" s="16">
        <v>999.92429654945204</v>
      </c>
      <c r="F20" s="16">
        <v>1071.79031515578</v>
      </c>
      <c r="G20" s="16">
        <v>3130.1752578861401</v>
      </c>
      <c r="H20" s="16">
        <v>1259.6990518794901</v>
      </c>
      <c r="I20" s="16">
        <v>1422.0869406066199</v>
      </c>
      <c r="J20" s="16">
        <v>1347.52320741369</v>
      </c>
      <c r="K20" s="16">
        <v>2543.7464527647498</v>
      </c>
      <c r="L20" s="16">
        <v>1726.09774026736</v>
      </c>
      <c r="M20" s="16">
        <v>3069.9383410201299</v>
      </c>
      <c r="N20" s="16">
        <v>1647.1989608988799</v>
      </c>
      <c r="O20" s="16">
        <v>1439.5346906821601</v>
      </c>
      <c r="P20" s="16">
        <v>4457.3419402310901</v>
      </c>
      <c r="Q20" s="16">
        <v>903.02614413466404</v>
      </c>
      <c r="R20" s="16">
        <v>1305.9097267990301</v>
      </c>
      <c r="S20" s="16">
        <v>1341.9874038609801</v>
      </c>
      <c r="T20" s="16">
        <v>1467.1391604523601</v>
      </c>
      <c r="U20" s="16">
        <v>3120.7165726970702</v>
      </c>
      <c r="V20" s="16">
        <v>1836.5025068483801</v>
      </c>
      <c r="W20" s="16">
        <v>2041.9136556467899</v>
      </c>
      <c r="X20" s="16">
        <v>1671.4920621602701</v>
      </c>
      <c r="Y20" s="16">
        <v>3196.0341920064202</v>
      </c>
      <c r="Z20" s="16">
        <v>1599.5091880441501</v>
      </c>
      <c r="AA20" s="16">
        <v>1695.52247864431</v>
      </c>
      <c r="AB20" s="16">
        <v>2579.71944817234</v>
      </c>
      <c r="AC20" s="16">
        <v>2048.90742790993</v>
      </c>
      <c r="AD20" s="16">
        <v>2023.62121267456</v>
      </c>
      <c r="AE20" s="16">
        <v>2036.89474224424</v>
      </c>
      <c r="AF20" s="16">
        <v>1976.2304366133801</v>
      </c>
      <c r="AG20" s="16">
        <v>1902.6620259835399</v>
      </c>
      <c r="AH20" s="16">
        <v>3632.1705556535098</v>
      </c>
      <c r="AI20" s="16">
        <v>1789.43354193152</v>
      </c>
      <c r="AJ20" s="16">
        <v>2232.1184258614699</v>
      </c>
      <c r="AK20" s="16">
        <v>2432.21891638445</v>
      </c>
      <c r="AL20" s="16">
        <v>2539.6420144665899</v>
      </c>
      <c r="AM20" s="16">
        <v>2640.8011581788101</v>
      </c>
      <c r="AN20" s="16">
        <v>2674.2746647564099</v>
      </c>
      <c r="AO20" s="16">
        <v>2479.6829571706699</v>
      </c>
      <c r="AP20" s="16">
        <v>2812.2790721802398</v>
      </c>
      <c r="AQ20" s="16">
        <v>2964.80135140231</v>
      </c>
      <c r="AR20" s="76">
        <v>2800.4255185864299</v>
      </c>
      <c r="AS20" s="76">
        <v>2893.0008046660901</v>
      </c>
      <c r="AT20" s="76">
        <v>2881.6957526033002</v>
      </c>
      <c r="AU20" s="76">
        <v>2845.9094979721999</v>
      </c>
      <c r="AV20" s="76">
        <v>2998.5655776109702</v>
      </c>
      <c r="AW20" s="76">
        <v>3108.0275202522898</v>
      </c>
      <c r="AX20" s="76">
        <v>2913.1631906602402</v>
      </c>
      <c r="AY20" s="76">
        <v>2740.1795291399799</v>
      </c>
      <c r="AZ20" s="76">
        <v>2950.4451964777099</v>
      </c>
      <c r="BA20" s="76">
        <v>2948.81628198319</v>
      </c>
      <c r="BB20" s="76">
        <v>2895.1289184826101</v>
      </c>
      <c r="BC20" s="76">
        <v>2948.4018885126302</v>
      </c>
      <c r="BD20" s="76">
        <v>2913.92909247125</v>
      </c>
      <c r="BE20" s="76">
        <v>3171.91457334714</v>
      </c>
      <c r="BF20" s="76">
        <v>3546.0220050600101</v>
      </c>
      <c r="BG20" s="76">
        <v>3861.3805813255799</v>
      </c>
      <c r="BH20" s="76">
        <v>3816.8111393242102</v>
      </c>
      <c r="BI20" s="76">
        <v>3461.9404498571598</v>
      </c>
    </row>
    <row r="21" spans="1:61" s="19" customFormat="1" ht="17.100000000000001" customHeight="1" x14ac:dyDescent="0.2">
      <c r="A21" s="41" t="s">
        <v>74</v>
      </c>
      <c r="B21" s="16"/>
      <c r="C21" s="16"/>
      <c r="D21" s="16">
        <v>288.51386911111803</v>
      </c>
      <c r="E21" s="16">
        <v>300.26864055846301</v>
      </c>
      <c r="F21" s="16">
        <v>319.75164713332799</v>
      </c>
      <c r="G21" s="16">
        <v>348.05061124947702</v>
      </c>
      <c r="H21" s="16">
        <v>354.36140616774099</v>
      </c>
      <c r="I21" s="16">
        <v>371.10084044549399</v>
      </c>
      <c r="J21" s="16">
        <v>366.963039739799</v>
      </c>
      <c r="K21" s="16">
        <v>389.42792281741902</v>
      </c>
      <c r="L21" s="16">
        <v>394.57534106156203</v>
      </c>
      <c r="M21" s="16">
        <v>419.76520092906702</v>
      </c>
      <c r="N21" s="16">
        <v>482.40460111405599</v>
      </c>
      <c r="O21" s="16">
        <v>481.57499580939299</v>
      </c>
      <c r="P21" s="16">
        <v>522.84419361079097</v>
      </c>
      <c r="Q21" s="16">
        <v>513.87428828392501</v>
      </c>
      <c r="R21" s="16">
        <v>519.70735607862605</v>
      </c>
      <c r="S21" s="16">
        <v>505.966567428752</v>
      </c>
      <c r="T21" s="16">
        <v>537.71757200211505</v>
      </c>
      <c r="U21" s="16">
        <v>570.68551450168297</v>
      </c>
      <c r="V21" s="16">
        <v>561.22451110913096</v>
      </c>
      <c r="W21" s="16">
        <v>600.17296510115295</v>
      </c>
      <c r="X21" s="16">
        <v>618.33722025273903</v>
      </c>
      <c r="Y21" s="16">
        <v>627.10225394233203</v>
      </c>
      <c r="Z21" s="16">
        <v>648.12416582581204</v>
      </c>
      <c r="AA21" s="16">
        <v>657.89273060312098</v>
      </c>
      <c r="AB21" s="16">
        <v>663.43224105012098</v>
      </c>
      <c r="AC21" s="16">
        <v>687.58114024338897</v>
      </c>
      <c r="AD21" s="16">
        <v>753.72224047725899</v>
      </c>
      <c r="AE21" s="16">
        <v>794.49155650792795</v>
      </c>
      <c r="AF21" s="16">
        <v>817.88506207668604</v>
      </c>
      <c r="AG21" s="16">
        <v>863.81761943718004</v>
      </c>
      <c r="AH21" s="16">
        <v>844.89672174358702</v>
      </c>
      <c r="AI21" s="16">
        <v>864.67581088904706</v>
      </c>
      <c r="AJ21" s="16">
        <v>843.47077395406302</v>
      </c>
      <c r="AK21" s="16">
        <v>899.02474450125499</v>
      </c>
      <c r="AL21" s="16">
        <v>930.15014431934196</v>
      </c>
      <c r="AM21" s="16">
        <v>954.61629412936998</v>
      </c>
      <c r="AN21" s="16">
        <v>983.81716890154803</v>
      </c>
      <c r="AO21" s="16">
        <v>1005.1425236966199</v>
      </c>
      <c r="AP21" s="16">
        <v>1062.3584890654199</v>
      </c>
      <c r="AQ21" s="16">
        <v>1067.03159603017</v>
      </c>
      <c r="AR21" s="76">
        <v>1074.57609906671</v>
      </c>
      <c r="AS21" s="76">
        <v>1091.1884216620499</v>
      </c>
      <c r="AT21" s="76">
        <v>1155.69973715417</v>
      </c>
      <c r="AU21" s="76">
        <v>1204.0522900584599</v>
      </c>
      <c r="AV21" s="76">
        <v>1271.6712647768099</v>
      </c>
      <c r="AW21" s="76">
        <v>1242.4120662535499</v>
      </c>
      <c r="AX21" s="76">
        <v>1202.1279903714001</v>
      </c>
      <c r="AY21" s="76">
        <v>1072.0610773430301</v>
      </c>
      <c r="AZ21" s="76">
        <v>1280.5615698495801</v>
      </c>
      <c r="BA21" s="76">
        <v>1178.76473247677</v>
      </c>
      <c r="BB21" s="76">
        <v>1158.9788187756501</v>
      </c>
      <c r="BC21" s="76">
        <v>1182.45539377768</v>
      </c>
      <c r="BD21" s="76">
        <v>1185.1315355951201</v>
      </c>
      <c r="BE21" s="76">
        <v>1341.71599884181</v>
      </c>
      <c r="BF21" s="76">
        <v>1367.42717458682</v>
      </c>
      <c r="BG21" s="76">
        <v>1289.1818753646401</v>
      </c>
      <c r="BH21" s="76">
        <v>1217.5939992231299</v>
      </c>
      <c r="BI21" s="76">
        <v>1379.49276427672</v>
      </c>
    </row>
    <row r="22" spans="1:61" s="19" customFormat="1" ht="17.100000000000001" customHeight="1" x14ac:dyDescent="0.2">
      <c r="A22" s="41" t="s">
        <v>75</v>
      </c>
      <c r="B22" s="16"/>
      <c r="C22" s="16"/>
      <c r="D22" s="16">
        <v>248.34885808315499</v>
      </c>
      <c r="E22" s="16">
        <v>226.897668810581</v>
      </c>
      <c r="F22" s="16">
        <v>225.60732554268401</v>
      </c>
      <c r="G22" s="16">
        <v>246.83306281827001</v>
      </c>
      <c r="H22" s="16">
        <v>286.79734445133801</v>
      </c>
      <c r="I22" s="16">
        <v>330.31239642307298</v>
      </c>
      <c r="J22" s="16">
        <v>323.761240567019</v>
      </c>
      <c r="K22" s="16">
        <v>327.76772199354298</v>
      </c>
      <c r="L22" s="16">
        <v>313.99204776357999</v>
      </c>
      <c r="M22" s="16">
        <v>345.62108632731901</v>
      </c>
      <c r="N22" s="16">
        <v>384.69065863535798</v>
      </c>
      <c r="O22" s="16">
        <v>404.47093450312099</v>
      </c>
      <c r="P22" s="16">
        <v>429.25343764809901</v>
      </c>
      <c r="Q22" s="16">
        <v>435.98676596228199</v>
      </c>
      <c r="R22" s="16">
        <v>418.911206164352</v>
      </c>
      <c r="S22" s="16">
        <v>441.297860330356</v>
      </c>
      <c r="T22" s="16">
        <v>471.03836706806101</v>
      </c>
      <c r="U22" s="16">
        <v>429.19681183399598</v>
      </c>
      <c r="V22" s="16">
        <v>488.06412688383</v>
      </c>
      <c r="W22" s="16">
        <v>517.26460512218705</v>
      </c>
      <c r="X22" s="16">
        <v>536.49303979969704</v>
      </c>
      <c r="Y22" s="16">
        <v>535.75292249435699</v>
      </c>
      <c r="Z22" s="16">
        <v>608.38272648894394</v>
      </c>
      <c r="AA22" s="16">
        <v>575.25507806341102</v>
      </c>
      <c r="AB22" s="16">
        <v>560.20866279830102</v>
      </c>
      <c r="AC22" s="16">
        <v>545.70276645833303</v>
      </c>
      <c r="AD22" s="16">
        <v>561.753305860929</v>
      </c>
      <c r="AE22" s="16">
        <v>567.01788165855999</v>
      </c>
      <c r="AF22" s="16">
        <v>581.313743785253</v>
      </c>
      <c r="AG22" s="16">
        <v>615.30201595195194</v>
      </c>
      <c r="AH22" s="16">
        <v>678.56180888217398</v>
      </c>
      <c r="AI22" s="16">
        <v>625.90812454352999</v>
      </c>
      <c r="AJ22" s="16">
        <v>719.39651282601505</v>
      </c>
      <c r="AK22" s="16">
        <v>786.65230683374102</v>
      </c>
      <c r="AL22" s="16">
        <v>820.63684056757597</v>
      </c>
      <c r="AM22" s="16">
        <v>890.74807595291395</v>
      </c>
      <c r="AN22" s="16">
        <v>928.39004438577194</v>
      </c>
      <c r="AO22" s="16">
        <v>914.08624110266499</v>
      </c>
      <c r="AP22" s="16">
        <v>905.22314492900102</v>
      </c>
      <c r="AQ22" s="16">
        <v>915.73474725666301</v>
      </c>
      <c r="AR22" s="76">
        <v>953.35721646301795</v>
      </c>
      <c r="AS22" s="76">
        <v>929.65942730503104</v>
      </c>
      <c r="AT22" s="76">
        <v>944.70400588267296</v>
      </c>
      <c r="AU22" s="76">
        <v>989.08175607716601</v>
      </c>
      <c r="AV22" s="76">
        <v>1081.0958625905801</v>
      </c>
      <c r="AW22" s="76">
        <v>1076.05159394266</v>
      </c>
      <c r="AX22" s="76">
        <v>968.07718504301602</v>
      </c>
      <c r="AY22" s="76">
        <v>513.64836602090497</v>
      </c>
      <c r="AZ22" s="76">
        <v>805.87854568515195</v>
      </c>
      <c r="BA22" s="76">
        <v>832.54764453710004</v>
      </c>
      <c r="BB22" s="76">
        <v>965.38547660608003</v>
      </c>
      <c r="BC22" s="76">
        <v>938.48224283651405</v>
      </c>
      <c r="BD22" s="76">
        <v>836.77540357831799</v>
      </c>
      <c r="BE22" s="76">
        <v>995.02292949563696</v>
      </c>
      <c r="BF22" s="76">
        <v>811.11800048560201</v>
      </c>
      <c r="BG22" s="76">
        <v>941.92464940268201</v>
      </c>
      <c r="BH22" s="76">
        <v>919.93212515072901</v>
      </c>
      <c r="BI22" s="76">
        <v>1065.7720710378901</v>
      </c>
    </row>
    <row r="23" spans="1:61" s="19" customFormat="1" ht="17.100000000000001" customHeight="1" x14ac:dyDescent="0.2">
      <c r="A23" s="41" t="s">
        <v>76</v>
      </c>
      <c r="B23" s="16"/>
      <c r="C23" s="16"/>
      <c r="D23" s="16">
        <v>-9.7832720493364906</v>
      </c>
      <c r="E23" s="16">
        <v>-14.773332632256301</v>
      </c>
      <c r="F23" s="16">
        <v>3.5300624069783799</v>
      </c>
      <c r="G23" s="16">
        <v>20.722613751998001</v>
      </c>
      <c r="H23" s="16">
        <v>82.046207345890096</v>
      </c>
      <c r="I23" s="16">
        <v>116.908797351191</v>
      </c>
      <c r="J23" s="16">
        <v>132.44638509200999</v>
      </c>
      <c r="K23" s="16">
        <v>150.46507697087699</v>
      </c>
      <c r="L23" s="16">
        <v>153.51573335268699</v>
      </c>
      <c r="M23" s="16">
        <v>159.69234995862101</v>
      </c>
      <c r="N23" s="16">
        <v>177.77388973213701</v>
      </c>
      <c r="O23" s="16">
        <v>216.718566669696</v>
      </c>
      <c r="P23" s="16">
        <v>215.201632493559</v>
      </c>
      <c r="Q23" s="16">
        <v>240.230142561848</v>
      </c>
      <c r="R23" s="16">
        <v>265.93001460003899</v>
      </c>
      <c r="S23" s="16">
        <v>271.77495523196001</v>
      </c>
      <c r="T23" s="16">
        <v>283.93861165144699</v>
      </c>
      <c r="U23" s="16">
        <v>316.38396675258298</v>
      </c>
      <c r="V23" s="16">
        <v>373.69827263374401</v>
      </c>
      <c r="W23" s="16">
        <v>407.33775211977098</v>
      </c>
      <c r="X23" s="16">
        <v>450.397565351141</v>
      </c>
      <c r="Y23" s="16">
        <v>462.50879610959902</v>
      </c>
      <c r="Z23" s="16">
        <v>441.655803731079</v>
      </c>
      <c r="AA23" s="16">
        <v>456.527213441122</v>
      </c>
      <c r="AB23" s="16">
        <v>412.71724756184102</v>
      </c>
      <c r="AC23" s="16">
        <v>420.66017381277601</v>
      </c>
      <c r="AD23" s="16">
        <v>445.26144840171401</v>
      </c>
      <c r="AE23" s="16">
        <v>469.796089125501</v>
      </c>
      <c r="AF23" s="16">
        <v>531.14383170547899</v>
      </c>
      <c r="AG23" s="16">
        <v>573.60327712128105</v>
      </c>
      <c r="AH23" s="16">
        <v>530.96441547416896</v>
      </c>
      <c r="AI23" s="16">
        <v>639.51035131008803</v>
      </c>
      <c r="AJ23" s="16">
        <v>556.07206388890995</v>
      </c>
      <c r="AK23" s="16">
        <v>541.78125493979496</v>
      </c>
      <c r="AL23" s="16">
        <v>534.18809773946896</v>
      </c>
      <c r="AM23" s="16">
        <v>497.38494373705601</v>
      </c>
      <c r="AN23" s="16">
        <v>455.84063103384602</v>
      </c>
      <c r="AO23" s="16">
        <v>459.944671182273</v>
      </c>
      <c r="AP23" s="16">
        <v>501.471598764899</v>
      </c>
      <c r="AQ23" s="16">
        <v>547.06030436401397</v>
      </c>
      <c r="AR23" s="76">
        <v>562.11250741113201</v>
      </c>
      <c r="AS23" s="76">
        <v>586.80906322773205</v>
      </c>
      <c r="AT23" s="76">
        <v>610.13457356374101</v>
      </c>
      <c r="AU23" s="76">
        <v>638.56172225114403</v>
      </c>
      <c r="AV23" s="76">
        <v>672.69697062270097</v>
      </c>
      <c r="AW23" s="76">
        <v>677.68400971968094</v>
      </c>
      <c r="AX23" s="76">
        <v>615.50094849206198</v>
      </c>
      <c r="AY23" s="76">
        <v>588.49957266057697</v>
      </c>
      <c r="AZ23" s="76">
        <v>617.03435163715005</v>
      </c>
      <c r="BA23" s="76">
        <v>641.488852552867</v>
      </c>
      <c r="BB23" s="76">
        <v>695.36489414441496</v>
      </c>
      <c r="BC23" s="76">
        <v>723.402104624652</v>
      </c>
      <c r="BD23" s="76">
        <v>653.38290102460996</v>
      </c>
      <c r="BE23" s="76">
        <v>656.34838349905101</v>
      </c>
      <c r="BF23" s="76">
        <v>692.85432501598302</v>
      </c>
      <c r="BG23" s="76">
        <v>742.02160206588803</v>
      </c>
      <c r="BH23" s="76">
        <v>788.72418150898704</v>
      </c>
      <c r="BI23" s="76">
        <v>875.36283320006305</v>
      </c>
    </row>
    <row r="24" spans="1:61" s="19" customFormat="1" ht="17.100000000000001" customHeight="1" x14ac:dyDescent="0.2">
      <c r="A24" s="41" t="s">
        <v>77</v>
      </c>
      <c r="B24" s="16"/>
      <c r="C24" s="16"/>
      <c r="D24" s="16">
        <v>192.19694851402301</v>
      </c>
      <c r="E24" s="16">
        <v>226.86854574102401</v>
      </c>
      <c r="F24" s="16">
        <v>237.11294361994899</v>
      </c>
      <c r="G24" s="16">
        <v>207.36856539324901</v>
      </c>
      <c r="H24" s="16">
        <v>180.50662776925401</v>
      </c>
      <c r="I24" s="16">
        <v>221.965846968031</v>
      </c>
      <c r="J24" s="16">
        <v>235.755507753046</v>
      </c>
      <c r="K24" s="16">
        <v>240.35078057888001</v>
      </c>
      <c r="L24" s="16">
        <v>326.22630749750601</v>
      </c>
      <c r="M24" s="16">
        <v>278.26533925464003</v>
      </c>
      <c r="N24" s="16">
        <v>260.32037185820599</v>
      </c>
      <c r="O24" s="16">
        <v>310.18457433185102</v>
      </c>
      <c r="P24" s="16">
        <v>297.63129111412599</v>
      </c>
      <c r="Q24" s="16">
        <v>279.27451143815199</v>
      </c>
      <c r="R24" s="16">
        <v>294.67726311773401</v>
      </c>
      <c r="S24" s="16">
        <v>282.88615604441497</v>
      </c>
      <c r="T24" s="16">
        <v>306.66266852179302</v>
      </c>
      <c r="U24" s="16">
        <v>324.08046186567998</v>
      </c>
      <c r="V24" s="16">
        <v>348.82570293890302</v>
      </c>
      <c r="W24" s="16">
        <v>370.53462320670002</v>
      </c>
      <c r="X24" s="16">
        <v>404.07821048830698</v>
      </c>
      <c r="Y24" s="16">
        <v>451.69854098011501</v>
      </c>
      <c r="Z24" s="16">
        <v>492.61516376507001</v>
      </c>
      <c r="AA24" s="16">
        <v>525.87286625314698</v>
      </c>
      <c r="AB24" s="16">
        <v>504.33849769386899</v>
      </c>
      <c r="AC24" s="16">
        <v>622.33653689829998</v>
      </c>
      <c r="AD24" s="16">
        <v>583.32678044066301</v>
      </c>
      <c r="AE24" s="16">
        <v>593.38942254538301</v>
      </c>
      <c r="AF24" s="16">
        <v>671.730990763205</v>
      </c>
      <c r="AG24" s="16">
        <v>689.81831078514995</v>
      </c>
      <c r="AH24" s="16">
        <v>707.007309727402</v>
      </c>
      <c r="AI24" s="16">
        <v>694.09031782954696</v>
      </c>
      <c r="AJ24" s="16">
        <v>681.44719083366397</v>
      </c>
      <c r="AK24" s="16">
        <v>673.53209983495299</v>
      </c>
      <c r="AL24" s="16">
        <v>753.50644504056595</v>
      </c>
      <c r="AM24" s="16">
        <v>762.98969590070703</v>
      </c>
      <c r="AN24" s="16">
        <v>753.53477534935598</v>
      </c>
      <c r="AO24" s="16">
        <v>793.39573939528395</v>
      </c>
      <c r="AP24" s="16">
        <v>744.05917607997299</v>
      </c>
      <c r="AQ24" s="16">
        <v>777.39667686331995</v>
      </c>
      <c r="AR24" s="76">
        <v>759.34264663913905</v>
      </c>
      <c r="AS24" s="76">
        <v>822.05290674720504</v>
      </c>
      <c r="AT24" s="76">
        <v>890.41534291714299</v>
      </c>
      <c r="AU24" s="76">
        <v>992.30465175811003</v>
      </c>
      <c r="AV24" s="76">
        <v>1048.80999446958</v>
      </c>
      <c r="AW24" s="76">
        <v>1083.27963460561</v>
      </c>
      <c r="AX24" s="76">
        <v>964.23159423072502</v>
      </c>
      <c r="AY24" s="76">
        <v>717.95678646172701</v>
      </c>
      <c r="AZ24" s="76">
        <v>1074.2995525951301</v>
      </c>
      <c r="BA24" s="76">
        <v>988.01733758749799</v>
      </c>
      <c r="BB24" s="76">
        <v>1042.41007789731</v>
      </c>
      <c r="BC24" s="76">
        <v>997.82946104980897</v>
      </c>
      <c r="BD24" s="76">
        <v>1101.0119869589</v>
      </c>
      <c r="BE24" s="76">
        <v>1129.44922312009</v>
      </c>
      <c r="BF24" s="76">
        <v>1225.70920434294</v>
      </c>
      <c r="BG24" s="76">
        <v>1206.9944865582099</v>
      </c>
      <c r="BH24" s="76">
        <v>1276.4848821405301</v>
      </c>
      <c r="BI24" s="76">
        <v>1556.06872237279</v>
      </c>
    </row>
    <row r="25" spans="1:61" s="19" customFormat="1" ht="17.100000000000001" customHeight="1" x14ac:dyDescent="0.2">
      <c r="A25" s="41" t="s">
        <v>20</v>
      </c>
      <c r="B25" s="16"/>
      <c r="C25" s="16"/>
      <c r="D25" s="16">
        <v>763.91103710239895</v>
      </c>
      <c r="E25" s="16">
        <v>771.21757233677499</v>
      </c>
      <c r="F25" s="16">
        <v>765.75336022879696</v>
      </c>
      <c r="G25" s="16">
        <v>771.65381851085101</v>
      </c>
      <c r="H25" s="16">
        <v>792.09688462939005</v>
      </c>
      <c r="I25" s="16">
        <v>831.53766936934903</v>
      </c>
      <c r="J25" s="16">
        <v>858.48562333446</v>
      </c>
      <c r="K25" s="16">
        <v>888.89550332879799</v>
      </c>
      <c r="L25" s="16">
        <v>904.68735157177002</v>
      </c>
      <c r="M25" s="16">
        <v>866.40149380062905</v>
      </c>
      <c r="N25" s="16">
        <v>897.21531299567505</v>
      </c>
      <c r="O25" s="16">
        <v>905.67805050244601</v>
      </c>
      <c r="P25" s="16">
        <v>927.49733662317499</v>
      </c>
      <c r="Q25" s="16">
        <v>952.27248315782697</v>
      </c>
      <c r="R25" s="16">
        <v>972.48066923534202</v>
      </c>
      <c r="S25" s="16">
        <v>1045.30326560204</v>
      </c>
      <c r="T25" s="16">
        <v>1027.72976752096</v>
      </c>
      <c r="U25" s="16">
        <v>1050.8104234387099</v>
      </c>
      <c r="V25" s="16">
        <v>1091.43512191331</v>
      </c>
      <c r="W25" s="16">
        <v>1108.3051522047599</v>
      </c>
      <c r="X25" s="16">
        <v>1151.2729677522</v>
      </c>
      <c r="Y25" s="16">
        <v>1195.65424729499</v>
      </c>
      <c r="Z25" s="16">
        <v>1229.2228977644299</v>
      </c>
      <c r="AA25" s="16">
        <v>1256.5117563777301</v>
      </c>
      <c r="AB25" s="16">
        <v>1300.4001859198399</v>
      </c>
      <c r="AC25" s="16">
        <v>1341.0041420950099</v>
      </c>
      <c r="AD25" s="16">
        <v>1385.9741512324099</v>
      </c>
      <c r="AE25" s="16">
        <v>1454.7177432014901</v>
      </c>
      <c r="AF25" s="16">
        <v>1517.9225388924201</v>
      </c>
      <c r="AG25" s="16">
        <v>1527.7680153332201</v>
      </c>
      <c r="AH25" s="16">
        <v>1552.60299036585</v>
      </c>
      <c r="AI25" s="16">
        <v>1571.07048962505</v>
      </c>
      <c r="AJ25" s="16">
        <v>1567.54738316816</v>
      </c>
      <c r="AK25" s="16">
        <v>1600.6204253717401</v>
      </c>
      <c r="AL25" s="16">
        <v>1642.5311190816401</v>
      </c>
      <c r="AM25" s="16">
        <v>1705.4345459554199</v>
      </c>
      <c r="AN25" s="16">
        <v>1764.1943108037599</v>
      </c>
      <c r="AO25" s="16">
        <v>1845.1147610763001</v>
      </c>
      <c r="AP25" s="16">
        <v>1878.3310279188299</v>
      </c>
      <c r="AQ25" s="16">
        <v>1936.4075199310901</v>
      </c>
      <c r="AR25" s="76">
        <v>2030.8227228764699</v>
      </c>
      <c r="AS25" s="76">
        <v>2063.6933289222002</v>
      </c>
      <c r="AT25" s="76">
        <v>2100.9017576111301</v>
      </c>
      <c r="AU25" s="76">
        <v>2096.38836039731</v>
      </c>
      <c r="AV25" s="76">
        <v>2181.5758129569999</v>
      </c>
      <c r="AW25" s="76">
        <v>2157.2402960325498</v>
      </c>
      <c r="AX25" s="76">
        <v>2273.5729115802301</v>
      </c>
      <c r="AY25" s="76">
        <v>2293.46807308696</v>
      </c>
      <c r="AZ25" s="76">
        <v>2273.77801388424</v>
      </c>
      <c r="BA25" s="76">
        <v>2285.6786149291302</v>
      </c>
      <c r="BB25" s="76">
        <v>2314.41969684172</v>
      </c>
      <c r="BC25" s="76">
        <v>2397.98485069247</v>
      </c>
      <c r="BD25" s="76">
        <v>2471.3767918737699</v>
      </c>
      <c r="BE25" s="76">
        <v>2554.7849191737801</v>
      </c>
      <c r="BF25" s="76">
        <v>2584.8530517156801</v>
      </c>
      <c r="BG25" s="76">
        <v>2642.7878505005301</v>
      </c>
      <c r="BH25" s="76">
        <v>2676.6864453070398</v>
      </c>
      <c r="BI25" s="76">
        <v>2693.0766157057901</v>
      </c>
    </row>
    <row r="26" spans="1:61" s="19" customFormat="1" ht="17.100000000000001" customHeight="1" x14ac:dyDescent="0.2">
      <c r="A26" s="41" t="s">
        <v>79</v>
      </c>
      <c r="B26" s="16"/>
      <c r="C26" s="16"/>
      <c r="D26" s="16">
        <v>-105.01928791493999</v>
      </c>
      <c r="E26" s="16">
        <v>-40.031113149512699</v>
      </c>
      <c r="F26" s="16">
        <v>60.110612314401003</v>
      </c>
      <c r="G26" s="16">
        <v>79.949245401416604</v>
      </c>
      <c r="H26" s="16">
        <v>154.34200431887501</v>
      </c>
      <c r="I26" s="16">
        <v>257.09150098385402</v>
      </c>
      <c r="J26" s="16">
        <v>1015.84721580971</v>
      </c>
      <c r="K26" s="16">
        <v>981.49288246281503</v>
      </c>
      <c r="L26" s="16">
        <v>1094.58678717864</v>
      </c>
      <c r="M26" s="16">
        <v>954.32109465353096</v>
      </c>
      <c r="N26" s="16">
        <v>654.21858328989094</v>
      </c>
      <c r="O26" s="16">
        <v>765.05330066474301</v>
      </c>
      <c r="P26" s="16">
        <v>674.71200731793203</v>
      </c>
      <c r="Q26" s="16">
        <v>670.42670165308596</v>
      </c>
      <c r="R26" s="16">
        <v>850.94849683310497</v>
      </c>
      <c r="S26" s="16">
        <v>768.40077763646696</v>
      </c>
      <c r="T26" s="16">
        <v>765.53414434405295</v>
      </c>
      <c r="U26" s="16">
        <v>771.86574845168798</v>
      </c>
      <c r="V26" s="16">
        <v>646.553792902125</v>
      </c>
      <c r="W26" s="16">
        <v>813.70301447134295</v>
      </c>
      <c r="X26" s="16">
        <v>627.73384207215395</v>
      </c>
      <c r="Y26" s="16">
        <v>753.77147499192995</v>
      </c>
      <c r="Z26" s="16">
        <v>847.09098571951597</v>
      </c>
      <c r="AA26" s="16">
        <v>825.66301134941102</v>
      </c>
      <c r="AB26" s="16">
        <v>719.80700991525805</v>
      </c>
      <c r="AC26" s="16">
        <v>661.58835408518905</v>
      </c>
      <c r="AD26" s="16">
        <v>698.74697580975101</v>
      </c>
      <c r="AE26" s="16">
        <v>648.80166033011096</v>
      </c>
      <c r="AF26" s="16">
        <v>655.15275905328997</v>
      </c>
      <c r="AG26" s="16">
        <v>739.466781025812</v>
      </c>
      <c r="AH26" s="16">
        <v>668.717728550738</v>
      </c>
      <c r="AI26" s="16">
        <v>650.70941517131996</v>
      </c>
      <c r="AJ26" s="16">
        <v>636.93605604888</v>
      </c>
      <c r="AK26" s="16">
        <v>577.78829359544204</v>
      </c>
      <c r="AL26" s="16">
        <v>551.38321273030203</v>
      </c>
      <c r="AM26" s="16">
        <v>569.81173934118897</v>
      </c>
      <c r="AN26" s="16">
        <v>634.67567679911599</v>
      </c>
      <c r="AO26" s="16">
        <v>634.78737982839596</v>
      </c>
      <c r="AP26" s="16">
        <v>647.81264845226303</v>
      </c>
      <c r="AQ26" s="16">
        <v>681.96290892111995</v>
      </c>
      <c r="AR26" s="76">
        <v>642.55632161578899</v>
      </c>
      <c r="AS26" s="76">
        <v>599.89711554382905</v>
      </c>
      <c r="AT26" s="76">
        <v>702.75851904073602</v>
      </c>
      <c r="AU26" s="76">
        <v>803.16621428676399</v>
      </c>
      <c r="AV26" s="76">
        <v>868.581553166037</v>
      </c>
      <c r="AW26" s="76">
        <v>803.22684914436002</v>
      </c>
      <c r="AX26" s="76">
        <v>549.75809528861896</v>
      </c>
      <c r="AY26" s="76">
        <v>680.91953592854497</v>
      </c>
      <c r="AZ26" s="76">
        <v>599.80715697250503</v>
      </c>
      <c r="BA26" s="76">
        <v>743.42068591825603</v>
      </c>
      <c r="BB26" s="76">
        <v>828.92617488645999</v>
      </c>
      <c r="BC26" s="76">
        <v>791.97506731695296</v>
      </c>
      <c r="BD26" s="76">
        <v>767.61319428110005</v>
      </c>
      <c r="BE26" s="76">
        <v>787.49973652041501</v>
      </c>
      <c r="BF26" s="76">
        <v>770.77834085156803</v>
      </c>
      <c r="BG26" s="76">
        <v>807.51050716636701</v>
      </c>
      <c r="BH26" s="76">
        <v>1388.7603697628399</v>
      </c>
      <c r="BI26" s="76">
        <v>1158.0002376319001</v>
      </c>
    </row>
    <row r="27" spans="1:61" s="19" customFormat="1" ht="17.100000000000001" customHeight="1" x14ac:dyDescent="0.2">
      <c r="A27" s="41" t="s">
        <v>83</v>
      </c>
      <c r="B27" s="16"/>
      <c r="C27" s="16"/>
      <c r="D27" s="16">
        <v>-3.8025817852191901</v>
      </c>
      <c r="E27" s="16">
        <v>-2.0210329159393901</v>
      </c>
      <c r="F27" s="16">
        <v>2.8053495159988899</v>
      </c>
      <c r="G27" s="16">
        <v>3.2004093171618</v>
      </c>
      <c r="H27" s="16">
        <v>206.55975272521101</v>
      </c>
      <c r="I27" s="16">
        <v>224.08771135890399</v>
      </c>
      <c r="J27" s="16">
        <v>263.42141315662201</v>
      </c>
      <c r="K27" s="16">
        <v>318.76382829098299</v>
      </c>
      <c r="L27" s="16">
        <v>377.52543004407801</v>
      </c>
      <c r="M27" s="16">
        <v>449.28492654347502</v>
      </c>
      <c r="N27" s="16">
        <v>449.39982237633598</v>
      </c>
      <c r="O27" s="16">
        <v>481.40698455751198</v>
      </c>
      <c r="P27" s="16">
        <v>457.792116830917</v>
      </c>
      <c r="Q27" s="16">
        <v>427.786844643145</v>
      </c>
      <c r="R27" s="16">
        <v>389.66377222158798</v>
      </c>
      <c r="S27" s="16">
        <v>358.74887668177797</v>
      </c>
      <c r="T27" s="16">
        <v>343.93559314214502</v>
      </c>
      <c r="U27" s="16">
        <v>322.85351339260899</v>
      </c>
      <c r="V27" s="16">
        <v>313.15503515730501</v>
      </c>
      <c r="W27" s="16">
        <v>304.23356849747302</v>
      </c>
      <c r="X27" s="16">
        <v>311.05849797027702</v>
      </c>
      <c r="Y27" s="16">
        <v>334.90184061329597</v>
      </c>
      <c r="Z27" s="16">
        <v>387.26823656087902</v>
      </c>
      <c r="AA27" s="16">
        <v>465.45752882334102</v>
      </c>
      <c r="AB27" s="16">
        <v>539.414251514988</v>
      </c>
      <c r="AC27" s="16">
        <v>606.95514286087405</v>
      </c>
      <c r="AD27" s="16">
        <v>629.89665189251798</v>
      </c>
      <c r="AE27" s="16">
        <v>584.56903551023504</v>
      </c>
      <c r="AF27" s="16">
        <v>506.99759409502701</v>
      </c>
      <c r="AG27" s="16">
        <v>456.99255900444302</v>
      </c>
      <c r="AH27" s="16">
        <v>383.065920570142</v>
      </c>
      <c r="AI27" s="16">
        <v>405.08822192034899</v>
      </c>
      <c r="AJ27" s="16">
        <v>437.26497093972102</v>
      </c>
      <c r="AK27" s="16">
        <v>472.68289810208</v>
      </c>
      <c r="AL27" s="16">
        <v>492.09872397657301</v>
      </c>
      <c r="AM27" s="16">
        <v>500.36493451310503</v>
      </c>
      <c r="AN27" s="16">
        <v>488.64267938362798</v>
      </c>
      <c r="AO27" s="16">
        <v>485.93352105590401</v>
      </c>
      <c r="AP27" s="16">
        <v>506.11861586824898</v>
      </c>
      <c r="AQ27" s="16">
        <v>532.14288774944998</v>
      </c>
      <c r="AR27" s="76">
        <v>558.75905256035196</v>
      </c>
      <c r="AS27" s="76">
        <v>578.016592414657</v>
      </c>
      <c r="AT27" s="76">
        <v>610.49357710762104</v>
      </c>
      <c r="AU27" s="76">
        <v>635.99398035363697</v>
      </c>
      <c r="AV27" s="76">
        <v>652.57953757501696</v>
      </c>
      <c r="AW27" s="76">
        <v>664.97482887951605</v>
      </c>
      <c r="AX27" s="76">
        <v>628.19319716069595</v>
      </c>
      <c r="AY27" s="76">
        <v>632.229196676436</v>
      </c>
      <c r="AZ27" s="76">
        <v>676.98371467143102</v>
      </c>
      <c r="BA27" s="76">
        <v>697.96788001221205</v>
      </c>
      <c r="BB27" s="76">
        <v>725.11987990357204</v>
      </c>
      <c r="BC27" s="76">
        <v>739.95102255640904</v>
      </c>
      <c r="BD27" s="76">
        <v>753.76257629788802</v>
      </c>
      <c r="BE27" s="76">
        <v>779.35229087865196</v>
      </c>
      <c r="BF27" s="76">
        <v>799.45816222521603</v>
      </c>
      <c r="BG27" s="76">
        <v>827.94274826431194</v>
      </c>
      <c r="BH27" s="76">
        <v>916.82660044614101</v>
      </c>
      <c r="BI27" s="76">
        <v>907.37903968603803</v>
      </c>
    </row>
    <row r="28" spans="1:61" s="19" customFormat="1" ht="17.100000000000001" customHeight="1" x14ac:dyDescent="0.2">
      <c r="A28" s="41" t="s">
        <v>23</v>
      </c>
      <c r="B28" s="16"/>
      <c r="C28" s="16"/>
      <c r="D28" s="16">
        <v>137.00935065389999</v>
      </c>
      <c r="E28" s="16">
        <v>165.91141302815399</v>
      </c>
      <c r="F28" s="16">
        <v>192.48926954675599</v>
      </c>
      <c r="G28" s="16">
        <v>240.74944359083901</v>
      </c>
      <c r="H28" s="16">
        <v>185.32116000304299</v>
      </c>
      <c r="I28" s="16">
        <v>217.078966235472</v>
      </c>
      <c r="J28" s="16">
        <v>248.32949642039199</v>
      </c>
      <c r="K28" s="16">
        <v>276.70627173702002</v>
      </c>
      <c r="L28" s="16">
        <v>325.47329600883501</v>
      </c>
      <c r="M28" s="16">
        <v>324.36792442994499</v>
      </c>
      <c r="N28" s="16">
        <v>316.88710618759399</v>
      </c>
      <c r="O28" s="16">
        <v>306.412711960031</v>
      </c>
      <c r="P28" s="16">
        <v>297.87753771848003</v>
      </c>
      <c r="Q28" s="16">
        <v>299.44055964666001</v>
      </c>
      <c r="R28" s="16">
        <v>284.02777949216198</v>
      </c>
      <c r="S28" s="16">
        <v>292.30999843827698</v>
      </c>
      <c r="T28" s="16">
        <v>297.51289459483797</v>
      </c>
      <c r="U28" s="16">
        <v>292.24447661847398</v>
      </c>
      <c r="V28" s="16">
        <v>298.68603864937199</v>
      </c>
      <c r="W28" s="16">
        <v>288.62896886222597</v>
      </c>
      <c r="X28" s="16">
        <v>266.14772658186502</v>
      </c>
      <c r="Y28" s="16">
        <v>264.054925415382</v>
      </c>
      <c r="Z28" s="16">
        <v>311.400663537235</v>
      </c>
      <c r="AA28" s="16">
        <v>351.671199550067</v>
      </c>
      <c r="AB28" s="16">
        <v>405.11866679384298</v>
      </c>
      <c r="AC28" s="16">
        <v>461.62551687778398</v>
      </c>
      <c r="AD28" s="16">
        <v>484.78785882357602</v>
      </c>
      <c r="AE28" s="16">
        <v>487.65291538251398</v>
      </c>
      <c r="AF28" s="16">
        <v>503.84119734943499</v>
      </c>
      <c r="AG28" s="16">
        <v>515.89838762975</v>
      </c>
      <c r="AH28" s="16">
        <v>535.27691622497696</v>
      </c>
      <c r="AI28" s="16">
        <v>607.37757384646</v>
      </c>
      <c r="AJ28" s="16">
        <v>606.84888501850901</v>
      </c>
      <c r="AK28" s="16">
        <v>641.29442701263599</v>
      </c>
      <c r="AL28" s="16">
        <v>684.07834400754405</v>
      </c>
      <c r="AM28" s="16">
        <v>749.86788035694997</v>
      </c>
      <c r="AN28" s="16">
        <v>763.25431629473599</v>
      </c>
      <c r="AO28" s="16">
        <v>771.043119756735</v>
      </c>
      <c r="AP28" s="16">
        <v>767.96216093288797</v>
      </c>
      <c r="AQ28" s="16">
        <v>752.88894389545499</v>
      </c>
      <c r="AR28" s="76">
        <v>789.97470209250196</v>
      </c>
      <c r="AS28" s="76">
        <v>768.90923434694503</v>
      </c>
      <c r="AT28" s="76">
        <v>824.60322387031601</v>
      </c>
      <c r="AU28" s="76">
        <v>877.63670919917195</v>
      </c>
      <c r="AV28" s="76">
        <v>917.82296352297101</v>
      </c>
      <c r="AW28" s="76">
        <v>953.54150693560905</v>
      </c>
      <c r="AX28" s="76">
        <v>981.03758052722696</v>
      </c>
      <c r="AY28" s="76">
        <v>1019.30001833835</v>
      </c>
      <c r="AZ28" s="76">
        <v>1057.0118242230201</v>
      </c>
      <c r="BA28" s="76">
        <v>1092.4702189595</v>
      </c>
      <c r="BB28" s="76">
        <v>1218.14837285014</v>
      </c>
      <c r="BC28" s="76">
        <v>1092.4326678493101</v>
      </c>
      <c r="BD28" s="76">
        <v>1125.2149540969101</v>
      </c>
      <c r="BE28" s="76">
        <v>1161.78910082164</v>
      </c>
      <c r="BF28" s="76">
        <v>1217.55780626972</v>
      </c>
      <c r="BG28" s="76">
        <v>1276.6365659538801</v>
      </c>
      <c r="BH28" s="76">
        <v>1357.20799731191</v>
      </c>
      <c r="BI28" s="76">
        <v>1375.51935404598</v>
      </c>
    </row>
    <row r="29" spans="1:61" s="19" customFormat="1" ht="17.100000000000001" customHeight="1" x14ac:dyDescent="0.2">
      <c r="A29" s="41" t="s">
        <v>24</v>
      </c>
      <c r="B29" s="16"/>
      <c r="C29" s="16"/>
      <c r="D29" s="16">
        <v>510.51782143045398</v>
      </c>
      <c r="E29" s="16">
        <v>492.58075646960998</v>
      </c>
      <c r="F29" s="16">
        <v>478.11743426452301</v>
      </c>
      <c r="G29" s="16">
        <v>501.31203400647598</v>
      </c>
      <c r="H29" s="16">
        <v>493.76759670894</v>
      </c>
      <c r="I29" s="16">
        <v>525.51498646111895</v>
      </c>
      <c r="J29" s="16">
        <v>520.79472694788001</v>
      </c>
      <c r="K29" s="16">
        <v>548.29402587512197</v>
      </c>
      <c r="L29" s="16">
        <v>742.99813516251004</v>
      </c>
      <c r="M29" s="16">
        <v>702.04523607934095</v>
      </c>
      <c r="N29" s="16">
        <v>614.22150555185203</v>
      </c>
      <c r="O29" s="16">
        <v>492.66124463268198</v>
      </c>
      <c r="P29" s="16">
        <v>359.49346987875401</v>
      </c>
      <c r="Q29" s="16">
        <v>383.27086772975798</v>
      </c>
      <c r="R29" s="16">
        <v>736.25060422889601</v>
      </c>
      <c r="S29" s="16">
        <v>1472.41454019153</v>
      </c>
      <c r="T29" s="16">
        <v>2495.8241250320002</v>
      </c>
      <c r="U29" s="16">
        <v>2397.9785048244098</v>
      </c>
      <c r="V29" s="16">
        <v>824.92333716664098</v>
      </c>
      <c r="W29" s="16">
        <v>-2266.1692056192901</v>
      </c>
      <c r="X29" s="16">
        <v>-7864.1008989414104</v>
      </c>
      <c r="Y29" s="16">
        <v>-6446.2997646269696</v>
      </c>
      <c r="Z29" s="16">
        <v>1656.92371472339</v>
      </c>
      <c r="AA29" s="16">
        <v>16421.074637412799</v>
      </c>
      <c r="AB29" s="16">
        <v>737.05239183682295</v>
      </c>
      <c r="AC29" s="16">
        <v>1005.66993020401</v>
      </c>
      <c r="AD29" s="16">
        <v>1163.3815919537799</v>
      </c>
      <c r="AE29" s="16">
        <v>1264.03286199795</v>
      </c>
      <c r="AF29" s="16">
        <v>1295.4207997808801</v>
      </c>
      <c r="AG29" s="16">
        <v>1231.3293161919601</v>
      </c>
      <c r="AH29" s="16">
        <v>1151.79870598403</v>
      </c>
      <c r="AI29" s="16">
        <v>1170.8427776600599</v>
      </c>
      <c r="AJ29" s="16">
        <v>1193.66766409206</v>
      </c>
      <c r="AK29" s="16">
        <v>1189.3814614488299</v>
      </c>
      <c r="AL29" s="16">
        <v>1169.28264179809</v>
      </c>
      <c r="AM29" s="16">
        <v>1223.0767448782101</v>
      </c>
      <c r="AN29" s="16">
        <v>1295.1942694404599</v>
      </c>
      <c r="AO29" s="16">
        <v>1321.70253752546</v>
      </c>
      <c r="AP29" s="16">
        <v>1335.41758609254</v>
      </c>
      <c r="AQ29" s="16">
        <v>1332.8900133151401</v>
      </c>
      <c r="AR29" s="76">
        <v>1458.2227223971699</v>
      </c>
      <c r="AS29" s="76">
        <v>1498.05473339062</v>
      </c>
      <c r="AT29" s="76">
        <v>1443.7535721257</v>
      </c>
      <c r="AU29" s="76">
        <v>1394.44731783269</v>
      </c>
      <c r="AV29" s="76">
        <v>1432.8320446789301</v>
      </c>
      <c r="AW29" s="76">
        <v>1504.3816549456601</v>
      </c>
      <c r="AX29" s="76">
        <v>1473.9405859261101</v>
      </c>
      <c r="AY29" s="76">
        <v>1343.3193794879001</v>
      </c>
      <c r="AZ29" s="76">
        <v>1284.18507813834</v>
      </c>
      <c r="BA29" s="76">
        <v>1357.92692145923</v>
      </c>
      <c r="BB29" s="76">
        <v>1429.1550220911899</v>
      </c>
      <c r="BC29" s="76">
        <v>1482.9099746228101</v>
      </c>
      <c r="BD29" s="76">
        <v>1451.0995972589401</v>
      </c>
      <c r="BE29" s="76">
        <v>1392.8254343403601</v>
      </c>
      <c r="BF29" s="76">
        <v>1521.0106448312399</v>
      </c>
      <c r="BG29" s="76">
        <v>1477.4177467146301</v>
      </c>
      <c r="BH29" s="76">
        <v>1849.0035558572399</v>
      </c>
      <c r="BI29" s="76">
        <v>1571.2152501922899</v>
      </c>
    </row>
    <row r="30" spans="1:61" s="19" customFormat="1" ht="17.100000000000001" customHeight="1" x14ac:dyDescent="0.2">
      <c r="A30" s="41" t="s">
        <v>80</v>
      </c>
      <c r="B30" s="16"/>
      <c r="C30" s="16"/>
      <c r="D30" s="16">
        <v>396.27869659016199</v>
      </c>
      <c r="E30" s="16">
        <v>419.94656006500202</v>
      </c>
      <c r="F30" s="16">
        <v>408.99033940407003</v>
      </c>
      <c r="G30" s="16">
        <v>435.06948273343602</v>
      </c>
      <c r="H30" s="16">
        <v>445.36387570078398</v>
      </c>
      <c r="I30" s="16">
        <v>456.95638012841101</v>
      </c>
      <c r="J30" s="16">
        <v>465.77259211584499</v>
      </c>
      <c r="K30" s="16">
        <v>477.66364116745501</v>
      </c>
      <c r="L30" s="16">
        <v>498.38304288431999</v>
      </c>
      <c r="M30" s="16">
        <v>510.61457460240501</v>
      </c>
      <c r="N30" s="16">
        <v>515.22704890799298</v>
      </c>
      <c r="O30" s="16">
        <v>490.792122717636</v>
      </c>
      <c r="P30" s="16">
        <v>541.32797764441602</v>
      </c>
      <c r="Q30" s="16">
        <v>544.64419206371201</v>
      </c>
      <c r="R30" s="16">
        <v>560.964853053208</v>
      </c>
      <c r="S30" s="16">
        <v>563.48143407448197</v>
      </c>
      <c r="T30" s="16">
        <v>585.44066309212099</v>
      </c>
      <c r="U30" s="16">
        <v>595.972894755825</v>
      </c>
      <c r="V30" s="16">
        <v>595.00757570584904</v>
      </c>
      <c r="W30" s="16">
        <v>618.17298875563904</v>
      </c>
      <c r="X30" s="16">
        <v>574.86246296053696</v>
      </c>
      <c r="Y30" s="16">
        <v>580.36390383521905</v>
      </c>
      <c r="Z30" s="16">
        <v>665.99077483153997</v>
      </c>
      <c r="AA30" s="16">
        <v>826.71534935589398</v>
      </c>
      <c r="AB30" s="16">
        <v>633.42649527626202</v>
      </c>
      <c r="AC30" s="16">
        <v>730.79871897644705</v>
      </c>
      <c r="AD30" s="16">
        <v>778.16947507911198</v>
      </c>
      <c r="AE30" s="16">
        <v>810.14638008450504</v>
      </c>
      <c r="AF30" s="16">
        <v>794.039723266029</v>
      </c>
      <c r="AG30" s="16">
        <v>801.843480215863</v>
      </c>
      <c r="AH30" s="16">
        <v>782.91687561619597</v>
      </c>
      <c r="AI30" s="16">
        <v>784.66706085840701</v>
      </c>
      <c r="AJ30" s="16">
        <v>788.55005674311406</v>
      </c>
      <c r="AK30" s="16">
        <v>797.66044247121999</v>
      </c>
      <c r="AL30" s="16">
        <v>832.63399243977005</v>
      </c>
      <c r="AM30" s="16">
        <v>901.60314243528205</v>
      </c>
      <c r="AN30" s="16">
        <v>955.37998298860998</v>
      </c>
      <c r="AO30" s="16">
        <v>992.91853305352004</v>
      </c>
      <c r="AP30" s="16">
        <v>1024.4452624793701</v>
      </c>
      <c r="AQ30" s="16">
        <v>1021.8943435851201</v>
      </c>
      <c r="AR30" s="76">
        <v>1099.5628590333999</v>
      </c>
      <c r="AS30" s="76">
        <v>1054.4911649635001</v>
      </c>
      <c r="AT30" s="76">
        <v>1076.7403602677</v>
      </c>
      <c r="AU30" s="76">
        <v>1099.17256176403</v>
      </c>
      <c r="AV30" s="76">
        <v>1130.6154243819699</v>
      </c>
      <c r="AW30" s="76">
        <v>1131.04494730744</v>
      </c>
      <c r="AX30" s="76">
        <v>1159.5959191515699</v>
      </c>
      <c r="AY30" s="76">
        <v>1072.64442880911</v>
      </c>
      <c r="AZ30" s="76">
        <v>1305.1991603230399</v>
      </c>
      <c r="BA30" s="76">
        <v>1247.83153319077</v>
      </c>
      <c r="BB30" s="76">
        <v>1256.12264292902</v>
      </c>
      <c r="BC30" s="76">
        <v>1265.2044108011</v>
      </c>
      <c r="BD30" s="76">
        <v>1267.8788469341901</v>
      </c>
      <c r="BE30" s="76">
        <v>1439.98165050484</v>
      </c>
      <c r="BF30" s="76">
        <v>1444.63034214801</v>
      </c>
      <c r="BG30" s="76">
        <v>1638.0116494465601</v>
      </c>
      <c r="BH30" s="76">
        <v>1538.0140889947299</v>
      </c>
      <c r="BI30" s="76">
        <v>1621.8197102895599</v>
      </c>
    </row>
    <row r="31" spans="1:61" s="19" customFormat="1" ht="17.100000000000001" customHeight="1" x14ac:dyDescent="0.2">
      <c r="A31" s="41" t="s">
        <v>81</v>
      </c>
      <c r="B31" s="16"/>
      <c r="C31" s="16"/>
      <c r="D31" s="16">
        <v>0.55017796210076197</v>
      </c>
      <c r="E31" s="16">
        <v>-1.92730830034614</v>
      </c>
      <c r="F31" s="16">
        <v>-0.359584091319539</v>
      </c>
      <c r="G31" s="16">
        <v>1.66544852523053</v>
      </c>
      <c r="H31" s="16">
        <v>19.991604854320101</v>
      </c>
      <c r="I31" s="16">
        <v>15.2490052691752</v>
      </c>
      <c r="J31" s="16">
        <v>22.033264897288401</v>
      </c>
      <c r="K31" s="16">
        <v>26.148801032153099</v>
      </c>
      <c r="L31" s="16">
        <v>31.536311556471201</v>
      </c>
      <c r="M31" s="16">
        <v>39.012798560639403</v>
      </c>
      <c r="N31" s="16">
        <v>8.7978766538413495</v>
      </c>
      <c r="O31" s="16">
        <v>13.108882357487101</v>
      </c>
      <c r="P31" s="16">
        <v>17.649902851884999</v>
      </c>
      <c r="Q31" s="16">
        <v>26.0548092703545</v>
      </c>
      <c r="R31" s="16">
        <v>36.029905508200699</v>
      </c>
      <c r="S31" s="16">
        <v>28.152396612776201</v>
      </c>
      <c r="T31" s="16">
        <v>30.0519628821541</v>
      </c>
      <c r="U31" s="16">
        <v>26.0770637141216</v>
      </c>
      <c r="V31" s="16">
        <v>20.6299473053813</v>
      </c>
      <c r="W31" s="16">
        <v>25.424895819575902</v>
      </c>
      <c r="X31" s="16">
        <v>23.708267820917801</v>
      </c>
      <c r="Y31" s="16">
        <v>28.2663061759594</v>
      </c>
      <c r="Z31" s="16">
        <v>32.1799436401012</v>
      </c>
      <c r="AA31" s="16">
        <v>31.931905175447099</v>
      </c>
      <c r="AB31" s="16">
        <v>32.959053023482397</v>
      </c>
      <c r="AC31" s="16">
        <v>30.042371587634001</v>
      </c>
      <c r="AD31" s="16">
        <v>31.598106552774802</v>
      </c>
      <c r="AE31" s="16">
        <v>34.534769621359303</v>
      </c>
      <c r="AF31" s="16">
        <v>30.393810159513801</v>
      </c>
      <c r="AG31" s="16">
        <v>32.084905371051399</v>
      </c>
      <c r="AH31" s="16">
        <v>29.2903113775854</v>
      </c>
      <c r="AI31" s="16">
        <v>24.8827442430917</v>
      </c>
      <c r="AJ31" s="16">
        <v>24.840158622139</v>
      </c>
      <c r="AK31" s="16">
        <v>26.145004567414901</v>
      </c>
      <c r="AL31" s="16">
        <v>31.7112567148964</v>
      </c>
      <c r="AM31" s="16">
        <v>49.245678094259901</v>
      </c>
      <c r="AN31" s="16">
        <v>40.430872972479698</v>
      </c>
      <c r="AO31" s="16">
        <v>53.775808059849197</v>
      </c>
      <c r="AP31" s="16">
        <v>58.238609222064298</v>
      </c>
      <c r="AQ31" s="16">
        <v>61.9084860716642</v>
      </c>
      <c r="AR31" s="76">
        <v>62.887255390091703</v>
      </c>
      <c r="AS31" s="76">
        <v>60.139526201747003</v>
      </c>
      <c r="AT31" s="76">
        <v>63.570086910220503</v>
      </c>
      <c r="AU31" s="76">
        <v>63.365387796712803</v>
      </c>
      <c r="AV31" s="76">
        <v>67.4310426253343</v>
      </c>
      <c r="AW31" s="76">
        <v>67.368920693841901</v>
      </c>
      <c r="AX31" s="76">
        <v>65.664417606566801</v>
      </c>
      <c r="AY31" s="76">
        <v>51.389537037345399</v>
      </c>
      <c r="AZ31" s="76">
        <v>51.064931656951302</v>
      </c>
      <c r="BA31" s="76">
        <v>55.724619538661301</v>
      </c>
      <c r="BB31" s="76">
        <v>55.572406541262097</v>
      </c>
      <c r="BC31" s="76">
        <v>66.580575915091302</v>
      </c>
      <c r="BD31" s="76">
        <v>66.482757596538406</v>
      </c>
      <c r="BE31" s="76">
        <v>53.081673237918103</v>
      </c>
      <c r="BF31" s="76">
        <v>50.476660038299201</v>
      </c>
      <c r="BG31" s="76">
        <v>63.741758022038603</v>
      </c>
      <c r="BH31" s="76">
        <v>59.578437247742201</v>
      </c>
      <c r="BI31" s="76">
        <v>78.913932295352197</v>
      </c>
    </row>
    <row r="32" spans="1:61" s="19" customFormat="1" ht="17.100000000000001" customHeight="1" x14ac:dyDescent="0.2">
      <c r="A32" s="41" t="s">
        <v>27</v>
      </c>
      <c r="B32" s="16"/>
      <c r="C32" s="16"/>
      <c r="D32" s="16">
        <v>264.79631818544902</v>
      </c>
      <c r="E32" s="16">
        <v>253.93125872484799</v>
      </c>
      <c r="F32" s="16">
        <v>266.01660566106199</v>
      </c>
      <c r="G32" s="16">
        <v>290.52563793483699</v>
      </c>
      <c r="H32" s="16">
        <v>293.64800832990898</v>
      </c>
      <c r="I32" s="16">
        <v>291.80412451447103</v>
      </c>
      <c r="J32" s="16">
        <v>293.70185140982699</v>
      </c>
      <c r="K32" s="16">
        <v>301.83834802211197</v>
      </c>
      <c r="L32" s="16">
        <v>298.797178717218</v>
      </c>
      <c r="M32" s="16">
        <v>320.311382678033</v>
      </c>
      <c r="N32" s="16">
        <v>310.858341287028</v>
      </c>
      <c r="O32" s="16">
        <v>320.85143036181302</v>
      </c>
      <c r="P32" s="16">
        <v>351.03494510679798</v>
      </c>
      <c r="Q32" s="16">
        <v>358.17854202474098</v>
      </c>
      <c r="R32" s="16">
        <v>375.199754023965</v>
      </c>
      <c r="S32" s="16">
        <v>365.45638495563003</v>
      </c>
      <c r="T32" s="16">
        <v>366.72897638688301</v>
      </c>
      <c r="U32" s="16">
        <v>395.77284975733301</v>
      </c>
      <c r="V32" s="16">
        <v>401.91396351242702</v>
      </c>
      <c r="W32" s="16">
        <v>438.51985138077202</v>
      </c>
      <c r="X32" s="16">
        <v>454.33522015916498</v>
      </c>
      <c r="Y32" s="16">
        <v>476.48145002072101</v>
      </c>
      <c r="Z32" s="16">
        <v>513.55395566302798</v>
      </c>
      <c r="AA32" s="16">
        <v>520.13543504279301</v>
      </c>
      <c r="AB32" s="16">
        <v>535.37170881556005</v>
      </c>
      <c r="AC32" s="16">
        <v>538.17825763939697</v>
      </c>
      <c r="AD32" s="16">
        <v>592.52471181784199</v>
      </c>
      <c r="AE32" s="16">
        <v>621.34275475754305</v>
      </c>
      <c r="AF32" s="16">
        <v>647.27645128593099</v>
      </c>
      <c r="AG32" s="16">
        <v>679.417499263835</v>
      </c>
      <c r="AH32" s="16">
        <v>686.39670598554198</v>
      </c>
      <c r="AI32" s="16">
        <v>716.78421748020105</v>
      </c>
      <c r="AJ32" s="16">
        <v>738.71959093931503</v>
      </c>
      <c r="AK32" s="16">
        <v>744.69761121674901</v>
      </c>
      <c r="AL32" s="16">
        <v>767.89300245586605</v>
      </c>
      <c r="AM32" s="16">
        <v>733.65132165781097</v>
      </c>
      <c r="AN32" s="16">
        <v>741.77445140353905</v>
      </c>
      <c r="AO32" s="16">
        <v>745.03609317323105</v>
      </c>
      <c r="AP32" s="16">
        <v>732.07337152254604</v>
      </c>
      <c r="AQ32" s="16">
        <v>740.35242295000796</v>
      </c>
      <c r="AR32" s="76">
        <v>753.93662280084095</v>
      </c>
      <c r="AS32" s="76">
        <v>762.44646384662701</v>
      </c>
      <c r="AT32" s="76">
        <v>777.93543817158695</v>
      </c>
      <c r="AU32" s="76">
        <v>824.11633833345195</v>
      </c>
      <c r="AV32" s="76">
        <v>847.95769470186406</v>
      </c>
      <c r="AW32" s="76">
        <v>867.85177003599597</v>
      </c>
      <c r="AX32" s="76">
        <v>872.23898346697604</v>
      </c>
      <c r="AY32" s="76">
        <v>865.87146504086002</v>
      </c>
      <c r="AZ32" s="76">
        <v>901.37848565479499</v>
      </c>
      <c r="BA32" s="76">
        <v>917.07423361287795</v>
      </c>
      <c r="BB32" s="76">
        <v>933.61471542557695</v>
      </c>
      <c r="BC32" s="76">
        <v>925.49586366736298</v>
      </c>
      <c r="BD32" s="76">
        <v>895.02213944478603</v>
      </c>
      <c r="BE32" s="76">
        <v>866.596982564256</v>
      </c>
      <c r="BF32" s="76">
        <v>924.93306791434304</v>
      </c>
      <c r="BG32" s="76">
        <v>939.02580902678199</v>
      </c>
      <c r="BH32" s="76">
        <v>944.80818797455299</v>
      </c>
      <c r="BI32" s="76">
        <v>958.61978368877499</v>
      </c>
    </row>
    <row r="33" spans="1:61" s="19" customFormat="1" ht="17.100000000000001" customHeight="1" x14ac:dyDescent="0.2">
      <c r="A33" s="41" t="s">
        <v>78</v>
      </c>
      <c r="B33" s="16"/>
      <c r="C33" s="16"/>
      <c r="D33" s="16">
        <v>135.876093084068</v>
      </c>
      <c r="E33" s="16">
        <v>140.137873709243</v>
      </c>
      <c r="F33" s="16">
        <v>144.823111422631</v>
      </c>
      <c r="G33" s="16">
        <v>148.035814623774</v>
      </c>
      <c r="H33" s="16">
        <v>151.53694945709699</v>
      </c>
      <c r="I33" s="16">
        <v>154.45500866008999</v>
      </c>
      <c r="J33" s="16">
        <v>154.38491421138301</v>
      </c>
      <c r="K33" s="16">
        <v>156.66345696871701</v>
      </c>
      <c r="L33" s="16">
        <v>159.83983187329</v>
      </c>
      <c r="M33" s="16">
        <v>160.48375966076</v>
      </c>
      <c r="N33" s="16">
        <v>163.13541222912201</v>
      </c>
      <c r="O33" s="16">
        <v>165.56764142180899</v>
      </c>
      <c r="P33" s="16">
        <v>166.63975867320499</v>
      </c>
      <c r="Q33" s="16">
        <v>167.82866886183501</v>
      </c>
      <c r="R33" s="16">
        <v>168.58679956195999</v>
      </c>
      <c r="S33" s="16">
        <v>169.38307602550401</v>
      </c>
      <c r="T33" s="16">
        <v>169.97276607008601</v>
      </c>
      <c r="U33" s="16">
        <v>173.61829643175199</v>
      </c>
      <c r="V33" s="16">
        <v>177.023827614607</v>
      </c>
      <c r="W33" s="16">
        <v>179.73878139918801</v>
      </c>
      <c r="X33" s="16">
        <v>182.50286181264099</v>
      </c>
      <c r="Y33" s="16">
        <v>184.12094348602801</v>
      </c>
      <c r="Z33" s="16">
        <v>187.210719762374</v>
      </c>
      <c r="AA33" s="16">
        <v>180.41376098654399</v>
      </c>
      <c r="AB33" s="16">
        <v>186.93662421304401</v>
      </c>
      <c r="AC33" s="16">
        <v>191.492973649536</v>
      </c>
      <c r="AD33" s="16">
        <v>196.40573601629001</v>
      </c>
      <c r="AE33" s="16">
        <v>201.36482535693301</v>
      </c>
      <c r="AF33" s="16">
        <v>203.54247301701599</v>
      </c>
      <c r="AG33" s="16">
        <v>207.05245515905199</v>
      </c>
      <c r="AH33" s="16">
        <v>208.48052338113399</v>
      </c>
      <c r="AI33" s="16">
        <v>210.15586966735901</v>
      </c>
      <c r="AJ33" s="16">
        <v>214.38171958828701</v>
      </c>
      <c r="AK33" s="16">
        <v>220.01861207667</v>
      </c>
      <c r="AL33" s="16">
        <v>226.09395651421801</v>
      </c>
      <c r="AM33" s="16">
        <v>230.84276472279601</v>
      </c>
      <c r="AN33" s="16">
        <v>233.284145784641</v>
      </c>
      <c r="AO33" s="16">
        <v>236.66906521291801</v>
      </c>
      <c r="AP33" s="16">
        <v>239.62452706244599</v>
      </c>
      <c r="AQ33" s="16">
        <v>242.87303504311001</v>
      </c>
      <c r="AR33" s="76">
        <v>246.970951850185</v>
      </c>
      <c r="AS33" s="76">
        <v>249.295627201023</v>
      </c>
      <c r="AT33" s="76">
        <v>251.893642913365</v>
      </c>
      <c r="AU33" s="76">
        <v>254.715356634513</v>
      </c>
      <c r="AV33" s="76">
        <v>257.75185955369398</v>
      </c>
      <c r="AW33" s="76">
        <v>261.22552352308901</v>
      </c>
      <c r="AX33" s="76">
        <v>265.07534491224902</v>
      </c>
      <c r="AY33" s="76">
        <v>268.765445355883</v>
      </c>
      <c r="AZ33" s="76">
        <v>272.03197257163902</v>
      </c>
      <c r="BA33" s="76">
        <v>275.162900071857</v>
      </c>
      <c r="BB33" s="76">
        <v>278.439790719754</v>
      </c>
      <c r="BC33" s="76">
        <v>281.56504610516498</v>
      </c>
      <c r="BD33" s="76">
        <v>285.299245964899</v>
      </c>
      <c r="BE33" s="76">
        <v>290.06089771739403</v>
      </c>
      <c r="BF33" s="76">
        <v>295.80787959278001</v>
      </c>
      <c r="BG33" s="76">
        <v>306.95728945593601</v>
      </c>
      <c r="BH33" s="76">
        <v>319.59701307948501</v>
      </c>
      <c r="BI33" s="76">
        <v>329.44518926613699</v>
      </c>
    </row>
    <row r="34" spans="1:61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</row>
    <row r="35" spans="1:61" s="58" customFormat="1" ht="17.100000000000001" customHeight="1" x14ac:dyDescent="0.2">
      <c r="A35" s="60" t="s">
        <v>99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</row>
    <row r="36" spans="1:61" s="28" customFormat="1" ht="17.100000000000001" customHeight="1" thickBot="1" x14ac:dyDescent="0.25">
      <c r="A36" s="26" t="s">
        <v>30</v>
      </c>
      <c r="B36" s="27"/>
      <c r="C36" s="27"/>
      <c r="D36" s="27">
        <v>623.70583746238401</v>
      </c>
      <c r="E36" s="27">
        <v>697.00136356577502</v>
      </c>
      <c r="F36" s="27">
        <v>700.216889876864</v>
      </c>
      <c r="G36" s="27">
        <v>667.97505207714005</v>
      </c>
      <c r="H36" s="27">
        <v>687.95537858843204</v>
      </c>
      <c r="I36" s="27">
        <v>667.19854948028706</v>
      </c>
      <c r="J36" s="27">
        <v>682.43626859587903</v>
      </c>
      <c r="K36" s="27">
        <v>721.42691353618602</v>
      </c>
      <c r="L36" s="27">
        <v>772.82617167061403</v>
      </c>
      <c r="M36" s="27">
        <v>829.177437934826</v>
      </c>
      <c r="N36" s="27">
        <v>876.19152377284297</v>
      </c>
      <c r="O36" s="27">
        <v>976.45291849307796</v>
      </c>
      <c r="P36" s="27">
        <v>1084.84283785207</v>
      </c>
      <c r="Q36" s="27">
        <v>1153.7600840114601</v>
      </c>
      <c r="R36" s="27">
        <v>1187.0974371273301</v>
      </c>
      <c r="S36" s="27">
        <v>1169.89182739947</v>
      </c>
      <c r="T36" s="27">
        <v>1116.14377908651</v>
      </c>
      <c r="U36" s="27">
        <v>1125.8993671867599</v>
      </c>
      <c r="V36" s="27">
        <v>1191.0096479710301</v>
      </c>
      <c r="W36" s="27">
        <v>1222.05562920745</v>
      </c>
      <c r="X36" s="27">
        <v>1289.9593537062999</v>
      </c>
      <c r="Y36" s="27">
        <v>1300.6418275977401</v>
      </c>
      <c r="Z36" s="27">
        <v>1356.7621382595801</v>
      </c>
      <c r="AA36" s="27">
        <v>1428.78338834187</v>
      </c>
      <c r="AB36" s="27">
        <v>1516.6193170727599</v>
      </c>
      <c r="AC36" s="27">
        <v>1619.61601365612</v>
      </c>
      <c r="AD36" s="27">
        <v>1654.91435685243</v>
      </c>
      <c r="AE36" s="27">
        <v>1700.4471831803301</v>
      </c>
      <c r="AF36" s="27">
        <v>1665.63383763448</v>
      </c>
      <c r="AG36" s="27">
        <v>1785.5607835650401</v>
      </c>
      <c r="AH36" s="27">
        <v>1618.23787477575</v>
      </c>
      <c r="AI36" s="27">
        <v>1709.76010077007</v>
      </c>
      <c r="AJ36" s="27">
        <v>1805.17102530683</v>
      </c>
      <c r="AK36" s="27">
        <v>1820.5945380052201</v>
      </c>
      <c r="AL36" s="27">
        <v>1967.02958424963</v>
      </c>
      <c r="AM36" s="27">
        <v>2037.76963282876</v>
      </c>
      <c r="AN36" s="27">
        <v>2016.6156109728399</v>
      </c>
      <c r="AO36" s="27">
        <v>2103.8452260218401</v>
      </c>
      <c r="AP36" s="27">
        <v>2212.3501812724498</v>
      </c>
      <c r="AQ36" s="27">
        <v>2311.92242164459</v>
      </c>
      <c r="AR36" s="77">
        <v>2417.5347179433902</v>
      </c>
      <c r="AS36" s="77">
        <v>2490.30928825615</v>
      </c>
      <c r="AT36" s="77">
        <v>2460.0124310864799</v>
      </c>
      <c r="AU36" s="77">
        <v>2457.5804958973999</v>
      </c>
      <c r="AV36" s="77">
        <v>2555.8071587681402</v>
      </c>
      <c r="AW36" s="77">
        <v>2586.3368600685699</v>
      </c>
      <c r="AX36" s="77">
        <v>2596.5855838728498</v>
      </c>
      <c r="AY36" s="77">
        <v>1671.5818776707599</v>
      </c>
      <c r="AZ36" s="77">
        <v>2587.0468685014998</v>
      </c>
      <c r="BA36" s="77">
        <v>2633.2355898350302</v>
      </c>
      <c r="BB36" s="77">
        <v>2612.5730410872702</v>
      </c>
      <c r="BC36" s="77">
        <v>2796.00023949351</v>
      </c>
      <c r="BD36" s="77">
        <v>2746.04213335754</v>
      </c>
      <c r="BE36" s="77">
        <v>3069.6073222632999</v>
      </c>
      <c r="BF36" s="77">
        <v>3211.0142623008301</v>
      </c>
      <c r="BG36" s="77">
        <v>3288.27513923694</v>
      </c>
      <c r="BH36" s="77">
        <v>3424.2478235796698</v>
      </c>
      <c r="BI36" s="77">
        <v>3219.9584774115601</v>
      </c>
    </row>
    <row r="37" spans="1:61" x14ac:dyDescent="0.2">
      <c r="A37" s="14" t="s">
        <v>71</v>
      </c>
      <c r="B37" s="43"/>
      <c r="AP37" s="43"/>
    </row>
  </sheetData>
  <mergeCells count="13">
    <mergeCell ref="BH3:BI3"/>
    <mergeCell ref="T3:W3"/>
    <mergeCell ref="AJ3:AM3"/>
    <mergeCell ref="B3:C3"/>
    <mergeCell ref="D3:G3"/>
    <mergeCell ref="H3:K3"/>
    <mergeCell ref="L3:O3"/>
    <mergeCell ref="P3:S3"/>
    <mergeCell ref="AZ3:BC3"/>
    <mergeCell ref="AV3:AX3"/>
    <mergeCell ref="AR3:AU3"/>
    <mergeCell ref="AN3:AQ3"/>
    <mergeCell ref="BD3:BG3"/>
  </mergeCells>
  <pageMargins left="3.937007874015748E-2" right="0" top="0.51181102362204722" bottom="0.15748031496062992" header="0.31496062992125984" footer="0.31496062992125984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I37"/>
  <sheetViews>
    <sheetView view="pageBreakPreview" zoomScaleSheetLayoutView="100" workbookViewId="0">
      <pane xSplit="11" ySplit="4" topLeftCell="AR5" activePane="bottomRight" state="frozen"/>
      <selection activeCell="BB49" sqref="BB49"/>
      <selection pane="topRight" activeCell="BB49" sqref="BB49"/>
      <selection pane="bottomLeft" activeCell="BB49" sqref="BB49"/>
      <selection pane="bottomRight" activeCell="AS5" sqref="AS5"/>
    </sheetView>
  </sheetViews>
  <sheetFormatPr defaultRowHeight="12" x14ac:dyDescent="0.2"/>
  <cols>
    <col min="1" max="1" width="26.85546875" style="30" customWidth="1"/>
    <col min="2" max="8" width="7.5703125" style="30" hidden="1" customWidth="1"/>
    <col min="9" max="15" width="6.7109375" style="30" hidden="1" customWidth="1"/>
    <col min="16" max="38" width="7.28515625" style="30" hidden="1" customWidth="1"/>
    <col min="39" max="43" width="6" style="30" hidden="1" customWidth="1"/>
    <col min="44" max="61" width="8.5703125" style="17" customWidth="1"/>
    <col min="62" max="16384" width="9.140625" style="30"/>
  </cols>
  <sheetData>
    <row r="1" spans="1:61" ht="18" customHeight="1" thickBot="1" x14ac:dyDescent="0.25">
      <c r="A1" s="18" t="s">
        <v>119</v>
      </c>
      <c r="AJ1" s="18" t="s">
        <v>108</v>
      </c>
    </row>
    <row r="2" spans="1:61" ht="9" hidden="1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1" s="53" customFormat="1" ht="15" customHeight="1" x14ac:dyDescent="0.2">
      <c r="B3" s="95" t="s">
        <v>63</v>
      </c>
      <c r="C3" s="95"/>
      <c r="D3" s="95" t="s">
        <v>64</v>
      </c>
      <c r="E3" s="95"/>
      <c r="F3" s="95"/>
      <c r="G3" s="95"/>
      <c r="H3" s="95" t="s">
        <v>65</v>
      </c>
      <c r="I3" s="95"/>
      <c r="J3" s="95"/>
      <c r="K3" s="95"/>
      <c r="L3" s="95" t="s">
        <v>66</v>
      </c>
      <c r="M3" s="95"/>
      <c r="N3" s="95"/>
      <c r="O3" s="95"/>
      <c r="P3" s="95" t="s">
        <v>67</v>
      </c>
      <c r="Q3" s="95"/>
      <c r="R3" s="95"/>
      <c r="S3" s="95"/>
      <c r="T3" s="54"/>
      <c r="U3" s="95" t="s">
        <v>68</v>
      </c>
      <c r="V3" s="95"/>
      <c r="W3" s="95"/>
      <c r="X3" s="54" t="s">
        <v>69</v>
      </c>
      <c r="Y3" s="54"/>
      <c r="Z3" s="54" t="s">
        <v>69</v>
      </c>
      <c r="AA3" s="54" t="s">
        <v>69</v>
      </c>
      <c r="AB3" s="54" t="s">
        <v>70</v>
      </c>
      <c r="AC3" s="54"/>
      <c r="AE3" s="54" t="s">
        <v>70</v>
      </c>
      <c r="AF3" s="54" t="s">
        <v>88</v>
      </c>
      <c r="AG3" s="54" t="s">
        <v>88</v>
      </c>
      <c r="AH3" s="54" t="s">
        <v>88</v>
      </c>
      <c r="AI3" s="54" t="s">
        <v>88</v>
      </c>
      <c r="AJ3" s="95" t="s">
        <v>90</v>
      </c>
      <c r="AK3" s="95"/>
      <c r="AL3" s="95"/>
      <c r="AM3" s="95"/>
      <c r="AN3" s="95" t="s">
        <v>94</v>
      </c>
      <c r="AO3" s="95"/>
      <c r="AP3" s="95"/>
      <c r="AQ3" s="95"/>
      <c r="AR3" s="94" t="s">
        <v>100</v>
      </c>
      <c r="AS3" s="94"/>
      <c r="AT3" s="94"/>
      <c r="AU3" s="94"/>
      <c r="AV3" s="94" t="s">
        <v>101</v>
      </c>
      <c r="AW3" s="94"/>
      <c r="AX3" s="94"/>
      <c r="AY3" s="71"/>
      <c r="AZ3" s="94" t="s">
        <v>105</v>
      </c>
      <c r="BA3" s="94"/>
      <c r="BB3" s="94"/>
      <c r="BC3" s="94"/>
      <c r="BD3" s="94" t="s">
        <v>106</v>
      </c>
      <c r="BE3" s="94"/>
      <c r="BF3" s="94"/>
      <c r="BG3" s="94"/>
      <c r="BH3" s="94" t="s">
        <v>114</v>
      </c>
      <c r="BI3" s="94"/>
    </row>
    <row r="4" spans="1:61" s="58" customFormat="1" x14ac:dyDescent="0.2">
      <c r="A4" s="55"/>
      <c r="B4" s="56" t="s">
        <v>59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56" t="s">
        <v>57</v>
      </c>
      <c r="I4" s="56" t="s">
        <v>58</v>
      </c>
      <c r="J4" s="56" t="s">
        <v>59</v>
      </c>
      <c r="K4" s="56" t="s">
        <v>60</v>
      </c>
      <c r="L4" s="56" t="s">
        <v>57</v>
      </c>
      <c r="M4" s="56" t="s">
        <v>58</v>
      </c>
      <c r="N4" s="56" t="s">
        <v>59</v>
      </c>
      <c r="O4" s="56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  <c r="W4" s="56" t="s">
        <v>60</v>
      </c>
      <c r="X4" s="56" t="s">
        <v>57</v>
      </c>
      <c r="Y4" s="56" t="s">
        <v>58</v>
      </c>
      <c r="Z4" s="56" t="s">
        <v>59</v>
      </c>
      <c r="AA4" s="56" t="s">
        <v>60</v>
      </c>
      <c r="AB4" s="56" t="s">
        <v>57</v>
      </c>
      <c r="AC4" s="56" t="s">
        <v>58</v>
      </c>
      <c r="AD4" s="56" t="s">
        <v>59</v>
      </c>
      <c r="AE4" s="56" t="s">
        <v>60</v>
      </c>
      <c r="AF4" s="56" t="s">
        <v>57</v>
      </c>
      <c r="AG4" s="56" t="s">
        <v>58</v>
      </c>
      <c r="AH4" s="56" t="s">
        <v>59</v>
      </c>
      <c r="AI4" s="56" t="s">
        <v>60</v>
      </c>
      <c r="AJ4" s="56" t="s">
        <v>57</v>
      </c>
      <c r="AK4" s="56" t="s">
        <v>58</v>
      </c>
      <c r="AL4" s="56" t="s">
        <v>59</v>
      </c>
      <c r="AM4" s="56" t="s">
        <v>60</v>
      </c>
      <c r="AN4" s="57" t="s">
        <v>57</v>
      </c>
      <c r="AO4" s="56" t="s">
        <v>58</v>
      </c>
      <c r="AP4" s="57" t="s">
        <v>59</v>
      </c>
      <c r="AQ4" s="57" t="s">
        <v>60</v>
      </c>
      <c r="AR4" s="73" t="s">
        <v>57</v>
      </c>
      <c r="AS4" s="73" t="s">
        <v>58</v>
      </c>
      <c r="AT4" s="73" t="s">
        <v>59</v>
      </c>
      <c r="AU4" s="73" t="s">
        <v>60</v>
      </c>
      <c r="AV4" s="72" t="s">
        <v>57</v>
      </c>
      <c r="AW4" s="72" t="s">
        <v>58</v>
      </c>
      <c r="AX4" s="72" t="s">
        <v>59</v>
      </c>
      <c r="AY4" s="72" t="s">
        <v>60</v>
      </c>
      <c r="AZ4" s="72" t="s">
        <v>57</v>
      </c>
      <c r="BA4" s="72" t="s">
        <v>58</v>
      </c>
      <c r="BB4" s="72" t="s">
        <v>59</v>
      </c>
      <c r="BC4" s="72" t="s">
        <v>60</v>
      </c>
      <c r="BD4" s="72" t="s">
        <v>57</v>
      </c>
      <c r="BE4" s="72" t="s">
        <v>58</v>
      </c>
      <c r="BF4" s="72" t="s">
        <v>59</v>
      </c>
      <c r="BG4" s="72" t="s">
        <v>60</v>
      </c>
      <c r="BH4" s="72" t="s">
        <v>57</v>
      </c>
      <c r="BI4" s="72" t="s">
        <v>58</v>
      </c>
    </row>
    <row r="5" spans="1:61" s="20" customFormat="1" ht="17.100000000000001" customHeight="1" x14ac:dyDescent="0.2">
      <c r="A5" s="22" t="s">
        <v>95</v>
      </c>
      <c r="B5" s="39" t="e">
        <v>#DIV/0!</v>
      </c>
      <c r="C5" s="39" t="e">
        <v>#DIV/0!</v>
      </c>
      <c r="D5" s="39">
        <v>100</v>
      </c>
      <c r="E5" s="39">
        <v>100</v>
      </c>
      <c r="F5" s="39">
        <v>100</v>
      </c>
      <c r="G5" s="39">
        <v>100.00000000000001</v>
      </c>
      <c r="H5" s="39">
        <v>100</v>
      </c>
      <c r="I5" s="39">
        <v>100</v>
      </c>
      <c r="J5" s="39">
        <v>99.999999999999986</v>
      </c>
      <c r="K5" s="39">
        <v>100</v>
      </c>
      <c r="L5" s="39">
        <v>100.00000000000001</v>
      </c>
      <c r="M5" s="39">
        <v>99.999999999999986</v>
      </c>
      <c r="N5" s="39">
        <v>100</v>
      </c>
      <c r="O5" s="39">
        <v>100</v>
      </c>
      <c r="P5" s="39">
        <v>99.999999999999986</v>
      </c>
      <c r="Q5" s="39">
        <v>100</v>
      </c>
      <c r="R5" s="39">
        <v>100</v>
      </c>
      <c r="S5" s="39">
        <v>99.999999999999972</v>
      </c>
      <c r="T5" s="39">
        <v>100.00000000000001</v>
      </c>
      <c r="U5" s="39">
        <v>99.999999999999986</v>
      </c>
      <c r="V5" s="39">
        <v>100</v>
      </c>
      <c r="W5" s="39">
        <v>100</v>
      </c>
      <c r="X5" s="39">
        <v>100</v>
      </c>
      <c r="Y5" s="39">
        <v>100</v>
      </c>
      <c r="Z5" s="39">
        <v>100</v>
      </c>
      <c r="AA5" s="39">
        <v>100</v>
      </c>
      <c r="AB5" s="39">
        <v>100</v>
      </c>
      <c r="AC5" s="39">
        <v>100</v>
      </c>
      <c r="AD5" s="39">
        <v>100.00000000000001</v>
      </c>
      <c r="AE5" s="39">
        <v>99.999999999999972</v>
      </c>
      <c r="AF5" s="39">
        <v>100.00000000000001</v>
      </c>
      <c r="AG5" s="39">
        <v>100</v>
      </c>
      <c r="AH5" s="39">
        <v>100</v>
      </c>
      <c r="AI5" s="39">
        <v>100</v>
      </c>
      <c r="AJ5" s="39">
        <v>100</v>
      </c>
      <c r="AK5" s="39">
        <v>99.999999999999986</v>
      </c>
      <c r="AL5" s="39">
        <v>100</v>
      </c>
      <c r="AM5" s="39">
        <v>100</v>
      </c>
      <c r="AN5" s="39">
        <v>100</v>
      </c>
      <c r="AO5" s="39">
        <v>100</v>
      </c>
      <c r="AP5" s="39">
        <v>100</v>
      </c>
      <c r="AQ5" s="39">
        <v>100</v>
      </c>
      <c r="AR5" s="82">
        <v>100</v>
      </c>
      <c r="AS5" s="82">
        <v>99.999999999999972</v>
      </c>
      <c r="AT5" s="82">
        <v>100</v>
      </c>
      <c r="AU5" s="82">
        <v>100.00000000000001</v>
      </c>
      <c r="AV5" s="82">
        <v>100</v>
      </c>
      <c r="AW5" s="82">
        <v>100.00000000000001</v>
      </c>
      <c r="AX5" s="82">
        <v>100</v>
      </c>
      <c r="AY5" s="82">
        <v>100.00000000000001</v>
      </c>
      <c r="AZ5" s="82">
        <v>100.00000000000001</v>
      </c>
      <c r="BA5" s="82">
        <v>100.00000000000001</v>
      </c>
      <c r="BB5" s="82">
        <v>100.00000000000001</v>
      </c>
      <c r="BC5" s="82">
        <v>100.00000000000003</v>
      </c>
      <c r="BD5" s="82">
        <v>99.999999999999972</v>
      </c>
      <c r="BE5" s="82">
        <v>100</v>
      </c>
      <c r="BF5" s="82">
        <v>100</v>
      </c>
      <c r="BG5" s="82">
        <v>99.999999999999986</v>
      </c>
      <c r="BH5" s="82">
        <v>100</v>
      </c>
      <c r="BI5" s="82">
        <v>100</v>
      </c>
    </row>
    <row r="6" spans="1:61" s="63" customFormat="1" ht="17.100000000000001" customHeight="1" x14ac:dyDescent="0.2">
      <c r="A6" s="60" t="s">
        <v>96</v>
      </c>
      <c r="B6" s="67" t="e">
        <v>#DIV/0!</v>
      </c>
      <c r="C6" s="67" t="e">
        <v>#DIV/0!</v>
      </c>
      <c r="D6" s="67">
        <v>42.874290096475086</v>
      </c>
      <c r="E6" s="67">
        <v>39.077688763150789</v>
      </c>
      <c r="F6" s="67">
        <v>42.617141449075334</v>
      </c>
      <c r="G6" s="67">
        <v>39.40965243075582</v>
      </c>
      <c r="H6" s="67">
        <v>33.578600672433708</v>
      </c>
      <c r="I6" s="67">
        <v>29.299687081071518</v>
      </c>
      <c r="J6" s="67">
        <v>28.239741436756649</v>
      </c>
      <c r="K6" s="67">
        <v>28.795240020151383</v>
      </c>
      <c r="L6" s="67">
        <v>26.127439494335068</v>
      </c>
      <c r="M6" s="67">
        <v>27.89815827557354</v>
      </c>
      <c r="N6" s="67">
        <v>28.624080723528415</v>
      </c>
      <c r="O6" s="67">
        <v>26.717395762808302</v>
      </c>
      <c r="P6" s="67">
        <v>27.387281402050441</v>
      </c>
      <c r="Q6" s="67">
        <v>24.212849490895131</v>
      </c>
      <c r="R6" s="67">
        <v>26.531840500672931</v>
      </c>
      <c r="S6" s="67">
        <v>24.691703446966066</v>
      </c>
      <c r="T6" s="67">
        <v>23.880027458029769</v>
      </c>
      <c r="U6" s="67">
        <v>23.186301970203953</v>
      </c>
      <c r="V6" s="67">
        <v>25.499411851220202</v>
      </c>
      <c r="W6" s="67">
        <v>29.095516134864386</v>
      </c>
      <c r="X6" s="67">
        <v>46.667012751228754</v>
      </c>
      <c r="Y6" s="67">
        <v>39.751622332573113</v>
      </c>
      <c r="Z6" s="67">
        <v>22.680099449791548</v>
      </c>
      <c r="AA6" s="67">
        <v>13.51071451998132</v>
      </c>
      <c r="AB6" s="67">
        <v>27.486712898996871</v>
      </c>
      <c r="AC6" s="67">
        <v>21.434484674792607</v>
      </c>
      <c r="AD6" s="67">
        <v>21.089252296220394</v>
      </c>
      <c r="AE6" s="67">
        <v>22.141857592960669</v>
      </c>
      <c r="AF6" s="67">
        <v>20.216313037599932</v>
      </c>
      <c r="AG6" s="67">
        <v>20.972426174624179</v>
      </c>
      <c r="AH6" s="67">
        <v>27.190790908532843</v>
      </c>
      <c r="AI6" s="67">
        <v>21.819989916639663</v>
      </c>
      <c r="AJ6" s="67">
        <v>23.433256614127384</v>
      </c>
      <c r="AK6" s="67">
        <v>24.051404476082197</v>
      </c>
      <c r="AL6" s="67">
        <v>23.549307985807964</v>
      </c>
      <c r="AM6" s="67">
        <v>22.858425882483129</v>
      </c>
      <c r="AN6" s="67">
        <v>23.288635631326827</v>
      </c>
      <c r="AO6" s="67">
        <v>21.747777492458255</v>
      </c>
      <c r="AP6" s="67">
        <v>24.103161918912896</v>
      </c>
      <c r="AQ6" s="67">
        <v>23.870221630755058</v>
      </c>
      <c r="AR6" s="83">
        <v>21.987779934546925</v>
      </c>
      <c r="AS6" s="83">
        <v>22.498498201502478</v>
      </c>
      <c r="AT6" s="83">
        <v>24.038935969801344</v>
      </c>
      <c r="AU6" s="83">
        <v>23.958655042139654</v>
      </c>
      <c r="AV6" s="83">
        <v>22.860130544194522</v>
      </c>
      <c r="AW6" s="83">
        <v>23.788437644129587</v>
      </c>
      <c r="AX6" s="83">
        <v>23.383292174160772</v>
      </c>
      <c r="AY6" s="83">
        <v>26.018847190723996</v>
      </c>
      <c r="AZ6" s="83">
        <v>24.158977409330934</v>
      </c>
      <c r="BA6" s="83">
        <v>24.747447905134717</v>
      </c>
      <c r="BB6" s="83">
        <v>21.787236613867353</v>
      </c>
      <c r="BC6" s="83">
        <v>23.968249458824197</v>
      </c>
      <c r="BD6" s="83">
        <v>24.827598975700464</v>
      </c>
      <c r="BE6" s="83">
        <v>23.988800420776979</v>
      </c>
      <c r="BF6" s="83">
        <v>22.188264952623221</v>
      </c>
      <c r="BG6" s="83">
        <v>24.996505747419562</v>
      </c>
      <c r="BH6" s="83">
        <v>24.874104363193098</v>
      </c>
      <c r="BI6" s="83">
        <v>26.385661856364393</v>
      </c>
    </row>
    <row r="7" spans="1:61" s="19" customFormat="1" ht="17.100000000000001" customHeight="1" x14ac:dyDescent="0.2">
      <c r="A7" s="40" t="s">
        <v>2</v>
      </c>
      <c r="B7" s="45" t="e">
        <v>#DIV/0!</v>
      </c>
      <c r="C7" s="45" t="e">
        <v>#DIV/0!</v>
      </c>
      <c r="D7" s="45">
        <v>3.6658612518037184</v>
      </c>
      <c r="E7" s="45">
        <v>5.3962604634386215</v>
      </c>
      <c r="F7" s="45">
        <v>5.3113842400228979</v>
      </c>
      <c r="G7" s="45">
        <v>4.0720678154013656</v>
      </c>
      <c r="H7" s="45">
        <v>2.617134276716806</v>
      </c>
      <c r="I7" s="45">
        <v>2.3517314575343926</v>
      </c>
      <c r="J7" s="45">
        <v>1.8945691203631752</v>
      </c>
      <c r="K7" s="45">
        <v>2.8766779285082018</v>
      </c>
      <c r="L7" s="45">
        <v>1.6856349850460985</v>
      </c>
      <c r="M7" s="45">
        <v>1.6757958462571709</v>
      </c>
      <c r="N7" s="45">
        <v>2.2326399955847167</v>
      </c>
      <c r="O7" s="45">
        <v>2.6302247647453556</v>
      </c>
      <c r="P7" s="45">
        <v>2.2306037217599859</v>
      </c>
      <c r="Q7" s="45">
        <v>2.8612280166495836</v>
      </c>
      <c r="R7" s="45">
        <v>2.242070543904759</v>
      </c>
      <c r="S7" s="45">
        <v>1.8957703936135433</v>
      </c>
      <c r="T7" s="45">
        <v>1.7605937031180674</v>
      </c>
      <c r="U7" s="45">
        <v>1.8925683556466122</v>
      </c>
      <c r="V7" s="45">
        <v>2.5582227305093541</v>
      </c>
      <c r="W7" s="45">
        <v>2.8240090267568334</v>
      </c>
      <c r="X7" s="45">
        <v>4.3690120813803928</v>
      </c>
      <c r="Y7" s="45">
        <v>2.4784685811004246</v>
      </c>
      <c r="Z7" s="45">
        <v>1.9773680286297401</v>
      </c>
      <c r="AA7" s="45">
        <v>1.2449123709147003</v>
      </c>
      <c r="AB7" s="45">
        <v>1.8643349368538003</v>
      </c>
      <c r="AC7" s="45">
        <v>2.0111705084051414</v>
      </c>
      <c r="AD7" s="45">
        <v>1.9254083503622053</v>
      </c>
      <c r="AE7" s="45">
        <v>2.0403067979897602</v>
      </c>
      <c r="AF7" s="45">
        <v>2.2409746251445322</v>
      </c>
      <c r="AG7" s="45">
        <v>2.0797462168542835</v>
      </c>
      <c r="AH7" s="45">
        <v>1.9320142824905864</v>
      </c>
      <c r="AI7" s="45">
        <v>2.2141481205654214</v>
      </c>
      <c r="AJ7" s="45">
        <v>1.9189849360416762</v>
      </c>
      <c r="AK7" s="45">
        <v>2.6125804047037828</v>
      </c>
      <c r="AL7" s="45">
        <v>2.3715179989023598</v>
      </c>
      <c r="AM7" s="45">
        <v>2.5202134023506146</v>
      </c>
      <c r="AN7" s="45">
        <v>2.5377591270345516</v>
      </c>
      <c r="AO7" s="45">
        <v>2.3162890463620132</v>
      </c>
      <c r="AP7" s="45">
        <v>2.0868723694982614</v>
      </c>
      <c r="AQ7" s="45">
        <v>2.0614160193555144</v>
      </c>
      <c r="AR7" s="87">
        <v>2.1788783763157351</v>
      </c>
      <c r="AS7" s="87">
        <v>2.02911492784806</v>
      </c>
      <c r="AT7" s="87">
        <v>1.8190281437592266</v>
      </c>
      <c r="AU7" s="87">
        <v>1.874545848877635</v>
      </c>
      <c r="AV7" s="87">
        <v>1.7813828751410448</v>
      </c>
      <c r="AW7" s="87">
        <v>1.9247146397115409</v>
      </c>
      <c r="AX7" s="87">
        <v>2.1343453036991278</v>
      </c>
      <c r="AY7" s="87">
        <v>1.9428606754595921</v>
      </c>
      <c r="AZ7" s="87">
        <v>1.824076672324999</v>
      </c>
      <c r="BA7" s="87">
        <v>1.9376236419173842</v>
      </c>
      <c r="BB7" s="87">
        <v>2.1798761067192465</v>
      </c>
      <c r="BC7" s="87">
        <v>2.3798695261130325</v>
      </c>
      <c r="BD7" s="87">
        <v>2.4544707423695526</v>
      </c>
      <c r="BE7" s="87">
        <v>3.0644672496521821</v>
      </c>
      <c r="BF7" s="87">
        <v>2.7723035541745409</v>
      </c>
      <c r="BG7" s="87">
        <v>2.9192305507688125</v>
      </c>
      <c r="BH7" s="87">
        <v>2.6463599683317183</v>
      </c>
      <c r="BI7" s="87">
        <v>1.79201759340827</v>
      </c>
    </row>
    <row r="8" spans="1:61" s="19" customFormat="1" ht="17.100000000000001" customHeight="1" x14ac:dyDescent="0.2">
      <c r="A8" s="40" t="s">
        <v>3</v>
      </c>
      <c r="B8" s="45" t="e">
        <v>#DIV/0!</v>
      </c>
      <c r="C8" s="45" t="e">
        <v>#DIV/0!</v>
      </c>
      <c r="D8" s="45">
        <v>21.687651691809723</v>
      </c>
      <c r="E8" s="45">
        <v>23.160172663417967</v>
      </c>
      <c r="F8" s="45">
        <v>24.268754325078763</v>
      </c>
      <c r="G8" s="45">
        <v>20.618929120978095</v>
      </c>
      <c r="H8" s="45">
        <v>19.413668231291357</v>
      </c>
      <c r="I8" s="45">
        <v>19.46902730582228</v>
      </c>
      <c r="J8" s="45">
        <v>16.963287968752603</v>
      </c>
      <c r="K8" s="45">
        <v>12.751830367375868</v>
      </c>
      <c r="L8" s="45">
        <v>13.84027163772612</v>
      </c>
      <c r="M8" s="45">
        <v>13.412259635377197</v>
      </c>
      <c r="N8" s="45">
        <v>16.797808031058235</v>
      </c>
      <c r="O8" s="45">
        <v>18.231067677472765</v>
      </c>
      <c r="P8" s="45">
        <v>12.186953825931214</v>
      </c>
      <c r="Q8" s="45">
        <v>16.794547229362372</v>
      </c>
      <c r="R8" s="45">
        <v>13.297868928398366</v>
      </c>
      <c r="S8" s="45">
        <v>13.779750142566755</v>
      </c>
      <c r="T8" s="45">
        <v>15.320507871439693</v>
      </c>
      <c r="U8" s="45">
        <v>10.457402611993025</v>
      </c>
      <c r="V8" s="45">
        <v>12.364230419018428</v>
      </c>
      <c r="W8" s="45">
        <v>13.716255935294877</v>
      </c>
      <c r="X8" s="45">
        <v>26.94018016422962</v>
      </c>
      <c r="Y8" s="45">
        <v>16.037314978939047</v>
      </c>
      <c r="Z8" s="45">
        <v>12.942724867787872</v>
      </c>
      <c r="AA8" s="45">
        <v>7.6685235107629648</v>
      </c>
      <c r="AB8" s="45">
        <v>11.358955212651683</v>
      </c>
      <c r="AC8" s="45">
        <v>13.320368414428083</v>
      </c>
      <c r="AD8" s="45">
        <v>11.402599430180317</v>
      </c>
      <c r="AE8" s="45">
        <v>12.53552657737503</v>
      </c>
      <c r="AF8" s="45">
        <v>11.261704962933013</v>
      </c>
      <c r="AG8" s="45">
        <v>13.047248487536278</v>
      </c>
      <c r="AH8" s="45">
        <v>10.58171126087608</v>
      </c>
      <c r="AI8" s="45">
        <v>11.735113735906664</v>
      </c>
      <c r="AJ8" s="45">
        <v>12.921149351732558</v>
      </c>
      <c r="AK8" s="45">
        <v>12.392262823846648</v>
      </c>
      <c r="AL8" s="45">
        <v>12.626665414212823</v>
      </c>
      <c r="AM8" s="45">
        <v>11.711312698023542</v>
      </c>
      <c r="AN8" s="45">
        <v>12.874287626082442</v>
      </c>
      <c r="AO8" s="45">
        <v>12.029656402243036</v>
      </c>
      <c r="AP8" s="45">
        <v>13.186089141734197</v>
      </c>
      <c r="AQ8" s="45">
        <v>11.89396358469496</v>
      </c>
      <c r="AR8" s="87">
        <v>11.0750048007259</v>
      </c>
      <c r="AS8" s="87">
        <v>11.182374547625601</v>
      </c>
      <c r="AT8" s="87">
        <v>12.57760317168713</v>
      </c>
      <c r="AU8" s="87">
        <v>11.996522755499925</v>
      </c>
      <c r="AV8" s="87">
        <v>10.955244333500453</v>
      </c>
      <c r="AW8" s="87">
        <v>11.259701084374388</v>
      </c>
      <c r="AX8" s="87">
        <v>11.163908455127473</v>
      </c>
      <c r="AY8" s="87">
        <v>13.298617917802455</v>
      </c>
      <c r="AZ8" s="87">
        <v>12.182398083136944</v>
      </c>
      <c r="BA8" s="87">
        <v>11.592756328689171</v>
      </c>
      <c r="BB8" s="87">
        <v>9.5818222480149657</v>
      </c>
      <c r="BC8" s="87">
        <v>11.534227285893321</v>
      </c>
      <c r="BD8" s="87">
        <v>11.885824367726196</v>
      </c>
      <c r="BE8" s="87">
        <v>11.370451052137172</v>
      </c>
      <c r="BF8" s="87">
        <v>9.41313877867481</v>
      </c>
      <c r="BG8" s="87">
        <v>12.447824643987701</v>
      </c>
      <c r="BH8" s="87">
        <v>13.659017057932472</v>
      </c>
      <c r="BI8" s="87">
        <v>15.335393105748052</v>
      </c>
    </row>
    <row r="9" spans="1:61" s="19" customFormat="1" ht="17.100000000000001" customHeight="1" x14ac:dyDescent="0.2">
      <c r="A9" s="40" t="s">
        <v>4</v>
      </c>
      <c r="B9" s="45" t="e">
        <v>#DIV/0!</v>
      </c>
      <c r="C9" s="45" t="e">
        <v>#DIV/0!</v>
      </c>
      <c r="D9" s="45">
        <v>4.9394428223610447</v>
      </c>
      <c r="E9" s="45">
        <v>5.6342629558011454</v>
      </c>
      <c r="F9" s="45">
        <v>5.6479408003073415</v>
      </c>
      <c r="G9" s="45">
        <v>4.1981699582893324</v>
      </c>
      <c r="H9" s="45">
        <v>3.9777675771461145</v>
      </c>
      <c r="I9" s="45">
        <v>3.824842299115641</v>
      </c>
      <c r="J9" s="45">
        <v>3.6015715735329432</v>
      </c>
      <c r="K9" s="45">
        <v>3.3816565986294669</v>
      </c>
      <c r="L9" s="45">
        <v>3.7345753345844508</v>
      </c>
      <c r="M9" s="45">
        <v>3.1527111149671003</v>
      </c>
      <c r="N9" s="45">
        <v>3.2713680522340556</v>
      </c>
      <c r="O9" s="45">
        <v>2.9736545063993414</v>
      </c>
      <c r="P9" s="45">
        <v>2.2074334073699271</v>
      </c>
      <c r="Q9" s="45">
        <v>4.2182684672297821</v>
      </c>
      <c r="R9" s="45">
        <v>3.7336207686853862</v>
      </c>
      <c r="S9" s="45">
        <v>3.2475928691389844</v>
      </c>
      <c r="T9" s="45">
        <v>2.039156008556211</v>
      </c>
      <c r="U9" s="45">
        <v>1.3955111369562905</v>
      </c>
      <c r="V9" s="45">
        <v>5.4835048183982318</v>
      </c>
      <c r="W9" s="45">
        <v>4.9454984737157162</v>
      </c>
      <c r="X9" s="45">
        <v>6.6047692417966726</v>
      </c>
      <c r="Y9" s="45">
        <v>4.5083842751101635</v>
      </c>
      <c r="Z9" s="45">
        <v>3.086110818557084</v>
      </c>
      <c r="AA9" s="45">
        <v>1.7806562024162107</v>
      </c>
      <c r="AB9" s="45">
        <v>2.804549047174377</v>
      </c>
      <c r="AC9" s="45">
        <v>3.0603030203366526</v>
      </c>
      <c r="AD9" s="45">
        <v>3.1023403173149786</v>
      </c>
      <c r="AE9" s="45">
        <v>3.1290366753562759</v>
      </c>
      <c r="AF9" s="45">
        <v>3.0212696326207777</v>
      </c>
      <c r="AG9" s="45">
        <v>2.9971081915761637</v>
      </c>
      <c r="AH9" s="45">
        <v>2.6706840791872222</v>
      </c>
      <c r="AI9" s="45">
        <v>3.2236263389389523</v>
      </c>
      <c r="AJ9" s="45">
        <v>3.0520564587530119</v>
      </c>
      <c r="AK9" s="45">
        <v>3.0217896137065949</v>
      </c>
      <c r="AL9" s="45">
        <v>3.0107781617363139</v>
      </c>
      <c r="AM9" s="45">
        <v>3.1011040230483684</v>
      </c>
      <c r="AN9" s="45">
        <v>3.1939680334881815</v>
      </c>
      <c r="AO9" s="45">
        <v>3.3059952523671834</v>
      </c>
      <c r="AP9" s="45">
        <v>3.1893558149313792</v>
      </c>
      <c r="AQ9" s="45">
        <v>3.1702635303272961</v>
      </c>
      <c r="AR9" s="87">
        <v>3.301118752549157</v>
      </c>
      <c r="AS9" s="87">
        <v>3.3857512555717513</v>
      </c>
      <c r="AT9" s="87">
        <v>3.4047496867427349</v>
      </c>
      <c r="AU9" s="87">
        <v>3.4594415366627875</v>
      </c>
      <c r="AV9" s="87">
        <v>3.4700564742994149</v>
      </c>
      <c r="AW9" s="87">
        <v>3.5053469359657337</v>
      </c>
      <c r="AX9" s="87">
        <v>3.847577683379571</v>
      </c>
      <c r="AY9" s="87">
        <v>4.3112210884194919</v>
      </c>
      <c r="AZ9" s="87">
        <v>3.8978118329362799</v>
      </c>
      <c r="BA9" s="87">
        <v>3.8641402340352884</v>
      </c>
      <c r="BB9" s="87">
        <v>3.9628165557762518</v>
      </c>
      <c r="BC9" s="87">
        <v>4.0470102282150471</v>
      </c>
      <c r="BD9" s="87">
        <v>4.1890043245007655</v>
      </c>
      <c r="BE9" s="87">
        <v>4.080725178114295</v>
      </c>
      <c r="BF9" s="87">
        <v>3.9133520772600656</v>
      </c>
      <c r="BG9" s="87">
        <v>3.7440642172885208</v>
      </c>
      <c r="BH9" s="87">
        <v>3.760714178635796</v>
      </c>
      <c r="BI9" s="87">
        <v>3.8824420196124385</v>
      </c>
    </row>
    <row r="10" spans="1:61" s="19" customFormat="1" ht="17.100000000000001" customHeight="1" x14ac:dyDescent="0.2">
      <c r="A10" s="40" t="s">
        <v>5</v>
      </c>
      <c r="B10" s="45" t="e">
        <v>#DIV/0!</v>
      </c>
      <c r="C10" s="45" t="e">
        <v>#DIV/0!</v>
      </c>
      <c r="D10" s="45">
        <v>2.9861093369495738E-2</v>
      </c>
      <c r="E10" s="45">
        <v>3.2441123192957895E-2</v>
      </c>
      <c r="F10" s="45">
        <v>2.8544668761781796E-2</v>
      </c>
      <c r="G10" s="45">
        <v>2.2036936528254031E-2</v>
      </c>
      <c r="H10" s="45">
        <v>2.4858279789054364E-2</v>
      </c>
      <c r="I10" s="45">
        <v>2.7274074137294133E-2</v>
      </c>
      <c r="J10" s="45">
        <v>1.8389067595592386E-2</v>
      </c>
      <c r="K10" s="45">
        <v>1.6561873614292365E-2</v>
      </c>
      <c r="L10" s="45">
        <v>1.7550046688829889E-2</v>
      </c>
      <c r="M10" s="45">
        <v>1.4605788529161709E-2</v>
      </c>
      <c r="N10" s="45">
        <v>2.2876489257033106E-2</v>
      </c>
      <c r="O10" s="45">
        <v>2.4395219975808614E-2</v>
      </c>
      <c r="P10" s="45">
        <v>1.5425074372279565E-2</v>
      </c>
      <c r="Q10" s="45">
        <v>1.6932963297225077E-2</v>
      </c>
      <c r="R10" s="45">
        <v>1.16861648335816E-2</v>
      </c>
      <c r="S10" s="45">
        <v>1.0867763105474396E-2</v>
      </c>
      <c r="T10" s="45">
        <v>1.3194999775825911E-2</v>
      </c>
      <c r="U10" s="45">
        <v>1.3875973979739355E-2</v>
      </c>
      <c r="V10" s="45">
        <v>1.8344440964124336E-2</v>
      </c>
      <c r="W10" s="45">
        <v>2.0332646088265131E-2</v>
      </c>
      <c r="X10" s="45">
        <v>2.7623990173957572E-2</v>
      </c>
      <c r="Y10" s="45">
        <v>1.9653819684985904E-2</v>
      </c>
      <c r="Z10" s="45">
        <v>1.4395900557186855E-2</v>
      </c>
      <c r="AA10" s="45">
        <v>9.0387577531628391E-3</v>
      </c>
      <c r="AB10" s="45">
        <v>1.6722530334566128E-2</v>
      </c>
      <c r="AC10" s="45">
        <v>1.8734888505863044E-2</v>
      </c>
      <c r="AD10" s="45">
        <v>1.8830563291327766E-2</v>
      </c>
      <c r="AE10" s="45">
        <v>1.8309205278682149E-2</v>
      </c>
      <c r="AF10" s="45">
        <v>1.6435135569444204E-2</v>
      </c>
      <c r="AG10" s="45">
        <v>1.5009384348701409E-2</v>
      </c>
      <c r="AH10" s="45">
        <v>1.3136328261881991E-2</v>
      </c>
      <c r="AI10" s="45">
        <v>1.6041632229317537E-2</v>
      </c>
      <c r="AJ10" s="45">
        <v>1.61741651999519E-2</v>
      </c>
      <c r="AK10" s="45">
        <v>1.5529084151864837E-2</v>
      </c>
      <c r="AL10" s="45">
        <v>1.4813641908572185E-2</v>
      </c>
      <c r="AM10" s="45">
        <v>1.4362599387663613E-2</v>
      </c>
      <c r="AN10" s="45">
        <v>1.2503470908394543E-2</v>
      </c>
      <c r="AO10" s="45">
        <v>1.2009914459892218E-2</v>
      </c>
      <c r="AP10" s="45">
        <v>1.1389819713983881E-2</v>
      </c>
      <c r="AQ10" s="45">
        <v>1.1895863244077536E-2</v>
      </c>
      <c r="AR10" s="87">
        <v>1.3309623203115527E-2</v>
      </c>
      <c r="AS10" s="87">
        <v>1.3732543694698968E-2</v>
      </c>
      <c r="AT10" s="87">
        <v>1.3664130990074099E-2</v>
      </c>
      <c r="AU10" s="87">
        <v>1.4691550760599636E-2</v>
      </c>
      <c r="AV10" s="87">
        <v>1.4337605080237396E-2</v>
      </c>
      <c r="AW10" s="87">
        <v>1.3866856532665419E-2</v>
      </c>
      <c r="AX10" s="87">
        <v>1.3669023544281428E-2</v>
      </c>
      <c r="AY10" s="87">
        <v>1.3832581709864372E-2</v>
      </c>
      <c r="AZ10" s="87">
        <v>1.2908996672070577E-2</v>
      </c>
      <c r="BA10" s="87">
        <v>1.3167293964982731E-2</v>
      </c>
      <c r="BB10" s="87">
        <v>1.5560886474014405E-2</v>
      </c>
      <c r="BC10" s="87">
        <v>1.3590184028991167E-2</v>
      </c>
      <c r="BD10" s="87">
        <v>1.3579968831250469E-2</v>
      </c>
      <c r="BE10" s="87">
        <v>1.3113318743367762E-2</v>
      </c>
      <c r="BF10" s="87">
        <v>1.4143775852418742E-2</v>
      </c>
      <c r="BG10" s="87">
        <v>1.2238441598502467E-2</v>
      </c>
      <c r="BH10" s="87">
        <v>1.2155917223024216E-2</v>
      </c>
      <c r="BI10" s="87">
        <v>1.2581741468562226E-2</v>
      </c>
    </row>
    <row r="11" spans="1:61" s="19" customFormat="1" ht="17.100000000000001" customHeight="1" x14ac:dyDescent="0.2">
      <c r="A11" s="40" t="s">
        <v>6</v>
      </c>
      <c r="B11" s="45" t="e">
        <v>#DIV/0!</v>
      </c>
      <c r="C11" s="45" t="e">
        <v>#DIV/0!</v>
      </c>
      <c r="D11" s="45">
        <v>7.5023155815538773</v>
      </c>
      <c r="E11" s="45">
        <v>-0.48284621509328934</v>
      </c>
      <c r="F11" s="45">
        <v>2.6541467492326163</v>
      </c>
      <c r="G11" s="45">
        <v>6.7896115358187625</v>
      </c>
      <c r="H11" s="45">
        <v>3.779080073435527</v>
      </c>
      <c r="I11" s="45">
        <v>-7.610741483313356E-2</v>
      </c>
      <c r="J11" s="45">
        <v>2.5009613616991127</v>
      </c>
      <c r="K11" s="45">
        <v>6.8698365458769253</v>
      </c>
      <c r="L11" s="45">
        <v>3.9677273236033641</v>
      </c>
      <c r="M11" s="45">
        <v>7.0989982103671672</v>
      </c>
      <c r="N11" s="45">
        <v>3.3053372924164917</v>
      </c>
      <c r="O11" s="45">
        <v>-9.7541540646232341E-2</v>
      </c>
      <c r="P11" s="45">
        <v>8.3425919881310353</v>
      </c>
      <c r="Q11" s="45">
        <v>-2.987985056975007</v>
      </c>
      <c r="R11" s="45">
        <v>4.388621966410633</v>
      </c>
      <c r="S11" s="45">
        <v>3.1139468402819181</v>
      </c>
      <c r="T11" s="45">
        <v>2.3982818476813059</v>
      </c>
      <c r="U11" s="45">
        <v>7.3556203391401649</v>
      </c>
      <c r="V11" s="45">
        <v>2.613863013263193</v>
      </c>
      <c r="W11" s="45">
        <v>4.3294186032017965</v>
      </c>
      <c r="X11" s="45">
        <v>3.8645542266087074</v>
      </c>
      <c r="Y11" s="45">
        <v>13.354733157645507</v>
      </c>
      <c r="Z11" s="45">
        <v>2.3246049039138983</v>
      </c>
      <c r="AA11" s="45">
        <v>1.5092883838966114</v>
      </c>
      <c r="AB11" s="45">
        <v>9.3301849141802897</v>
      </c>
      <c r="AC11" s="45">
        <v>0.73452319764144813</v>
      </c>
      <c r="AD11" s="45">
        <v>2.4952202870238098</v>
      </c>
      <c r="AE11" s="45">
        <v>2.252561514977351</v>
      </c>
      <c r="AF11" s="45">
        <v>1.4096769331419925</v>
      </c>
      <c r="AG11" s="45">
        <v>0.59010711583875841</v>
      </c>
      <c r="AH11" s="45">
        <v>9.9267144477030307</v>
      </c>
      <c r="AI11" s="45">
        <v>2.3100215378596918</v>
      </c>
      <c r="AJ11" s="45">
        <v>3.3537678668936444</v>
      </c>
      <c r="AK11" s="45">
        <v>3.9446541161956965</v>
      </c>
      <c r="AL11" s="45">
        <v>3.5817985854627157</v>
      </c>
      <c r="AM11" s="45">
        <v>3.6356598721493305</v>
      </c>
      <c r="AN11" s="45">
        <v>3.0434091874116445</v>
      </c>
      <c r="AO11" s="45">
        <v>2.4426922552342143</v>
      </c>
      <c r="AP11" s="45">
        <v>4.2680782867082723</v>
      </c>
      <c r="AQ11" s="45">
        <v>5.0801902578496021</v>
      </c>
      <c r="AR11" s="87">
        <v>3.4962798577694887</v>
      </c>
      <c r="AS11" s="87">
        <v>3.7774627446178219</v>
      </c>
      <c r="AT11" s="87">
        <v>3.8013999580808555</v>
      </c>
      <c r="AU11" s="87">
        <v>4.1635855251637484</v>
      </c>
      <c r="AV11" s="87">
        <v>4.2929158434433115</v>
      </c>
      <c r="AW11" s="87">
        <v>4.5818434030941511</v>
      </c>
      <c r="AX11" s="87">
        <v>3.6971923583031363</v>
      </c>
      <c r="AY11" s="87">
        <v>3.9135924649498075</v>
      </c>
      <c r="AZ11" s="87">
        <v>3.8227709633094196</v>
      </c>
      <c r="BA11" s="87">
        <v>5.042439549895346</v>
      </c>
      <c r="BB11" s="87">
        <v>3.8775781605414119</v>
      </c>
      <c r="BC11" s="87">
        <v>3.8137462641511068</v>
      </c>
      <c r="BD11" s="87">
        <v>4.0705738799383697</v>
      </c>
      <c r="BE11" s="87">
        <v>3.5222679761122277</v>
      </c>
      <c r="BF11" s="87">
        <v>4.0691068221006867</v>
      </c>
      <c r="BG11" s="87">
        <v>3.8922472812173448</v>
      </c>
      <c r="BH11" s="87">
        <v>3.8190297757852654</v>
      </c>
      <c r="BI11" s="87">
        <v>3.6451947662476876</v>
      </c>
    </row>
    <row r="12" spans="1:61" s="19" customFormat="1" ht="17.100000000000001" customHeight="1" x14ac:dyDescent="0.2">
      <c r="A12" s="40" t="s">
        <v>7</v>
      </c>
      <c r="B12" s="45" t="e">
        <v>#DIV/0!</v>
      </c>
      <c r="C12" s="45" t="e">
        <v>#DIV/0!</v>
      </c>
      <c r="D12" s="45">
        <v>5.0491576555772255</v>
      </c>
      <c r="E12" s="45">
        <v>5.3373977723933788</v>
      </c>
      <c r="F12" s="45">
        <v>4.706370665671936</v>
      </c>
      <c r="G12" s="45">
        <v>3.7088370637400101</v>
      </c>
      <c r="H12" s="45">
        <v>3.7660922340548497</v>
      </c>
      <c r="I12" s="45">
        <v>3.702919359295044</v>
      </c>
      <c r="J12" s="45">
        <v>3.260962344813223</v>
      </c>
      <c r="K12" s="45">
        <v>2.8986767061466292</v>
      </c>
      <c r="L12" s="45">
        <v>2.8816801666862042</v>
      </c>
      <c r="M12" s="45">
        <v>2.5437876800757406</v>
      </c>
      <c r="N12" s="45">
        <v>2.9940508629778813</v>
      </c>
      <c r="O12" s="45">
        <v>2.9555951348612641</v>
      </c>
      <c r="P12" s="45">
        <v>2.4042733844859985</v>
      </c>
      <c r="Q12" s="45">
        <v>3.3098578713311726</v>
      </c>
      <c r="R12" s="45">
        <v>2.8579721284402053</v>
      </c>
      <c r="S12" s="45">
        <v>2.6437754382593925</v>
      </c>
      <c r="T12" s="45">
        <v>2.3482930274586624</v>
      </c>
      <c r="U12" s="45">
        <v>2.0713235524881219</v>
      </c>
      <c r="V12" s="45">
        <v>2.4612464290668701</v>
      </c>
      <c r="W12" s="45">
        <v>3.260001449806905</v>
      </c>
      <c r="X12" s="45">
        <v>4.8608730470393979</v>
      </c>
      <c r="Y12" s="45">
        <v>3.3530675200929867</v>
      </c>
      <c r="Z12" s="45">
        <v>2.3348949303457691</v>
      </c>
      <c r="AA12" s="45">
        <v>1.2982952942376689</v>
      </c>
      <c r="AB12" s="45">
        <v>2.1119662578021545</v>
      </c>
      <c r="AC12" s="45">
        <v>2.2893846454754172</v>
      </c>
      <c r="AD12" s="45">
        <v>2.1448533480477585</v>
      </c>
      <c r="AE12" s="45">
        <v>2.1661168219835698</v>
      </c>
      <c r="AF12" s="45">
        <v>2.2662517481901716</v>
      </c>
      <c r="AG12" s="45">
        <v>2.2432067784699945</v>
      </c>
      <c r="AH12" s="45">
        <v>2.0665305100140428</v>
      </c>
      <c r="AI12" s="45">
        <v>2.3210385511396172</v>
      </c>
      <c r="AJ12" s="45">
        <v>2.1711238355065432</v>
      </c>
      <c r="AK12" s="45">
        <v>2.064588433477609</v>
      </c>
      <c r="AL12" s="45">
        <v>1.9437341835851791</v>
      </c>
      <c r="AM12" s="45">
        <v>1.8757732875236119</v>
      </c>
      <c r="AN12" s="45">
        <v>1.6267081864016104</v>
      </c>
      <c r="AO12" s="45">
        <v>1.6411346217919149</v>
      </c>
      <c r="AP12" s="45">
        <v>1.3613764863268036</v>
      </c>
      <c r="AQ12" s="45">
        <v>1.652492375283606</v>
      </c>
      <c r="AR12" s="87">
        <v>1.9231885239835287</v>
      </c>
      <c r="AS12" s="87">
        <v>2.1100621821445493</v>
      </c>
      <c r="AT12" s="87">
        <v>2.4224908785413235</v>
      </c>
      <c r="AU12" s="87">
        <v>2.4498678251749637</v>
      </c>
      <c r="AV12" s="87">
        <v>2.3461934127300617</v>
      </c>
      <c r="AW12" s="87">
        <v>2.5029647244511075</v>
      </c>
      <c r="AX12" s="87">
        <v>2.5265993501071788</v>
      </c>
      <c r="AY12" s="87">
        <v>2.5387224623827844</v>
      </c>
      <c r="AZ12" s="87">
        <v>2.419010860951222</v>
      </c>
      <c r="BA12" s="87">
        <v>2.2973208566325449</v>
      </c>
      <c r="BB12" s="87">
        <v>2.16958265634146</v>
      </c>
      <c r="BC12" s="87">
        <v>2.1798059704227004</v>
      </c>
      <c r="BD12" s="87">
        <v>2.2141456923343301</v>
      </c>
      <c r="BE12" s="87">
        <v>1.9377756460177329</v>
      </c>
      <c r="BF12" s="87">
        <v>2.0062199445607023</v>
      </c>
      <c r="BG12" s="87">
        <v>1.9809006125586801</v>
      </c>
      <c r="BH12" s="87">
        <v>0.976827465284829</v>
      </c>
      <c r="BI12" s="87">
        <v>1.7180326298793864</v>
      </c>
    </row>
    <row r="13" spans="1:61" s="63" customFormat="1" ht="17.100000000000001" customHeight="1" x14ac:dyDescent="0.2">
      <c r="A13" s="60" t="s">
        <v>97</v>
      </c>
      <c r="B13" s="67" t="e">
        <v>#DIV/0!</v>
      </c>
      <c r="C13" s="67" t="e">
        <v>#DIV/0!</v>
      </c>
      <c r="D13" s="67">
        <v>7.9126348365057506</v>
      </c>
      <c r="E13" s="67">
        <v>9.36805335556204</v>
      </c>
      <c r="F13" s="67">
        <v>7.8251567816615974</v>
      </c>
      <c r="G13" s="67">
        <v>8.3574190627696865</v>
      </c>
      <c r="H13" s="67">
        <v>25.678646610241877</v>
      </c>
      <c r="I13" s="67">
        <v>25.66135033024694</v>
      </c>
      <c r="J13" s="67">
        <v>26.08924320846166</v>
      </c>
      <c r="K13" s="67">
        <v>22.940394195122327</v>
      </c>
      <c r="L13" s="67">
        <v>25.093421238133232</v>
      </c>
      <c r="M13" s="67">
        <v>23.594758504076434</v>
      </c>
      <c r="N13" s="67">
        <v>26.005802263662591</v>
      </c>
      <c r="O13" s="67">
        <v>27.439698536359735</v>
      </c>
      <c r="P13" s="67">
        <v>22.652221839706826</v>
      </c>
      <c r="Q13" s="67">
        <v>29.611421162511203</v>
      </c>
      <c r="R13" s="67">
        <v>26.44541406418308</v>
      </c>
      <c r="S13" s="67">
        <v>25.470682855536118</v>
      </c>
      <c r="T13" s="67">
        <v>24.121875904177546</v>
      </c>
      <c r="U13" s="67">
        <v>22.276259500650806</v>
      </c>
      <c r="V13" s="67">
        <v>25.849868514784188</v>
      </c>
      <c r="W13" s="67">
        <v>28.853516626960275</v>
      </c>
      <c r="X13" s="67">
        <v>46.65658588367144</v>
      </c>
      <c r="Y13" s="67">
        <v>33.590958714714581</v>
      </c>
      <c r="Z13" s="67">
        <v>25.279729915728822</v>
      </c>
      <c r="AA13" s="67">
        <v>15.384085120426693</v>
      </c>
      <c r="AB13" s="67">
        <v>24.509927509421445</v>
      </c>
      <c r="AC13" s="67">
        <v>27.087549946570263</v>
      </c>
      <c r="AD13" s="67">
        <v>27.304683718572647</v>
      </c>
      <c r="AE13" s="67">
        <v>27.33489833313903</v>
      </c>
      <c r="AF13" s="67">
        <v>28.423122872574069</v>
      </c>
      <c r="AG13" s="67">
        <v>27.720989374253612</v>
      </c>
      <c r="AH13" s="67">
        <v>22.365175573500984</v>
      </c>
      <c r="AI13" s="67">
        <v>26.594291482288853</v>
      </c>
      <c r="AJ13" s="67">
        <v>25.656979519889141</v>
      </c>
      <c r="AK13" s="67">
        <v>25.994618299059827</v>
      </c>
      <c r="AL13" s="67">
        <v>26.518678230756009</v>
      </c>
      <c r="AM13" s="67">
        <v>25.8690700599881</v>
      </c>
      <c r="AN13" s="67">
        <v>26.006357524115842</v>
      </c>
      <c r="AO13" s="67">
        <v>26.670391433074087</v>
      </c>
      <c r="AP13" s="67">
        <v>25.856117579784559</v>
      </c>
      <c r="AQ13" s="67">
        <v>26.340373086171265</v>
      </c>
      <c r="AR13" s="83">
        <v>27.205457746614755</v>
      </c>
      <c r="AS13" s="83">
        <v>26.905480717756856</v>
      </c>
      <c r="AT13" s="83">
        <v>26.196386947207255</v>
      </c>
      <c r="AU13" s="83">
        <v>25.93134938544409</v>
      </c>
      <c r="AV13" s="83">
        <v>26.351725092447346</v>
      </c>
      <c r="AW13" s="83">
        <v>26.702168591047844</v>
      </c>
      <c r="AX13" s="83">
        <v>26.797789250966048</v>
      </c>
      <c r="AY13" s="83">
        <v>26.068421417517673</v>
      </c>
      <c r="AZ13" s="83">
        <v>26.853044346442346</v>
      </c>
      <c r="BA13" s="83">
        <v>27.177352326361994</v>
      </c>
      <c r="BB13" s="83">
        <v>27.783875144970484</v>
      </c>
      <c r="BC13" s="83">
        <v>27.091855345822871</v>
      </c>
      <c r="BD13" s="83">
        <v>26.273514499878029</v>
      </c>
      <c r="BE13" s="83">
        <v>26.613101529710725</v>
      </c>
      <c r="BF13" s="83">
        <v>27.665057892042515</v>
      </c>
      <c r="BG13" s="83">
        <v>26.576101431043284</v>
      </c>
      <c r="BH13" s="83">
        <v>26.058432307560558</v>
      </c>
      <c r="BI13" s="83">
        <v>24.931978232823422</v>
      </c>
    </row>
    <row r="14" spans="1:61" s="19" customFormat="1" ht="17.100000000000001" customHeight="1" x14ac:dyDescent="0.2">
      <c r="A14" s="40" t="s">
        <v>9</v>
      </c>
      <c r="B14" s="45" t="e">
        <v>#DIV/0!</v>
      </c>
      <c r="C14" s="45" t="e">
        <v>#DIV/0!</v>
      </c>
      <c r="D14" s="45">
        <v>0.92588870970635329</v>
      </c>
      <c r="E14" s="45">
        <v>0.71769221018516471</v>
      </c>
      <c r="F14" s="45">
        <v>0.47593544960675677</v>
      </c>
      <c r="G14" s="45">
        <v>0.40072324124662739</v>
      </c>
      <c r="H14" s="45">
        <v>0.41677113137037741</v>
      </c>
      <c r="I14" s="45">
        <v>0.602571557369734</v>
      </c>
      <c r="J14" s="45">
        <v>0.48159775772435531</v>
      </c>
      <c r="K14" s="45">
        <v>0.50678012207707535</v>
      </c>
      <c r="L14" s="45">
        <v>0.75088200618665513</v>
      </c>
      <c r="M14" s="45">
        <v>0.89547304232348579</v>
      </c>
      <c r="N14" s="45">
        <v>0.75885215325796351</v>
      </c>
      <c r="O14" s="45">
        <v>0.50185568616318998</v>
      </c>
      <c r="P14" s="45">
        <v>0.30735269482412558</v>
      </c>
      <c r="Q14" s="45">
        <v>0.45616410385080008</v>
      </c>
      <c r="R14" s="45">
        <v>0.65927125996594371</v>
      </c>
      <c r="S14" s="45">
        <v>0.92822551848319568</v>
      </c>
      <c r="T14" s="45">
        <v>0.8703784204891164</v>
      </c>
      <c r="U14" s="45">
        <v>0.58836114933770967</v>
      </c>
      <c r="V14" s="45">
        <v>0.67391123653791973</v>
      </c>
      <c r="W14" s="45">
        <v>0.75615120642414058</v>
      </c>
      <c r="X14" s="45">
        <v>1.1799005522418327</v>
      </c>
      <c r="Y14" s="45">
        <v>0.66029355815188251</v>
      </c>
      <c r="Z14" s="45">
        <v>0.90505464589199935</v>
      </c>
      <c r="AA14" s="45">
        <v>0.48345680955087722</v>
      </c>
      <c r="AB14" s="45">
        <v>0.6815557094332173</v>
      </c>
      <c r="AC14" s="45">
        <v>0.88334925183609081</v>
      </c>
      <c r="AD14" s="45">
        <v>1.0214482114087782</v>
      </c>
      <c r="AE14" s="45">
        <v>1.0394899711972949</v>
      </c>
      <c r="AF14" s="45">
        <v>1.1765565635722819</v>
      </c>
      <c r="AG14" s="45">
        <v>1.1973484745079579</v>
      </c>
      <c r="AH14" s="45">
        <v>0.93370495938050313</v>
      </c>
      <c r="AI14" s="45">
        <v>1.0607425814854727</v>
      </c>
      <c r="AJ14" s="45">
        <v>1.1542217100469112</v>
      </c>
      <c r="AK14" s="45">
        <v>1.3306774185200576</v>
      </c>
      <c r="AL14" s="45">
        <v>1.2688042930351</v>
      </c>
      <c r="AM14" s="45">
        <v>1.1989449511888866</v>
      </c>
      <c r="AN14" s="45">
        <v>1.1278762049423396</v>
      </c>
      <c r="AO14" s="45">
        <v>1.1035572369184488</v>
      </c>
      <c r="AP14" s="45">
        <v>1.1706658258596347</v>
      </c>
      <c r="AQ14" s="45">
        <v>1.6341411188466251</v>
      </c>
      <c r="AR14" s="87">
        <v>1.9696196990129866</v>
      </c>
      <c r="AS14" s="87">
        <v>1.5441719518597705</v>
      </c>
      <c r="AT14" s="87">
        <v>1.7802252549840956</v>
      </c>
      <c r="AU14" s="87">
        <v>1.5189387975049908</v>
      </c>
      <c r="AV14" s="87">
        <v>1.6234401310451805</v>
      </c>
      <c r="AW14" s="87">
        <v>1.8336074805342149</v>
      </c>
      <c r="AX14" s="87">
        <v>1.6352395150049974</v>
      </c>
      <c r="AY14" s="87">
        <v>1.384853864915957</v>
      </c>
      <c r="AZ14" s="87">
        <v>2.5252820981770419</v>
      </c>
      <c r="BA14" s="87">
        <v>2.0240456273784782</v>
      </c>
      <c r="BB14" s="87">
        <v>1.6568021345171702</v>
      </c>
      <c r="BC14" s="87">
        <v>1.4355836469652157</v>
      </c>
      <c r="BD14" s="87">
        <v>1.1271785551797344</v>
      </c>
      <c r="BE14" s="87">
        <v>1.2511614784712002</v>
      </c>
      <c r="BF14" s="87">
        <v>1.7113144874762589</v>
      </c>
      <c r="BG14" s="87">
        <v>1.5430627959369612</v>
      </c>
      <c r="BH14" s="87">
        <v>1.2110549728687861</v>
      </c>
      <c r="BI14" s="87">
        <v>0.27115940862018695</v>
      </c>
    </row>
    <row r="15" spans="1:61" s="19" customFormat="1" ht="17.100000000000001" customHeight="1" x14ac:dyDescent="0.2">
      <c r="A15" s="25" t="s">
        <v>10</v>
      </c>
      <c r="B15" s="45" t="e">
        <v>#DIV/0!</v>
      </c>
      <c r="C15" s="45" t="e">
        <v>#DIV/0!</v>
      </c>
      <c r="D15" s="45">
        <v>-0.52242613884171318</v>
      </c>
      <c r="E15" s="45">
        <v>-3.6834310200356331E-2</v>
      </c>
      <c r="F15" s="45">
        <v>2.9478961088112553E-2</v>
      </c>
      <c r="G15" s="45">
        <v>0.33026651991282407</v>
      </c>
      <c r="H15" s="45">
        <v>17.663155027114161</v>
      </c>
      <c r="I15" s="45">
        <v>17.310586169293117</v>
      </c>
      <c r="J15" s="45">
        <v>19.292737294759448</v>
      </c>
      <c r="K15" s="45">
        <v>16.960278454615345</v>
      </c>
      <c r="L15" s="45">
        <v>17.949487150757513</v>
      </c>
      <c r="M15" s="45">
        <v>16.778201517273757</v>
      </c>
      <c r="N15" s="45">
        <v>17.197939209857768</v>
      </c>
      <c r="O15" s="45">
        <v>18.677672460448264</v>
      </c>
      <c r="P15" s="45">
        <v>16.114652023714253</v>
      </c>
      <c r="Q15" s="45">
        <v>20.917157000834045</v>
      </c>
      <c r="R15" s="45">
        <v>17.742396888221545</v>
      </c>
      <c r="S15" s="45">
        <v>16.8127688216967</v>
      </c>
      <c r="T15" s="45">
        <v>15.368868637809429</v>
      </c>
      <c r="U15" s="45">
        <v>14.368195324993035</v>
      </c>
      <c r="V15" s="45">
        <v>16.600317480633556</v>
      </c>
      <c r="W15" s="45">
        <v>19.524987121048653</v>
      </c>
      <c r="X15" s="45">
        <v>28.18700340674226</v>
      </c>
      <c r="Y15" s="45">
        <v>20.818204451902862</v>
      </c>
      <c r="Z15" s="45">
        <v>15.739106150115626</v>
      </c>
      <c r="AA15" s="45">
        <v>9.7493325389437402</v>
      </c>
      <c r="AB15" s="45">
        <v>15.746515559535826</v>
      </c>
      <c r="AC15" s="45">
        <v>17.622249306660738</v>
      </c>
      <c r="AD15" s="45">
        <v>17.85896688614816</v>
      </c>
      <c r="AE15" s="45">
        <v>17.801611751451563</v>
      </c>
      <c r="AF15" s="45">
        <v>18.552514078442613</v>
      </c>
      <c r="AG15" s="45">
        <v>17.432644839920293</v>
      </c>
      <c r="AH15" s="45">
        <v>13.008834420954871</v>
      </c>
      <c r="AI15" s="45">
        <v>16.291924852624675</v>
      </c>
      <c r="AJ15" s="45">
        <v>15.074008396559883</v>
      </c>
      <c r="AK15" s="45">
        <v>15.371488885622265</v>
      </c>
      <c r="AL15" s="45">
        <v>16.051804541402074</v>
      </c>
      <c r="AM15" s="45">
        <v>15.495421884294819</v>
      </c>
      <c r="AN15" s="45">
        <v>15.835437097179184</v>
      </c>
      <c r="AO15" s="45">
        <v>16.241557646916313</v>
      </c>
      <c r="AP15" s="45">
        <v>15.545347376815927</v>
      </c>
      <c r="AQ15" s="45">
        <v>15.500468915552135</v>
      </c>
      <c r="AR15" s="87">
        <v>15.720850390939937</v>
      </c>
      <c r="AS15" s="87">
        <v>15.81192451503215</v>
      </c>
      <c r="AT15" s="87">
        <v>15.154788607680697</v>
      </c>
      <c r="AU15" s="87">
        <v>15.055384579437014</v>
      </c>
      <c r="AV15" s="87">
        <v>15.943994634457972</v>
      </c>
      <c r="AW15" s="87">
        <v>16.131515652441148</v>
      </c>
      <c r="AX15" s="87">
        <v>15.805601854039409</v>
      </c>
      <c r="AY15" s="87">
        <v>15.220214366693046</v>
      </c>
      <c r="AZ15" s="87">
        <v>16.492083681677098</v>
      </c>
      <c r="BA15" s="87">
        <v>16.343179307461565</v>
      </c>
      <c r="BB15" s="87">
        <v>16.735358575429352</v>
      </c>
      <c r="BC15" s="87">
        <v>16.309772944416412</v>
      </c>
      <c r="BD15" s="87">
        <v>15.592046216310484</v>
      </c>
      <c r="BE15" s="87">
        <v>16.217954279611945</v>
      </c>
      <c r="BF15" s="87">
        <v>17.089834516787956</v>
      </c>
      <c r="BG15" s="87">
        <v>16.589257322987272</v>
      </c>
      <c r="BH15" s="87">
        <v>16.295199281730977</v>
      </c>
      <c r="BI15" s="87">
        <v>16.148928981644058</v>
      </c>
    </row>
    <row r="16" spans="1:61" s="19" customFormat="1" ht="17.100000000000001" customHeight="1" x14ac:dyDescent="0.2">
      <c r="A16" s="25" t="s">
        <v>11</v>
      </c>
      <c r="B16" s="45" t="e">
        <v>#DIV/0!</v>
      </c>
      <c r="C16" s="45" t="e">
        <v>#DIV/0!</v>
      </c>
      <c r="D16" s="45">
        <v>1.0017897771762996</v>
      </c>
      <c r="E16" s="45">
        <v>1.1359945402962084</v>
      </c>
      <c r="F16" s="45">
        <v>1.1656559661142216</v>
      </c>
      <c r="G16" s="45">
        <v>0.91588136008810483</v>
      </c>
      <c r="H16" s="45">
        <v>0.98649789536501242</v>
      </c>
      <c r="I16" s="45">
        <v>1.0641003238658466</v>
      </c>
      <c r="J16" s="45">
        <v>0.94842890478706887</v>
      </c>
      <c r="K16" s="45">
        <v>0.91054817242858854</v>
      </c>
      <c r="L16" s="45">
        <v>1.0033180627546434</v>
      </c>
      <c r="M16" s="45">
        <v>0.90111007607133975</v>
      </c>
      <c r="N16" s="45">
        <v>1.0591531019228249</v>
      </c>
      <c r="O16" s="45">
        <v>1.0422086715536829</v>
      </c>
      <c r="P16" s="45">
        <v>0.74715271087503776</v>
      </c>
      <c r="Q16" s="45">
        <v>0.98096636751279775</v>
      </c>
      <c r="R16" s="45">
        <v>1.3819057300153963</v>
      </c>
      <c r="S16" s="45">
        <v>1.3334061033818485</v>
      </c>
      <c r="T16" s="45">
        <v>1.2471763108688854</v>
      </c>
      <c r="U16" s="45">
        <v>1.1450313888878092</v>
      </c>
      <c r="V16" s="45">
        <v>1.263692604218686</v>
      </c>
      <c r="W16" s="45">
        <v>1.5144152326214773</v>
      </c>
      <c r="X16" s="45">
        <v>2.3647159886912026</v>
      </c>
      <c r="Y16" s="45">
        <v>1.671084037202607</v>
      </c>
      <c r="Z16" s="45">
        <v>1.1839042635322439</v>
      </c>
      <c r="AA16" s="45">
        <v>0.7243369641642281</v>
      </c>
      <c r="AB16" s="45">
        <v>1.1861080115020655</v>
      </c>
      <c r="AC16" s="45">
        <v>1.2524561232734979</v>
      </c>
      <c r="AD16" s="45">
        <v>1.2277304330817327</v>
      </c>
      <c r="AE16" s="45">
        <v>1.1728383263252766</v>
      </c>
      <c r="AF16" s="45">
        <v>1.1637635059749967</v>
      </c>
      <c r="AG16" s="45">
        <v>1.3180009486032995</v>
      </c>
      <c r="AH16" s="45">
        <v>1.0991901975990022</v>
      </c>
      <c r="AI16" s="45">
        <v>1.2882806453660982</v>
      </c>
      <c r="AJ16" s="45">
        <v>1.2094488255809603</v>
      </c>
      <c r="AK16" s="45">
        <v>1.1952894775607938</v>
      </c>
      <c r="AL16" s="45">
        <v>1.3500308661881173</v>
      </c>
      <c r="AM16" s="45">
        <v>1.3180698020618193</v>
      </c>
      <c r="AN16" s="45">
        <v>1.3111488735758379</v>
      </c>
      <c r="AO16" s="45">
        <v>1.3242208634157298</v>
      </c>
      <c r="AP16" s="45">
        <v>1.2767648948318742</v>
      </c>
      <c r="AQ16" s="45">
        <v>1.225310370979672</v>
      </c>
      <c r="AR16" s="87">
        <v>1.3446790240784874</v>
      </c>
      <c r="AS16" s="87">
        <v>1.3132580961557019</v>
      </c>
      <c r="AT16" s="87">
        <v>1.2823536365656065</v>
      </c>
      <c r="AU16" s="87">
        <v>1.3241366790618281</v>
      </c>
      <c r="AV16" s="87">
        <v>1.3528179878552959</v>
      </c>
      <c r="AW16" s="87">
        <v>1.343166280814948</v>
      </c>
      <c r="AX16" s="87">
        <v>1.4441089402661993</v>
      </c>
      <c r="AY16" s="87">
        <v>1.3918407852576011</v>
      </c>
      <c r="AZ16" s="87">
        <v>1.4346015258548257</v>
      </c>
      <c r="BA16" s="87">
        <v>1.4256527508678869</v>
      </c>
      <c r="BB16" s="87">
        <v>1.4745074018668438</v>
      </c>
      <c r="BC16" s="87">
        <v>1.4331996827883868</v>
      </c>
      <c r="BD16" s="87">
        <v>1.4326797653450762</v>
      </c>
      <c r="BE16" s="87">
        <v>1.3720395015980933</v>
      </c>
      <c r="BF16" s="87">
        <v>1.339946110330519</v>
      </c>
      <c r="BG16" s="87">
        <v>1.2419278723307303</v>
      </c>
      <c r="BH16" s="87">
        <v>1.212702674573958</v>
      </c>
      <c r="BI16" s="87">
        <v>1.1029415654951313</v>
      </c>
    </row>
    <row r="17" spans="1:61" s="19" customFormat="1" ht="17.100000000000001" customHeight="1" x14ac:dyDescent="0.2">
      <c r="A17" s="25" t="s">
        <v>12</v>
      </c>
      <c r="B17" s="45" t="e">
        <v>#DIV/0!</v>
      </c>
      <c r="C17" s="45" t="e">
        <v>#DIV/0!</v>
      </c>
      <c r="D17" s="45">
        <v>2.540762762910389</v>
      </c>
      <c r="E17" s="45">
        <v>2.7362694174696744</v>
      </c>
      <c r="F17" s="45">
        <v>2.5914557758673298</v>
      </c>
      <c r="G17" s="45">
        <v>1.901554792613213</v>
      </c>
      <c r="H17" s="45">
        <v>1.9343395588207628</v>
      </c>
      <c r="I17" s="45">
        <v>2.0307005106693148</v>
      </c>
      <c r="J17" s="45">
        <v>1.8627016959904552</v>
      </c>
      <c r="K17" s="45">
        <v>1.7181130132213833</v>
      </c>
      <c r="L17" s="45">
        <v>1.8232241323835094</v>
      </c>
      <c r="M17" s="45">
        <v>1.6178680536626504</v>
      </c>
      <c r="N17" s="45">
        <v>1.8647232872582586</v>
      </c>
      <c r="O17" s="45">
        <v>1.9183623063874726</v>
      </c>
      <c r="P17" s="45">
        <v>1.5400602492618405</v>
      </c>
      <c r="Q17" s="45">
        <v>2.2064633307360348</v>
      </c>
      <c r="R17" s="45">
        <v>2.1581729224339452</v>
      </c>
      <c r="S17" s="45">
        <v>1.9399079490101514</v>
      </c>
      <c r="T17" s="45">
        <v>2.160427328294289</v>
      </c>
      <c r="U17" s="45">
        <v>1.9179758335917587</v>
      </c>
      <c r="V17" s="45">
        <v>2.0050188001786209</v>
      </c>
      <c r="W17" s="45">
        <v>2.4112355091888018</v>
      </c>
      <c r="X17" s="45">
        <v>4.2788420115183152</v>
      </c>
      <c r="Y17" s="45">
        <v>3.0292369979531282</v>
      </c>
      <c r="Z17" s="45">
        <v>2.1416336246138878</v>
      </c>
      <c r="AA17" s="45">
        <v>1.2683684138705527</v>
      </c>
      <c r="AB17" s="45">
        <v>2.095515864054605</v>
      </c>
      <c r="AC17" s="45">
        <v>2.27568092909249</v>
      </c>
      <c r="AD17" s="45">
        <v>2.232515477277818</v>
      </c>
      <c r="AE17" s="45">
        <v>2.1463837424561412</v>
      </c>
      <c r="AF17" s="45">
        <v>2.2325881751455001</v>
      </c>
      <c r="AG17" s="45">
        <v>2.3320070288291586</v>
      </c>
      <c r="AH17" s="45">
        <v>2.1352385717174602</v>
      </c>
      <c r="AI17" s="45">
        <v>2.491628706817075</v>
      </c>
      <c r="AJ17" s="45">
        <v>2.3988557098547281</v>
      </c>
      <c r="AK17" s="45">
        <v>2.3290447560466303</v>
      </c>
      <c r="AL17" s="45">
        <v>2.3308537728305212</v>
      </c>
      <c r="AM17" s="45">
        <v>2.4351021150311722</v>
      </c>
      <c r="AN17" s="45">
        <v>2.4023214763404788</v>
      </c>
      <c r="AO17" s="45">
        <v>2.4798394689380205</v>
      </c>
      <c r="AP17" s="45">
        <v>2.341845746637941</v>
      </c>
      <c r="AQ17" s="45">
        <v>2.3567303485747919</v>
      </c>
      <c r="AR17" s="87">
        <v>2.3530881162947104</v>
      </c>
      <c r="AS17" s="87">
        <v>2.2997938086664544</v>
      </c>
      <c r="AT17" s="87">
        <v>2.1992214876986336</v>
      </c>
      <c r="AU17" s="87">
        <v>2.1706126949516844</v>
      </c>
      <c r="AV17" s="87">
        <v>2.1339328814834428</v>
      </c>
      <c r="AW17" s="87">
        <v>2.1182030360109576</v>
      </c>
      <c r="AX17" s="87">
        <v>2.2406870780971926</v>
      </c>
      <c r="AY17" s="87">
        <v>2.4595591661093463</v>
      </c>
      <c r="AZ17" s="87">
        <v>2.2076152662426889</v>
      </c>
      <c r="BA17" s="87">
        <v>2.1607032149250882</v>
      </c>
      <c r="BB17" s="87">
        <v>2.2466977755561546</v>
      </c>
      <c r="BC17" s="87">
        <v>2.1908524081245755</v>
      </c>
      <c r="BD17" s="87">
        <v>2.2492308008166488</v>
      </c>
      <c r="BE17" s="87">
        <v>2.1729911017759296</v>
      </c>
      <c r="BF17" s="87">
        <v>2.1557369305111016</v>
      </c>
      <c r="BG17" s="87">
        <v>2.0201246831945578</v>
      </c>
      <c r="BH17" s="87">
        <v>2.0276963386048283</v>
      </c>
      <c r="BI17" s="87">
        <v>2.0669831071482569</v>
      </c>
    </row>
    <row r="18" spans="1:61" s="19" customFormat="1" ht="17.100000000000001" customHeight="1" x14ac:dyDescent="0.2">
      <c r="A18" s="40" t="s">
        <v>13</v>
      </c>
      <c r="B18" s="45" t="e">
        <v>#DIV/0!</v>
      </c>
      <c r="C18" s="45" t="e">
        <v>#DIV/0!</v>
      </c>
      <c r="D18" s="45">
        <v>3.9666197255544224</v>
      </c>
      <c r="E18" s="45">
        <v>4.8149314978113491</v>
      </c>
      <c r="F18" s="45">
        <v>3.5626306289851772</v>
      </c>
      <c r="G18" s="45">
        <v>4.8089931489089182</v>
      </c>
      <c r="H18" s="45">
        <v>4.6778829975715608</v>
      </c>
      <c r="I18" s="45">
        <v>4.6533917690489233</v>
      </c>
      <c r="J18" s="45">
        <v>3.5037775552003332</v>
      </c>
      <c r="K18" s="45">
        <v>2.8446744327799354</v>
      </c>
      <c r="L18" s="45">
        <v>3.5665098860509108</v>
      </c>
      <c r="M18" s="45">
        <v>3.402105814745203</v>
      </c>
      <c r="N18" s="45">
        <v>5.1251345113657791</v>
      </c>
      <c r="O18" s="45">
        <v>5.2995994118071259</v>
      </c>
      <c r="P18" s="45">
        <v>3.9430041610315674</v>
      </c>
      <c r="Q18" s="45">
        <v>5.0506703595775226</v>
      </c>
      <c r="R18" s="45">
        <v>4.5036672635462471</v>
      </c>
      <c r="S18" s="45">
        <v>4.4563744629642255</v>
      </c>
      <c r="T18" s="45">
        <v>4.4750252067158272</v>
      </c>
      <c r="U18" s="45">
        <v>4.2566958038404934</v>
      </c>
      <c r="V18" s="45">
        <v>5.3069283932154043</v>
      </c>
      <c r="W18" s="45">
        <v>4.6467275576772016</v>
      </c>
      <c r="X18" s="45">
        <v>10.646123924477831</v>
      </c>
      <c r="Y18" s="45">
        <v>7.4121396695041044</v>
      </c>
      <c r="Z18" s="45">
        <v>5.3100312315750635</v>
      </c>
      <c r="AA18" s="45">
        <v>3.1585903938972955</v>
      </c>
      <c r="AB18" s="45">
        <v>4.8002323648957343</v>
      </c>
      <c r="AC18" s="45">
        <v>5.0538143357074476</v>
      </c>
      <c r="AD18" s="45">
        <v>4.9640227106561579</v>
      </c>
      <c r="AE18" s="45">
        <v>5.1745745417087559</v>
      </c>
      <c r="AF18" s="45">
        <v>5.2977005494386713</v>
      </c>
      <c r="AG18" s="45">
        <v>5.4409880823929058</v>
      </c>
      <c r="AH18" s="45">
        <v>5.188207423849148</v>
      </c>
      <c r="AI18" s="45">
        <v>5.4617146959955312</v>
      </c>
      <c r="AJ18" s="45">
        <v>5.820444877846656</v>
      </c>
      <c r="AK18" s="45">
        <v>5.7681177613100774</v>
      </c>
      <c r="AL18" s="45">
        <v>5.5171847573001962</v>
      </c>
      <c r="AM18" s="45">
        <v>5.421531307411402</v>
      </c>
      <c r="AN18" s="45">
        <v>5.3295738720780026</v>
      </c>
      <c r="AO18" s="45">
        <v>5.5212162168855761</v>
      </c>
      <c r="AP18" s="45">
        <v>5.5214937356391829</v>
      </c>
      <c r="AQ18" s="45">
        <v>5.6237223322180396</v>
      </c>
      <c r="AR18" s="87">
        <v>5.8172205162886303</v>
      </c>
      <c r="AS18" s="87">
        <v>5.9363323460427786</v>
      </c>
      <c r="AT18" s="87">
        <v>5.7797979602782243</v>
      </c>
      <c r="AU18" s="87">
        <v>5.8622766344885742</v>
      </c>
      <c r="AV18" s="87">
        <v>5.297539457605458</v>
      </c>
      <c r="AW18" s="87">
        <v>5.275676141246576</v>
      </c>
      <c r="AX18" s="87">
        <v>5.6721518635582466</v>
      </c>
      <c r="AY18" s="87">
        <v>5.6119532345417227</v>
      </c>
      <c r="AZ18" s="87">
        <v>4.1934617744906912</v>
      </c>
      <c r="BA18" s="87">
        <v>5.2237714257289758</v>
      </c>
      <c r="BB18" s="87">
        <v>5.6705092576009619</v>
      </c>
      <c r="BC18" s="87">
        <v>5.7224466635282809</v>
      </c>
      <c r="BD18" s="87">
        <v>5.8723791622260899</v>
      </c>
      <c r="BE18" s="87">
        <v>5.5989551682535597</v>
      </c>
      <c r="BF18" s="87">
        <v>5.3682258469366824</v>
      </c>
      <c r="BG18" s="87">
        <v>5.1817287565937651</v>
      </c>
      <c r="BH18" s="87">
        <v>5.3117790397820119</v>
      </c>
      <c r="BI18" s="87">
        <v>5.3419651699157882</v>
      </c>
    </row>
    <row r="19" spans="1:61" s="63" customFormat="1" ht="17.100000000000001" customHeight="1" x14ac:dyDescent="0.2">
      <c r="A19" s="60" t="s">
        <v>98</v>
      </c>
      <c r="B19" s="67" t="e">
        <v>#DIV/0!</v>
      </c>
      <c r="C19" s="67" t="e">
        <v>#DIV/0!</v>
      </c>
      <c r="D19" s="67">
        <v>42.566965167769176</v>
      </c>
      <c r="E19" s="67">
        <v>43.803199619474519</v>
      </c>
      <c r="F19" s="67">
        <v>42.442081864336949</v>
      </c>
      <c r="G19" s="67">
        <v>47.314151695475068</v>
      </c>
      <c r="H19" s="67">
        <v>35.732165182319854</v>
      </c>
      <c r="I19" s="67">
        <v>40.115447340430578</v>
      </c>
      <c r="J19" s="67">
        <v>41.17460728998514</v>
      </c>
      <c r="K19" s="67">
        <v>44.094226239384966</v>
      </c>
      <c r="L19" s="67">
        <v>44.137159996667663</v>
      </c>
      <c r="M19" s="67">
        <v>44.241552754860543</v>
      </c>
      <c r="N19" s="67">
        <v>40.246355743797963</v>
      </c>
      <c r="O19" s="67">
        <v>40.08219308777452</v>
      </c>
      <c r="P19" s="67">
        <v>44.942574099261932</v>
      </c>
      <c r="Q19" s="67">
        <v>38.9332999485896</v>
      </c>
      <c r="R19" s="67">
        <v>40.350738787624636</v>
      </c>
      <c r="S19" s="67">
        <v>43.414600461020875</v>
      </c>
      <c r="T19" s="67">
        <v>46.344394322164653</v>
      </c>
      <c r="U19" s="67">
        <v>49.383597575147817</v>
      </c>
      <c r="V19" s="67">
        <v>42.330982821576399</v>
      </c>
      <c r="W19" s="67">
        <v>34.346338274928172</v>
      </c>
      <c r="X19" s="67">
        <v>-5.6571985152117481</v>
      </c>
      <c r="Y19" s="67">
        <v>17.868754631984487</v>
      </c>
      <c r="Z19" s="67">
        <v>45.6085042350118</v>
      </c>
      <c r="AA19" s="67">
        <v>67.230442764447986</v>
      </c>
      <c r="AB19" s="67">
        <v>41.576285451647173</v>
      </c>
      <c r="AC19" s="67">
        <v>44.235663244359039</v>
      </c>
      <c r="AD19" s="67">
        <v>44.479644320072616</v>
      </c>
      <c r="AE19" s="67">
        <v>43.520985628323785</v>
      </c>
      <c r="AF19" s="67">
        <v>44.46071981426509</v>
      </c>
      <c r="AG19" s="67">
        <v>44.048895970279744</v>
      </c>
      <c r="AH19" s="67">
        <v>44.617609513730066</v>
      </c>
      <c r="AI19" s="67">
        <v>44.509945604950744</v>
      </c>
      <c r="AJ19" s="67">
        <v>43.865628943103488</v>
      </c>
      <c r="AK19" s="67">
        <v>43.179147980091415</v>
      </c>
      <c r="AL19" s="67">
        <v>42.887709192548215</v>
      </c>
      <c r="AM19" s="67">
        <v>44.041050318018463</v>
      </c>
      <c r="AN19" s="67">
        <v>43.762892599020475</v>
      </c>
      <c r="AO19" s="67">
        <v>44.270666384830577</v>
      </c>
      <c r="AP19" s="67">
        <v>42.864853245988719</v>
      </c>
      <c r="AQ19" s="67">
        <v>42.544028362083054</v>
      </c>
      <c r="AR19" s="83">
        <v>43.230006152082865</v>
      </c>
      <c r="AS19" s="83">
        <v>42.935514068789594</v>
      </c>
      <c r="AT19" s="83">
        <v>42.475635706537844</v>
      </c>
      <c r="AU19" s="83">
        <v>42.940350968890158</v>
      </c>
      <c r="AV19" s="83">
        <v>43.571076412674202</v>
      </c>
      <c r="AW19" s="83">
        <v>42.467851352895757</v>
      </c>
      <c r="AX19" s="83">
        <v>42.43910050802139</v>
      </c>
      <c r="AY19" s="83">
        <v>42.756221734647795</v>
      </c>
      <c r="AZ19" s="83">
        <v>41.842672194185113</v>
      </c>
      <c r="BA19" s="83">
        <v>41.00141673070015</v>
      </c>
      <c r="BB19" s="83">
        <v>43.27224866120492</v>
      </c>
      <c r="BC19" s="83">
        <v>41.595234335645266</v>
      </c>
      <c r="BD19" s="83">
        <v>41.648441882212666</v>
      </c>
      <c r="BE19" s="83">
        <v>41.69710648769933</v>
      </c>
      <c r="BF19" s="83">
        <v>42.278008161506918</v>
      </c>
      <c r="BG19" s="83">
        <v>40.954656558690012</v>
      </c>
      <c r="BH19" s="83">
        <v>41.598045412091324</v>
      </c>
      <c r="BI19" s="83">
        <v>41.638001625976685</v>
      </c>
    </row>
    <row r="20" spans="1:61" s="19" customFormat="1" ht="17.100000000000001" customHeight="1" x14ac:dyDescent="0.2">
      <c r="A20" s="41" t="s">
        <v>73</v>
      </c>
      <c r="B20" s="45" t="e">
        <v>#DIV/0!</v>
      </c>
      <c r="C20" s="45" t="e">
        <v>#DIV/0!</v>
      </c>
      <c r="D20" s="45">
        <v>12.523952195429992</v>
      </c>
      <c r="E20" s="45">
        <v>11.119736466950895</v>
      </c>
      <c r="F20" s="45">
        <v>10.891557474100127</v>
      </c>
      <c r="G20" s="45">
        <v>23.049713346294936</v>
      </c>
      <c r="H20" s="45">
        <v>9.1747699976635868</v>
      </c>
      <c r="I20" s="45">
        <v>10.494127635423061</v>
      </c>
      <c r="J20" s="45">
        <v>8.8785055779375739</v>
      </c>
      <c r="K20" s="45">
        <v>14.70388403448983</v>
      </c>
      <c r="L20" s="45">
        <v>10.367803554692994</v>
      </c>
      <c r="M20" s="45">
        <v>15.79265778554007</v>
      </c>
      <c r="N20" s="45">
        <v>9.6324308204526332</v>
      </c>
      <c r="O20" s="45">
        <v>8.4927245261802753</v>
      </c>
      <c r="P20" s="45">
        <v>20.617361649357111</v>
      </c>
      <c r="Q20" s="45">
        <v>5.6685121838399493</v>
      </c>
      <c r="R20" s="45">
        <v>7.339783665398258</v>
      </c>
      <c r="S20" s="45">
        <v>7.3678631274352231</v>
      </c>
      <c r="T20" s="45">
        <v>7.4316304263119388</v>
      </c>
      <c r="U20" s="45">
        <v>14.285181559673665</v>
      </c>
      <c r="V20" s="45">
        <v>9.7448517889018547</v>
      </c>
      <c r="W20" s="45">
        <v>12.873544146226026</v>
      </c>
      <c r="X20" s="45">
        <v>15.981522393375656</v>
      </c>
      <c r="Y20" s="45">
        <v>21.596162044851784</v>
      </c>
      <c r="Z20" s="45">
        <v>7.5823972458283624</v>
      </c>
      <c r="AA20" s="45">
        <v>4.5981347875892693</v>
      </c>
      <c r="AB20" s="45">
        <v>10.93224118075714</v>
      </c>
      <c r="AC20" s="45">
        <v>9.1619288232358382</v>
      </c>
      <c r="AD20" s="45">
        <v>8.7141512459988544</v>
      </c>
      <c r="AE20" s="45">
        <v>8.3877132749012411</v>
      </c>
      <c r="AF20" s="45">
        <v>8.1864825012329163</v>
      </c>
      <c r="AG20" s="45">
        <v>7.7336646257128798</v>
      </c>
      <c r="AH20" s="45">
        <v>13.077537019007082</v>
      </c>
      <c r="AI20" s="45">
        <v>7.4054983085925343</v>
      </c>
      <c r="AJ20" s="45">
        <v>8.7101682528624362</v>
      </c>
      <c r="AK20" s="45">
        <v>9.0508169174505841</v>
      </c>
      <c r="AL20" s="45">
        <v>9.0949378926312026</v>
      </c>
      <c r="AM20" s="45">
        <v>9.3714378224911155</v>
      </c>
      <c r="AN20" s="45">
        <v>9.2060778195244399</v>
      </c>
      <c r="AO20" s="45">
        <v>8.6172548501782504</v>
      </c>
      <c r="AP20" s="45">
        <v>9.121766290748571</v>
      </c>
      <c r="AQ20" s="45">
        <v>9.2914464108581534</v>
      </c>
      <c r="AR20" s="87">
        <v>8.7767679860000012</v>
      </c>
      <c r="AS20" s="87">
        <v>8.8992371567001367</v>
      </c>
      <c r="AT20" s="87">
        <v>8.5384932651738819</v>
      </c>
      <c r="AU20" s="87">
        <v>8.3025397167344437</v>
      </c>
      <c r="AV20" s="87">
        <v>8.4673256563811741</v>
      </c>
      <c r="AW20" s="87">
        <v>8.4618937073463929</v>
      </c>
      <c r="AX20" s="87">
        <v>8.2795708640022863</v>
      </c>
      <c r="AY20" s="87">
        <v>8.4529285660334121</v>
      </c>
      <c r="AZ20" s="87">
        <v>8.1489957408153568</v>
      </c>
      <c r="BA20" s="87">
        <v>7.9215421049345789</v>
      </c>
      <c r="BB20" s="87">
        <v>7.9306468685249554</v>
      </c>
      <c r="BC20" s="87">
        <v>7.7449964572140688</v>
      </c>
      <c r="BD20" s="87">
        <v>7.6937208353946769</v>
      </c>
      <c r="BE20" s="87">
        <v>7.9576586838890266</v>
      </c>
      <c r="BF20" s="87">
        <v>8.6896136620246036</v>
      </c>
      <c r="BG20" s="87">
        <v>8.775141213220186</v>
      </c>
      <c r="BH20" s="87">
        <v>8.325728445863998</v>
      </c>
      <c r="BI20" s="87">
        <v>7.5737463885442988</v>
      </c>
    </row>
    <row r="21" spans="1:61" s="19" customFormat="1" ht="17.100000000000001" customHeight="1" x14ac:dyDescent="0.2">
      <c r="A21" s="41" t="s">
        <v>74</v>
      </c>
      <c r="B21" s="45" t="e">
        <v>#DIV/0!</v>
      </c>
      <c r="C21" s="45" t="e">
        <v>#DIV/0!</v>
      </c>
      <c r="D21" s="45">
        <v>3.0743577603375556</v>
      </c>
      <c r="E21" s="45">
        <v>3.3391609383046763</v>
      </c>
      <c r="F21" s="45">
        <v>3.2493234851489068</v>
      </c>
      <c r="G21" s="45">
        <v>2.562944933863188</v>
      </c>
      <c r="H21" s="45">
        <v>2.580921524698184</v>
      </c>
      <c r="I21" s="45">
        <v>2.7384961313170879</v>
      </c>
      <c r="J21" s="45">
        <v>2.4178310082540202</v>
      </c>
      <c r="K21" s="45">
        <v>2.2510510081207165</v>
      </c>
      <c r="L21" s="45">
        <v>2.3700162095216091</v>
      </c>
      <c r="M21" s="45">
        <v>2.1593945650219015</v>
      </c>
      <c r="N21" s="45">
        <v>2.8209882703929474</v>
      </c>
      <c r="O21" s="45">
        <v>2.8411151218366957</v>
      </c>
      <c r="P21" s="45">
        <v>2.4184071965951293</v>
      </c>
      <c r="Q21" s="45">
        <v>3.2257124370311958</v>
      </c>
      <c r="R21" s="45">
        <v>2.9209825799239533</v>
      </c>
      <c r="S21" s="45">
        <v>2.7778892746294739</v>
      </c>
      <c r="T21" s="45">
        <v>2.723748623560279</v>
      </c>
      <c r="U21" s="45">
        <v>2.6123314944575942</v>
      </c>
      <c r="V21" s="45">
        <v>2.9779701692010287</v>
      </c>
      <c r="W21" s="45">
        <v>3.7838784907649239</v>
      </c>
      <c r="X21" s="45">
        <v>5.9120652474742519</v>
      </c>
      <c r="Y21" s="45">
        <v>4.2374396146019686</v>
      </c>
      <c r="Z21" s="45">
        <v>3.0724017884021024</v>
      </c>
      <c r="AA21" s="45">
        <v>1.784157679529599</v>
      </c>
      <c r="AB21" s="45">
        <v>2.8114690034951435</v>
      </c>
      <c r="AC21" s="45">
        <v>3.0745993602724142</v>
      </c>
      <c r="AD21" s="45">
        <v>3.2456912192134806</v>
      </c>
      <c r="AE21" s="45">
        <v>3.2716307019262922</v>
      </c>
      <c r="AF21" s="45">
        <v>3.3880673147533771</v>
      </c>
      <c r="AG21" s="45">
        <v>3.5111205643868897</v>
      </c>
      <c r="AH21" s="45">
        <v>3.042028997961383</v>
      </c>
      <c r="AI21" s="45">
        <v>3.5784258565467115</v>
      </c>
      <c r="AJ21" s="45">
        <v>3.2913900411339307</v>
      </c>
      <c r="AK21" s="45">
        <v>3.3454671008127637</v>
      </c>
      <c r="AL21" s="45">
        <v>3.3310434089598164</v>
      </c>
      <c r="AM21" s="45">
        <v>3.3876565136543051</v>
      </c>
      <c r="AN21" s="45">
        <v>3.3867491385432729</v>
      </c>
      <c r="AO21" s="45">
        <v>3.4930148075574943</v>
      </c>
      <c r="AP21" s="45">
        <v>3.4458123129063551</v>
      </c>
      <c r="AQ21" s="45">
        <v>3.3439902772971477</v>
      </c>
      <c r="AR21" s="87">
        <v>3.3678114423018481</v>
      </c>
      <c r="AS21" s="87">
        <v>3.3566338907868727</v>
      </c>
      <c r="AT21" s="87">
        <v>3.4243498514163044</v>
      </c>
      <c r="AU21" s="87">
        <v>3.5126527974127013</v>
      </c>
      <c r="AV21" s="87">
        <v>3.5909352148657132</v>
      </c>
      <c r="AW21" s="87">
        <v>3.3825822895251436</v>
      </c>
      <c r="AX21" s="87">
        <v>3.4165967480952859</v>
      </c>
      <c r="AY21" s="87">
        <v>3.3071029138187988</v>
      </c>
      <c r="AZ21" s="87">
        <v>3.5368529437570557</v>
      </c>
      <c r="BA21" s="87">
        <v>3.1665704361367557</v>
      </c>
      <c r="BB21" s="87">
        <v>3.1747987735990941</v>
      </c>
      <c r="BC21" s="87">
        <v>3.1061277200041948</v>
      </c>
      <c r="BD21" s="87">
        <v>3.1291328301879147</v>
      </c>
      <c r="BE21" s="87">
        <v>3.3660799251064404</v>
      </c>
      <c r="BF21" s="87">
        <v>3.3509137397223361</v>
      </c>
      <c r="BG21" s="87">
        <v>2.9297171743597383</v>
      </c>
      <c r="BH21" s="87">
        <v>2.655975531616217</v>
      </c>
      <c r="BI21" s="87">
        <v>3.0179399365159161</v>
      </c>
    </row>
    <row r="22" spans="1:61" s="19" customFormat="1" ht="17.100000000000001" customHeight="1" x14ac:dyDescent="0.2">
      <c r="A22" s="41" t="s">
        <v>75</v>
      </c>
      <c r="B22" s="45" t="e">
        <v>#DIV/0!</v>
      </c>
      <c r="C22" s="45" t="e">
        <v>#DIV/0!</v>
      </c>
      <c r="D22" s="45">
        <v>2.646365810667004</v>
      </c>
      <c r="E22" s="45">
        <v>2.5232332996064821</v>
      </c>
      <c r="F22" s="45">
        <v>2.292626755419986</v>
      </c>
      <c r="G22" s="45">
        <v>1.8176079208393279</v>
      </c>
      <c r="H22" s="45">
        <v>2.0888319851918493</v>
      </c>
      <c r="I22" s="45">
        <v>2.4375024821953217</v>
      </c>
      <c r="J22" s="45">
        <v>2.1331847677869269</v>
      </c>
      <c r="K22" s="45">
        <v>1.8946300914557661</v>
      </c>
      <c r="L22" s="45">
        <v>1.8859927760778703</v>
      </c>
      <c r="M22" s="45">
        <v>1.7779756247547907</v>
      </c>
      <c r="N22" s="45">
        <v>2.2495801931281827</v>
      </c>
      <c r="O22" s="45">
        <v>2.3862295558531632</v>
      </c>
      <c r="P22" s="45">
        <v>1.98550469806716</v>
      </c>
      <c r="Q22" s="45">
        <v>2.7367937361530301</v>
      </c>
      <c r="R22" s="45">
        <v>2.3544641449252102</v>
      </c>
      <c r="S22" s="45">
        <v>2.4228410967118972</v>
      </c>
      <c r="T22" s="45">
        <v>2.3859925186537625</v>
      </c>
      <c r="U22" s="45">
        <v>1.9646623584861138</v>
      </c>
      <c r="V22" s="45">
        <v>2.5897664512991447</v>
      </c>
      <c r="W22" s="45">
        <v>3.2611705744292876</v>
      </c>
      <c r="X22" s="45">
        <v>5.1295340992333855</v>
      </c>
      <c r="Y22" s="45">
        <v>3.6201762043501353</v>
      </c>
      <c r="Z22" s="45">
        <v>2.8840093850164172</v>
      </c>
      <c r="AA22" s="45">
        <v>1.5600503204744862</v>
      </c>
      <c r="AB22" s="45">
        <v>2.3740318807145484</v>
      </c>
      <c r="AC22" s="45">
        <v>2.4401736441720407</v>
      </c>
      <c r="AD22" s="45">
        <v>2.4190314074352606</v>
      </c>
      <c r="AE22" s="45">
        <v>2.334918596654517</v>
      </c>
      <c r="AF22" s="45">
        <v>2.4080768634347169</v>
      </c>
      <c r="AG22" s="45">
        <v>2.5009903860553524</v>
      </c>
      <c r="AH22" s="45">
        <v>2.4431444061812293</v>
      </c>
      <c r="AI22" s="45">
        <v>2.5902954477081219</v>
      </c>
      <c r="AJ22" s="45">
        <v>2.8072276966302803</v>
      </c>
      <c r="AK22" s="45">
        <v>2.9273047581696172</v>
      </c>
      <c r="AL22" s="45">
        <v>2.9388555768301119</v>
      </c>
      <c r="AM22" s="45">
        <v>3.1610067207987438</v>
      </c>
      <c r="AN22" s="45">
        <v>3.1959435985105387</v>
      </c>
      <c r="AO22" s="45">
        <v>3.1765811318116017</v>
      </c>
      <c r="AP22" s="45">
        <v>2.9361360508995604</v>
      </c>
      <c r="AQ22" s="45">
        <v>2.8698382529647786</v>
      </c>
      <c r="AR22" s="87">
        <v>2.9879013175463056</v>
      </c>
      <c r="AS22" s="87">
        <v>2.8597502306966693</v>
      </c>
      <c r="AT22" s="87">
        <v>2.7991673945887303</v>
      </c>
      <c r="AU22" s="87">
        <v>2.8855065731286782</v>
      </c>
      <c r="AV22" s="87">
        <v>3.0527899081713472</v>
      </c>
      <c r="AW22" s="87">
        <v>2.9296504462175195</v>
      </c>
      <c r="AX22" s="87">
        <v>2.7513953495927992</v>
      </c>
      <c r="AY22" s="87">
        <v>1.5845067448544878</v>
      </c>
      <c r="AZ22" s="87">
        <v>2.2257999722356101</v>
      </c>
      <c r="BA22" s="87">
        <v>2.2365113964066006</v>
      </c>
      <c r="BB22" s="87">
        <v>2.6444871791678963</v>
      </c>
      <c r="BC22" s="87">
        <v>2.465247927782956</v>
      </c>
      <c r="BD22" s="87">
        <v>2.2093593058561405</v>
      </c>
      <c r="BE22" s="87">
        <v>2.4963007900979455</v>
      </c>
      <c r="BF22" s="87">
        <v>1.9876645008057376</v>
      </c>
      <c r="BG22" s="87">
        <v>2.1405612932056455</v>
      </c>
      <c r="BH22" s="87">
        <v>2.0066764592359774</v>
      </c>
      <c r="BI22" s="87">
        <v>2.3316078052029017</v>
      </c>
    </row>
    <row r="23" spans="1:61" s="19" customFormat="1" ht="17.100000000000001" customHeight="1" x14ac:dyDescent="0.2">
      <c r="A23" s="41" t="s">
        <v>76</v>
      </c>
      <c r="B23" s="45" t="e">
        <v>#DIV/0!</v>
      </c>
      <c r="C23" s="45" t="e">
        <v>#DIV/0!</v>
      </c>
      <c r="D23" s="45">
        <v>-0.10424898615458657</v>
      </c>
      <c r="E23" s="45">
        <v>-0.16428800277798999</v>
      </c>
      <c r="F23" s="45">
        <v>3.5872574186469511E-2</v>
      </c>
      <c r="G23" s="45">
        <v>0.15259538761165359</v>
      </c>
      <c r="H23" s="45">
        <v>0.59756739552676197</v>
      </c>
      <c r="I23" s="45">
        <v>0.86271507463802999</v>
      </c>
      <c r="J23" s="45">
        <v>0.87265730367200212</v>
      </c>
      <c r="K23" s="45">
        <v>0.86974904303678668</v>
      </c>
      <c r="L23" s="45">
        <v>0.92209202806137702</v>
      </c>
      <c r="M23" s="45">
        <v>0.82150400226838582</v>
      </c>
      <c r="N23" s="45">
        <v>1.0395797564084954</v>
      </c>
      <c r="O23" s="45">
        <v>1.2785597306878238</v>
      </c>
      <c r="P23" s="45">
        <v>0.9954116027323936</v>
      </c>
      <c r="Q23" s="45">
        <v>1.5079823534260512</v>
      </c>
      <c r="R23" s="45">
        <v>1.4946429582730758</v>
      </c>
      <c r="S23" s="45">
        <v>1.4921158468797002</v>
      </c>
      <c r="T23" s="45">
        <v>1.438259493327853</v>
      </c>
      <c r="U23" s="45">
        <v>1.4482578928096477</v>
      </c>
      <c r="V23" s="45">
        <v>1.9829182192807775</v>
      </c>
      <c r="W23" s="45">
        <v>2.5681206058036334</v>
      </c>
      <c r="X23" s="45">
        <v>4.3063553453423191</v>
      </c>
      <c r="Y23" s="45">
        <v>3.1252528314415953</v>
      </c>
      <c r="Z23" s="45">
        <v>2.0936483359057831</v>
      </c>
      <c r="AA23" s="45">
        <v>1.2380689068087449</v>
      </c>
      <c r="AB23" s="45">
        <v>1.7489981296225339</v>
      </c>
      <c r="AC23" s="45">
        <v>1.881031089420256</v>
      </c>
      <c r="AD23" s="45">
        <v>1.9173922377779731</v>
      </c>
      <c r="AE23" s="45">
        <v>1.9345697210220163</v>
      </c>
      <c r="AF23" s="45">
        <v>2.2002493248439761</v>
      </c>
      <c r="AG23" s="45">
        <v>2.3314994007791321</v>
      </c>
      <c r="AH23" s="45">
        <v>1.9117237730841004</v>
      </c>
      <c r="AI23" s="45">
        <v>2.6465877128034254</v>
      </c>
      <c r="AJ23" s="45">
        <v>2.1699033443172127</v>
      </c>
      <c r="AK23" s="45">
        <v>2.0160861815251252</v>
      </c>
      <c r="AL23" s="45">
        <v>1.9130285072653064</v>
      </c>
      <c r="AM23" s="45">
        <v>1.7650749885650605</v>
      </c>
      <c r="AN23" s="45">
        <v>1.5692121598066888</v>
      </c>
      <c r="AO23" s="45">
        <v>1.5983738715861524</v>
      </c>
      <c r="AP23" s="45">
        <v>1.6265479378030516</v>
      </c>
      <c r="AQ23" s="45">
        <v>1.7144425204413127</v>
      </c>
      <c r="AR23" s="87">
        <v>1.7617076500811595</v>
      </c>
      <c r="AS23" s="87">
        <v>1.8050990552584287</v>
      </c>
      <c r="AT23" s="87">
        <v>1.8078348286828698</v>
      </c>
      <c r="AU23" s="87">
        <v>1.8629137941154097</v>
      </c>
      <c r="AV23" s="87">
        <v>1.8995563614992157</v>
      </c>
      <c r="AW23" s="87">
        <v>1.8450576837076242</v>
      </c>
      <c r="AX23" s="87">
        <v>1.7493299847529893</v>
      </c>
      <c r="AY23" s="87">
        <v>1.8154083686634699</v>
      </c>
      <c r="AZ23" s="87">
        <v>1.7042208780663544</v>
      </c>
      <c r="BA23" s="87">
        <v>1.7232612917906676</v>
      </c>
      <c r="BB23" s="87">
        <v>1.9048179115695278</v>
      </c>
      <c r="BC23" s="87">
        <v>1.9002656182280258</v>
      </c>
      <c r="BD23" s="87">
        <v>1.7251434333429159</v>
      </c>
      <c r="BE23" s="87">
        <v>1.6466384238388296</v>
      </c>
      <c r="BF23" s="87">
        <v>1.6978564712403226</v>
      </c>
      <c r="BG23" s="87">
        <v>1.6862736537491863</v>
      </c>
      <c r="BH23" s="87">
        <v>1.7204685047877026</v>
      </c>
      <c r="BI23" s="87">
        <v>1.9150462558905161</v>
      </c>
    </row>
    <row r="24" spans="1:61" s="19" customFormat="1" ht="17.100000000000001" customHeight="1" x14ac:dyDescent="0.2">
      <c r="A24" s="41" t="s">
        <v>77</v>
      </c>
      <c r="B24" s="45" t="e">
        <v>#DIV/0!</v>
      </c>
      <c r="C24" s="45" t="e">
        <v>#DIV/0!</v>
      </c>
      <c r="D24" s="45">
        <v>2.0480200206587376</v>
      </c>
      <c r="E24" s="45">
        <v>2.5229094342301734</v>
      </c>
      <c r="F24" s="45">
        <v>2.4095471070891121</v>
      </c>
      <c r="G24" s="45">
        <v>1.5270026741488831</v>
      </c>
      <c r="H24" s="45">
        <v>1.3146844798889419</v>
      </c>
      <c r="I24" s="45">
        <v>1.6379715348441874</v>
      </c>
      <c r="J24" s="45">
        <v>1.5533362090530025</v>
      </c>
      <c r="K24" s="45">
        <v>1.3893247895794909</v>
      </c>
      <c r="L24" s="45">
        <v>1.95947783929265</v>
      </c>
      <c r="M24" s="45">
        <v>1.4314780260262316</v>
      </c>
      <c r="N24" s="45">
        <v>1.5222921047195874</v>
      </c>
      <c r="O24" s="45">
        <v>1.8299747544274632</v>
      </c>
      <c r="P24" s="45">
        <v>1.3766886295348666</v>
      </c>
      <c r="Q24" s="45">
        <v>1.7530732426801563</v>
      </c>
      <c r="R24" s="45">
        <v>1.6562150644955402</v>
      </c>
      <c r="S24" s="45">
        <v>1.5531192561010403</v>
      </c>
      <c r="T24" s="45">
        <v>1.5533656788888988</v>
      </c>
      <c r="U24" s="45">
        <v>1.483488849387262</v>
      </c>
      <c r="V24" s="45">
        <v>1.8509393603456461</v>
      </c>
      <c r="W24" s="45">
        <v>2.3360898813548117</v>
      </c>
      <c r="X24" s="45">
        <v>3.8634852750947966</v>
      </c>
      <c r="Y24" s="45">
        <v>3.0522060467399701</v>
      </c>
      <c r="Z24" s="45">
        <v>2.3352187589199733</v>
      </c>
      <c r="AA24" s="45">
        <v>1.4261293203858101</v>
      </c>
      <c r="AB24" s="45">
        <v>2.1372673285989694</v>
      </c>
      <c r="AC24" s="45">
        <v>2.782850497534513</v>
      </c>
      <c r="AD24" s="45">
        <v>2.511931461660847</v>
      </c>
      <c r="AE24" s="45">
        <v>2.4435137631049408</v>
      </c>
      <c r="AF24" s="45">
        <v>2.7826279261453593</v>
      </c>
      <c r="AG24" s="45">
        <v>2.8038734128466176</v>
      </c>
      <c r="AH24" s="45">
        <v>2.5455617031191853</v>
      </c>
      <c r="AI24" s="45">
        <v>2.8724646958103524</v>
      </c>
      <c r="AJ24" s="45">
        <v>2.6591419249231363</v>
      </c>
      <c r="AK24" s="45">
        <v>2.5063598027985399</v>
      </c>
      <c r="AL24" s="45">
        <v>2.6984489468609825</v>
      </c>
      <c r="AM24" s="45">
        <v>2.7076292632596339</v>
      </c>
      <c r="AN24" s="45">
        <v>2.5940117045591178</v>
      </c>
      <c r="AO24" s="45">
        <v>2.7571642832984171</v>
      </c>
      <c r="AP24" s="45">
        <v>2.4133927453460999</v>
      </c>
      <c r="AQ24" s="45">
        <v>2.4362979865879728</v>
      </c>
      <c r="AR24" s="87">
        <v>2.3798434156502699</v>
      </c>
      <c r="AS24" s="87">
        <v>2.5287389345688243</v>
      </c>
      <c r="AT24" s="87">
        <v>2.6383095445926954</v>
      </c>
      <c r="AU24" s="87">
        <v>2.8949089168831077</v>
      </c>
      <c r="AV24" s="87">
        <v>2.9616213302617429</v>
      </c>
      <c r="AW24" s="87">
        <v>2.9493294585183167</v>
      </c>
      <c r="AX24" s="87">
        <v>2.7404657038570575</v>
      </c>
      <c r="AY24" s="87">
        <v>2.2147590568142883</v>
      </c>
      <c r="AZ24" s="87">
        <v>2.9671666123162632</v>
      </c>
      <c r="BA24" s="87">
        <v>2.6541568519965675</v>
      </c>
      <c r="BB24" s="87">
        <v>2.8554812074924918</v>
      </c>
      <c r="BC24" s="87">
        <v>2.6211439053965622</v>
      </c>
      <c r="BD24" s="87">
        <v>2.9070298539423218</v>
      </c>
      <c r="BE24" s="87">
        <v>2.8335477550043278</v>
      </c>
      <c r="BF24" s="87">
        <v>3.0036303871011851</v>
      </c>
      <c r="BG24" s="87">
        <v>2.7429430588503392</v>
      </c>
      <c r="BH24" s="87">
        <v>2.7844360399331824</v>
      </c>
      <c r="BI24" s="87">
        <v>3.4042381829196176</v>
      </c>
    </row>
    <row r="25" spans="1:61" s="19" customFormat="1" ht="17.100000000000001" customHeight="1" x14ac:dyDescent="0.2">
      <c r="A25" s="41" t="s">
        <v>20</v>
      </c>
      <c r="B25" s="45" t="e">
        <v>#DIV/0!</v>
      </c>
      <c r="C25" s="45" t="e">
        <v>#DIV/0!</v>
      </c>
      <c r="D25" s="45">
        <v>8.1401141385641917</v>
      </c>
      <c r="E25" s="45">
        <v>8.5763854250364808</v>
      </c>
      <c r="F25" s="45">
        <v>7.7816030019874001</v>
      </c>
      <c r="G25" s="45">
        <v>5.6822375278949924</v>
      </c>
      <c r="H25" s="45">
        <v>5.7690816878028066</v>
      </c>
      <c r="I25" s="45">
        <v>6.1362369534887975</v>
      </c>
      <c r="J25" s="45">
        <v>5.656354824480764</v>
      </c>
      <c r="K25" s="45">
        <v>5.138175774366327</v>
      </c>
      <c r="L25" s="45">
        <v>5.4340032552610564</v>
      </c>
      <c r="M25" s="45">
        <v>4.4570218605521923</v>
      </c>
      <c r="N25" s="45">
        <v>5.2467034272322755</v>
      </c>
      <c r="O25" s="45">
        <v>5.3431669567340307</v>
      </c>
      <c r="P25" s="45">
        <v>4.2901236374483993</v>
      </c>
      <c r="Q25" s="45">
        <v>5.9776432921422611</v>
      </c>
      <c r="R25" s="45">
        <v>5.4657665721388602</v>
      </c>
      <c r="S25" s="45">
        <v>5.7389893269182517</v>
      </c>
      <c r="T25" s="45">
        <v>5.2058509623452087</v>
      </c>
      <c r="U25" s="45">
        <v>4.8101188730017563</v>
      </c>
      <c r="V25" s="45">
        <v>5.7913743436699381</v>
      </c>
      <c r="W25" s="45">
        <v>6.9874723962695198</v>
      </c>
      <c r="X25" s="45">
        <v>11.007587251859558</v>
      </c>
      <c r="Y25" s="45">
        <v>8.0792448775360359</v>
      </c>
      <c r="Z25" s="45">
        <v>5.8270726946652003</v>
      </c>
      <c r="AA25" s="45">
        <v>3.407569342657693</v>
      </c>
      <c r="AB25" s="45">
        <v>5.5107885758852433</v>
      </c>
      <c r="AC25" s="45">
        <v>5.9964566159399073</v>
      </c>
      <c r="AD25" s="45">
        <v>5.9683048888984107</v>
      </c>
      <c r="AE25" s="45">
        <v>5.9903710647520665</v>
      </c>
      <c r="AF25" s="45">
        <v>6.2879541133698718</v>
      </c>
      <c r="AG25" s="45">
        <v>6.2098498288840664</v>
      </c>
      <c r="AH25" s="45">
        <v>5.5901072846721842</v>
      </c>
      <c r="AI25" s="45">
        <v>6.5018116521050411</v>
      </c>
      <c r="AJ25" s="45">
        <v>6.1168804009399222</v>
      </c>
      <c r="AK25" s="45">
        <v>5.956257607726628</v>
      </c>
      <c r="AL25" s="45">
        <v>5.8822142765263612</v>
      </c>
      <c r="AM25" s="45">
        <v>6.0520928500241924</v>
      </c>
      <c r="AN25" s="45">
        <v>6.0731645586228753</v>
      </c>
      <c r="AO25" s="45">
        <v>6.412039118969469</v>
      </c>
      <c r="AP25" s="45">
        <v>6.0924596078774185</v>
      </c>
      <c r="AQ25" s="45">
        <v>6.0685437466198149</v>
      </c>
      <c r="AR25" s="87">
        <v>6.364768404331854</v>
      </c>
      <c r="AS25" s="87">
        <v>6.3481822483967001</v>
      </c>
      <c r="AT25" s="87">
        <v>6.2249928681572575</v>
      </c>
      <c r="AU25" s="87">
        <v>6.1159174725339387</v>
      </c>
      <c r="AV25" s="87">
        <v>6.1603164494099891</v>
      </c>
      <c r="AW25" s="87">
        <v>5.8732871466820651</v>
      </c>
      <c r="AX25" s="87">
        <v>6.4617760159320818</v>
      </c>
      <c r="AY25" s="87">
        <v>7.0749093568941923</v>
      </c>
      <c r="AZ25" s="87">
        <v>6.2800716897987137</v>
      </c>
      <c r="BA25" s="87">
        <v>6.1401245974987013</v>
      </c>
      <c r="BB25" s="87">
        <v>6.3399060415003454</v>
      </c>
      <c r="BC25" s="87">
        <v>6.2991358964416255</v>
      </c>
      <c r="BD25" s="87">
        <v>6.5252387797894498</v>
      </c>
      <c r="BE25" s="87">
        <v>6.4094117062171554</v>
      </c>
      <c r="BF25" s="87">
        <v>6.3342456308683976</v>
      </c>
      <c r="BG25" s="87">
        <v>6.0058406821851182</v>
      </c>
      <c r="BH25" s="87">
        <v>5.8387391109682119</v>
      </c>
      <c r="BI25" s="87">
        <v>5.8916898160730637</v>
      </c>
    </row>
    <row r="26" spans="1:61" s="19" customFormat="1" ht="17.100000000000001" customHeight="1" x14ac:dyDescent="0.2">
      <c r="A26" s="41" t="s">
        <v>79</v>
      </c>
      <c r="B26" s="45" t="e">
        <v>#DIV/0!</v>
      </c>
      <c r="C26" s="45" t="e">
        <v>#DIV/0!</v>
      </c>
      <c r="D26" s="45">
        <v>-1.1190687774599533</v>
      </c>
      <c r="E26" s="45">
        <v>-0.44516912954045756</v>
      </c>
      <c r="F26" s="45">
        <v>0.61084540471005444</v>
      </c>
      <c r="G26" s="45">
        <v>0.58872332599028976</v>
      </c>
      <c r="H26" s="45">
        <v>1.1241195970508246</v>
      </c>
      <c r="I26" s="45">
        <v>1.8971772739549888</v>
      </c>
      <c r="J26" s="45">
        <v>6.6931724235083738</v>
      </c>
      <c r="K26" s="45">
        <v>5.6734261029532984</v>
      </c>
      <c r="L26" s="45">
        <v>6.5746339377472873</v>
      </c>
      <c r="M26" s="45">
        <v>4.9093059179739349</v>
      </c>
      <c r="N26" s="45">
        <v>3.8257158938198601</v>
      </c>
      <c r="O26" s="45">
        <v>4.5135327216822292</v>
      </c>
      <c r="P26" s="45">
        <v>3.1208692648148695</v>
      </c>
      <c r="Q26" s="45">
        <v>4.2084295691503524</v>
      </c>
      <c r="R26" s="45">
        <v>4.7827026240627779</v>
      </c>
      <c r="S26" s="45">
        <v>4.2187219793210238</v>
      </c>
      <c r="T26" s="45">
        <v>3.8777281616106616</v>
      </c>
      <c r="U26" s="45">
        <v>3.5332405553242427</v>
      </c>
      <c r="V26" s="45">
        <v>3.4307445058683612</v>
      </c>
      <c r="W26" s="45">
        <v>5.1301100072206163</v>
      </c>
      <c r="X26" s="45">
        <v>6.0019085230893188</v>
      </c>
      <c r="Y26" s="45">
        <v>5.0933656965957654</v>
      </c>
      <c r="Z26" s="45">
        <v>4.0155945368088757</v>
      </c>
      <c r="AA26" s="45">
        <v>2.2391385918675746</v>
      </c>
      <c r="AB26" s="45">
        <v>3.0503719470612549</v>
      </c>
      <c r="AC26" s="45">
        <v>2.9583695816816138</v>
      </c>
      <c r="AD26" s="45">
        <v>3.0089558222424642</v>
      </c>
      <c r="AE26" s="45">
        <v>2.6716953931222349</v>
      </c>
      <c r="AF26" s="45">
        <v>2.7139530381969785</v>
      </c>
      <c r="AG26" s="45">
        <v>3.0056773132647616</v>
      </c>
      <c r="AH26" s="45">
        <v>2.4077010471814559</v>
      </c>
      <c r="AI26" s="45">
        <v>2.6929345854526625</v>
      </c>
      <c r="AJ26" s="45">
        <v>2.4854506598856747</v>
      </c>
      <c r="AK26" s="45">
        <v>2.1500762234643913</v>
      </c>
      <c r="AL26" s="45">
        <v>1.9746074628848154</v>
      </c>
      <c r="AM26" s="45">
        <v>2.0220966918403231</v>
      </c>
      <c r="AN26" s="45">
        <v>2.1848442674096868</v>
      </c>
      <c r="AO26" s="45">
        <v>2.2059774262027543</v>
      </c>
      <c r="AP26" s="45">
        <v>2.1012123717833098</v>
      </c>
      <c r="AQ26" s="45">
        <v>2.1372163161746016</v>
      </c>
      <c r="AR26" s="87">
        <v>2.0138252973805426</v>
      </c>
      <c r="AS26" s="87">
        <v>1.8453595630648509</v>
      </c>
      <c r="AT26" s="87">
        <v>2.0822805032252605</v>
      </c>
      <c r="AU26" s="87">
        <v>2.3431241921102877</v>
      </c>
      <c r="AV26" s="87">
        <v>2.4526936895079525</v>
      </c>
      <c r="AW26" s="87">
        <v>2.186859728897963</v>
      </c>
      <c r="AX26" s="87">
        <v>1.562480647357565</v>
      </c>
      <c r="AY26" s="87">
        <v>2.1005062388109619</v>
      </c>
      <c r="AZ26" s="87">
        <v>1.6566401481765118</v>
      </c>
      <c r="BA26" s="87">
        <v>1.9970855089080728</v>
      </c>
      <c r="BB26" s="87">
        <v>2.2706832608156131</v>
      </c>
      <c r="BC26" s="87">
        <v>2.0803962019119426</v>
      </c>
      <c r="BD26" s="87">
        <v>2.0267485717559994</v>
      </c>
      <c r="BE26" s="87">
        <v>1.975669259676549</v>
      </c>
      <c r="BF26" s="87">
        <v>1.8888111781311674</v>
      </c>
      <c r="BG26" s="87">
        <v>1.8350997997486562</v>
      </c>
      <c r="BH26" s="87">
        <v>3.0293460412270439</v>
      </c>
      <c r="BI26" s="87">
        <v>2.5333769441527831</v>
      </c>
    </row>
    <row r="27" spans="1:61" s="19" customFormat="1" ht="17.100000000000001" customHeight="1" x14ac:dyDescent="0.2">
      <c r="A27" s="41" t="s">
        <v>83</v>
      </c>
      <c r="B27" s="45" t="e">
        <v>#DIV/0!</v>
      </c>
      <c r="C27" s="45" t="e">
        <v>#DIV/0!</v>
      </c>
      <c r="D27" s="45">
        <v>-4.0519704847202284E-2</v>
      </c>
      <c r="E27" s="45">
        <v>-2.2475054855483158E-2</v>
      </c>
      <c r="F27" s="45">
        <v>2.8508025363151283E-2</v>
      </c>
      <c r="G27" s="45">
        <v>2.3566896826476138E-2</v>
      </c>
      <c r="H27" s="45">
        <v>1.5044372853980483</v>
      </c>
      <c r="I27" s="45">
        <v>1.6536295899933204</v>
      </c>
      <c r="J27" s="45">
        <v>1.7356201905777333</v>
      </c>
      <c r="K27" s="45">
        <v>1.8425839416842664</v>
      </c>
      <c r="L27" s="45">
        <v>2.267605943908904</v>
      </c>
      <c r="M27" s="45">
        <v>2.31125263927771</v>
      </c>
      <c r="N27" s="45">
        <v>2.6279841127397963</v>
      </c>
      <c r="O27" s="45">
        <v>2.8401239173254327</v>
      </c>
      <c r="P27" s="45">
        <v>2.1175098880653569</v>
      </c>
      <c r="Q27" s="45">
        <v>2.6853208588659627</v>
      </c>
      <c r="R27" s="45">
        <v>2.190080777910937</v>
      </c>
      <c r="S27" s="45">
        <v>1.9696255068473765</v>
      </c>
      <c r="T27" s="45">
        <v>1.7421675377397206</v>
      </c>
      <c r="U27" s="45">
        <v>1.4778724528661784</v>
      </c>
      <c r="V27" s="45">
        <v>1.6616636204832735</v>
      </c>
      <c r="W27" s="45">
        <v>1.9180851570217352</v>
      </c>
      <c r="X27" s="45">
        <v>2.974102278737067</v>
      </c>
      <c r="Y27" s="45">
        <v>2.2629903137748837</v>
      </c>
      <c r="Z27" s="45">
        <v>1.8358266599810016</v>
      </c>
      <c r="AA27" s="45">
        <v>1.2622872786323716</v>
      </c>
      <c r="AB27" s="45">
        <v>2.2859100814537441</v>
      </c>
      <c r="AC27" s="45">
        <v>2.7140707979475995</v>
      </c>
      <c r="AD27" s="45">
        <v>2.7124714148874847</v>
      </c>
      <c r="AE27" s="45">
        <v>2.407192358817273</v>
      </c>
      <c r="AF27" s="45">
        <v>2.1002241719031458</v>
      </c>
      <c r="AG27" s="45">
        <v>1.8575170679404951</v>
      </c>
      <c r="AH27" s="45">
        <v>1.3792190317656285</v>
      </c>
      <c r="AI27" s="45">
        <v>1.6764412155948645</v>
      </c>
      <c r="AJ27" s="45">
        <v>1.7062945334085724</v>
      </c>
      <c r="AK27" s="45">
        <v>1.7589561292827498</v>
      </c>
      <c r="AL27" s="45">
        <v>1.762298507472922</v>
      </c>
      <c r="AM27" s="45">
        <v>1.7756501120206256</v>
      </c>
      <c r="AN27" s="45">
        <v>1.6821318287276077</v>
      </c>
      <c r="AO27" s="45">
        <v>1.6886888620475264</v>
      </c>
      <c r="AP27" s="45">
        <v>1.6416207676602277</v>
      </c>
      <c r="AQ27" s="45">
        <v>1.6676925494872357</v>
      </c>
      <c r="AR27" s="87">
        <v>1.7511976418765209</v>
      </c>
      <c r="AS27" s="87">
        <v>1.7780523006108957</v>
      </c>
      <c r="AT27" s="87">
        <v>1.8088985597651062</v>
      </c>
      <c r="AU27" s="87">
        <v>1.8554227691542979</v>
      </c>
      <c r="AV27" s="87">
        <v>1.8427489138792441</v>
      </c>
      <c r="AW27" s="87">
        <v>1.8104557579923111</v>
      </c>
      <c r="AX27" s="87">
        <v>1.7854029286280209</v>
      </c>
      <c r="AY27" s="87">
        <v>1.9503058759598513</v>
      </c>
      <c r="AZ27" s="87">
        <v>1.8697982982516748</v>
      </c>
      <c r="BA27" s="87">
        <v>1.8749835258269176</v>
      </c>
      <c r="BB27" s="87">
        <v>1.9863259518945657</v>
      </c>
      <c r="BC27" s="87">
        <v>1.9437370700852359</v>
      </c>
      <c r="BD27" s="87">
        <v>1.9901784340557176</v>
      </c>
      <c r="BE27" s="87">
        <v>1.9552290523306513</v>
      </c>
      <c r="BF27" s="87">
        <v>1.9590917819393945</v>
      </c>
      <c r="BG27" s="87">
        <v>1.8815328816893846</v>
      </c>
      <c r="BH27" s="87">
        <v>1.9999022819375691</v>
      </c>
      <c r="BI27" s="87">
        <v>1.9850886589185772</v>
      </c>
    </row>
    <row r="28" spans="1:61" s="19" customFormat="1" ht="17.100000000000001" customHeight="1" x14ac:dyDescent="0.2">
      <c r="A28" s="41" t="s">
        <v>23</v>
      </c>
      <c r="B28" s="45" t="e">
        <v>#DIV/0!</v>
      </c>
      <c r="C28" s="45" t="e">
        <v>#DIV/0!</v>
      </c>
      <c r="D28" s="45">
        <v>1.4599497823773595</v>
      </c>
      <c r="E28" s="45">
        <v>1.8450308649353591</v>
      </c>
      <c r="F28" s="45">
        <v>1.9560803197884149</v>
      </c>
      <c r="G28" s="45">
        <v>1.7728098926947347</v>
      </c>
      <c r="H28" s="45">
        <v>1.3497501773866465</v>
      </c>
      <c r="I28" s="45">
        <v>1.601909358417275</v>
      </c>
      <c r="J28" s="45">
        <v>1.6361831892799501</v>
      </c>
      <c r="K28" s="45">
        <v>1.599474242731632</v>
      </c>
      <c r="L28" s="45">
        <v>1.9549548768862697</v>
      </c>
      <c r="M28" s="45">
        <v>1.6686431641574309</v>
      </c>
      <c r="N28" s="45">
        <v>1.8530810185672586</v>
      </c>
      <c r="O28" s="45">
        <v>1.8077221555273613</v>
      </c>
      <c r="P28" s="45">
        <v>1.3778276391430526</v>
      </c>
      <c r="Q28" s="45">
        <v>1.8796603749711842</v>
      </c>
      <c r="R28" s="45">
        <v>1.5963603101003088</v>
      </c>
      <c r="S28" s="45">
        <v>1.6048586246619763</v>
      </c>
      <c r="T28" s="45">
        <v>1.5070185155506446</v>
      </c>
      <c r="U28" s="45">
        <v>1.3377585919950037</v>
      </c>
      <c r="V28" s="45">
        <v>1.5848882139819709</v>
      </c>
      <c r="W28" s="45">
        <v>1.8197036697668769</v>
      </c>
      <c r="X28" s="45">
        <v>2.5447000010379099</v>
      </c>
      <c r="Y28" s="45">
        <v>1.7842653161453996</v>
      </c>
      <c r="Z28" s="45">
        <v>1.4761800377283494</v>
      </c>
      <c r="AA28" s="45">
        <v>0.95370695276027351</v>
      </c>
      <c r="AB28" s="45">
        <v>1.7167971406172877</v>
      </c>
      <c r="AC28" s="45">
        <v>2.0642124046268204</v>
      </c>
      <c r="AD28" s="45">
        <v>2.0876015222380309</v>
      </c>
      <c r="AE28" s="45">
        <v>2.0081022092440284</v>
      </c>
      <c r="AF28" s="45">
        <v>2.0871488815695858</v>
      </c>
      <c r="AG28" s="45">
        <v>2.0969489359583324</v>
      </c>
      <c r="AH28" s="45">
        <v>1.9272508215387512</v>
      </c>
      <c r="AI28" s="45">
        <v>2.5136075134379752</v>
      </c>
      <c r="AJ28" s="45">
        <v>2.3680445586273877</v>
      </c>
      <c r="AK28" s="45">
        <v>2.3863963930109056</v>
      </c>
      <c r="AL28" s="45">
        <v>2.4498137993473739</v>
      </c>
      <c r="AM28" s="45">
        <v>2.6610637435098163</v>
      </c>
      <c r="AN28" s="45">
        <v>2.6274708146095707</v>
      </c>
      <c r="AO28" s="45">
        <v>2.6794857157874099</v>
      </c>
      <c r="AP28" s="45">
        <v>2.4909232591690253</v>
      </c>
      <c r="AQ28" s="45">
        <v>2.3594927438303648</v>
      </c>
      <c r="AR28" s="87">
        <v>2.4758468415096941</v>
      </c>
      <c r="AS28" s="87">
        <v>2.365262262420964</v>
      </c>
      <c r="AT28" s="87">
        <v>2.4433075792601286</v>
      </c>
      <c r="AU28" s="87">
        <v>2.5603813614530555</v>
      </c>
      <c r="AV28" s="87">
        <v>2.5917411928824992</v>
      </c>
      <c r="AW28" s="87">
        <v>2.5961053512734198</v>
      </c>
      <c r="AX28" s="87">
        <v>2.7882303999535374</v>
      </c>
      <c r="AY28" s="87">
        <v>3.1443451608715645</v>
      </c>
      <c r="AZ28" s="87">
        <v>2.9194186910734352</v>
      </c>
      <c r="BA28" s="87">
        <v>2.9347534774375985</v>
      </c>
      <c r="BB28" s="87">
        <v>3.3368823463675272</v>
      </c>
      <c r="BC28" s="87">
        <v>2.8696519206566014</v>
      </c>
      <c r="BD28" s="87">
        <v>2.9709335614927892</v>
      </c>
      <c r="BE28" s="87">
        <v>2.9146816262599087</v>
      </c>
      <c r="BF28" s="87">
        <v>2.9836551867328343</v>
      </c>
      <c r="BG28" s="87">
        <v>2.9012074589032095</v>
      </c>
      <c r="BH28" s="87">
        <v>2.9605198731877955</v>
      </c>
      <c r="BI28" s="87">
        <v>3.0092472389316716</v>
      </c>
    </row>
    <row r="29" spans="1:61" s="19" customFormat="1" ht="17.100000000000001" customHeight="1" x14ac:dyDescent="0.2">
      <c r="A29" s="41" t="s">
        <v>24</v>
      </c>
      <c r="B29" s="45" t="e">
        <v>#DIV/0!</v>
      </c>
      <c r="C29" s="45" t="e">
        <v>#DIV/0!</v>
      </c>
      <c r="D29" s="45">
        <v>5.4399964581974984</v>
      </c>
      <c r="E29" s="45">
        <v>5.4777828876993322</v>
      </c>
      <c r="F29" s="45">
        <v>4.858640203242051</v>
      </c>
      <c r="G29" s="45">
        <v>3.6915181192444422</v>
      </c>
      <c r="H29" s="45">
        <v>3.5962590631028126</v>
      </c>
      <c r="I29" s="45">
        <v>3.8779776290598278</v>
      </c>
      <c r="J29" s="45">
        <v>3.4313909123998463</v>
      </c>
      <c r="K29" s="45">
        <v>3.1693613821097895</v>
      </c>
      <c r="L29" s="45">
        <v>4.4628172131636985</v>
      </c>
      <c r="M29" s="45">
        <v>3.6115253571136861</v>
      </c>
      <c r="N29" s="45">
        <v>3.5918224216422892</v>
      </c>
      <c r="O29" s="45">
        <v>2.906519907073422</v>
      </c>
      <c r="P29" s="45">
        <v>1.6628311173919663</v>
      </c>
      <c r="Q29" s="45">
        <v>2.4058833706514</v>
      </c>
      <c r="R29" s="45">
        <v>4.1380503166973295</v>
      </c>
      <c r="S29" s="45">
        <v>8.0839423438437059</v>
      </c>
      <c r="T29" s="45">
        <v>12.642319833240839</v>
      </c>
      <c r="U29" s="45">
        <v>10.976824559240963</v>
      </c>
      <c r="V29" s="45">
        <v>4.3772091940623215</v>
      </c>
      <c r="W29" s="45">
        <v>-14.287396154426007</v>
      </c>
      <c r="X29" s="45">
        <v>-75.190488465596431</v>
      </c>
      <c r="Y29" s="45">
        <v>-43.558775013973417</v>
      </c>
      <c r="Z29" s="45">
        <v>7.8545680793673256</v>
      </c>
      <c r="AA29" s="45">
        <v>44.53277116105253</v>
      </c>
      <c r="AB29" s="45">
        <v>3.1234537988705227</v>
      </c>
      <c r="AC29" s="45">
        <v>4.4969705291159379</v>
      </c>
      <c r="AD29" s="45">
        <v>5.0097731164308277</v>
      </c>
      <c r="AE29" s="45">
        <v>5.2051512513651073</v>
      </c>
      <c r="AF29" s="45">
        <v>5.3662465230080976</v>
      </c>
      <c r="AG29" s="45">
        <v>5.0049288024836898</v>
      </c>
      <c r="AH29" s="45">
        <v>4.1470217285103477</v>
      </c>
      <c r="AI29" s="45">
        <v>4.8454854602927622</v>
      </c>
      <c r="AJ29" s="45">
        <v>4.6579276761404182</v>
      </c>
      <c r="AK29" s="45">
        <v>4.4259477549765158</v>
      </c>
      <c r="AL29" s="45">
        <v>4.1874220640183335</v>
      </c>
      <c r="AM29" s="45">
        <v>4.3403448348476061</v>
      </c>
      <c r="AN29" s="45">
        <v>4.4586516833928362</v>
      </c>
      <c r="AO29" s="45">
        <v>4.5931063763811109</v>
      </c>
      <c r="AP29" s="45">
        <v>4.3314930020256011</v>
      </c>
      <c r="AQ29" s="45">
        <v>4.177168944026536</v>
      </c>
      <c r="AR29" s="87">
        <v>4.5701920731152086</v>
      </c>
      <c r="AS29" s="87">
        <v>4.6082062350822772</v>
      </c>
      <c r="AT29" s="87">
        <v>4.2778562383032552</v>
      </c>
      <c r="AU29" s="87">
        <v>4.0681034472280402</v>
      </c>
      <c r="AV29" s="87">
        <v>4.0460197448344832</v>
      </c>
      <c r="AW29" s="87">
        <v>4.0958188357349883</v>
      </c>
      <c r="AX29" s="87">
        <v>4.1891218348596704</v>
      </c>
      <c r="AY29" s="87">
        <v>4.1438827768133022</v>
      </c>
      <c r="AZ29" s="87">
        <v>3.546860909215003</v>
      </c>
      <c r="BA29" s="87">
        <v>3.6478621436968859</v>
      </c>
      <c r="BB29" s="87">
        <v>3.9148943344894742</v>
      </c>
      <c r="BC29" s="87">
        <v>3.8953755064968205</v>
      </c>
      <c r="BD29" s="87">
        <v>3.8313750442690577</v>
      </c>
      <c r="BE29" s="87">
        <v>3.4943026227292591</v>
      </c>
      <c r="BF29" s="87">
        <v>3.7272737903347335</v>
      </c>
      <c r="BG29" s="87">
        <v>3.3574906915515257</v>
      </c>
      <c r="BH29" s="87">
        <v>4.0332887689669539</v>
      </c>
      <c r="BI29" s="87">
        <v>3.4373745011300172</v>
      </c>
    </row>
    <row r="30" spans="1:61" s="19" customFormat="1" ht="17.100000000000001" customHeight="1" x14ac:dyDescent="0.2">
      <c r="A30" s="41" t="s">
        <v>80</v>
      </c>
      <c r="B30" s="45" t="e">
        <v>#DIV/0!</v>
      </c>
      <c r="C30" s="45" t="e">
        <v>#DIV/0!</v>
      </c>
      <c r="D30" s="45">
        <v>4.2226825693748538</v>
      </c>
      <c r="E30" s="45">
        <v>4.6700486169199156</v>
      </c>
      <c r="F30" s="45">
        <v>4.1561690985458268</v>
      </c>
      <c r="G30" s="45">
        <v>3.2037269598440132</v>
      </c>
      <c r="H30" s="45">
        <v>3.2437200922920342</v>
      </c>
      <c r="I30" s="45">
        <v>3.3720572490757044</v>
      </c>
      <c r="J30" s="45">
        <v>3.0688633296995342</v>
      </c>
      <c r="K30" s="45">
        <v>2.7610891720692923</v>
      </c>
      <c r="L30" s="45">
        <v>2.9935370188332509</v>
      </c>
      <c r="M30" s="45">
        <v>2.6267502279297492</v>
      </c>
      <c r="N30" s="45">
        <v>3.012926199712965</v>
      </c>
      <c r="O30" s="45">
        <v>2.8954927761309852</v>
      </c>
      <c r="P30" s="45">
        <v>2.503903634871548</v>
      </c>
      <c r="Q30" s="45">
        <v>3.4188625197881524</v>
      </c>
      <c r="R30" s="45">
        <v>3.1528677525013196</v>
      </c>
      <c r="S30" s="45">
        <v>3.0936609905332446</v>
      </c>
      <c r="T30" s="45">
        <v>2.9654846397080532</v>
      </c>
      <c r="U30" s="45">
        <v>2.7280852996122644</v>
      </c>
      <c r="V30" s="45">
        <v>3.1572299067958736</v>
      </c>
      <c r="W30" s="45">
        <v>3.8973622801055359</v>
      </c>
      <c r="X30" s="45">
        <v>5.4963930328458828</v>
      </c>
      <c r="Y30" s="45">
        <v>3.921620408053192</v>
      </c>
      <c r="Z30" s="45">
        <v>3.1570975987981504</v>
      </c>
      <c r="AA30" s="45">
        <v>2.2419924567126936</v>
      </c>
      <c r="AB30" s="45">
        <v>2.6843117462047394</v>
      </c>
      <c r="AC30" s="45">
        <v>3.2678518102714755</v>
      </c>
      <c r="AD30" s="45">
        <v>3.3509663065335022</v>
      </c>
      <c r="AE30" s="45">
        <v>3.3360955801579566</v>
      </c>
      <c r="AF30" s="45">
        <v>3.2892886271606789</v>
      </c>
      <c r="AG30" s="45">
        <v>3.2592170725110017</v>
      </c>
      <c r="AH30" s="45">
        <v>2.8188721500810705</v>
      </c>
      <c r="AI30" s="45">
        <v>3.247312881887169</v>
      </c>
      <c r="AJ30" s="45">
        <v>3.0770785234595848</v>
      </c>
      <c r="AK30" s="45">
        <v>2.9682684311293657</v>
      </c>
      <c r="AL30" s="45">
        <v>2.9818196444209475</v>
      </c>
      <c r="AM30" s="45">
        <v>3.1995282051912586</v>
      </c>
      <c r="AN30" s="45">
        <v>3.2888553245932992</v>
      </c>
      <c r="AO30" s="45">
        <v>3.4505346822845535</v>
      </c>
      <c r="AP30" s="45">
        <v>3.3228388869518568</v>
      </c>
      <c r="AQ30" s="45">
        <v>3.2025337975811654</v>
      </c>
      <c r="AR30" s="87">
        <v>3.4461220395642993</v>
      </c>
      <c r="AS30" s="87">
        <v>3.2437484778848211</v>
      </c>
      <c r="AT30" s="87">
        <v>3.1903924299368196</v>
      </c>
      <c r="AU30" s="87">
        <v>3.2066809770630833</v>
      </c>
      <c r="AV30" s="87">
        <v>3.1926228533567755</v>
      </c>
      <c r="AW30" s="87">
        <v>3.0793749604797145</v>
      </c>
      <c r="AX30" s="87">
        <v>3.2957153299906019</v>
      </c>
      <c r="AY30" s="87">
        <v>3.3089024412655328</v>
      </c>
      <c r="AZ30" s="87">
        <v>3.6049008505854427</v>
      </c>
      <c r="BA30" s="87">
        <v>3.3521077899732319</v>
      </c>
      <c r="BB30" s="87">
        <v>3.4409055296402888</v>
      </c>
      <c r="BC30" s="87">
        <v>3.3234966092934513</v>
      </c>
      <c r="BD30" s="87">
        <v>3.3476126535189534</v>
      </c>
      <c r="BE30" s="87">
        <v>3.612607534284503</v>
      </c>
      <c r="BF30" s="87">
        <v>3.5401019902842319</v>
      </c>
      <c r="BG30" s="87">
        <v>3.7224467337686993</v>
      </c>
      <c r="BH30" s="87">
        <v>3.3549178053253748</v>
      </c>
      <c r="BI30" s="87">
        <v>3.548082744803517</v>
      </c>
    </row>
    <row r="31" spans="1:61" s="19" customFormat="1" ht="17.100000000000001" customHeight="1" x14ac:dyDescent="0.2">
      <c r="A31" s="41" t="s">
        <v>81</v>
      </c>
      <c r="B31" s="45" t="e">
        <v>#DIV/0!</v>
      </c>
      <c r="C31" s="45" t="e">
        <v>#DIV/0!</v>
      </c>
      <c r="D31" s="45">
        <v>5.8626085898828579E-3</v>
      </c>
      <c r="E31" s="45">
        <v>-2.1432782926038469E-2</v>
      </c>
      <c r="F31" s="45">
        <v>-3.654101685747731E-3</v>
      </c>
      <c r="G31" s="45">
        <v>1.2263885545340839E-2</v>
      </c>
      <c r="H31" s="45">
        <v>0.14560491741967957</v>
      </c>
      <c r="I31" s="45">
        <v>0.11252828715219158</v>
      </c>
      <c r="J31" s="45">
        <v>0.14517187104050749</v>
      </c>
      <c r="K31" s="45">
        <v>0.15115065324212382</v>
      </c>
      <c r="L31" s="45">
        <v>0.18942280928219268</v>
      </c>
      <c r="M31" s="45">
        <v>0.20069320894557613</v>
      </c>
      <c r="N31" s="45">
        <v>5.1447906565431897E-2</v>
      </c>
      <c r="O31" s="45">
        <v>7.7337578197220105E-2</v>
      </c>
      <c r="P31" s="45">
        <v>8.1639334619786078E-2</v>
      </c>
      <c r="Q31" s="45">
        <v>0.16355230106671853</v>
      </c>
      <c r="R31" s="45">
        <v>0.20250382280492152</v>
      </c>
      <c r="S31" s="45">
        <v>0.15456404758750888</v>
      </c>
      <c r="T31" s="45">
        <v>0.15222487937446438</v>
      </c>
      <c r="U31" s="45">
        <v>0.11936860686373055</v>
      </c>
      <c r="V31" s="45">
        <v>0.10946665095970559</v>
      </c>
      <c r="W31" s="45">
        <v>0.1602949849722371</v>
      </c>
      <c r="X31" s="45">
        <v>0.22668023478284116</v>
      </c>
      <c r="Y31" s="45">
        <v>0.19100037481206891</v>
      </c>
      <c r="Z31" s="45">
        <v>0.15254749260051156</v>
      </c>
      <c r="AA31" s="45">
        <v>8.6597025914173578E-2</v>
      </c>
      <c r="AB31" s="45">
        <v>0.1396726752582908</v>
      </c>
      <c r="AC31" s="45">
        <v>0.13433797272523978</v>
      </c>
      <c r="AD31" s="45">
        <v>0.13606829077668359</v>
      </c>
      <c r="AE31" s="45">
        <v>0.14221046359988984</v>
      </c>
      <c r="AF31" s="45">
        <v>0.12590555757406977</v>
      </c>
      <c r="AG31" s="45">
        <v>0.1304140694978016</v>
      </c>
      <c r="AH31" s="45">
        <v>0.10545901561324091</v>
      </c>
      <c r="AI31" s="45">
        <v>0.10297623023566194</v>
      </c>
      <c r="AJ31" s="45">
        <v>9.6931219472873142E-2</v>
      </c>
      <c r="AK31" s="45">
        <v>9.7291262744285775E-2</v>
      </c>
      <c r="AL31" s="45">
        <v>0.11356400180670469</v>
      </c>
      <c r="AM31" s="45">
        <v>0.17475863673319425</v>
      </c>
      <c r="AN31" s="45">
        <v>0.13918157614893262</v>
      </c>
      <c r="AO31" s="45">
        <v>0.18687866587377427</v>
      </c>
      <c r="AP31" s="45">
        <v>0.1888998100071406</v>
      </c>
      <c r="AQ31" s="45">
        <v>0.19401616247920134</v>
      </c>
      <c r="AR31" s="87">
        <v>0.19709392239568257</v>
      </c>
      <c r="AS31" s="87">
        <v>0.18499680515045713</v>
      </c>
      <c r="AT31" s="87">
        <v>0.18835880174341155</v>
      </c>
      <c r="AU31" s="87">
        <v>0.18485958503717226</v>
      </c>
      <c r="AV31" s="87">
        <v>0.19041124246911548</v>
      </c>
      <c r="AW31" s="87">
        <v>0.18341814619571467</v>
      </c>
      <c r="AX31" s="87">
        <v>0.18662641370729077</v>
      </c>
      <c r="AY31" s="87">
        <v>0.15852687059323634</v>
      </c>
      <c r="AZ31" s="87">
        <v>0.14103902389859799</v>
      </c>
      <c r="BA31" s="87">
        <v>0.14969563300840522</v>
      </c>
      <c r="BB31" s="87">
        <v>0.15222988140502153</v>
      </c>
      <c r="BC31" s="87">
        <v>0.17489689129245228</v>
      </c>
      <c r="BD31" s="87">
        <v>0.17553610986504398</v>
      </c>
      <c r="BE31" s="87">
        <v>0.13317062242043232</v>
      </c>
      <c r="BF31" s="87">
        <v>0.12369429012461901</v>
      </c>
      <c r="BG31" s="87">
        <v>0.14485568465522286</v>
      </c>
      <c r="BH31" s="87">
        <v>0.12996029188949501</v>
      </c>
      <c r="BI31" s="87">
        <v>0.17264136064281901</v>
      </c>
    </row>
    <row r="32" spans="1:61" s="19" customFormat="1" ht="17.100000000000001" customHeight="1" x14ac:dyDescent="0.2">
      <c r="A32" s="41" t="s">
        <v>27</v>
      </c>
      <c r="B32" s="45" t="e">
        <v>#DIV/0!</v>
      </c>
      <c r="C32" s="45" t="e">
        <v>#DIV/0!</v>
      </c>
      <c r="D32" s="45">
        <v>2.8216273215230223</v>
      </c>
      <c r="E32" s="45">
        <v>2.8238624538730663</v>
      </c>
      <c r="F32" s="45">
        <v>2.7032667758351323</v>
      </c>
      <c r="G32" s="45">
        <v>2.139347519688001</v>
      </c>
      <c r="H32" s="45">
        <v>2.1387274465906749</v>
      </c>
      <c r="I32" s="45">
        <v>2.1533351019252636</v>
      </c>
      <c r="J32" s="45">
        <v>1.9351306987859522</v>
      </c>
      <c r="K32" s="45">
        <v>1.7447478154339346</v>
      </c>
      <c r="L32" s="45">
        <v>1.7947248173540702</v>
      </c>
      <c r="M32" s="45">
        <v>1.6477751308081316</v>
      </c>
      <c r="N32" s="45">
        <v>1.8178262240852461</v>
      </c>
      <c r="O32" s="45">
        <v>1.8929052766366663</v>
      </c>
      <c r="P32" s="45">
        <v>1.6237063505282372</v>
      </c>
      <c r="Q32" s="45">
        <v>2.2483728102942928</v>
      </c>
      <c r="R32" s="45">
        <v>2.1087866713396073</v>
      </c>
      <c r="S32" s="45">
        <v>2.0064514880344553</v>
      </c>
      <c r="T32" s="45">
        <v>1.8576248883484761</v>
      </c>
      <c r="U32" s="45">
        <v>1.811663085535117</v>
      </c>
      <c r="V32" s="45">
        <v>2.1326363518228835</v>
      </c>
      <c r="W32" s="45">
        <v>2.7647127243285201</v>
      </c>
      <c r="X32" s="45">
        <v>4.3440041741441071</v>
      </c>
      <c r="Y32" s="45">
        <v>3.2196684978371373</v>
      </c>
      <c r="Z32" s="45">
        <v>2.434478106227747</v>
      </c>
      <c r="AA32" s="45">
        <v>1.4105698203661921</v>
      </c>
      <c r="AB32" s="45">
        <v>2.2687787411427016</v>
      </c>
      <c r="AC32" s="45">
        <v>2.4065269243203651</v>
      </c>
      <c r="AD32" s="45">
        <v>2.5515397463877707</v>
      </c>
      <c r="AE32" s="45">
        <v>2.558622575951758</v>
      </c>
      <c r="AF32" s="45">
        <v>2.6813256408463406</v>
      </c>
      <c r="AG32" s="45">
        <v>2.761597702792689</v>
      </c>
      <c r="AH32" s="45">
        <v>2.4713537524493785</v>
      </c>
      <c r="AI32" s="45">
        <v>2.9663824812660127</v>
      </c>
      <c r="AJ32" s="45">
        <v>2.8826301750920087</v>
      </c>
      <c r="AK32" s="45">
        <v>2.771182187829103</v>
      </c>
      <c r="AL32" s="45">
        <v>2.7499699271548956</v>
      </c>
      <c r="AM32" s="45">
        <v>2.6035158773734031</v>
      </c>
      <c r="AN32" s="45">
        <v>2.5535272850434922</v>
      </c>
      <c r="AO32" s="45">
        <v>2.5891075586454488</v>
      </c>
      <c r="AP32" s="45">
        <v>2.3745161953404574</v>
      </c>
      <c r="AQ32" s="45">
        <v>2.3202043063476556</v>
      </c>
      <c r="AR32" s="87">
        <v>2.3629004844276329</v>
      </c>
      <c r="AS32" s="87">
        <v>2.3453819612199096</v>
      </c>
      <c r="AT32" s="87">
        <v>2.3050304646378792</v>
      </c>
      <c r="AU32" s="87">
        <v>2.4042432252672019</v>
      </c>
      <c r="AV32" s="87">
        <v>2.3944562018201236</v>
      </c>
      <c r="AW32" s="87">
        <v>2.3628070806724746</v>
      </c>
      <c r="AX32" s="87">
        <v>2.4790113019117901</v>
      </c>
      <c r="AY32" s="87">
        <v>2.6710474855836326</v>
      </c>
      <c r="AZ32" s="87">
        <v>2.4895664726233502</v>
      </c>
      <c r="BA32" s="87">
        <v>2.4635790975859901</v>
      </c>
      <c r="BB32" s="87">
        <v>2.557457311151218</v>
      </c>
      <c r="BC32" s="87">
        <v>2.4311347151137519</v>
      </c>
      <c r="BD32" s="87">
        <v>2.3631496388081072</v>
      </c>
      <c r="BE32" s="87">
        <v>2.1741074181759683</v>
      </c>
      <c r="BF32" s="87">
        <v>2.2665711075503574</v>
      </c>
      <c r="BG32" s="87">
        <v>2.1339735629580416</v>
      </c>
      <c r="BH32" s="87">
        <v>2.060939386143616</v>
      </c>
      <c r="BI32" s="87">
        <v>2.0971889117848743</v>
      </c>
    </row>
    <row r="33" spans="1:61" s="19" customFormat="1" ht="17.100000000000001" customHeight="1" x14ac:dyDescent="0.2">
      <c r="A33" s="41" t="s">
        <v>78</v>
      </c>
      <c r="B33" s="45" t="e">
        <v>#DIV/0!</v>
      </c>
      <c r="C33" s="45" t="e">
        <v>#DIV/0!</v>
      </c>
      <c r="D33" s="45">
        <v>1.4478739705108168</v>
      </c>
      <c r="E33" s="45">
        <v>1.5584142020181042</v>
      </c>
      <c r="F33" s="45">
        <v>1.4716957406060636</v>
      </c>
      <c r="G33" s="45">
        <v>1.090093304988792</v>
      </c>
      <c r="H33" s="45">
        <v>1.1036895323069931</v>
      </c>
      <c r="I33" s="45">
        <v>1.1397830389455257</v>
      </c>
      <c r="J33" s="45">
        <v>1.0172049835089558</v>
      </c>
      <c r="K33" s="45">
        <v>0.90557818811171453</v>
      </c>
      <c r="L33" s="45">
        <v>0.9600777165844272</v>
      </c>
      <c r="M33" s="45">
        <v>0.82557524449075703</v>
      </c>
      <c r="N33" s="45">
        <v>0.95397739433099749</v>
      </c>
      <c r="O33" s="45">
        <v>0.97678810948174688</v>
      </c>
      <c r="P33" s="45">
        <v>0.77078945609206251</v>
      </c>
      <c r="Q33" s="45">
        <v>1.0535008985288949</v>
      </c>
      <c r="R33" s="45">
        <v>0.9475315270525354</v>
      </c>
      <c r="S33" s="45">
        <v>0.92995755151599813</v>
      </c>
      <c r="T33" s="45">
        <v>0.86097816350384959</v>
      </c>
      <c r="U33" s="45">
        <v>0.79474339589427723</v>
      </c>
      <c r="V33" s="45">
        <v>0.93932404490361909</v>
      </c>
      <c r="W33" s="45">
        <v>1.1331895110904582</v>
      </c>
      <c r="X33" s="45">
        <v>1.7449520933675851</v>
      </c>
      <c r="Y33" s="45">
        <v>1.2441374192179704</v>
      </c>
      <c r="Z33" s="45">
        <v>0.88746351476199725</v>
      </c>
      <c r="AA33" s="45">
        <v>0.4892691196965675</v>
      </c>
      <c r="AB33" s="45">
        <v>0.79219322196505593</v>
      </c>
      <c r="AC33" s="45">
        <v>0.85628319309502265</v>
      </c>
      <c r="AD33" s="45">
        <v>0.84576563959103024</v>
      </c>
      <c r="AE33" s="45">
        <v>0.82919867370446265</v>
      </c>
      <c r="AF33" s="45">
        <v>0.8431693302259673</v>
      </c>
      <c r="AG33" s="45">
        <v>0.84159678716603303</v>
      </c>
      <c r="AH33" s="45">
        <v>0.7506287825650324</v>
      </c>
      <c r="AI33" s="45">
        <v>0.8697215632174502</v>
      </c>
      <c r="AJ33" s="45">
        <v>0.83655993621005276</v>
      </c>
      <c r="AK33" s="45">
        <v>0.8187372291708459</v>
      </c>
      <c r="AL33" s="45">
        <v>0.80968517636843662</v>
      </c>
      <c r="AM33" s="45">
        <v>0.81919405770919007</v>
      </c>
      <c r="AN33" s="45">
        <v>0.80307083952811165</v>
      </c>
      <c r="AO33" s="45">
        <v>0.82245903420660615</v>
      </c>
      <c r="AP33" s="45">
        <v>0.77723400747004523</v>
      </c>
      <c r="AQ33" s="45">
        <v>0.76114434738710923</v>
      </c>
      <c r="AR33" s="87">
        <v>0.77402763590184465</v>
      </c>
      <c r="AS33" s="87">
        <v>0.76686494694780172</v>
      </c>
      <c r="AT33" s="87">
        <v>0.74636337705424793</v>
      </c>
      <c r="AU33" s="87">
        <v>0.74309614076873243</v>
      </c>
      <c r="AV33" s="87">
        <v>0.7278376533348242</v>
      </c>
      <c r="AW33" s="87">
        <v>0.71121075965210989</v>
      </c>
      <c r="AX33" s="87">
        <v>0.75337698538041875</v>
      </c>
      <c r="AY33" s="87">
        <v>0.82908987767106967</v>
      </c>
      <c r="AZ33" s="87">
        <v>0.75133996337173903</v>
      </c>
      <c r="BA33" s="87">
        <v>0.73918287549917516</v>
      </c>
      <c r="BB33" s="87">
        <v>0.76273206358690337</v>
      </c>
      <c r="BC33" s="87">
        <v>0.73962789572757981</v>
      </c>
      <c r="BD33" s="87">
        <v>0.75328282993358076</v>
      </c>
      <c r="BE33" s="87">
        <v>0.72770106766833564</v>
      </c>
      <c r="BF33" s="87">
        <v>0.72488444464699531</v>
      </c>
      <c r="BG33" s="87">
        <v>0.69757266984505684</v>
      </c>
      <c r="BH33" s="87">
        <v>0.69714687100817907</v>
      </c>
      <c r="BI33" s="87">
        <v>0.72073288046611184</v>
      </c>
    </row>
    <row r="34" spans="1:61" s="19" customFormat="1" ht="17.100000000000001" customHeight="1" x14ac:dyDescent="0.2">
      <c r="A34" s="42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</row>
    <row r="35" spans="1:61" s="58" customFormat="1" ht="17.100000000000001" customHeight="1" x14ac:dyDescent="0.2">
      <c r="A35" s="60" t="s">
        <v>99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</row>
    <row r="36" spans="1:61" s="28" customFormat="1" ht="17.100000000000001" customHeight="1" thickBot="1" x14ac:dyDescent="0.25">
      <c r="A36" s="26" t="s">
        <v>30</v>
      </c>
      <c r="B36" s="46" t="e">
        <v>#DIV/0!</v>
      </c>
      <c r="C36" s="46" t="e">
        <v>#DIV/0!</v>
      </c>
      <c r="D36" s="46">
        <v>6.6461098992499803</v>
      </c>
      <c r="E36" s="46">
        <v>7.7510582618126653</v>
      </c>
      <c r="F36" s="46">
        <v>7.1156199049261151</v>
      </c>
      <c r="G36" s="46">
        <v>4.9187768109994314</v>
      </c>
      <c r="H36" s="46">
        <v>5.0105875350045643</v>
      </c>
      <c r="I36" s="46">
        <v>4.9235152482509674</v>
      </c>
      <c r="J36" s="46">
        <v>4.4964080647965403</v>
      </c>
      <c r="K36" s="46">
        <v>4.1701395453413248</v>
      </c>
      <c r="L36" s="46">
        <v>4.6419792708640539</v>
      </c>
      <c r="M36" s="46">
        <v>4.2655304654894799</v>
      </c>
      <c r="N36" s="46">
        <v>5.1237612690110259</v>
      </c>
      <c r="O36" s="46">
        <v>5.7607126130574491</v>
      </c>
      <c r="P36" s="46">
        <v>5.0179226589807939</v>
      </c>
      <c r="Q36" s="46">
        <v>7.2424293980040844</v>
      </c>
      <c r="R36" s="46">
        <v>6.672006647519356</v>
      </c>
      <c r="S36" s="46">
        <v>6.4230132364769155</v>
      </c>
      <c r="T36" s="46">
        <v>5.6537023156280481</v>
      </c>
      <c r="U36" s="46">
        <v>5.1538409539973964</v>
      </c>
      <c r="V36" s="46">
        <v>6.3197368124192046</v>
      </c>
      <c r="W36" s="46">
        <v>7.7046289632471527</v>
      </c>
      <c r="X36" s="46">
        <v>12.333599880311555</v>
      </c>
      <c r="Y36" s="46">
        <v>8.7886643207278148</v>
      </c>
      <c r="Z36" s="46">
        <v>6.4316663994678347</v>
      </c>
      <c r="AA36" s="46">
        <v>3.8747575951440001</v>
      </c>
      <c r="AB36" s="46">
        <v>6.4270741399345201</v>
      </c>
      <c r="AC36" s="46">
        <v>7.2423021342780984</v>
      </c>
      <c r="AD36" s="46">
        <v>7.1264196651343452</v>
      </c>
      <c r="AE36" s="46">
        <v>7.0022584455764898</v>
      </c>
      <c r="AF36" s="46">
        <v>6.8998442755609259</v>
      </c>
      <c r="AG36" s="46">
        <v>7.2576884808424644</v>
      </c>
      <c r="AH36" s="46">
        <v>5.8264240042361095</v>
      </c>
      <c r="AI36" s="46">
        <v>7.0757729961207492</v>
      </c>
      <c r="AJ36" s="46">
        <v>7.0441349228799872</v>
      </c>
      <c r="AK36" s="46">
        <v>6.7748292447665488</v>
      </c>
      <c r="AL36" s="46">
        <v>7.0443045908878084</v>
      </c>
      <c r="AM36" s="46">
        <v>7.2314537395102931</v>
      </c>
      <c r="AN36" s="46">
        <v>6.9421142455368621</v>
      </c>
      <c r="AO36" s="46">
        <v>7.3111646896370814</v>
      </c>
      <c r="AP36" s="46">
        <v>7.1758672553138227</v>
      </c>
      <c r="AQ36" s="46">
        <v>7.2453769209906262</v>
      </c>
      <c r="AR36" s="89">
        <v>7.5767561667554606</v>
      </c>
      <c r="AS36" s="89">
        <v>7.6605070119510454</v>
      </c>
      <c r="AT36" s="89">
        <v>7.28904137645356</v>
      </c>
      <c r="AU36" s="89">
        <v>7.1696446035261125</v>
      </c>
      <c r="AV36" s="89">
        <v>7.2170679506839193</v>
      </c>
      <c r="AW36" s="89">
        <v>7.0415424119268266</v>
      </c>
      <c r="AX36" s="89">
        <v>7.3798180668517785</v>
      </c>
      <c r="AY36" s="89">
        <v>5.1565096571105453</v>
      </c>
      <c r="AZ36" s="89">
        <v>7.1453060500416239</v>
      </c>
      <c r="BA36" s="89">
        <v>7.073783037803147</v>
      </c>
      <c r="BB36" s="89">
        <v>7.1566395799572513</v>
      </c>
      <c r="BC36" s="89">
        <v>7.3446608597076803</v>
      </c>
      <c r="BD36" s="89">
        <v>7.2504446422088087</v>
      </c>
      <c r="BE36" s="89">
        <v>7.7009915618129625</v>
      </c>
      <c r="BF36" s="89">
        <v>7.8686689938273364</v>
      </c>
      <c r="BG36" s="89">
        <v>7.4727362628471363</v>
      </c>
      <c r="BH36" s="89">
        <v>7.4694179171550248</v>
      </c>
      <c r="BI36" s="89">
        <v>7.0443582848354946</v>
      </c>
    </row>
    <row r="37" spans="1:61" x14ac:dyDescent="0.2">
      <c r="A37" s="14" t="s">
        <v>71</v>
      </c>
      <c r="B37" s="43"/>
    </row>
  </sheetData>
  <mergeCells count="13">
    <mergeCell ref="BH3:BI3"/>
    <mergeCell ref="BD3:BG3"/>
    <mergeCell ref="U3:W3"/>
    <mergeCell ref="B3:C3"/>
    <mergeCell ref="D3:G3"/>
    <mergeCell ref="H3:K3"/>
    <mergeCell ref="L3:O3"/>
    <mergeCell ref="P3:S3"/>
    <mergeCell ref="AJ3:AM3"/>
    <mergeCell ref="AN3:AQ3"/>
    <mergeCell ref="AR3:AU3"/>
    <mergeCell ref="AV3:AX3"/>
    <mergeCell ref="AZ3:BC3"/>
  </mergeCells>
  <pageMargins left="0.11811023622047245" right="0" top="0.47244094488188981" bottom="0" header="0.31496062992125984" footer="0.31496062992125984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I37"/>
  <sheetViews>
    <sheetView view="pageBreakPreview" topLeftCell="AR1" zoomScaleSheetLayoutView="100" workbookViewId="0">
      <selection activeCell="B1" sqref="B1:AQ1048576"/>
    </sheetView>
  </sheetViews>
  <sheetFormatPr defaultRowHeight="12" x14ac:dyDescent="0.2"/>
  <cols>
    <col min="1" max="1" width="25" style="30" customWidth="1"/>
    <col min="2" max="8" width="7.5703125" style="30" hidden="1" customWidth="1"/>
    <col min="9" max="15" width="6.7109375" style="30" hidden="1" customWidth="1"/>
    <col min="16" max="36" width="7.28515625" style="30" hidden="1" customWidth="1"/>
    <col min="37" max="37" width="6.85546875" style="30" hidden="1" customWidth="1"/>
    <col min="38" max="38" width="7" style="30" hidden="1" customWidth="1"/>
    <col min="39" max="39" width="7.140625" style="30" hidden="1" customWidth="1"/>
    <col min="40" max="40" width="7.28515625" style="30" hidden="1" customWidth="1"/>
    <col min="41" max="43" width="7.5703125" style="30" hidden="1" customWidth="1"/>
    <col min="44" max="61" width="8.5703125" style="17" customWidth="1"/>
    <col min="62" max="16384" width="9.140625" style="30"/>
  </cols>
  <sheetData>
    <row r="1" spans="1:61" ht="16.5" customHeight="1" x14ac:dyDescent="0.2">
      <c r="A1" s="18" t="s">
        <v>120</v>
      </c>
      <c r="AJ1" s="18" t="s">
        <v>109</v>
      </c>
    </row>
    <row r="2" spans="1:61" ht="3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1" s="53" customFormat="1" ht="15" customHeight="1" x14ac:dyDescent="0.2">
      <c r="B3" s="95" t="s">
        <v>63</v>
      </c>
      <c r="C3" s="95"/>
      <c r="D3" s="95" t="s">
        <v>64</v>
      </c>
      <c r="E3" s="95"/>
      <c r="F3" s="95"/>
      <c r="G3" s="95"/>
      <c r="H3" s="95" t="s">
        <v>65</v>
      </c>
      <c r="I3" s="95"/>
      <c r="J3" s="95"/>
      <c r="K3" s="95"/>
      <c r="L3" s="95" t="s">
        <v>66</v>
      </c>
      <c r="M3" s="95"/>
      <c r="N3" s="95"/>
      <c r="O3" s="95"/>
      <c r="P3" s="95" t="s">
        <v>67</v>
      </c>
      <c r="Q3" s="95"/>
      <c r="R3" s="95"/>
      <c r="S3" s="95"/>
      <c r="T3" s="54"/>
      <c r="U3" s="95" t="s">
        <v>68</v>
      </c>
      <c r="V3" s="95"/>
      <c r="W3" s="95"/>
      <c r="X3" s="54" t="s">
        <v>69</v>
      </c>
      <c r="Y3" s="54"/>
      <c r="Z3" s="54" t="s">
        <v>69</v>
      </c>
      <c r="AA3" s="54" t="s">
        <v>69</v>
      </c>
      <c r="AB3" s="54" t="s">
        <v>70</v>
      </c>
      <c r="AC3" s="54"/>
      <c r="AE3" s="54" t="s">
        <v>70</v>
      </c>
      <c r="AF3" s="54" t="s">
        <v>88</v>
      </c>
      <c r="AG3" s="54" t="s">
        <v>88</v>
      </c>
      <c r="AH3" s="54" t="s">
        <v>88</v>
      </c>
      <c r="AI3" s="54" t="s">
        <v>88</v>
      </c>
      <c r="AJ3" s="95" t="s">
        <v>90</v>
      </c>
      <c r="AK3" s="95"/>
      <c r="AL3" s="95"/>
      <c r="AM3" s="95"/>
      <c r="AN3" s="95" t="s">
        <v>94</v>
      </c>
      <c r="AO3" s="95"/>
      <c r="AP3" s="95"/>
      <c r="AQ3" s="95"/>
      <c r="AR3" s="94" t="s">
        <v>100</v>
      </c>
      <c r="AS3" s="94"/>
      <c r="AT3" s="94"/>
      <c r="AU3" s="94"/>
      <c r="AV3" s="94" t="s">
        <v>101</v>
      </c>
      <c r="AW3" s="94"/>
      <c r="AX3" s="94"/>
      <c r="AY3" s="94"/>
      <c r="AZ3" s="94" t="s">
        <v>105</v>
      </c>
      <c r="BA3" s="94"/>
      <c r="BB3" s="94"/>
      <c r="BC3" s="94"/>
      <c r="BD3" s="94" t="s">
        <v>106</v>
      </c>
      <c r="BE3" s="94"/>
      <c r="BF3" s="94"/>
      <c r="BG3" s="94"/>
      <c r="BH3" s="94" t="s">
        <v>114</v>
      </c>
      <c r="BI3" s="94"/>
    </row>
    <row r="4" spans="1:61" s="58" customFormat="1" x14ac:dyDescent="0.2">
      <c r="A4" s="55"/>
      <c r="B4" s="56" t="s">
        <v>59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56" t="s">
        <v>57</v>
      </c>
      <c r="I4" s="56" t="s">
        <v>58</v>
      </c>
      <c r="J4" s="56" t="s">
        <v>59</v>
      </c>
      <c r="K4" s="56" t="s">
        <v>60</v>
      </c>
      <c r="L4" s="56" t="s">
        <v>57</v>
      </c>
      <c r="M4" s="56" t="s">
        <v>58</v>
      </c>
      <c r="N4" s="56" t="s">
        <v>59</v>
      </c>
      <c r="O4" s="56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  <c r="W4" s="56" t="s">
        <v>60</v>
      </c>
      <c r="X4" s="56" t="s">
        <v>57</v>
      </c>
      <c r="Y4" s="56" t="s">
        <v>58</v>
      </c>
      <c r="Z4" s="56" t="s">
        <v>59</v>
      </c>
      <c r="AA4" s="56" t="s">
        <v>60</v>
      </c>
      <c r="AB4" s="56" t="s">
        <v>57</v>
      </c>
      <c r="AC4" s="57" t="s">
        <v>58</v>
      </c>
      <c r="AD4" s="57" t="s">
        <v>59</v>
      </c>
      <c r="AE4" s="56" t="s">
        <v>60</v>
      </c>
      <c r="AF4" s="56" t="s">
        <v>57</v>
      </c>
      <c r="AG4" s="56" t="s">
        <v>58</v>
      </c>
      <c r="AH4" s="56" t="s">
        <v>59</v>
      </c>
      <c r="AI4" s="56" t="s">
        <v>60</v>
      </c>
      <c r="AJ4" s="56" t="s">
        <v>57</v>
      </c>
      <c r="AK4" s="56" t="s">
        <v>58</v>
      </c>
      <c r="AL4" s="56" t="s">
        <v>59</v>
      </c>
      <c r="AM4" s="56" t="s">
        <v>60</v>
      </c>
      <c r="AN4" s="57" t="s">
        <v>57</v>
      </c>
      <c r="AO4" s="56" t="s">
        <v>58</v>
      </c>
      <c r="AP4" s="57" t="s">
        <v>59</v>
      </c>
      <c r="AQ4" s="57" t="s">
        <v>60</v>
      </c>
      <c r="AR4" s="72" t="s">
        <v>57</v>
      </c>
      <c r="AS4" s="72" t="s">
        <v>58</v>
      </c>
      <c r="AT4" s="72" t="s">
        <v>59</v>
      </c>
      <c r="AU4" s="72" t="s">
        <v>60</v>
      </c>
      <c r="AV4" s="72" t="s">
        <v>57</v>
      </c>
      <c r="AW4" s="72" t="s">
        <v>58</v>
      </c>
      <c r="AX4" s="72" t="s">
        <v>59</v>
      </c>
      <c r="AY4" s="72" t="s">
        <v>60</v>
      </c>
      <c r="AZ4" s="72" t="s">
        <v>57</v>
      </c>
      <c r="BA4" s="72" t="s">
        <v>58</v>
      </c>
      <c r="BB4" s="72" t="s">
        <v>59</v>
      </c>
      <c r="BC4" s="72" t="s">
        <v>60</v>
      </c>
      <c r="BD4" s="72" t="s">
        <v>57</v>
      </c>
      <c r="BE4" s="72" t="s">
        <v>58</v>
      </c>
      <c r="BF4" s="72" t="s">
        <v>59</v>
      </c>
      <c r="BG4" s="72" t="s">
        <v>60</v>
      </c>
      <c r="BH4" s="72" t="s">
        <v>57</v>
      </c>
      <c r="BI4" s="72" t="s">
        <v>58</v>
      </c>
    </row>
    <row r="5" spans="1:61" s="20" customFormat="1" ht="17.100000000000001" customHeight="1" x14ac:dyDescent="0.2">
      <c r="A5" s="22" t="s">
        <v>95</v>
      </c>
      <c r="B5" s="44"/>
      <c r="C5" s="44"/>
      <c r="D5" s="44">
        <v>9122.838557982257</v>
      </c>
      <c r="E5" s="44">
        <v>9269.6617262103318</v>
      </c>
      <c r="F5" s="44">
        <v>10112.159417681556</v>
      </c>
      <c r="G5" s="44">
        <v>11028.98336265147</v>
      </c>
      <c r="H5" s="44">
        <v>13814.872255307566</v>
      </c>
      <c r="I5" s="44">
        <v>14007.23404842741</v>
      </c>
      <c r="J5" s="44">
        <v>15032.095360103061</v>
      </c>
      <c r="K5" s="44">
        <v>15885.823152803605</v>
      </c>
      <c r="L5" s="44">
        <v>16919.149078626084</v>
      </c>
      <c r="M5" s="44">
        <v>17416.266436292139</v>
      </c>
      <c r="N5" s="44">
        <v>17388.014884714965</v>
      </c>
      <c r="O5" s="44">
        <v>17080.971313558071</v>
      </c>
      <c r="P5" s="44">
        <v>16620.511806518287</v>
      </c>
      <c r="Q5" s="44">
        <v>16776.970765810784</v>
      </c>
      <c r="R5" s="44">
        <v>17238.826904019214</v>
      </c>
      <c r="S5" s="44">
        <v>18357.036977435582</v>
      </c>
      <c r="T5" s="44">
        <v>19868.601202253125</v>
      </c>
      <c r="U5" s="44">
        <v>20134.883293819286</v>
      </c>
      <c r="V5" s="44">
        <v>20082.834468114605</v>
      </c>
      <c r="W5" s="44">
        <v>15682.142241404303</v>
      </c>
      <c r="X5" s="44">
        <v>10411.881055034013</v>
      </c>
      <c r="Y5" s="44">
        <v>12403.552906076604</v>
      </c>
      <c r="Z5" s="44">
        <v>21353.586646892472</v>
      </c>
      <c r="AA5" s="44">
        <v>21852.011111255779</v>
      </c>
      <c r="AB5" s="44">
        <v>22165.961203852748</v>
      </c>
      <c r="AC5" s="44">
        <v>22706.030873607127</v>
      </c>
      <c r="AD5" s="44">
        <v>23326.295913387585</v>
      </c>
      <c r="AE5" s="44">
        <v>23903.373450618092</v>
      </c>
      <c r="AF5" s="44">
        <v>24393.383857948866</v>
      </c>
      <c r="AG5" s="44">
        <v>24509.380345826405</v>
      </c>
      <c r="AH5" s="44">
        <v>23891.941214546161</v>
      </c>
      <c r="AI5" s="44">
        <v>24531.909082560789</v>
      </c>
      <c r="AJ5" s="44">
        <v>25571.527854973177</v>
      </c>
      <c r="AK5" s="44">
        <v>26770.147662843865</v>
      </c>
      <c r="AL5" s="44">
        <v>27813.711991948046</v>
      </c>
      <c r="AM5" s="44">
        <v>28353.16067431452</v>
      </c>
      <c r="AN5" s="44">
        <v>28755.931627919101</v>
      </c>
      <c r="AO5" s="44">
        <v>29463.70656377271</v>
      </c>
      <c r="AP5" s="44">
        <v>30526.824248478861</v>
      </c>
      <c r="AQ5" s="44">
        <v>31564.572445084388</v>
      </c>
      <c r="AR5" s="85">
        <v>32179.359698981592</v>
      </c>
      <c r="AS5" s="85">
        <v>32662.501852336616</v>
      </c>
      <c r="AT5" s="85">
        <v>33376.785519412733</v>
      </c>
      <c r="AU5" s="85">
        <v>34410.75292543642</v>
      </c>
      <c r="AV5" s="85">
        <v>35611.218711410482</v>
      </c>
      <c r="AW5" s="85">
        <v>36214.979259612628</v>
      </c>
      <c r="AX5" s="85">
        <v>35865.97471129139</v>
      </c>
      <c r="AY5" s="85">
        <v>35661.368578038833</v>
      </c>
      <c r="AZ5" s="85">
        <v>36177.989896016014</v>
      </c>
      <c r="BA5" s="85">
        <v>36799.041794891287</v>
      </c>
      <c r="BB5" s="85">
        <v>37338.825891568114</v>
      </c>
      <c r="BC5" s="85">
        <v>37793.016950516583</v>
      </c>
      <c r="BD5" s="85">
        <v>38437.396972383816</v>
      </c>
      <c r="BE5" s="85">
        <v>39771.069403304704</v>
      </c>
      <c r="BF5" s="85">
        <v>41945.422731202183</v>
      </c>
      <c r="BG5" s="85">
        <v>44107.700475048143</v>
      </c>
      <c r="BH5" s="85">
        <v>45964.485681315797</v>
      </c>
      <c r="BI5" s="85">
        <v>46590.230480426377</v>
      </c>
    </row>
    <row r="6" spans="1:61" s="63" customFormat="1" ht="17.100000000000001" customHeight="1" x14ac:dyDescent="0.2">
      <c r="A6" s="60" t="s">
        <v>96</v>
      </c>
      <c r="B6" s="61"/>
      <c r="C6" s="61"/>
      <c r="D6" s="61">
        <v>3805.0496757728911</v>
      </c>
      <c r="E6" s="61">
        <v>3764.3370093148483</v>
      </c>
      <c r="F6" s="61">
        <v>4311.3360516622879</v>
      </c>
      <c r="G6" s="61">
        <v>4817.3552539962084</v>
      </c>
      <c r="H6" s="61">
        <v>4604.4486555000658</v>
      </c>
      <c r="I6" s="61">
        <v>4335.0730923501933</v>
      </c>
      <c r="J6" s="61">
        <v>4232.8450981700216</v>
      </c>
      <c r="K6" s="61">
        <v>4497.6520234099708</v>
      </c>
      <c r="L6" s="61">
        <v>4825.6990519515539</v>
      </c>
      <c r="M6" s="61">
        <v>4979.5454843850475</v>
      </c>
      <c r="N6" s="61">
        <v>4974.9200818626678</v>
      </c>
      <c r="O6" s="61">
        <v>4664.075950060932</v>
      </c>
      <c r="P6" s="61">
        <v>4287.0566586181194</v>
      </c>
      <c r="Q6" s="61">
        <v>4370.878707569299</v>
      </c>
      <c r="R6" s="61">
        <v>4363.6077992567898</v>
      </c>
      <c r="S6" s="61">
        <v>4589.1470176663142</v>
      </c>
      <c r="T6" s="61">
        <v>4839.669846806024</v>
      </c>
      <c r="U6" s="61">
        <v>4857.8749024325361</v>
      </c>
      <c r="V6" s="61">
        <v>4683.0482225428368</v>
      </c>
      <c r="W6" s="61">
        <v>4615.2737645356874</v>
      </c>
      <c r="X6" s="61">
        <v>4816.2752171861821</v>
      </c>
      <c r="Y6" s="61">
        <v>5033.4573687174016</v>
      </c>
      <c r="Z6" s="61">
        <v>5156.5193525773038</v>
      </c>
      <c r="AA6" s="61">
        <v>5234.8731690288723</v>
      </c>
      <c r="AB6" s="61">
        <v>5211.1469641648009</v>
      </c>
      <c r="AC6" s="61">
        <v>5170.350971951877</v>
      </c>
      <c r="AD6" s="61">
        <v>5027.3503524933139</v>
      </c>
      <c r="AE6" s="61">
        <v>4986.7285174017179</v>
      </c>
      <c r="AF6" s="61">
        <v>5145.9086339054056</v>
      </c>
      <c r="AG6" s="61">
        <v>5235.2746243345691</v>
      </c>
      <c r="AH6" s="61">
        <v>5402.1313937834702</v>
      </c>
      <c r="AI6" s="61">
        <v>5658.0411562650606</v>
      </c>
      <c r="AJ6" s="61">
        <v>5965.0366541557241</v>
      </c>
      <c r="AK6" s="61">
        <v>6301.8300362892369</v>
      </c>
      <c r="AL6" s="61">
        <v>6557.4515679175929</v>
      </c>
      <c r="AM6" s="61">
        <v>6534.2320022813228</v>
      </c>
      <c r="AN6" s="61">
        <v>6532.5794393593787</v>
      </c>
      <c r="AO6" s="61">
        <v>6758.1872341666194</v>
      </c>
      <c r="AP6" s="61">
        <v>7090.5647539176316</v>
      </c>
      <c r="AQ6" s="61">
        <v>7281.453393741961</v>
      </c>
      <c r="AR6" s="86">
        <v>7325.3478512944057</v>
      </c>
      <c r="AS6" s="86">
        <v>7441.7401206775512</v>
      </c>
      <c r="AT6" s="86">
        <v>7799.6025284349353</v>
      </c>
      <c r="AU6" s="86">
        <v>8159.4105328011519</v>
      </c>
      <c r="AV6" s="86">
        <v>8315.7055324658813</v>
      </c>
      <c r="AW6" s="86">
        <v>8416.1784991746717</v>
      </c>
      <c r="AX6" s="86">
        <v>8453.9830651138254</v>
      </c>
      <c r="AY6" s="86">
        <v>8493.9004033195215</v>
      </c>
      <c r="AZ6" s="86">
        <v>8638.8262352045949</v>
      </c>
      <c r="BA6" s="86">
        <v>8785.580868463232</v>
      </c>
      <c r="BB6" s="86">
        <v>8871.6429825972064</v>
      </c>
      <c r="BC6" s="86">
        <v>9070.0760272660045</v>
      </c>
      <c r="BD6" s="86">
        <v>9332.2758298119898</v>
      </c>
      <c r="BE6" s="86">
        <v>9604.0085771089998</v>
      </c>
      <c r="BF6" s="86">
        <v>10113.693254255995</v>
      </c>
      <c r="BG6" s="86">
        <v>10959.46969479896</v>
      </c>
      <c r="BH6" s="86">
        <v>11682.39241158462</v>
      </c>
      <c r="BI6" s="86">
        <v>12177.599496539602</v>
      </c>
    </row>
    <row r="7" spans="1:61" s="19" customFormat="1" ht="17.100000000000001" customHeight="1" x14ac:dyDescent="0.2">
      <c r="A7" s="40" t="s">
        <v>2</v>
      </c>
      <c r="B7" s="16"/>
      <c r="C7" s="16"/>
      <c r="D7" s="16">
        <v>366.41665773288298</v>
      </c>
      <c r="E7" s="16">
        <v>462.93404763558198</v>
      </c>
      <c r="F7" s="16">
        <v>530.14515672748496</v>
      </c>
      <c r="G7" s="16">
        <v>555.500745932153</v>
      </c>
      <c r="H7" s="16">
        <v>353.01779697588802</v>
      </c>
      <c r="I7" s="16">
        <v>321.75801760816802</v>
      </c>
      <c r="J7" s="16">
        <v>289.460480523162</v>
      </c>
      <c r="K7" s="16">
        <v>275.72139991535801</v>
      </c>
      <c r="L7" s="16">
        <v>285.51409820811898</v>
      </c>
      <c r="M7" s="16">
        <v>323.569971543603</v>
      </c>
      <c r="N7" s="16">
        <v>384.19540173658498</v>
      </c>
      <c r="O7" s="16">
        <v>445.79958019590401</v>
      </c>
      <c r="P7" s="16">
        <v>477.27809994606503</v>
      </c>
      <c r="Q7" s="16">
        <v>455.71000120683101</v>
      </c>
      <c r="R7" s="16">
        <v>397.52818727139601</v>
      </c>
      <c r="S7" s="16">
        <v>348.59447031761499</v>
      </c>
      <c r="T7" s="16">
        <v>352.88827630341802</v>
      </c>
      <c r="U7" s="16">
        <v>415.601449671647</v>
      </c>
      <c r="V7" s="16">
        <v>463.18822148649201</v>
      </c>
      <c r="W7" s="16">
        <v>458.150019641923</v>
      </c>
      <c r="X7" s="16">
        <v>427.69266816870299</v>
      </c>
      <c r="Y7" s="16">
        <v>410.63101164156501</v>
      </c>
      <c r="Z7" s="16">
        <v>423.44324388073699</v>
      </c>
      <c r="AA7" s="16">
        <v>445.663625289489</v>
      </c>
      <c r="AB7" s="16">
        <v>449.582349435553</v>
      </c>
      <c r="AC7" s="16">
        <v>442.06268251313202</v>
      </c>
      <c r="AD7" s="16">
        <v>455.736069278287</v>
      </c>
      <c r="AE7" s="16">
        <v>496.80410572685003</v>
      </c>
      <c r="AF7" s="16">
        <v>526.21521078113301</v>
      </c>
      <c r="AG7" s="16">
        <v>527.07188745327505</v>
      </c>
      <c r="AH7" s="16">
        <v>526.76898242782295</v>
      </c>
      <c r="AI7" s="16">
        <v>537.91804864558696</v>
      </c>
      <c r="AJ7" s="16">
        <v>566.08614057736804</v>
      </c>
      <c r="AK7" s="16">
        <v>617.38369921961601</v>
      </c>
      <c r="AL7" s="16">
        <v>667.86617739856001</v>
      </c>
      <c r="AM7" s="16">
        <v>711.84125315594201</v>
      </c>
      <c r="AN7" s="16">
        <v>717.81177772085596</v>
      </c>
      <c r="AO7" s="16">
        <v>676.30659180824398</v>
      </c>
      <c r="AP7" s="16">
        <v>644.12418128543504</v>
      </c>
      <c r="AQ7" s="16">
        <v>663.76955260611101</v>
      </c>
      <c r="AR7" s="76">
        <v>683.54616873548298</v>
      </c>
      <c r="AS7" s="76">
        <v>658.04755149928303</v>
      </c>
      <c r="AT7" s="76">
        <v>628.53783151496202</v>
      </c>
      <c r="AU7" s="76">
        <v>624.718863089813</v>
      </c>
      <c r="AV7" s="76">
        <v>649.05721369560899</v>
      </c>
      <c r="AW7" s="76">
        <v>707.91462777574202</v>
      </c>
      <c r="AX7" s="76">
        <v>717.92219220800996</v>
      </c>
      <c r="AY7" s="76">
        <v>662.011071894564</v>
      </c>
      <c r="AZ7" s="76">
        <v>652.72596732866896</v>
      </c>
      <c r="BA7" s="76">
        <v>718.44524286895796</v>
      </c>
      <c r="BB7" s="76">
        <v>801.35743739857901</v>
      </c>
      <c r="BC7" s="76">
        <v>895.20601746315697</v>
      </c>
      <c r="BD7" s="76">
        <v>1024.9294244863099</v>
      </c>
      <c r="BE7" s="76">
        <v>1116.02980992782</v>
      </c>
      <c r="BF7" s="76">
        <v>1189.86220693736</v>
      </c>
      <c r="BG7" s="76">
        <v>1258.99567828055</v>
      </c>
      <c r="BH7" s="76">
        <v>1158.1019165103501</v>
      </c>
      <c r="BI7" s="76">
        <v>907.07693301778102</v>
      </c>
    </row>
    <row r="8" spans="1:61" s="19" customFormat="1" ht="17.100000000000001" customHeight="1" x14ac:dyDescent="0.2">
      <c r="A8" s="40" t="s">
        <v>3</v>
      </c>
      <c r="B8" s="16"/>
      <c r="C8" s="16"/>
      <c r="D8" s="16">
        <v>1987.88945511319</v>
      </c>
      <c r="E8" s="16">
        <v>2135.6089185238802</v>
      </c>
      <c r="F8" s="16">
        <v>2424.9665569720901</v>
      </c>
      <c r="G8" s="16">
        <v>2646.0983749192501</v>
      </c>
      <c r="H8" s="16">
        <v>2736.63311129678</v>
      </c>
      <c r="I8" s="16">
        <v>2646.0028077952002</v>
      </c>
      <c r="J8" s="16">
        <v>2459.3505255755599</v>
      </c>
      <c r="K8" s="16">
        <v>2325.9370275271299</v>
      </c>
      <c r="L8" s="16">
        <v>2347.84432232877</v>
      </c>
      <c r="M8" s="16">
        <v>2601.2486138925401</v>
      </c>
      <c r="N8" s="16">
        <v>2861.9064057851901</v>
      </c>
      <c r="O8" s="16">
        <v>2928.47397532992</v>
      </c>
      <c r="P8" s="16">
        <v>2787.6084987696199</v>
      </c>
      <c r="Q8" s="16">
        <v>2572.7405903169501</v>
      </c>
      <c r="R8" s="16">
        <v>2498.2743623318802</v>
      </c>
      <c r="S8" s="16">
        <v>2530.5852178763998</v>
      </c>
      <c r="T8" s="16">
        <v>2523.45527371972</v>
      </c>
      <c r="U8" s="16">
        <v>2412.11984522488</v>
      </c>
      <c r="V8" s="16">
        <v>2296.0853861518999</v>
      </c>
      <c r="W8" s="16">
        <v>2292.6417256232698</v>
      </c>
      <c r="X8" s="16">
        <v>2397.1261537728101</v>
      </c>
      <c r="Y8" s="16">
        <v>2538.1986948430999</v>
      </c>
      <c r="Z8" s="16">
        <v>2660.23769620743</v>
      </c>
      <c r="AA8" s="16">
        <v>2763.1800907746601</v>
      </c>
      <c r="AB8" s="16">
        <v>2809.0214037948999</v>
      </c>
      <c r="AC8" s="16">
        <v>2818.86236870825</v>
      </c>
      <c r="AD8" s="16">
        <v>2823.99514153466</v>
      </c>
      <c r="AE8" s="16">
        <v>2865.6148541790599</v>
      </c>
      <c r="AF8" s="16">
        <v>2945.1546838140898</v>
      </c>
      <c r="AG8" s="16">
        <v>2981.3757608891601</v>
      </c>
      <c r="AH8" s="16">
        <v>2967.96615077355</v>
      </c>
      <c r="AI8" s="16">
        <v>3023.04110516117</v>
      </c>
      <c r="AJ8" s="16">
        <v>3174.45016057982</v>
      </c>
      <c r="AK8" s="16">
        <v>3350.1774195200101</v>
      </c>
      <c r="AL8" s="16">
        <v>3446.3631555499801</v>
      </c>
      <c r="AM8" s="16">
        <v>3467.58300427218</v>
      </c>
      <c r="AN8" s="16">
        <v>3550.0033140748601</v>
      </c>
      <c r="AO8" s="16">
        <v>3690.9988259983002</v>
      </c>
      <c r="AP8" s="16">
        <v>3783.9397227992899</v>
      </c>
      <c r="AQ8" s="16">
        <v>3720.8413741494301</v>
      </c>
      <c r="AR8" s="76">
        <v>3670.2498211649099</v>
      </c>
      <c r="AS8" s="76">
        <v>3753.6097256343401</v>
      </c>
      <c r="AT8" s="76">
        <v>3947.2507871286102</v>
      </c>
      <c r="AU8" s="76">
        <v>4065.9794663034299</v>
      </c>
      <c r="AV8" s="76">
        <v>4029.4199783935901</v>
      </c>
      <c r="AW8" s="76">
        <v>3992.8114576715798</v>
      </c>
      <c r="AX8" s="76">
        <v>4093.4302012784601</v>
      </c>
      <c r="AY8" s="76">
        <v>4250.1416322321702</v>
      </c>
      <c r="AZ8" s="76">
        <v>4329.5683659757897</v>
      </c>
      <c r="BA8" s="76">
        <v>4323.0485135846202</v>
      </c>
      <c r="BB8" s="76">
        <v>4290.5535202794799</v>
      </c>
      <c r="BC8" s="76">
        <v>4346.8167505928304</v>
      </c>
      <c r="BD8" s="76">
        <v>4427.77255957741</v>
      </c>
      <c r="BE8" s="76">
        <v>4551.2186694434304</v>
      </c>
      <c r="BF8" s="76">
        <v>4859.9804100534902</v>
      </c>
      <c r="BG8" s="76">
        <v>5449.4320291999102</v>
      </c>
      <c r="BH8" s="76">
        <v>6251.9052410166696</v>
      </c>
      <c r="BI8" s="76">
        <v>7016.4326196497404</v>
      </c>
    </row>
    <row r="9" spans="1:61" s="19" customFormat="1" ht="17.100000000000001" customHeight="1" x14ac:dyDescent="0.2">
      <c r="A9" s="40" t="s">
        <v>4</v>
      </c>
      <c r="B9" s="16"/>
      <c r="C9" s="16"/>
      <c r="D9" s="16">
        <v>462.43664807298399</v>
      </c>
      <c r="E9" s="16">
        <v>509.25788902402701</v>
      </c>
      <c r="F9" s="16">
        <v>553.04619710092197</v>
      </c>
      <c r="G9" s="16">
        <v>566.815811230343</v>
      </c>
      <c r="H9" s="16">
        <v>546.33610038949803</v>
      </c>
      <c r="I9" s="16">
        <v>530.03748549420902</v>
      </c>
      <c r="J9" s="16">
        <v>546.17053232475803</v>
      </c>
      <c r="K9" s="16">
        <v>586.87028401051396</v>
      </c>
      <c r="L9" s="16">
        <v>618.44627209661996</v>
      </c>
      <c r="M9" s="16">
        <v>609.80994943303301</v>
      </c>
      <c r="N9" s="16">
        <v>560.30805202678096</v>
      </c>
      <c r="O9" s="16">
        <v>506.81874863959501</v>
      </c>
      <c r="P9" s="16">
        <v>479.828169326639</v>
      </c>
      <c r="Q9" s="16">
        <v>667.53898409931605</v>
      </c>
      <c r="R9" s="16">
        <v>645.17595924557804</v>
      </c>
      <c r="S9" s="16">
        <v>613.64620027828005</v>
      </c>
      <c r="T9" s="16">
        <v>602.379101757836</v>
      </c>
      <c r="U9" s="16">
        <v>622.51523282999005</v>
      </c>
      <c r="V9" s="16">
        <v>653.52155796533896</v>
      </c>
      <c r="W9" s="16">
        <v>677.62893441115796</v>
      </c>
      <c r="X9" s="16">
        <v>684.27152861812101</v>
      </c>
      <c r="Y9" s="16">
        <v>669.68362098083901</v>
      </c>
      <c r="Z9" s="16">
        <v>653.69780290422398</v>
      </c>
      <c r="AA9" s="16">
        <v>653.66955646671499</v>
      </c>
      <c r="AB9" s="16">
        <v>663.39248617119699</v>
      </c>
      <c r="AC9" s="16">
        <v>686.63866877751502</v>
      </c>
      <c r="AD9" s="16">
        <v>717.86800644195102</v>
      </c>
      <c r="AE9" s="16">
        <v>732.77981284373004</v>
      </c>
      <c r="AF9" s="16">
        <v>733.19246833941702</v>
      </c>
      <c r="AG9" s="16">
        <v>734.19896014272297</v>
      </c>
      <c r="AH9" s="16">
        <v>746.10786058703604</v>
      </c>
      <c r="AI9" s="16">
        <v>763.43662426423305</v>
      </c>
      <c r="AJ9" s="16">
        <v>785.41930190316305</v>
      </c>
      <c r="AK9" s="16">
        <v>810.37997252057801</v>
      </c>
      <c r="AL9" s="16">
        <v>839.99616968903194</v>
      </c>
      <c r="AM9" s="16">
        <v>878.603264157784</v>
      </c>
      <c r="AN9" s="16">
        <v>920.76751012999205</v>
      </c>
      <c r="AO9" s="16">
        <v>954.84563177213204</v>
      </c>
      <c r="AP9" s="16">
        <v>981.20652142378799</v>
      </c>
      <c r="AQ9" s="16">
        <v>1013.4174159576201</v>
      </c>
      <c r="AR9" s="76">
        <v>1053.0650462911999</v>
      </c>
      <c r="AS9" s="76">
        <v>1101.25539537999</v>
      </c>
      <c r="AT9" s="76">
        <v>1146.82310531914</v>
      </c>
      <c r="AU9" s="76">
        <v>1186.45608864871</v>
      </c>
      <c r="AV9" s="76">
        <v>1230.12888920254</v>
      </c>
      <c r="AW9" s="76">
        <v>1289.1282866343199</v>
      </c>
      <c r="AX9" s="76">
        <v>1352.1198588930399</v>
      </c>
      <c r="AY9" s="76">
        <v>1393.8019491524699</v>
      </c>
      <c r="AZ9" s="76">
        <v>1414.6026406446699</v>
      </c>
      <c r="BA9" s="76">
        <v>1437.3022041535701</v>
      </c>
      <c r="BB9" s="76">
        <v>1481.1984114034301</v>
      </c>
      <c r="BC9" s="76">
        <v>1537.0867960501901</v>
      </c>
      <c r="BD9" s="76">
        <v>1588.1957749200999</v>
      </c>
      <c r="BE9" s="76">
        <v>1615.97855234746</v>
      </c>
      <c r="BF9" s="76">
        <v>1627.54542580678</v>
      </c>
      <c r="BG9" s="76">
        <v>1657.12886868191</v>
      </c>
      <c r="BH9" s="76">
        <v>1715.76809977314</v>
      </c>
      <c r="BI9" s="76">
        <v>1778.0021088516901</v>
      </c>
    </row>
    <row r="10" spans="1:61" s="19" customFormat="1" ht="17.100000000000001" customHeight="1" x14ac:dyDescent="0.2">
      <c r="A10" s="40" t="s">
        <v>5</v>
      </c>
      <c r="B10" s="16"/>
      <c r="C10" s="16"/>
      <c r="D10" s="16">
        <v>2.8432852821247598</v>
      </c>
      <c r="E10" s="16">
        <v>2.8573410076894499</v>
      </c>
      <c r="F10" s="16">
        <v>2.8508316112080698</v>
      </c>
      <c r="G10" s="16">
        <v>3.0160615221964102</v>
      </c>
      <c r="H10" s="16">
        <v>3.3931484096005602</v>
      </c>
      <c r="I10" s="16">
        <v>3.6665451439203101</v>
      </c>
      <c r="J10" s="16">
        <v>2.8117150470115999</v>
      </c>
      <c r="K10" s="16">
        <v>2.84280862336816</v>
      </c>
      <c r="L10" s="16">
        <v>2.9253971940149399</v>
      </c>
      <c r="M10" s="16">
        <v>3.2918891934483399</v>
      </c>
      <c r="N10" s="16">
        <v>3.8630914186772101</v>
      </c>
      <c r="O10" s="16">
        <v>3.9664358720730202</v>
      </c>
      <c r="P10" s="16">
        <v>3.4104897987901501</v>
      </c>
      <c r="Q10" s="16">
        <v>2.6529267954010098</v>
      </c>
      <c r="R10" s="16">
        <v>2.1120762357327498</v>
      </c>
      <c r="S10" s="16">
        <v>2.08412597988527</v>
      </c>
      <c r="T10" s="16">
        <v>2.53383391591563</v>
      </c>
      <c r="U10" s="16">
        <v>3.0913374697920002</v>
      </c>
      <c r="V10" s="16">
        <v>3.3681969055905001</v>
      </c>
      <c r="W10" s="16">
        <v>3.2320220974521199</v>
      </c>
      <c r="X10" s="16">
        <v>2.9409656039171201</v>
      </c>
      <c r="Y10" s="16">
        <v>2.8861494492509698</v>
      </c>
      <c r="Z10" s="16">
        <v>3.03021419623997</v>
      </c>
      <c r="AA10" s="16">
        <v>3.3943098367125799</v>
      </c>
      <c r="AB10" s="16">
        <v>3.8729892037255702</v>
      </c>
      <c r="AC10" s="16">
        <v>4.2179853220648997</v>
      </c>
      <c r="AD10" s="16">
        <v>4.3939451326037604</v>
      </c>
      <c r="AE10" s="16">
        <v>4.3433921311231503</v>
      </c>
      <c r="AF10" s="16">
        <v>4.0132301536529402</v>
      </c>
      <c r="AG10" s="16">
        <v>3.6935394312579701</v>
      </c>
      <c r="AH10" s="16">
        <v>3.66848719193686</v>
      </c>
      <c r="AI10" s="16">
        <v>3.87993094342003</v>
      </c>
      <c r="AJ10" s="16">
        <v>4.1113354023188204</v>
      </c>
      <c r="AK10" s="16">
        <v>4.1862668210331098</v>
      </c>
      <c r="AL10" s="16">
        <v>4.1528695683669801</v>
      </c>
      <c r="AM10" s="16">
        <v>3.9769614683260301</v>
      </c>
      <c r="AN10" s="16">
        <v>3.66953139411503</v>
      </c>
      <c r="AO10" s="16">
        <v>3.45679460336595</v>
      </c>
      <c r="AP10" s="16">
        <v>3.51587011640853</v>
      </c>
      <c r="AQ10" s="16">
        <v>3.8206480023106502</v>
      </c>
      <c r="AR10" s="76">
        <v>4.2028952364882004</v>
      </c>
      <c r="AS10" s="76">
        <v>4.4606683337283402</v>
      </c>
      <c r="AT10" s="76">
        <v>4.7044440875895397</v>
      </c>
      <c r="AU10" s="76">
        <v>4.9711788118889801</v>
      </c>
      <c r="AV10" s="76">
        <v>5.1212807421232602</v>
      </c>
      <c r="AW10" s="76">
        <v>5.05156435890785</v>
      </c>
      <c r="AX10" s="76">
        <v>4.7980107020806901</v>
      </c>
      <c r="AY10" s="76">
        <v>4.57998887817139</v>
      </c>
      <c r="AZ10" s="76">
        <v>4.6465091422651303</v>
      </c>
      <c r="BA10" s="76">
        <v>4.9319894128842101</v>
      </c>
      <c r="BB10" s="76">
        <v>5.1504176331695701</v>
      </c>
      <c r="BC10" s="76">
        <v>5.1900897890675699</v>
      </c>
      <c r="BD10" s="76">
        <v>5.1572508476374503</v>
      </c>
      <c r="BE10" s="76">
        <v>5.2298865426585301</v>
      </c>
      <c r="BF10" s="76">
        <v>5.3213104720236002</v>
      </c>
      <c r="BG10" s="76">
        <v>5.4138514826637696</v>
      </c>
      <c r="BH10" s="76">
        <v>5.5652655817621399</v>
      </c>
      <c r="BI10" s="76">
        <v>5.7527293462290796</v>
      </c>
    </row>
    <row r="11" spans="1:61" s="19" customFormat="1" ht="17.100000000000001" customHeight="1" x14ac:dyDescent="0.2">
      <c r="A11" s="40" t="s">
        <v>6</v>
      </c>
      <c r="B11" s="16"/>
      <c r="C11" s="16"/>
      <c r="D11" s="16">
        <v>510.93044915455403</v>
      </c>
      <c r="E11" s="16">
        <v>175.253104644004</v>
      </c>
      <c r="F11" s="16">
        <v>314.37648153128703</v>
      </c>
      <c r="G11" s="16">
        <v>542.716244326533</v>
      </c>
      <c r="H11" s="16">
        <v>452.23505789213903</v>
      </c>
      <c r="I11" s="16">
        <v>329.45362539633902</v>
      </c>
      <c r="J11" s="16">
        <v>436.70064127132798</v>
      </c>
      <c r="K11" s="16">
        <v>812.62130710331701</v>
      </c>
      <c r="L11" s="16">
        <v>1083.98894881</v>
      </c>
      <c r="M11" s="16">
        <v>947.30880868103998</v>
      </c>
      <c r="N11" s="16">
        <v>659.232490127863</v>
      </c>
      <c r="O11" s="16">
        <v>270.73114786739001</v>
      </c>
      <c r="P11" s="16">
        <v>21.066040224705102</v>
      </c>
      <c r="Q11" s="16">
        <v>147.38408100898101</v>
      </c>
      <c r="R11" s="16">
        <v>311.95401413612399</v>
      </c>
      <c r="S11" s="16">
        <v>611.27663048775401</v>
      </c>
      <c r="T11" s="16">
        <v>896.31090964330099</v>
      </c>
      <c r="U11" s="16">
        <v>950.77070887438197</v>
      </c>
      <c r="V11" s="16">
        <v>795.77709145067297</v>
      </c>
      <c r="W11" s="16">
        <v>683.84133688766997</v>
      </c>
      <c r="X11" s="16">
        <v>795.85172980940399</v>
      </c>
      <c r="Y11" s="16">
        <v>912.78101438806004</v>
      </c>
      <c r="Z11" s="16">
        <v>928.131369193963</v>
      </c>
      <c r="AA11" s="16">
        <v>884.13276676363898</v>
      </c>
      <c r="AB11" s="16">
        <v>788.22926043813595</v>
      </c>
      <c r="AC11" s="16">
        <v>713.25827487575498</v>
      </c>
      <c r="AD11" s="16">
        <v>518.60360338294697</v>
      </c>
      <c r="AE11" s="16">
        <v>364.05202793643502</v>
      </c>
      <c r="AF11" s="16">
        <v>393.40448777347501</v>
      </c>
      <c r="AG11" s="16">
        <v>430.73920785248998</v>
      </c>
      <c r="AH11" s="16">
        <v>590.73148162304904</v>
      </c>
      <c r="AI11" s="16">
        <v>765.27679181107897</v>
      </c>
      <c r="AJ11" s="16">
        <v>878.02587789524102</v>
      </c>
      <c r="AK11" s="16">
        <v>966.48285805099999</v>
      </c>
      <c r="AL11" s="16">
        <v>1053.2414424814001</v>
      </c>
      <c r="AM11" s="16">
        <v>951.88936343183298</v>
      </c>
      <c r="AN11" s="16">
        <v>853.59892768443399</v>
      </c>
      <c r="AO11" s="16">
        <v>964.33704270444605</v>
      </c>
      <c r="AP11" s="16">
        <v>1195.9547905612101</v>
      </c>
      <c r="AQ11" s="16">
        <v>1348.48393215182</v>
      </c>
      <c r="AR11" s="76">
        <v>1309.9225599280801</v>
      </c>
      <c r="AS11" s="76">
        <v>1220.64079345042</v>
      </c>
      <c r="AT11" s="76">
        <v>1272.85653045805</v>
      </c>
      <c r="AU11" s="76">
        <v>1441.20351832756</v>
      </c>
      <c r="AV11" s="76">
        <v>1545.8100002875599</v>
      </c>
      <c r="AW11" s="76">
        <v>1524.61557341409</v>
      </c>
      <c r="AX11" s="76">
        <v>1399.18617257694</v>
      </c>
      <c r="AY11" s="76">
        <v>1329.61573255075</v>
      </c>
      <c r="AZ11" s="76">
        <v>1375.0662177120601</v>
      </c>
      <c r="BA11" s="76">
        <v>1455.62474392488</v>
      </c>
      <c r="BB11" s="76">
        <v>1481.28383934013</v>
      </c>
      <c r="BC11" s="76">
        <v>1462.38722824723</v>
      </c>
      <c r="BD11" s="76">
        <v>1463.7404676810099</v>
      </c>
      <c r="BE11" s="76">
        <v>1519.66457102302</v>
      </c>
      <c r="BF11" s="76">
        <v>1610.7445640390099</v>
      </c>
      <c r="BG11" s="76">
        <v>1734.65332828908</v>
      </c>
      <c r="BH11" s="76">
        <v>1724.28939087461</v>
      </c>
      <c r="BI11" s="76">
        <v>1688.71824406418</v>
      </c>
    </row>
    <row r="12" spans="1:61" s="19" customFormat="1" ht="17.100000000000001" customHeight="1" x14ac:dyDescent="0.2">
      <c r="A12" s="40" t="s">
        <v>7</v>
      </c>
      <c r="B12" s="16"/>
      <c r="C12" s="16"/>
      <c r="D12" s="16">
        <v>474.53318041715499</v>
      </c>
      <c r="E12" s="16">
        <v>478.42570847966601</v>
      </c>
      <c r="F12" s="16">
        <v>485.950827719296</v>
      </c>
      <c r="G12" s="16">
        <v>503.20801606573201</v>
      </c>
      <c r="H12" s="16">
        <v>512.83344053615997</v>
      </c>
      <c r="I12" s="16">
        <v>504.15461091235699</v>
      </c>
      <c r="J12" s="16">
        <v>498.35120342820198</v>
      </c>
      <c r="K12" s="16">
        <v>493.65919623028401</v>
      </c>
      <c r="L12" s="16">
        <v>486.980013314031</v>
      </c>
      <c r="M12" s="16">
        <v>494.31625164138302</v>
      </c>
      <c r="N12" s="16">
        <v>505.414640767572</v>
      </c>
      <c r="O12" s="16">
        <v>508.28606215604998</v>
      </c>
      <c r="P12" s="16">
        <v>517.86536055229999</v>
      </c>
      <c r="Q12" s="16">
        <v>524.85212414182001</v>
      </c>
      <c r="R12" s="16">
        <v>508.56320003607902</v>
      </c>
      <c r="S12" s="16">
        <v>482.96037272638</v>
      </c>
      <c r="T12" s="16">
        <v>462.10245146583298</v>
      </c>
      <c r="U12" s="16">
        <v>453.776328361845</v>
      </c>
      <c r="V12" s="16">
        <v>471.10776858284203</v>
      </c>
      <c r="W12" s="16">
        <v>499.77972587421499</v>
      </c>
      <c r="X12" s="16">
        <v>508.39217121322702</v>
      </c>
      <c r="Y12" s="16">
        <v>499.27687741458698</v>
      </c>
      <c r="Z12" s="16">
        <v>487.97902619471</v>
      </c>
      <c r="AA12" s="16">
        <v>484.83281989765698</v>
      </c>
      <c r="AB12" s="16">
        <v>497.04847512128902</v>
      </c>
      <c r="AC12" s="16">
        <v>505.31099175515999</v>
      </c>
      <c r="AD12" s="16">
        <v>506.75358672286501</v>
      </c>
      <c r="AE12" s="16">
        <v>523.13432458451996</v>
      </c>
      <c r="AF12" s="16">
        <v>543.92855304363695</v>
      </c>
      <c r="AG12" s="16">
        <v>558.19526856566301</v>
      </c>
      <c r="AH12" s="16">
        <v>566.88843118007503</v>
      </c>
      <c r="AI12" s="16">
        <v>564.48865543957299</v>
      </c>
      <c r="AJ12" s="16">
        <v>556.94383779781299</v>
      </c>
      <c r="AK12" s="16">
        <v>553.21982015699905</v>
      </c>
      <c r="AL12" s="16">
        <v>545.83175323025398</v>
      </c>
      <c r="AM12" s="16">
        <v>520.33815579525799</v>
      </c>
      <c r="AN12" s="16">
        <v>486.72837835512098</v>
      </c>
      <c r="AO12" s="16">
        <v>468.24234728013198</v>
      </c>
      <c r="AP12" s="16">
        <v>481.8236677315</v>
      </c>
      <c r="AQ12" s="16">
        <v>531.12047087466794</v>
      </c>
      <c r="AR12" s="76">
        <v>604.36135993824496</v>
      </c>
      <c r="AS12" s="76">
        <v>703.72598637978899</v>
      </c>
      <c r="AT12" s="76">
        <v>799.42982992658301</v>
      </c>
      <c r="AU12" s="76">
        <v>836.08141761975003</v>
      </c>
      <c r="AV12" s="76">
        <v>856.16817014445905</v>
      </c>
      <c r="AW12" s="76">
        <v>896.65698932003295</v>
      </c>
      <c r="AX12" s="76">
        <v>886.52662945529505</v>
      </c>
      <c r="AY12" s="76">
        <v>853.75002861139501</v>
      </c>
      <c r="AZ12" s="76">
        <v>862.21653440114096</v>
      </c>
      <c r="BA12" s="76">
        <v>846.22817451831997</v>
      </c>
      <c r="BB12" s="76">
        <v>812.09935654241701</v>
      </c>
      <c r="BC12" s="76">
        <v>823.38914512353006</v>
      </c>
      <c r="BD12" s="76">
        <v>822.480352299522</v>
      </c>
      <c r="BE12" s="76">
        <v>795.88708782461003</v>
      </c>
      <c r="BF12" s="76">
        <v>820.23933694733</v>
      </c>
      <c r="BG12" s="76">
        <v>853.84593886484504</v>
      </c>
      <c r="BH12" s="76">
        <v>826.76249782808702</v>
      </c>
      <c r="BI12" s="76">
        <v>781.61686160998204</v>
      </c>
    </row>
    <row r="13" spans="1:61" s="63" customFormat="1" ht="17.100000000000001" customHeight="1" x14ac:dyDescent="0.2">
      <c r="A13" s="60" t="s">
        <v>8</v>
      </c>
      <c r="B13" s="61"/>
      <c r="C13" s="61"/>
      <c r="D13" s="61">
        <v>749.26238970031955</v>
      </c>
      <c r="E13" s="61">
        <v>828.27943146197276</v>
      </c>
      <c r="F13" s="61">
        <v>944.76763562791189</v>
      </c>
      <c r="G13" s="61">
        <v>1093.9455603039546</v>
      </c>
      <c r="H13" s="61">
        <v>3544.2658606091463</v>
      </c>
      <c r="I13" s="61">
        <v>3662.3952819395035</v>
      </c>
      <c r="J13" s="61">
        <v>3818.6924924600735</v>
      </c>
      <c r="K13" s="61">
        <v>3984.5617267297716</v>
      </c>
      <c r="L13" s="61">
        <v>4166.658541153738</v>
      </c>
      <c r="M13" s="61">
        <v>4363.6627461695243</v>
      </c>
      <c r="N13" s="61">
        <v>4520.8994742796003</v>
      </c>
      <c r="O13" s="61">
        <v>4699.7680917879961</v>
      </c>
      <c r="P13" s="61">
        <v>4803.3716061772011</v>
      </c>
      <c r="Q13" s="61">
        <v>4745.1287793931879</v>
      </c>
      <c r="R13" s="61">
        <v>4709.7226562418582</v>
      </c>
      <c r="S13" s="61">
        <v>4696.0474376392276</v>
      </c>
      <c r="T13" s="61">
        <v>4769.6605721768974</v>
      </c>
      <c r="U13" s="61">
        <v>4837.549766702763</v>
      </c>
      <c r="V13" s="61">
        <v>4793.8016190176568</v>
      </c>
      <c r="W13" s="61">
        <v>4727.9609738722893</v>
      </c>
      <c r="X13" s="61">
        <v>4807.7378995586423</v>
      </c>
      <c r="Y13" s="61">
        <v>4990.4005403708761</v>
      </c>
      <c r="Z13" s="61">
        <v>5328.7045463151653</v>
      </c>
      <c r="AA13" s="61">
        <v>5616.6019888715628</v>
      </c>
      <c r="AB13" s="61">
        <v>5826.0940791245166</v>
      </c>
      <c r="AC13" s="61">
        <v>6045.9890118912226</v>
      </c>
      <c r="AD13" s="61">
        <v>6348.347158624606</v>
      </c>
      <c r="AE13" s="61">
        <v>6644.847039629497</v>
      </c>
      <c r="AF13" s="61">
        <v>6801.7703843196323</v>
      </c>
      <c r="AG13" s="61">
        <v>6836.3055395734445</v>
      </c>
      <c r="AH13" s="61">
        <v>6150.2881166803882</v>
      </c>
      <c r="AI13" s="61">
        <v>6351.7489930641686</v>
      </c>
      <c r="AJ13" s="61">
        <v>6612.0724915767942</v>
      </c>
      <c r="AK13" s="61">
        <v>7000.4947962929145</v>
      </c>
      <c r="AL13" s="61">
        <v>7311.0021803605796</v>
      </c>
      <c r="AM13" s="61">
        <v>7397.0435710491975</v>
      </c>
      <c r="AN13" s="61">
        <v>7494.5768403110069</v>
      </c>
      <c r="AO13" s="61">
        <v>7702.3397354209583</v>
      </c>
      <c r="AP13" s="61">
        <v>7996.7941702843227</v>
      </c>
      <c r="AQ13" s="61">
        <v>8388.7280949532869</v>
      </c>
      <c r="AR13" s="86">
        <v>8653.4871975607693</v>
      </c>
      <c r="AS13" s="86">
        <v>8763.1455706692377</v>
      </c>
      <c r="AT13" s="86">
        <v>8810.3969307143288</v>
      </c>
      <c r="AU13" s="86">
        <v>8982.0312189522683</v>
      </c>
      <c r="AV13" s="86">
        <v>9396.1506612926441</v>
      </c>
      <c r="AW13" s="86">
        <v>9675.829642074088</v>
      </c>
      <c r="AX13" s="86">
        <v>9649.351135380728</v>
      </c>
      <c r="AY13" s="86">
        <v>9683.5419447640652</v>
      </c>
      <c r="AZ13" s="86">
        <v>9931.6115143861789</v>
      </c>
      <c r="BA13" s="86">
        <v>10089.027314528345</v>
      </c>
      <c r="BB13" s="86">
        <v>10198.093867295964</v>
      </c>
      <c r="BC13" s="86">
        <v>10214.402808125778</v>
      </c>
      <c r="BD13" s="86">
        <v>10261.394526206775</v>
      </c>
      <c r="BE13" s="86">
        <v>10621.087544852104</v>
      </c>
      <c r="BF13" s="86">
        <v>11245.234376984523</v>
      </c>
      <c r="BG13" s="86">
        <v>11715.168811809401</v>
      </c>
      <c r="BH13" s="86">
        <v>11892.661452320215</v>
      </c>
      <c r="BI13" s="86">
        <v>11976.463054300568</v>
      </c>
    </row>
    <row r="14" spans="1:61" s="19" customFormat="1" ht="17.100000000000001" customHeight="1" x14ac:dyDescent="0.2">
      <c r="A14" s="40" t="s">
        <v>9</v>
      </c>
      <c r="B14" s="16"/>
      <c r="C14" s="16"/>
      <c r="D14" s="16">
        <v>86.036604782160296</v>
      </c>
      <c r="E14" s="16">
        <v>64.633337660947603</v>
      </c>
      <c r="F14" s="16">
        <v>50.557620838359099</v>
      </c>
      <c r="G14" s="16">
        <v>51.4737077346443</v>
      </c>
      <c r="H14" s="16">
        <v>58.365454790461797</v>
      </c>
      <c r="I14" s="16">
        <v>64.366423046760403</v>
      </c>
      <c r="J14" s="16">
        <v>72.436194527096603</v>
      </c>
      <c r="K14" s="16">
        <v>91.294933613756996</v>
      </c>
      <c r="L14" s="16">
        <v>125.364236244865</v>
      </c>
      <c r="M14" s="16">
        <v>147.04829321084</v>
      </c>
      <c r="N14" s="16">
        <v>128.09681427358399</v>
      </c>
      <c r="O14" s="16">
        <v>88.739709067179504</v>
      </c>
      <c r="P14" s="16">
        <v>65.360060053244297</v>
      </c>
      <c r="Q14" s="16">
        <v>75.961690148787596</v>
      </c>
      <c r="R14" s="16">
        <v>119.12568683418699</v>
      </c>
      <c r="S14" s="16">
        <v>164.72826646582001</v>
      </c>
      <c r="T14" s="16">
        <v>165.596486052584</v>
      </c>
      <c r="U14" s="16">
        <v>138.45485257000499</v>
      </c>
      <c r="V14" s="16">
        <v>122.350077188597</v>
      </c>
      <c r="W14" s="16">
        <v>121.15030586796399</v>
      </c>
      <c r="X14" s="16">
        <v>123.45371417769</v>
      </c>
      <c r="Y14" s="16">
        <v>137.787587356491</v>
      </c>
      <c r="Z14" s="16">
        <v>160.90234956845001</v>
      </c>
      <c r="AA14" s="16">
        <v>169.23305836208701</v>
      </c>
      <c r="AB14" s="16">
        <v>171.230575307164</v>
      </c>
      <c r="AC14" s="16">
        <v>195.79468318856601</v>
      </c>
      <c r="AD14" s="16">
        <v>232.198604229214</v>
      </c>
      <c r="AE14" s="16">
        <v>258.173516612154</v>
      </c>
      <c r="AF14" s="16">
        <v>283.09496617623199</v>
      </c>
      <c r="AG14" s="16">
        <v>287.02772527160897</v>
      </c>
      <c r="AH14" s="16">
        <v>264.30488111672599</v>
      </c>
      <c r="AI14" s="16">
        <v>258.54670576105298</v>
      </c>
      <c r="AJ14" s="16">
        <v>300.72701195205002</v>
      </c>
      <c r="AK14" s="16">
        <v>347.35766977007199</v>
      </c>
      <c r="AL14" s="16">
        <v>356.68891448020901</v>
      </c>
      <c r="AM14" s="16">
        <v>339.72344843094999</v>
      </c>
      <c r="AN14" s="16">
        <v>323.27568992930702</v>
      </c>
      <c r="AO14" s="16">
        <v>316.79350539434398</v>
      </c>
      <c r="AP14" s="16">
        <v>378.129569226988</v>
      </c>
      <c r="AQ14" s="16">
        <v>522.12176041232499</v>
      </c>
      <c r="AR14" s="76">
        <v>581.54988433862297</v>
      </c>
      <c r="AS14" s="76">
        <v>565.35769704141501</v>
      </c>
      <c r="AT14" s="76">
        <v>548.11820455379996</v>
      </c>
      <c r="AU14" s="76">
        <v>550.28516461567006</v>
      </c>
      <c r="AV14" s="76">
        <v>585.99284750960396</v>
      </c>
      <c r="AW14" s="76">
        <v>631.04362336811005</v>
      </c>
      <c r="AX14" s="76">
        <v>604.91291146837705</v>
      </c>
      <c r="AY14" s="76">
        <v>625.32625307665501</v>
      </c>
      <c r="AZ14" s="76">
        <v>726.79258857591901</v>
      </c>
      <c r="BA14" s="76">
        <v>729.35424570322095</v>
      </c>
      <c r="BB14" s="76">
        <v>634.90743273900796</v>
      </c>
      <c r="BC14" s="76">
        <v>516.82134819226599</v>
      </c>
      <c r="BD14" s="76">
        <v>450.12942155963998</v>
      </c>
      <c r="BE14" s="76">
        <v>519.50918687321303</v>
      </c>
      <c r="BF14" s="76">
        <v>664.473373543854</v>
      </c>
      <c r="BG14" s="76">
        <v>667.17216537563695</v>
      </c>
      <c r="BH14" s="76">
        <v>596.73154821247897</v>
      </c>
      <c r="BI14" s="76">
        <v>571.12694830910004</v>
      </c>
    </row>
    <row r="15" spans="1:61" s="19" customFormat="1" ht="17.100000000000001" customHeight="1" x14ac:dyDescent="0.2">
      <c r="A15" s="25" t="s">
        <v>10</v>
      </c>
      <c r="B15" s="16"/>
      <c r="C15" s="16"/>
      <c r="D15" s="16">
        <v>-41.776005554956598</v>
      </c>
      <c r="E15" s="16">
        <v>-13.325712377977901</v>
      </c>
      <c r="F15" s="16">
        <v>10.0445841487797</v>
      </c>
      <c r="G15" s="16">
        <v>39.683433691229297</v>
      </c>
      <c r="H15" s="16">
        <v>2423.0460623195399</v>
      </c>
      <c r="I15" s="16">
        <v>2567.63271209807</v>
      </c>
      <c r="J15" s="16">
        <v>2777.2612062294102</v>
      </c>
      <c r="K15" s="16">
        <v>2930.6230767976199</v>
      </c>
      <c r="L15" s="16">
        <v>3001.3869292888999</v>
      </c>
      <c r="M15" s="16">
        <v>3028.1314984271298</v>
      </c>
      <c r="N15" s="16">
        <v>3050.5480023918899</v>
      </c>
      <c r="O15" s="16">
        <v>3208.7563297951701</v>
      </c>
      <c r="P15" s="16">
        <v>3387.3738703505601</v>
      </c>
      <c r="Q15" s="16">
        <v>3349.08541620291</v>
      </c>
      <c r="R15" s="16">
        <v>3167.5822351977899</v>
      </c>
      <c r="S15" s="16">
        <v>3056.31401712252</v>
      </c>
      <c r="T15" s="16">
        <v>3057.2058686434998</v>
      </c>
      <c r="U15" s="16">
        <v>3113.7367402862501</v>
      </c>
      <c r="V15" s="16">
        <v>3142.4326891844298</v>
      </c>
      <c r="W15" s="16">
        <v>3060.5614956962499</v>
      </c>
      <c r="X15" s="16">
        <v>2990.2234608546</v>
      </c>
      <c r="Y15" s="16">
        <v>3073.2349924390901</v>
      </c>
      <c r="Z15" s="16">
        <v>3328.8862973925202</v>
      </c>
      <c r="AA15" s="16">
        <v>3562.0879687807701</v>
      </c>
      <c r="AB15" s="16">
        <v>3743.7796648558601</v>
      </c>
      <c r="AC15" s="16">
        <v>3932.7329396587102</v>
      </c>
      <c r="AD15" s="16">
        <v>4146.41557003466</v>
      </c>
      <c r="AE15" s="16">
        <v>4344.4500530693704</v>
      </c>
      <c r="AF15" s="16">
        <v>4401.2875757546299</v>
      </c>
      <c r="AG15" s="16">
        <v>4349.8621046503304</v>
      </c>
      <c r="AH15" s="16">
        <v>3609.9423206382198</v>
      </c>
      <c r="AI15" s="16">
        <v>3757.9797314565699</v>
      </c>
      <c r="AJ15" s="16">
        <v>3895.6994051715401</v>
      </c>
      <c r="AK15" s="16">
        <v>4162.8252747770503</v>
      </c>
      <c r="AL15" s="16">
        <v>4385.60550835712</v>
      </c>
      <c r="AM15" s="16">
        <v>4471.4644871275204</v>
      </c>
      <c r="AN15" s="16">
        <v>4551.56408317758</v>
      </c>
      <c r="AO15" s="16">
        <v>4688.5395017267301</v>
      </c>
      <c r="AP15" s="16">
        <v>4800.5069404856304</v>
      </c>
      <c r="AQ15" s="16">
        <v>4927.3179961747001</v>
      </c>
      <c r="AR15" s="76">
        <v>5041.1339180003397</v>
      </c>
      <c r="AS15" s="76">
        <v>5106.3780425518698</v>
      </c>
      <c r="AT15" s="76">
        <v>5114.3824107496303</v>
      </c>
      <c r="AU15" s="76">
        <v>5255.8174329724898</v>
      </c>
      <c r="AV15" s="76">
        <v>5624.8688912159096</v>
      </c>
      <c r="AW15" s="76">
        <v>5841.4076215768901</v>
      </c>
      <c r="AX15" s="76">
        <v>5838.6174633785304</v>
      </c>
      <c r="AY15" s="76">
        <v>5869.9461572152604</v>
      </c>
      <c r="AZ15" s="76">
        <v>5993.3958547525299</v>
      </c>
      <c r="BA15" s="76">
        <v>6061.5271182663701</v>
      </c>
      <c r="BB15" s="76">
        <v>6140.03221285162</v>
      </c>
      <c r="BC15" s="76">
        <v>6145.5753993055796</v>
      </c>
      <c r="BD15" s="76">
        <v>6188.4339610054203</v>
      </c>
      <c r="BE15" s="76">
        <v>6471.97115481932</v>
      </c>
      <c r="BF15" s="76">
        <v>6945.8889004841403</v>
      </c>
      <c r="BG15" s="76">
        <v>7309.5423761725297</v>
      </c>
      <c r="BH15" s="76">
        <v>7418.93725914893</v>
      </c>
      <c r="BI15" s="76">
        <v>7429.1954672169704</v>
      </c>
    </row>
    <row r="16" spans="1:61" s="19" customFormat="1" ht="17.100000000000001" customHeight="1" x14ac:dyDescent="0.2">
      <c r="A16" s="25" t="s">
        <v>11</v>
      </c>
      <c r="B16" s="16"/>
      <c r="C16" s="16"/>
      <c r="D16" s="16">
        <v>93.2027017216448</v>
      </c>
      <c r="E16" s="16">
        <v>103.230964930865</v>
      </c>
      <c r="F16" s="16">
        <v>113.856675688642</v>
      </c>
      <c r="G16" s="16">
        <v>124.96483514920099</v>
      </c>
      <c r="H16" s="16">
        <v>135.51036417048601</v>
      </c>
      <c r="I16" s="16">
        <v>142.64933577550701</v>
      </c>
      <c r="J16" s="16">
        <v>148.114083504409</v>
      </c>
      <c r="K16" s="16">
        <v>156.63134989966699</v>
      </c>
      <c r="L16" s="16">
        <v>167.13836169246099</v>
      </c>
      <c r="M16" s="16">
        <v>175.71456558468799</v>
      </c>
      <c r="N16" s="16">
        <v>180.53359695552999</v>
      </c>
      <c r="O16" s="16">
        <v>175.130969921511</v>
      </c>
      <c r="P16" s="16">
        <v>163.38123836168199</v>
      </c>
      <c r="Q16" s="16">
        <v>156.525976782729</v>
      </c>
      <c r="R16" s="16">
        <v>244.59327806373901</v>
      </c>
      <c r="S16" s="16">
        <v>244.19210199538301</v>
      </c>
      <c r="T16" s="16">
        <v>246.07491808705601</v>
      </c>
      <c r="U16" s="16">
        <v>245.27314691728799</v>
      </c>
      <c r="V16" s="16">
        <v>240.53521290747699</v>
      </c>
      <c r="W16" s="16">
        <v>240.87080378760601</v>
      </c>
      <c r="X16" s="16">
        <v>245.67088097472501</v>
      </c>
      <c r="Y16" s="16">
        <v>247.095387006116</v>
      </c>
      <c r="Z16" s="16">
        <v>252.087969489925</v>
      </c>
      <c r="AA16" s="16">
        <v>266.25497814188998</v>
      </c>
      <c r="AB16" s="16">
        <v>278.02070602212899</v>
      </c>
      <c r="AC16" s="16">
        <v>282.11216030015999</v>
      </c>
      <c r="AD16" s="16">
        <v>284.17310813896398</v>
      </c>
      <c r="AE16" s="16">
        <v>283.64683188756999</v>
      </c>
      <c r="AF16" s="16">
        <v>284.47278237395801</v>
      </c>
      <c r="AG16" s="16">
        <v>293.46059376139198</v>
      </c>
      <c r="AH16" s="16">
        <v>305.25217422268202</v>
      </c>
      <c r="AI16" s="16">
        <v>309.78386099312303</v>
      </c>
      <c r="AJ16" s="16">
        <v>312.91489975574899</v>
      </c>
      <c r="AK16" s="16">
        <v>320.787988360778</v>
      </c>
      <c r="AL16" s="16">
        <v>374.25036365322399</v>
      </c>
      <c r="AM16" s="16">
        <v>375.25482925241801</v>
      </c>
      <c r="AN16" s="16">
        <v>377.50414004626498</v>
      </c>
      <c r="AO16" s="16">
        <v>383.74234432881599</v>
      </c>
      <c r="AP16" s="16">
        <v>392.107474049931</v>
      </c>
      <c r="AQ16" s="16">
        <v>404.58947003498099</v>
      </c>
      <c r="AR16" s="76">
        <v>416.55298847992799</v>
      </c>
      <c r="AS16" s="76">
        <v>425.45575350912998</v>
      </c>
      <c r="AT16" s="76">
        <v>435.02006538430697</v>
      </c>
      <c r="AU16" s="76">
        <v>454.16920490581799</v>
      </c>
      <c r="AV16" s="76">
        <v>477.13442350377198</v>
      </c>
      <c r="AW16" s="76">
        <v>494.65078371834397</v>
      </c>
      <c r="AX16" s="76">
        <v>507.679302237179</v>
      </c>
      <c r="AY16" s="76">
        <v>515.81956727920306</v>
      </c>
      <c r="AZ16" s="76">
        <v>521.46144264447298</v>
      </c>
      <c r="BA16" s="76">
        <v>529.52633887854097</v>
      </c>
      <c r="BB16" s="76">
        <v>539.23614752221204</v>
      </c>
      <c r="BC16" s="76">
        <v>543.70237022172603</v>
      </c>
      <c r="BD16" s="76">
        <v>545.01102938379199</v>
      </c>
      <c r="BE16" s="76">
        <v>545.866366506389</v>
      </c>
      <c r="BF16" s="76">
        <v>546.339854533839</v>
      </c>
      <c r="BG16" s="76">
        <v>548.29221171163397</v>
      </c>
      <c r="BH16" s="76">
        <v>554.537631403153</v>
      </c>
      <c r="BI16" s="76">
        <v>561.50638598250498</v>
      </c>
    </row>
    <row r="17" spans="1:61" s="19" customFormat="1" ht="17.100000000000001" customHeight="1" x14ac:dyDescent="0.2">
      <c r="A17" s="25" t="s">
        <v>12</v>
      </c>
      <c r="B17" s="16"/>
      <c r="C17" s="16"/>
      <c r="D17" s="16">
        <v>238.19196750869199</v>
      </c>
      <c r="E17" s="16">
        <v>246.56118118569501</v>
      </c>
      <c r="F17" s="16">
        <v>253.76877582494001</v>
      </c>
      <c r="G17" s="16">
        <v>259.09648805135402</v>
      </c>
      <c r="H17" s="16">
        <v>265.76458297616102</v>
      </c>
      <c r="I17" s="16">
        <v>274.22701735080898</v>
      </c>
      <c r="J17" s="16">
        <v>284.39091832651798</v>
      </c>
      <c r="K17" s="16">
        <v>294.97736722799499</v>
      </c>
      <c r="L17" s="16">
        <v>305.20850815691</v>
      </c>
      <c r="M17" s="16">
        <v>313.07624371269202</v>
      </c>
      <c r="N17" s="16">
        <v>319.53117561758199</v>
      </c>
      <c r="O17" s="16">
        <v>324.455548835478</v>
      </c>
      <c r="P17" s="16">
        <v>333.39927690781502</v>
      </c>
      <c r="Q17" s="16">
        <v>353.26953067675203</v>
      </c>
      <c r="R17" s="16">
        <v>382.88833734061399</v>
      </c>
      <c r="S17" s="16">
        <v>409.25897026417402</v>
      </c>
      <c r="T17" s="16">
        <v>420.46605357548799</v>
      </c>
      <c r="U17" s="16">
        <v>420.64330804435798</v>
      </c>
      <c r="V17" s="16">
        <v>378.00967864698401</v>
      </c>
      <c r="W17" s="16">
        <v>382.654382659661</v>
      </c>
      <c r="X17" s="16">
        <v>446.58860606828699</v>
      </c>
      <c r="Y17" s="16">
        <v>448.11982093000898</v>
      </c>
      <c r="Z17" s="16">
        <v>452.60956233036001</v>
      </c>
      <c r="AA17" s="16">
        <v>469.289050572495</v>
      </c>
      <c r="AB17" s="16">
        <v>492.23432460885402</v>
      </c>
      <c r="AC17" s="16">
        <v>509.59756127619698</v>
      </c>
      <c r="AD17" s="16">
        <v>516.71636580505799</v>
      </c>
      <c r="AE17" s="16">
        <v>522.67023604970302</v>
      </c>
      <c r="AF17" s="16">
        <v>541.48079618314296</v>
      </c>
      <c r="AG17" s="16">
        <v>570.93258143807304</v>
      </c>
      <c r="AH17" s="16">
        <v>592.38448498291996</v>
      </c>
      <c r="AI17" s="16">
        <v>603.475969610893</v>
      </c>
      <c r="AJ17" s="16">
        <v>613.23389882198501</v>
      </c>
      <c r="AK17" s="16">
        <v>627.590786686564</v>
      </c>
      <c r="AL17" s="16">
        <v>651.81053877561703</v>
      </c>
      <c r="AM17" s="16">
        <v>679.19401855415902</v>
      </c>
      <c r="AN17" s="16">
        <v>698.88690293879404</v>
      </c>
      <c r="AO17" s="16">
        <v>713.69016673350802</v>
      </c>
      <c r="AP17" s="16">
        <v>730.00115160505402</v>
      </c>
      <c r="AQ17" s="16">
        <v>744.02814134647201</v>
      </c>
      <c r="AR17" s="76">
        <v>750.24425568235802</v>
      </c>
      <c r="AS17" s="76">
        <v>747.46050317382299</v>
      </c>
      <c r="AT17" s="76">
        <v>742.72356465016105</v>
      </c>
      <c r="AU17" s="76">
        <v>744.18787677587</v>
      </c>
      <c r="AV17" s="76">
        <v>757.34132703549801</v>
      </c>
      <c r="AW17" s="76">
        <v>775.44247709611204</v>
      </c>
      <c r="AX17" s="76">
        <v>789.48621321745998</v>
      </c>
      <c r="AY17" s="76">
        <v>796.19344178359597</v>
      </c>
      <c r="AZ17" s="76">
        <v>799.45924514996705</v>
      </c>
      <c r="BA17" s="76">
        <v>805.83706003214297</v>
      </c>
      <c r="BB17" s="76">
        <v>818.79087767280305</v>
      </c>
      <c r="BC17" s="76">
        <v>835.01985885872602</v>
      </c>
      <c r="BD17" s="76">
        <v>851.11065846220401</v>
      </c>
      <c r="BE17" s="76">
        <v>865.95418335051204</v>
      </c>
      <c r="BF17" s="76">
        <v>879.93852595987903</v>
      </c>
      <c r="BG17" s="76">
        <v>899.10347091234996</v>
      </c>
      <c r="BH17" s="76">
        <v>922.40998869579198</v>
      </c>
      <c r="BI17" s="76">
        <v>945.61787706487303</v>
      </c>
    </row>
    <row r="18" spans="1:61" s="19" customFormat="1" ht="17.100000000000001" customHeight="1" x14ac:dyDescent="0.2">
      <c r="A18" s="40" t="s">
        <v>104</v>
      </c>
      <c r="B18" s="16"/>
      <c r="C18" s="16"/>
      <c r="D18" s="16">
        <v>373.60712124277899</v>
      </c>
      <c r="E18" s="16">
        <v>427.17966006244302</v>
      </c>
      <c r="F18" s="16">
        <v>516.53997912719103</v>
      </c>
      <c r="G18" s="16">
        <v>618.72709567752599</v>
      </c>
      <c r="H18" s="16">
        <v>661.57939635249795</v>
      </c>
      <c r="I18" s="16">
        <v>613.51979366835701</v>
      </c>
      <c r="J18" s="16">
        <v>536.49008987264006</v>
      </c>
      <c r="K18" s="16">
        <v>511.034999190733</v>
      </c>
      <c r="L18" s="16">
        <v>567.56050577060296</v>
      </c>
      <c r="M18" s="16">
        <v>699.69214523417497</v>
      </c>
      <c r="N18" s="16">
        <v>842.18988504101401</v>
      </c>
      <c r="O18" s="16">
        <v>902.68553416865802</v>
      </c>
      <c r="P18" s="16">
        <v>853.85716050389999</v>
      </c>
      <c r="Q18" s="16">
        <v>810.28616558200997</v>
      </c>
      <c r="R18" s="16">
        <v>795.53311880552803</v>
      </c>
      <c r="S18" s="16">
        <v>821.55408179133099</v>
      </c>
      <c r="T18" s="16">
        <v>880.31724581826904</v>
      </c>
      <c r="U18" s="16">
        <v>919.44171888486198</v>
      </c>
      <c r="V18" s="16">
        <v>910.47396109016904</v>
      </c>
      <c r="W18" s="16">
        <v>922.72398586080806</v>
      </c>
      <c r="X18" s="16">
        <v>1001.8012374833399</v>
      </c>
      <c r="Y18" s="16">
        <v>1084.1627526391701</v>
      </c>
      <c r="Z18" s="16">
        <v>1134.2183675339099</v>
      </c>
      <c r="AA18" s="16">
        <v>1149.7369330143199</v>
      </c>
      <c r="AB18" s="16">
        <v>1140.8288083305099</v>
      </c>
      <c r="AC18" s="16">
        <v>1125.7516674675901</v>
      </c>
      <c r="AD18" s="16">
        <v>1168.8435104167099</v>
      </c>
      <c r="AE18" s="16">
        <v>1235.9064020107</v>
      </c>
      <c r="AF18" s="16">
        <v>1291.43426383167</v>
      </c>
      <c r="AG18" s="16">
        <v>1335.02253445204</v>
      </c>
      <c r="AH18" s="16">
        <v>1378.40425571984</v>
      </c>
      <c r="AI18" s="16">
        <v>1421.96272524253</v>
      </c>
      <c r="AJ18" s="16">
        <v>1489.49727587547</v>
      </c>
      <c r="AK18" s="16">
        <v>1541.9330766984499</v>
      </c>
      <c r="AL18" s="16">
        <v>1542.6468550944101</v>
      </c>
      <c r="AM18" s="16">
        <v>1531.40678768415</v>
      </c>
      <c r="AN18" s="16">
        <v>1543.3460242190599</v>
      </c>
      <c r="AO18" s="16">
        <v>1599.5742172375601</v>
      </c>
      <c r="AP18" s="16">
        <v>1696.0490349167201</v>
      </c>
      <c r="AQ18" s="16">
        <v>1790.67072698481</v>
      </c>
      <c r="AR18" s="76">
        <v>1864.0061510595201</v>
      </c>
      <c r="AS18" s="76">
        <v>1918.493574393</v>
      </c>
      <c r="AT18" s="76">
        <v>1970.1526853764301</v>
      </c>
      <c r="AU18" s="76">
        <v>1977.5715396824201</v>
      </c>
      <c r="AV18" s="76">
        <v>1950.81317202786</v>
      </c>
      <c r="AW18" s="76">
        <v>1933.2851363146301</v>
      </c>
      <c r="AX18" s="76">
        <v>1908.6552450791801</v>
      </c>
      <c r="AY18" s="76">
        <v>1876.2565254093499</v>
      </c>
      <c r="AZ18" s="76">
        <v>1890.5023832632901</v>
      </c>
      <c r="BA18" s="76">
        <v>1962.78255164807</v>
      </c>
      <c r="BB18" s="76">
        <v>2065.1271965103201</v>
      </c>
      <c r="BC18" s="76">
        <v>2173.2838315474801</v>
      </c>
      <c r="BD18" s="76">
        <v>2226.7094557957198</v>
      </c>
      <c r="BE18" s="76">
        <v>2217.7866533026699</v>
      </c>
      <c r="BF18" s="76">
        <v>2208.5937224628101</v>
      </c>
      <c r="BG18" s="76">
        <v>2291.0585876372502</v>
      </c>
      <c r="BH18" s="76">
        <v>2400.04502485986</v>
      </c>
      <c r="BI18" s="76">
        <v>2469.0163757271198</v>
      </c>
    </row>
    <row r="19" spans="1:61" s="63" customFormat="1" ht="17.100000000000001" customHeight="1" x14ac:dyDescent="0.2">
      <c r="A19" s="60" t="s">
        <v>14</v>
      </c>
      <c r="B19" s="61"/>
      <c r="C19" s="61"/>
      <c r="D19" s="61">
        <v>3939.2990360344211</v>
      </c>
      <c r="E19" s="61">
        <v>4005.1879199578525</v>
      </c>
      <c r="F19" s="61">
        <v>4160.7573861952233</v>
      </c>
      <c r="G19" s="61">
        <v>4428.2151160278763</v>
      </c>
      <c r="H19" s="61">
        <v>4989.4317245225884</v>
      </c>
      <c r="I19" s="61">
        <v>5338.8223865641203</v>
      </c>
      <c r="J19" s="61">
        <v>6297.767276881169</v>
      </c>
      <c r="K19" s="61">
        <v>6682.4679501727496</v>
      </c>
      <c r="L19" s="61">
        <v>7153.4636206567357</v>
      </c>
      <c r="M19" s="61">
        <v>7249.5253385550204</v>
      </c>
      <c r="N19" s="61">
        <v>7008.0955224761119</v>
      </c>
      <c r="O19" s="61">
        <v>6740.4920780919647</v>
      </c>
      <c r="P19" s="61">
        <v>6449.0217302271258</v>
      </c>
      <c r="Q19" s="61">
        <v>6505.8186743854967</v>
      </c>
      <c r="R19" s="61">
        <v>6980.5257088590961</v>
      </c>
      <c r="S19" s="61">
        <v>7908.2687246799878</v>
      </c>
      <c r="T19" s="61">
        <v>9135.182614696716</v>
      </c>
      <c r="U19" s="61">
        <v>9307.5918763134632</v>
      </c>
      <c r="V19" s="61">
        <v>9426.7482713658919</v>
      </c>
      <c r="W19" s="61">
        <v>5104.7364130536143</v>
      </c>
      <c r="X19" s="61">
        <v>-487.64561224857891</v>
      </c>
      <c r="Y19" s="61">
        <v>1069.3464712112761</v>
      </c>
      <c r="Z19" s="61">
        <v>9513.7630690695823</v>
      </c>
      <c r="AA19" s="61">
        <v>9571.7108844172853</v>
      </c>
      <c r="AB19" s="61">
        <v>9606.0647965700009</v>
      </c>
      <c r="AC19" s="61">
        <v>9881.8812786006401</v>
      </c>
      <c r="AD19" s="61">
        <v>10284.961933816272</v>
      </c>
      <c r="AE19" s="61">
        <v>10582.486584650727</v>
      </c>
      <c r="AF19" s="61">
        <v>10746.966263799557</v>
      </c>
      <c r="AG19" s="61">
        <v>10747.189498237751</v>
      </c>
      <c r="AH19" s="61">
        <v>10654.481207136359</v>
      </c>
      <c r="AI19" s="61">
        <v>10800.865483464519</v>
      </c>
      <c r="AJ19" s="61">
        <v>11214.86121361715</v>
      </c>
      <c r="AK19" s="61">
        <v>11615.523445377785</v>
      </c>
      <c r="AL19" s="61">
        <v>11991.674032664656</v>
      </c>
      <c r="AM19" s="61">
        <v>12400.146350505403</v>
      </c>
      <c r="AN19" s="61">
        <v>12691.057967748224</v>
      </c>
      <c r="AO19" s="61">
        <v>12903.512357932836</v>
      </c>
      <c r="AP19" s="61">
        <v>13230.432616233784</v>
      </c>
      <c r="AQ19" s="61">
        <v>13578.514473181347</v>
      </c>
      <c r="AR19" s="86">
        <v>13780.687574451358</v>
      </c>
      <c r="AS19" s="86">
        <v>13982.078100251678</v>
      </c>
      <c r="AT19" s="86">
        <v>14302.504411900562</v>
      </c>
      <c r="AU19" s="86">
        <v>14794.023915723021</v>
      </c>
      <c r="AV19" s="86">
        <v>15359.398723980989</v>
      </c>
      <c r="AW19" s="86">
        <v>15534.47789616547</v>
      </c>
      <c r="AX19" s="86">
        <v>15163.016038021784</v>
      </c>
      <c r="AY19" s="86">
        <v>14887.596233215778</v>
      </c>
      <c r="AZ19" s="86">
        <v>15004.358085225493</v>
      </c>
      <c r="BA19" s="86">
        <v>15318.751471819318</v>
      </c>
      <c r="BB19" s="86">
        <v>15619.817213209823</v>
      </c>
      <c r="BC19" s="86">
        <v>15773.535914088092</v>
      </c>
      <c r="BD19" s="86">
        <v>15962.150000528238</v>
      </c>
      <c r="BE19" s="86">
        <v>16493.511156444129</v>
      </c>
      <c r="BF19" s="86">
        <v>17383.197418377604</v>
      </c>
      <c r="BG19" s="86">
        <v>18112.191961666293</v>
      </c>
      <c r="BH19" s="86">
        <v>19029.662817048713</v>
      </c>
      <c r="BI19" s="86">
        <v>19101.866955594567</v>
      </c>
    </row>
    <row r="20" spans="1:61" s="19" customFormat="1" ht="17.100000000000001" customHeight="1" x14ac:dyDescent="0.2">
      <c r="A20" s="41" t="s">
        <v>73</v>
      </c>
      <c r="B20" s="16"/>
      <c r="C20" s="16"/>
      <c r="D20" s="16">
        <v>1129.92566019065</v>
      </c>
      <c r="E20" s="16">
        <v>1053.8954772884799</v>
      </c>
      <c r="F20" s="16">
        <v>1054.3443595644401</v>
      </c>
      <c r="G20" s="16">
        <v>1154.27015922335</v>
      </c>
      <c r="H20" s="16">
        <v>1284.61267324647</v>
      </c>
      <c r="I20" s="16">
        <v>1365.25026089982</v>
      </c>
      <c r="J20" s="16">
        <v>1396.7680034707801</v>
      </c>
      <c r="K20" s="16">
        <v>1518.5046348974199</v>
      </c>
      <c r="L20" s="16">
        <v>1695.93619194792</v>
      </c>
      <c r="M20" s="16">
        <v>1737.1970806007901</v>
      </c>
      <c r="N20" s="16">
        <v>1636.3661168798899</v>
      </c>
      <c r="O20" s="16">
        <v>1432.47203761379</v>
      </c>
      <c r="P20" s="16">
        <v>1186.7559292318499</v>
      </c>
      <c r="Q20" s="16">
        <v>1091.91456522772</v>
      </c>
      <c r="R20" s="16">
        <v>1187.51127528089</v>
      </c>
      <c r="S20" s="16">
        <v>1337.8072063305899</v>
      </c>
      <c r="T20" s="16">
        <v>1475.8756320609</v>
      </c>
      <c r="U20" s="16">
        <v>1655.79374941528</v>
      </c>
      <c r="V20" s="16">
        <v>1837.50458137277</v>
      </c>
      <c r="W20" s="16">
        <v>1849.39364470281</v>
      </c>
      <c r="X20" s="16">
        <v>1713.7978963340499</v>
      </c>
      <c r="Y20" s="16">
        <v>1602.043383471</v>
      </c>
      <c r="Z20" s="16">
        <v>1604.3913236281601</v>
      </c>
      <c r="AA20" s="16">
        <v>1712.0147318439799</v>
      </c>
      <c r="AB20" s="16">
        <v>1905.89285473687</v>
      </c>
      <c r="AC20" s="16">
        <v>2029.4198413259201</v>
      </c>
      <c r="AD20" s="16">
        <v>2046.2922051401899</v>
      </c>
      <c r="AE20" s="16">
        <v>2024.1529327535</v>
      </c>
      <c r="AF20" s="16">
        <v>1977.62648122526</v>
      </c>
      <c r="AG20" s="16">
        <v>1902.2153271729701</v>
      </c>
      <c r="AH20" s="16">
        <v>1844.7702596229501</v>
      </c>
      <c r="AI20" s="16">
        <v>1940.9509163212499</v>
      </c>
      <c r="AJ20" s="16">
        <v>2195.5691429991598</v>
      </c>
      <c r="AK20" s="16">
        <v>2429.4248057422601</v>
      </c>
      <c r="AL20" s="16">
        <v>2550.49704082165</v>
      </c>
      <c r="AM20" s="16">
        <v>2638.6892528724802</v>
      </c>
      <c r="AN20" s="16">
        <v>2644.5550769909801</v>
      </c>
      <c r="AO20" s="16">
        <v>2658.5221666449102</v>
      </c>
      <c r="AP20" s="16">
        <v>2807.9059874384302</v>
      </c>
      <c r="AQ20" s="16">
        <v>2903.2409865490999</v>
      </c>
      <c r="AR20" s="76">
        <v>2869.0559187521699</v>
      </c>
      <c r="AS20" s="76">
        <v>2860.6761807330299</v>
      </c>
      <c r="AT20" s="76">
        <v>2871.8915133496498</v>
      </c>
      <c r="AU20" s="76">
        <v>2878.55201604988</v>
      </c>
      <c r="AV20" s="76">
        <v>3000.7313431471198</v>
      </c>
      <c r="AW20" s="76">
        <v>3060.8526883415002</v>
      </c>
      <c r="AX20" s="76">
        <v>2926.7755306266399</v>
      </c>
      <c r="AY20" s="76">
        <v>2841.2589594498099</v>
      </c>
      <c r="AZ20" s="76">
        <v>2911.2037434939598</v>
      </c>
      <c r="BA20" s="76">
        <v>2944.8277610599598</v>
      </c>
      <c r="BB20" s="76">
        <v>2921.10172451377</v>
      </c>
      <c r="BC20" s="76">
        <v>2906.18820671401</v>
      </c>
      <c r="BD20" s="76">
        <v>2954.7939447455501</v>
      </c>
      <c r="BE20" s="76">
        <v>3171.80696525023</v>
      </c>
      <c r="BF20" s="76">
        <v>3555.29639487554</v>
      </c>
      <c r="BG20" s="76">
        <v>3835.6221036820898</v>
      </c>
      <c r="BH20" s="76">
        <v>3761.67220700495</v>
      </c>
      <c r="BI20" s="76">
        <v>3518.9013719798299</v>
      </c>
    </row>
    <row r="21" spans="1:61" s="19" customFormat="1" ht="17.100000000000001" customHeight="1" x14ac:dyDescent="0.2">
      <c r="A21" s="41" t="s">
        <v>74</v>
      </c>
      <c r="B21" s="16"/>
      <c r="C21" s="16"/>
      <c r="D21" s="16">
        <v>287.09522680281401</v>
      </c>
      <c r="E21" s="16">
        <v>301.64735068255101</v>
      </c>
      <c r="F21" s="16">
        <v>322.09335633686499</v>
      </c>
      <c r="G21" s="16">
        <v>343.40851460182898</v>
      </c>
      <c r="H21" s="16">
        <v>359.04034442265902</v>
      </c>
      <c r="I21" s="16">
        <v>365.31586962275401</v>
      </c>
      <c r="J21" s="16">
        <v>373.67423349873201</v>
      </c>
      <c r="K21" s="16">
        <v>383.45980688543898</v>
      </c>
      <c r="L21" s="16">
        <v>396.721097212931</v>
      </c>
      <c r="M21" s="16">
        <v>425.16717381489502</v>
      </c>
      <c r="N21" s="16">
        <v>464.31086469169497</v>
      </c>
      <c r="O21" s="16">
        <v>497.67721758862598</v>
      </c>
      <c r="P21" s="16">
        <v>514.22306801790398</v>
      </c>
      <c r="Q21" s="16">
        <v>520.61076352187501</v>
      </c>
      <c r="R21" s="16">
        <v>512.40563557543396</v>
      </c>
      <c r="S21" s="16">
        <v>513.995066045052</v>
      </c>
      <c r="T21" s="16">
        <v>537.67138878164997</v>
      </c>
      <c r="U21" s="16">
        <v>560.81079412058</v>
      </c>
      <c r="V21" s="16">
        <v>572.97511687673796</v>
      </c>
      <c r="W21" s="16">
        <v>594.25635214425597</v>
      </c>
      <c r="X21" s="16">
        <v>617.58304693866205</v>
      </c>
      <c r="Y21" s="16">
        <v>630.41866241811795</v>
      </c>
      <c r="Z21" s="16">
        <v>645.88212079226503</v>
      </c>
      <c r="AA21" s="16">
        <v>656.73155173488703</v>
      </c>
      <c r="AB21" s="16">
        <v>663.39226988378198</v>
      </c>
      <c r="AC21" s="16">
        <v>694.24436663604899</v>
      </c>
      <c r="AD21" s="16">
        <v>748.18881691541696</v>
      </c>
      <c r="AE21" s="16">
        <v>792.25728807297003</v>
      </c>
      <c r="AF21" s="16">
        <v>826.79510125725506</v>
      </c>
      <c r="AG21" s="16">
        <v>849.19066899181598</v>
      </c>
      <c r="AH21" s="16">
        <v>855.212424867359</v>
      </c>
      <c r="AI21" s="16">
        <v>855.72509667219299</v>
      </c>
      <c r="AJ21" s="16">
        <v>872.29016755178702</v>
      </c>
      <c r="AK21" s="16">
        <v>897.68534590724005</v>
      </c>
      <c r="AL21" s="16">
        <v>928.82628427388101</v>
      </c>
      <c r="AM21" s="16">
        <v>956.37884174509998</v>
      </c>
      <c r="AN21" s="16">
        <v>979.67764482709902</v>
      </c>
      <c r="AO21" s="16">
        <v>1014.84948729837</v>
      </c>
      <c r="AP21" s="16">
        <v>1051.7962436370001</v>
      </c>
      <c r="AQ21" s="16">
        <v>1070.6454927111699</v>
      </c>
      <c r="AR21" s="76">
        <v>1072.17984121052</v>
      </c>
      <c r="AS21" s="76">
        <v>1098.74320314902</v>
      </c>
      <c r="AT21" s="76">
        <v>1148.3950457639</v>
      </c>
      <c r="AU21" s="76">
        <v>1215.18153959905</v>
      </c>
      <c r="AV21" s="76">
        <v>1256.8392518058099</v>
      </c>
      <c r="AW21" s="76">
        <v>1241.46576731147</v>
      </c>
      <c r="AX21" s="76">
        <v>1217.8515623692699</v>
      </c>
      <c r="AY21" s="76">
        <v>1247.1524633397601</v>
      </c>
      <c r="AZ21" s="76">
        <v>1249.9492608753601</v>
      </c>
      <c r="BA21" s="76">
        <v>1194.0776803215299</v>
      </c>
      <c r="BB21" s="76">
        <v>1161.6431703790699</v>
      </c>
      <c r="BC21" s="76">
        <v>1165.0057538097401</v>
      </c>
      <c r="BD21" s="76">
        <v>1219.02756912015</v>
      </c>
      <c r="BE21" s="76">
        <v>1318.9115978800201</v>
      </c>
      <c r="BF21" s="76">
        <v>1356.8059521371099</v>
      </c>
      <c r="BG21" s="76">
        <v>1301.9092026107201</v>
      </c>
      <c r="BH21" s="76">
        <v>1290.17537073215</v>
      </c>
      <c r="BI21" s="76">
        <v>1320.6508228630801</v>
      </c>
    </row>
    <row r="22" spans="1:61" s="19" customFormat="1" ht="17.100000000000001" customHeight="1" x14ac:dyDescent="0.2">
      <c r="A22" s="41" t="s">
        <v>75</v>
      </c>
      <c r="B22" s="16"/>
      <c r="C22" s="16"/>
      <c r="D22" s="16">
        <v>244.64800184504099</v>
      </c>
      <c r="E22" s="16">
        <v>230.512055025275</v>
      </c>
      <c r="F22" s="16">
        <v>226.05763388261801</v>
      </c>
      <c r="G22" s="16">
        <v>248.14045339784099</v>
      </c>
      <c r="H22" s="16">
        <v>287.74076557730598</v>
      </c>
      <c r="I22" s="16">
        <v>318.346362978515</v>
      </c>
      <c r="J22" s="16">
        <v>328.41523201444801</v>
      </c>
      <c r="K22" s="16">
        <v>321.51680878408098</v>
      </c>
      <c r="L22" s="16">
        <v>321.419222579983</v>
      </c>
      <c r="M22" s="16">
        <v>344.796186585496</v>
      </c>
      <c r="N22" s="16">
        <v>380.94433544674501</v>
      </c>
      <c r="O22" s="16">
        <v>407.947163322476</v>
      </c>
      <c r="P22" s="16">
        <v>427.98376818879598</v>
      </c>
      <c r="Q22" s="16">
        <v>430.91806972974803</v>
      </c>
      <c r="R22" s="16">
        <v>426.879973457125</v>
      </c>
      <c r="S22" s="16">
        <v>438.83951445805798</v>
      </c>
      <c r="T22" s="16">
        <v>453.37721221598099</v>
      </c>
      <c r="U22" s="16">
        <v>463.06544412158399</v>
      </c>
      <c r="V22" s="16">
        <v>486.151193114102</v>
      </c>
      <c r="W22" s="16">
        <v>516.32342817340896</v>
      </c>
      <c r="X22" s="16">
        <v>533.86482465460904</v>
      </c>
      <c r="Y22" s="16">
        <v>561.57441893503596</v>
      </c>
      <c r="Z22" s="16">
        <v>585.79611201264902</v>
      </c>
      <c r="AA22" s="16">
        <v>582.09023867601604</v>
      </c>
      <c r="AB22" s="16">
        <v>557.33167957634396</v>
      </c>
      <c r="AC22" s="16">
        <v>550.94236309981602</v>
      </c>
      <c r="AD22" s="16">
        <v>557.26256238221299</v>
      </c>
      <c r="AE22" s="16">
        <v>567.69018463298198</v>
      </c>
      <c r="AF22" s="16">
        <v>584.07511243190595</v>
      </c>
      <c r="AG22" s="16">
        <v>612.95688016109</v>
      </c>
      <c r="AH22" s="16">
        <v>640.15086732185205</v>
      </c>
      <c r="AI22" s="16">
        <v>669.79347799382697</v>
      </c>
      <c r="AJ22" s="16">
        <v>721.54402979054805</v>
      </c>
      <c r="AK22" s="16">
        <v>779.33601718392902</v>
      </c>
      <c r="AL22" s="16">
        <v>833.20248765308099</v>
      </c>
      <c r="AM22" s="16">
        <v>888.41884548141695</v>
      </c>
      <c r="AN22" s="16">
        <v>922.42689801578194</v>
      </c>
      <c r="AO22" s="16">
        <v>917.27680836176899</v>
      </c>
      <c r="AP22" s="16">
        <v>906.033251425201</v>
      </c>
      <c r="AQ22" s="16">
        <v>921.37589574475305</v>
      </c>
      <c r="AR22" s="76">
        <v>936.811839793079</v>
      </c>
      <c r="AS22" s="76">
        <v>936.27748173915404</v>
      </c>
      <c r="AT22" s="76">
        <v>943.02420230704797</v>
      </c>
      <c r="AU22" s="76">
        <v>1001.0501345381</v>
      </c>
      <c r="AV22" s="76">
        <v>1070.90256785566</v>
      </c>
      <c r="AW22" s="76">
        <v>1066.2526576467999</v>
      </c>
      <c r="AX22" s="76">
        <v>978.92824193724402</v>
      </c>
      <c r="AY22" s="76">
        <v>875.84680246852201</v>
      </c>
      <c r="AZ22" s="76">
        <v>813.25562876183699</v>
      </c>
      <c r="BA22" s="76">
        <v>852.11839101884198</v>
      </c>
      <c r="BB22" s="76">
        <v>934.168467594655</v>
      </c>
      <c r="BC22" s="76">
        <v>949.11116680181499</v>
      </c>
      <c r="BD22" s="76">
        <v>916.57294694302504</v>
      </c>
      <c r="BE22" s="76">
        <v>879.61158003323305</v>
      </c>
      <c r="BF22" s="76">
        <v>867.09861427914097</v>
      </c>
      <c r="BG22" s="76">
        <v>884.87338862508796</v>
      </c>
      <c r="BH22" s="76">
        <v>954.09913939214198</v>
      </c>
      <c r="BI22" s="76">
        <v>1039.6100135480499</v>
      </c>
    </row>
    <row r="23" spans="1:61" s="19" customFormat="1" ht="17.100000000000001" customHeight="1" x14ac:dyDescent="0.2">
      <c r="A23" s="41" t="s">
        <v>76</v>
      </c>
      <c r="B23" s="16"/>
      <c r="C23" s="16"/>
      <c r="D23" s="16">
        <v>-14.0591676636238</v>
      </c>
      <c r="E23" s="16">
        <v>-9.9285947137338706</v>
      </c>
      <c r="F23" s="16">
        <v>1.0331440677306001</v>
      </c>
      <c r="G23" s="16">
        <v>34.212592728383697</v>
      </c>
      <c r="H23" s="16">
        <v>78.955865580263406</v>
      </c>
      <c r="I23" s="16">
        <v>115.177381204328</v>
      </c>
      <c r="J23" s="16">
        <v>135.32876329757099</v>
      </c>
      <c r="K23" s="16">
        <v>147.85526633282799</v>
      </c>
      <c r="L23" s="16">
        <v>154.199704290912</v>
      </c>
      <c r="M23" s="16">
        <v>160.28120729662101</v>
      </c>
      <c r="N23" s="16">
        <v>180.52645030777899</v>
      </c>
      <c r="O23" s="16">
        <v>202.708789658641</v>
      </c>
      <c r="P23" s="16">
        <v>219.61349965146499</v>
      </c>
      <c r="Q23" s="16">
        <v>240.439491876239</v>
      </c>
      <c r="R23" s="16">
        <v>262.50099798475799</v>
      </c>
      <c r="S23" s="16">
        <v>272.67154247075302</v>
      </c>
      <c r="T23" s="16">
        <v>284.62703943714598</v>
      </c>
      <c r="U23" s="16">
        <v>320.28519617476599</v>
      </c>
      <c r="V23" s="16">
        <v>367.70380520846999</v>
      </c>
      <c r="W23" s="16">
        <v>412.73196751674101</v>
      </c>
      <c r="X23" s="16">
        <v>447.58141574751198</v>
      </c>
      <c r="Y23" s="16">
        <v>458.31766079353599</v>
      </c>
      <c r="Z23" s="16">
        <v>449.62952026192198</v>
      </c>
      <c r="AA23" s="16">
        <v>433.86413629388699</v>
      </c>
      <c r="AB23" s="16">
        <v>419.40118290658302</v>
      </c>
      <c r="AC23" s="16">
        <v>420.31179650479498</v>
      </c>
      <c r="AD23" s="16">
        <v>441.32543764501997</v>
      </c>
      <c r="AE23" s="16">
        <v>477.56694615571598</v>
      </c>
      <c r="AF23" s="16">
        <v>527.71464570156604</v>
      </c>
      <c r="AG23" s="16">
        <v>552.49827590992595</v>
      </c>
      <c r="AH23" s="16">
        <v>542.84317571838903</v>
      </c>
      <c r="AI23" s="16">
        <v>541.85972320113001</v>
      </c>
      <c r="AJ23" s="16">
        <v>550.39133516712002</v>
      </c>
      <c r="AK23" s="16">
        <v>547.11514885950498</v>
      </c>
      <c r="AL23" s="16">
        <v>529.75485920906499</v>
      </c>
      <c r="AM23" s="16">
        <v>495.48167750462898</v>
      </c>
      <c r="AN23" s="16">
        <v>460.14452794422101</v>
      </c>
      <c r="AO23" s="16">
        <v>461.79029539208301</v>
      </c>
      <c r="AP23" s="16">
        <v>501.56244000324301</v>
      </c>
      <c r="AQ23" s="16">
        <v>541.56952865181404</v>
      </c>
      <c r="AR23" s="76">
        <v>565.87167288316903</v>
      </c>
      <c r="AS23" s="76">
        <v>585.52497328464403</v>
      </c>
      <c r="AT23" s="76">
        <v>610.56531018081705</v>
      </c>
      <c r="AU23" s="76">
        <v>641.288495942601</v>
      </c>
      <c r="AV23" s="76">
        <v>672.43795252960797</v>
      </c>
      <c r="AW23" s="76">
        <v>666.44074508472102</v>
      </c>
      <c r="AX23" s="76">
        <v>621.03027451983598</v>
      </c>
      <c r="AY23" s="76">
        <v>594.49442597362997</v>
      </c>
      <c r="AZ23" s="76">
        <v>610.19699749827703</v>
      </c>
      <c r="BA23" s="76">
        <v>649.73734285736498</v>
      </c>
      <c r="BB23" s="76">
        <v>688.13144420108495</v>
      </c>
      <c r="BC23" s="76">
        <v>698.57043272440205</v>
      </c>
      <c r="BD23" s="76">
        <v>673.75883785125598</v>
      </c>
      <c r="BE23" s="76">
        <v>662.934648915769</v>
      </c>
      <c r="BF23" s="76">
        <v>690.87728266622298</v>
      </c>
      <c r="BG23" s="76">
        <v>737.79760604181195</v>
      </c>
      <c r="BH23" s="76">
        <v>797.61177719617206</v>
      </c>
      <c r="BI23" s="76">
        <v>868.03190123476804</v>
      </c>
    </row>
    <row r="24" spans="1:61" s="19" customFormat="1" ht="17.100000000000001" customHeight="1" x14ac:dyDescent="0.2">
      <c r="A24" s="41" t="s">
        <v>77</v>
      </c>
      <c r="B24" s="16"/>
      <c r="C24" s="16"/>
      <c r="D24" s="16">
        <v>196.68096561819601</v>
      </c>
      <c r="E24" s="16">
        <v>222.95584834311299</v>
      </c>
      <c r="F24" s="16">
        <v>231.81955666740001</v>
      </c>
      <c r="G24" s="16">
        <v>209.72297984372199</v>
      </c>
      <c r="H24" s="16">
        <v>200.0007303626</v>
      </c>
      <c r="I24" s="16">
        <v>216.39967355227</v>
      </c>
      <c r="J24" s="16">
        <v>237.08351130108699</v>
      </c>
      <c r="K24" s="16">
        <v>260.01964835512899</v>
      </c>
      <c r="L24" s="16">
        <v>280.57264372915699</v>
      </c>
      <c r="M24" s="16">
        <v>275.57756002991999</v>
      </c>
      <c r="N24" s="16">
        <v>277.10529945105799</v>
      </c>
      <c r="O24" s="16">
        <v>297.023124586059</v>
      </c>
      <c r="P24" s="16">
        <v>298.48586797081202</v>
      </c>
      <c r="Q24" s="16">
        <v>286.69878318862999</v>
      </c>
      <c r="R24" s="16">
        <v>285.593304248317</v>
      </c>
      <c r="S24" s="16">
        <v>290.57302372533599</v>
      </c>
      <c r="T24" s="16">
        <v>302.57923279980901</v>
      </c>
      <c r="U24" s="16">
        <v>325.84636621305498</v>
      </c>
      <c r="V24" s="16">
        <v>346.97280124857502</v>
      </c>
      <c r="W24" s="16">
        <v>371.46192091327299</v>
      </c>
      <c r="X24" s="16">
        <v>405.76867576586801</v>
      </c>
      <c r="Y24" s="16">
        <v>450.24284166239602</v>
      </c>
      <c r="Z24" s="16">
        <v>492.68278491954197</v>
      </c>
      <c r="AA24" s="16">
        <v>525.08073557702198</v>
      </c>
      <c r="AB24" s="16">
        <v>551.11957512869105</v>
      </c>
      <c r="AC24" s="16">
        <v>570.68197187608905</v>
      </c>
      <c r="AD24" s="16">
        <v>580.22372574227904</v>
      </c>
      <c r="AE24" s="16">
        <v>609.93684397955701</v>
      </c>
      <c r="AF24" s="16">
        <v>659.01349372828702</v>
      </c>
      <c r="AG24" s="16">
        <v>696.05159326739897</v>
      </c>
      <c r="AH24" s="16">
        <v>702.63200191078602</v>
      </c>
      <c r="AI24" s="16">
        <v>695.96736934600699</v>
      </c>
      <c r="AJ24" s="16">
        <v>676.20246191388696</v>
      </c>
      <c r="AK24" s="16">
        <v>689.75766064780703</v>
      </c>
      <c r="AL24" s="16">
        <v>734.93604323127204</v>
      </c>
      <c r="AM24" s="16">
        <v>760.02423611890299</v>
      </c>
      <c r="AN24" s="16">
        <v>769.14514455250401</v>
      </c>
      <c r="AO24" s="16">
        <v>770.605232151275</v>
      </c>
      <c r="AP24" s="16">
        <v>766.52309537328597</v>
      </c>
      <c r="AQ24" s="16">
        <v>757.84895048092403</v>
      </c>
      <c r="AR24" s="76">
        <v>774.561620932192</v>
      </c>
      <c r="AS24" s="76">
        <v>814.49093811619105</v>
      </c>
      <c r="AT24" s="76">
        <v>898.256238873798</v>
      </c>
      <c r="AU24" s="76">
        <v>984.79611627053498</v>
      </c>
      <c r="AV24" s="76">
        <v>1054.53917212795</v>
      </c>
      <c r="AW24" s="76">
        <v>1068.6565601043201</v>
      </c>
      <c r="AX24" s="76">
        <v>1057.92454621614</v>
      </c>
      <c r="AY24" s="76">
        <v>1065.8723451501901</v>
      </c>
      <c r="AZ24" s="76">
        <v>1051.46681124662</v>
      </c>
      <c r="BA24" s="76">
        <v>1022.67433427044</v>
      </c>
      <c r="BB24" s="76">
        <v>1007.38857121231</v>
      </c>
      <c r="BC24" s="76">
        <v>1033.60272464065</v>
      </c>
      <c r="BD24" s="76">
        <v>1074.8977363807801</v>
      </c>
      <c r="BE24" s="76">
        <v>1153.1666794816001</v>
      </c>
      <c r="BF24" s="76">
        <v>1197.1612187743799</v>
      </c>
      <c r="BG24" s="76">
        <v>1213.7914342927299</v>
      </c>
      <c r="BH24" s="76">
        <v>1320.99954090502</v>
      </c>
      <c r="BI24" s="76">
        <v>1518.5375838957</v>
      </c>
    </row>
    <row r="25" spans="1:61" s="19" customFormat="1" ht="17.100000000000001" customHeight="1" x14ac:dyDescent="0.2">
      <c r="A25" s="41" t="s">
        <v>20</v>
      </c>
      <c r="B25" s="16"/>
      <c r="C25" s="16"/>
      <c r="D25" s="16">
        <v>766.25531777881997</v>
      </c>
      <c r="E25" s="16">
        <v>767.98720123078499</v>
      </c>
      <c r="F25" s="16">
        <v>767.29219619384799</v>
      </c>
      <c r="G25" s="16">
        <v>771.56004004893498</v>
      </c>
      <c r="H25" s="16">
        <v>794.73625128605204</v>
      </c>
      <c r="I25" s="16">
        <v>828.05392310988395</v>
      </c>
      <c r="J25" s="16">
        <v>861.51282640386603</v>
      </c>
      <c r="K25" s="16">
        <v>886.69865369963998</v>
      </c>
      <c r="L25" s="16">
        <v>895.33781138221798</v>
      </c>
      <c r="M25" s="16">
        <v>892.65086460535304</v>
      </c>
      <c r="N25" s="16">
        <v>895.02300501871196</v>
      </c>
      <c r="O25" s="16">
        <v>907.40953978486198</v>
      </c>
      <c r="P25" s="16">
        <v>926.81134436063496</v>
      </c>
      <c r="Q25" s="16">
        <v>951.73004657493095</v>
      </c>
      <c r="R25" s="16">
        <v>981.55728792312902</v>
      </c>
      <c r="S25" s="16">
        <v>1009.4797939113701</v>
      </c>
      <c r="T25" s="16">
        <v>1029.3795049443399</v>
      </c>
      <c r="U25" s="16">
        <v>1054.27840904243</v>
      </c>
      <c r="V25" s="16">
        <v>1084.40431834212</v>
      </c>
      <c r="W25" s="16">
        <v>1113.6007420563601</v>
      </c>
      <c r="X25" s="16">
        <v>1150.40255027232</v>
      </c>
      <c r="Y25" s="16">
        <v>1194.4236964698</v>
      </c>
      <c r="Z25" s="16">
        <v>1227.8757752577101</v>
      </c>
      <c r="AA25" s="16">
        <v>1259.65172682771</v>
      </c>
      <c r="AB25" s="16">
        <v>1298.3784167480801</v>
      </c>
      <c r="AC25" s="16">
        <v>1340.1408656112801</v>
      </c>
      <c r="AD25" s="16">
        <v>1389.94248274347</v>
      </c>
      <c r="AE25" s="16">
        <v>1454.51275063757</v>
      </c>
      <c r="AF25" s="16">
        <v>1506.4136086435999</v>
      </c>
      <c r="AG25" s="16">
        <v>1532.7908221233099</v>
      </c>
      <c r="AH25" s="16">
        <v>1552.5729693543899</v>
      </c>
      <c r="AI25" s="16">
        <v>1565.62151210511</v>
      </c>
      <c r="AJ25" s="16">
        <v>1573.8874191197201</v>
      </c>
      <c r="AK25" s="16">
        <v>1597.68970804641</v>
      </c>
      <c r="AL25" s="16">
        <v>1645.26930444452</v>
      </c>
      <c r="AM25" s="16">
        <v>1701.65742848892</v>
      </c>
      <c r="AN25" s="16">
        <v>1771.2556868260699</v>
      </c>
      <c r="AO25" s="16">
        <v>1834.6566672772301</v>
      </c>
      <c r="AP25" s="16">
        <v>1882.8163579172999</v>
      </c>
      <c r="AQ25" s="16">
        <v>1944.4375816986401</v>
      </c>
      <c r="AR25" s="76">
        <v>2018.7979666705701</v>
      </c>
      <c r="AS25" s="76">
        <v>2071.8712242797401</v>
      </c>
      <c r="AT25" s="76">
        <v>2090.7368630311098</v>
      </c>
      <c r="AU25" s="76">
        <v>2107.3239661616899</v>
      </c>
      <c r="AV25" s="76">
        <v>2139.5988813502499</v>
      </c>
      <c r="AW25" s="76">
        <v>2203.95030562688</v>
      </c>
      <c r="AX25" s="76">
        <v>2266.1200283079002</v>
      </c>
      <c r="AY25" s="76">
        <v>2289.5586076384998</v>
      </c>
      <c r="AZ25" s="76">
        <v>2280.0872700628302</v>
      </c>
      <c r="BA25" s="76">
        <v>2281.8065548610898</v>
      </c>
      <c r="BB25" s="76">
        <v>2321.9812296712198</v>
      </c>
      <c r="BC25" s="76">
        <v>2391.7298844291399</v>
      </c>
      <c r="BD25" s="76">
        <v>2477.5112575135099</v>
      </c>
      <c r="BE25" s="76">
        <v>2544.1701650498799</v>
      </c>
      <c r="BF25" s="76">
        <v>2594.6268284837502</v>
      </c>
      <c r="BG25" s="76">
        <v>2638.4974881032199</v>
      </c>
      <c r="BH25" s="76">
        <v>2673.7121435580402</v>
      </c>
      <c r="BI25" s="76">
        <v>2696.29057110656</v>
      </c>
    </row>
    <row r="26" spans="1:61" s="19" customFormat="1" ht="17.100000000000001" customHeight="1" x14ac:dyDescent="0.2">
      <c r="A26" s="41" t="s">
        <v>79</v>
      </c>
      <c r="B26" s="16"/>
      <c r="C26" s="16"/>
      <c r="D26" s="16">
        <v>-111.47228794024799</v>
      </c>
      <c r="E26" s="16">
        <v>-29.339310269213701</v>
      </c>
      <c r="F26" s="16">
        <v>41.730923199235797</v>
      </c>
      <c r="G26" s="16">
        <v>91.774933275876293</v>
      </c>
      <c r="H26" s="16">
        <v>158.56355276442099</v>
      </c>
      <c r="I26" s="16">
        <v>252.88744294239399</v>
      </c>
      <c r="J26" s="16">
        <v>997.075452444652</v>
      </c>
      <c r="K26" s="16">
        <v>1027.7535169329999</v>
      </c>
      <c r="L26" s="16">
        <v>1053.3305566941999</v>
      </c>
      <c r="M26" s="16">
        <v>939.11507881515104</v>
      </c>
      <c r="N26" s="16">
        <v>778.85853308992796</v>
      </c>
      <c r="O26" s="16">
        <v>718.85437104149605</v>
      </c>
      <c r="P26" s="16">
        <v>683.78821254302602</v>
      </c>
      <c r="Q26" s="16">
        <v>709.77999450587095</v>
      </c>
      <c r="R26" s="16">
        <v>791.402672050619</v>
      </c>
      <c r="S26" s="16">
        <v>797.95938562356503</v>
      </c>
      <c r="T26" s="16">
        <v>770.89628789180995</v>
      </c>
      <c r="U26" s="16">
        <v>739.55510959579203</v>
      </c>
      <c r="V26" s="16">
        <v>686.73267678697096</v>
      </c>
      <c r="W26" s="16">
        <v>654.29903478787196</v>
      </c>
      <c r="X26" s="16">
        <v>677.98700181654704</v>
      </c>
      <c r="Y26" s="16">
        <v>750.36837839701195</v>
      </c>
      <c r="Z26" s="16">
        <v>837.16302445050496</v>
      </c>
      <c r="AA26" s="16">
        <v>818.19215747764804</v>
      </c>
      <c r="AB26" s="16">
        <v>725.99873807983602</v>
      </c>
      <c r="AC26" s="16">
        <v>678.49270401839601</v>
      </c>
      <c r="AD26" s="16">
        <v>674.81860906330701</v>
      </c>
      <c r="AE26" s="16">
        <v>657.74015924469302</v>
      </c>
      <c r="AF26" s="16">
        <v>673.85395710088699</v>
      </c>
      <c r="AG26" s="16">
        <v>707.09815852216104</v>
      </c>
      <c r="AH26" s="16">
        <v>687.53766409626405</v>
      </c>
      <c r="AI26" s="16">
        <v>650.79044673682802</v>
      </c>
      <c r="AJ26" s="16">
        <v>627.55754103960396</v>
      </c>
      <c r="AK26" s="16">
        <v>582.63636820964803</v>
      </c>
      <c r="AL26" s="16">
        <v>552.15339305495604</v>
      </c>
      <c r="AM26" s="16">
        <v>578.09348207398898</v>
      </c>
      <c r="AN26" s="16">
        <v>620.80881543101304</v>
      </c>
      <c r="AO26" s="16">
        <v>639.88717650402305</v>
      </c>
      <c r="AP26" s="16">
        <v>655.36774839373595</v>
      </c>
      <c r="AQ26" s="16">
        <v>669.84854723873798</v>
      </c>
      <c r="AR26" s="76">
        <v>636.794611874927</v>
      </c>
      <c r="AS26" s="76">
        <v>621.68627103075301</v>
      </c>
      <c r="AT26" s="76">
        <v>694.28247336317895</v>
      </c>
      <c r="AU26" s="76">
        <v>807.80964018461202</v>
      </c>
      <c r="AV26" s="76">
        <v>857.50254849183102</v>
      </c>
      <c r="AW26" s="76">
        <v>794.81656253564699</v>
      </c>
      <c r="AX26" s="76">
        <v>679.24294586522899</v>
      </c>
      <c r="AY26" s="76">
        <v>601.25320228476903</v>
      </c>
      <c r="AZ26" s="76">
        <v>625.09660779491298</v>
      </c>
      <c r="BA26" s="76">
        <v>732.20518182009198</v>
      </c>
      <c r="BB26" s="76">
        <v>814.28532824218701</v>
      </c>
      <c r="BC26" s="76">
        <v>799.56639478872603</v>
      </c>
      <c r="BD26" s="76">
        <v>775.87482439446296</v>
      </c>
      <c r="BE26" s="76">
        <v>774.94982423168096</v>
      </c>
      <c r="BF26" s="76">
        <v>784.22006285951102</v>
      </c>
      <c r="BG26" s="76">
        <v>811.93325233712903</v>
      </c>
      <c r="BH26" s="76">
        <v>1312.5859431994099</v>
      </c>
      <c r="BI26" s="76">
        <v>1193.3889084933101</v>
      </c>
    </row>
    <row r="27" spans="1:61" s="19" customFormat="1" ht="17.100000000000001" customHeight="1" x14ac:dyDescent="0.2">
      <c r="A27" s="41" t="s">
        <v>83</v>
      </c>
      <c r="B27" s="16"/>
      <c r="C27" s="16"/>
      <c r="D27" s="16">
        <v>-4.3615105467781596</v>
      </c>
      <c r="E27" s="16">
        <v>-1.1876294866909201</v>
      </c>
      <c r="F27" s="16">
        <v>1.9761976021919201</v>
      </c>
      <c r="G27" s="16">
        <v>2.1322557363380401</v>
      </c>
      <c r="H27" s="16">
        <v>207.61017219514301</v>
      </c>
      <c r="I27" s="16">
        <v>224.811304888194</v>
      </c>
      <c r="J27" s="16">
        <v>263.92016292830402</v>
      </c>
      <c r="K27" s="16">
        <v>318.390750685059</v>
      </c>
      <c r="L27" s="16">
        <v>378.33373482453999</v>
      </c>
      <c r="M27" s="16">
        <v>430.89800929809201</v>
      </c>
      <c r="N27" s="16">
        <v>464.22809250407403</v>
      </c>
      <c r="O27" s="16">
        <v>472.23078927684003</v>
      </c>
      <c r="P27" s="16">
        <v>457.94574943347101</v>
      </c>
      <c r="Q27" s="16">
        <v>427.158853417074</v>
      </c>
      <c r="R27" s="16">
        <v>390.136091738858</v>
      </c>
      <c r="S27" s="16">
        <v>361.04447356953602</v>
      </c>
      <c r="T27" s="16">
        <v>340.99685564347902</v>
      </c>
      <c r="U27" s="16">
        <v>324.92847402519902</v>
      </c>
      <c r="V27" s="16">
        <v>311.27707898802402</v>
      </c>
      <c r="W27" s="16">
        <v>305.23931925940099</v>
      </c>
      <c r="X27" s="16">
        <v>310.30715151911602</v>
      </c>
      <c r="Y27" s="16">
        <v>335.944850192334</v>
      </c>
      <c r="Z27" s="16">
        <v>389.27684315813798</v>
      </c>
      <c r="AA27" s="16">
        <v>463.41096838164299</v>
      </c>
      <c r="AB27" s="16">
        <v>542.22035293038198</v>
      </c>
      <c r="AC27" s="16">
        <v>605.23854953150999</v>
      </c>
      <c r="AD27" s="16">
        <v>623.97967522285501</v>
      </c>
      <c r="AE27" s="16">
        <v>584.273530441714</v>
      </c>
      <c r="AF27" s="16">
        <v>512.49509578795198</v>
      </c>
      <c r="AG27" s="16">
        <v>444.02570517370799</v>
      </c>
      <c r="AH27" s="16">
        <v>404.63470263299001</v>
      </c>
      <c r="AI27" s="16">
        <v>405.71640937263498</v>
      </c>
      <c r="AJ27" s="16">
        <v>436.79676295425799</v>
      </c>
      <c r="AK27" s="16">
        <v>470.91362861608002</v>
      </c>
      <c r="AL27" s="16">
        <v>493.104031885094</v>
      </c>
      <c r="AM27" s="16">
        <v>497.58644266446203</v>
      </c>
      <c r="AN27" s="16">
        <v>489.752918994531</v>
      </c>
      <c r="AO27" s="16">
        <v>488.20506259646402</v>
      </c>
      <c r="AP27" s="16">
        <v>505.25161016694398</v>
      </c>
      <c r="AQ27" s="16">
        <v>532.34137694067397</v>
      </c>
      <c r="AR27" s="76">
        <v>556.66429612219599</v>
      </c>
      <c r="AS27" s="76">
        <v>581.01049457444003</v>
      </c>
      <c r="AT27" s="76">
        <v>609.15297222696995</v>
      </c>
      <c r="AU27" s="76">
        <v>636.59583121206003</v>
      </c>
      <c r="AV27" s="76">
        <v>651.484614988467</v>
      </c>
      <c r="AW27" s="76">
        <v>648.19189364876001</v>
      </c>
      <c r="AX27" s="76">
        <v>634.487142817066</v>
      </c>
      <c r="AY27" s="76">
        <v>636.93027566761702</v>
      </c>
      <c r="AZ27" s="76">
        <v>663.78122266609103</v>
      </c>
      <c r="BA27" s="76">
        <v>698.17927207307196</v>
      </c>
      <c r="BB27" s="76">
        <v>723.74820372309796</v>
      </c>
      <c r="BC27" s="76">
        <v>739.84114105328604</v>
      </c>
      <c r="BD27" s="76">
        <v>755.96976101923997</v>
      </c>
      <c r="BE27" s="76">
        <v>777.09561700151801</v>
      </c>
      <c r="BF27" s="76">
        <v>803.45958439592903</v>
      </c>
      <c r="BG27" s="76">
        <v>822.44480094945402</v>
      </c>
      <c r="BH27" s="76">
        <v>917.04700453107102</v>
      </c>
      <c r="BI27" s="76">
        <v>908.20608484511195</v>
      </c>
    </row>
    <row r="28" spans="1:61" s="19" customFormat="1" ht="17.100000000000001" customHeight="1" x14ac:dyDescent="0.2">
      <c r="A28" s="41" t="s">
        <v>23</v>
      </c>
      <c r="B28" s="16"/>
      <c r="C28" s="16"/>
      <c r="D28" s="16">
        <v>137.43600083304</v>
      </c>
      <c r="E28" s="16">
        <v>165.66376685440699</v>
      </c>
      <c r="F28" s="16">
        <v>193.36249473008999</v>
      </c>
      <c r="G28" s="16">
        <v>207.81944073250099</v>
      </c>
      <c r="H28" s="16">
        <v>209.57573752171399</v>
      </c>
      <c r="I28" s="16">
        <v>219.383084099294</v>
      </c>
      <c r="J28" s="16">
        <v>245.38279042696001</v>
      </c>
      <c r="K28" s="16">
        <v>281.38394239171703</v>
      </c>
      <c r="L28" s="16">
        <v>312.94951753565601</v>
      </c>
      <c r="M28" s="16">
        <v>325.12376650936898</v>
      </c>
      <c r="N28" s="16">
        <v>317.32064472724801</v>
      </c>
      <c r="O28" s="16">
        <v>306.17582460177101</v>
      </c>
      <c r="P28" s="16">
        <v>300.46457430295101</v>
      </c>
      <c r="Q28" s="16">
        <v>294.46629115662603</v>
      </c>
      <c r="R28" s="16">
        <v>288.98004377377998</v>
      </c>
      <c r="S28" s="16">
        <v>290.88682032120499</v>
      </c>
      <c r="T28" s="16">
        <v>295.34142957681502</v>
      </c>
      <c r="U28" s="16">
        <v>295.944434748807</v>
      </c>
      <c r="V28" s="16">
        <v>296.31560335513097</v>
      </c>
      <c r="W28" s="16">
        <v>285.94591708064303</v>
      </c>
      <c r="X28" s="16">
        <v>268.74181421920002</v>
      </c>
      <c r="Y28" s="16">
        <v>274.59784043355802</v>
      </c>
      <c r="Z28" s="16">
        <v>307.85610596217401</v>
      </c>
      <c r="AA28" s="16">
        <v>353.22347891948402</v>
      </c>
      <c r="AB28" s="16">
        <v>407.07497153548701</v>
      </c>
      <c r="AC28" s="16">
        <v>457.99449104449099</v>
      </c>
      <c r="AD28" s="16">
        <v>483.27723277842102</v>
      </c>
      <c r="AE28" s="16">
        <v>491.40316498278702</v>
      </c>
      <c r="AF28" s="16">
        <v>501.71867396125901</v>
      </c>
      <c r="AG28" s="16">
        <v>515.50681064406695</v>
      </c>
      <c r="AH28" s="16">
        <v>539.41013077715797</v>
      </c>
      <c r="AI28" s="16">
        <v>574.26383635367301</v>
      </c>
      <c r="AJ28" s="16">
        <v>608.30108735048395</v>
      </c>
      <c r="AK28" s="16">
        <v>640.47148120132294</v>
      </c>
      <c r="AL28" s="16">
        <v>690.25765543398302</v>
      </c>
      <c r="AM28" s="16">
        <v>740.066191392787</v>
      </c>
      <c r="AN28" s="16">
        <v>766.64353788252902</v>
      </c>
      <c r="AO28" s="16">
        <v>770.84709085152497</v>
      </c>
      <c r="AP28" s="16">
        <v>764.93095527184596</v>
      </c>
      <c r="AQ28" s="16">
        <v>758.23625992020902</v>
      </c>
      <c r="AR28" s="76">
        <v>760.21232872571898</v>
      </c>
      <c r="AS28" s="76">
        <v>780.77217822268801</v>
      </c>
      <c r="AT28" s="76">
        <v>822.94651261498495</v>
      </c>
      <c r="AU28" s="76">
        <v>875.85714647991904</v>
      </c>
      <c r="AV28" s="76">
        <v>918.71394205121896</v>
      </c>
      <c r="AW28" s="76">
        <v>951.87152283785304</v>
      </c>
      <c r="AX28" s="76">
        <v>983.26283379266897</v>
      </c>
      <c r="AY28" s="76">
        <v>1018.59407933343</v>
      </c>
      <c r="AZ28" s="76">
        <v>1059.6783505804001</v>
      </c>
      <c r="BA28" s="76">
        <v>1086.01754987715</v>
      </c>
      <c r="BB28" s="76">
        <v>1089.9656642280599</v>
      </c>
      <c r="BC28" s="76">
        <v>1095.56298843069</v>
      </c>
      <c r="BD28" s="76">
        <v>1122.30598930267</v>
      </c>
      <c r="BE28" s="76">
        <v>1163.6821506559299</v>
      </c>
      <c r="BF28" s="76">
        <v>1217.4184066241201</v>
      </c>
      <c r="BG28" s="76">
        <v>1284.22149032893</v>
      </c>
      <c r="BH28" s="76">
        <v>1339.01777738748</v>
      </c>
      <c r="BI28" s="76">
        <v>1382.2126347020901</v>
      </c>
    </row>
    <row r="29" spans="1:61" s="19" customFormat="1" ht="17.100000000000001" customHeight="1" x14ac:dyDescent="0.2">
      <c r="A29" s="41" t="s">
        <v>24</v>
      </c>
      <c r="B29" s="16"/>
      <c r="C29" s="16"/>
      <c r="D29" s="16">
        <v>509.88015652602701</v>
      </c>
      <c r="E29" s="16">
        <v>491.96340558804098</v>
      </c>
      <c r="F29" s="16">
        <v>485.64961573911802</v>
      </c>
      <c r="G29" s="16">
        <v>491.14775329112501</v>
      </c>
      <c r="H29" s="16">
        <v>504.47248184352401</v>
      </c>
      <c r="I29" s="16">
        <v>514.493127480157</v>
      </c>
      <c r="J29" s="16">
        <v>521.31802548078701</v>
      </c>
      <c r="K29" s="16">
        <v>576.03782391863604</v>
      </c>
      <c r="L29" s="16">
        <v>672.808073335872</v>
      </c>
      <c r="M29" s="16">
        <v>699.61191342004895</v>
      </c>
      <c r="N29" s="16">
        <v>617.289855435969</v>
      </c>
      <c r="O29" s="16">
        <v>479.260922545673</v>
      </c>
      <c r="P29" s="16">
        <v>369.81719759103299</v>
      </c>
      <c r="Q29" s="16">
        <v>445.133488315188</v>
      </c>
      <c r="R29" s="16">
        <v>727.50375169511005</v>
      </c>
      <c r="S29" s="16">
        <v>1459.2204401246299</v>
      </c>
      <c r="T29" s="16">
        <v>2489.6034805557201</v>
      </c>
      <c r="U29" s="16">
        <v>2386.75914229216</v>
      </c>
      <c r="V29" s="16">
        <v>2223.3654046903698</v>
      </c>
      <c r="W29" s="16">
        <v>-2237.1262664740798</v>
      </c>
      <c r="X29" s="16">
        <v>-7860.0571871314996</v>
      </c>
      <c r="Y29" s="16">
        <v>-6467.1188052261195</v>
      </c>
      <c r="Z29" s="16">
        <v>1621.7018602321</v>
      </c>
      <c r="AA29" s="16">
        <v>1375.31950115116</v>
      </c>
      <c r="AB29" s="16">
        <v>1103.8232970434699</v>
      </c>
      <c r="AC29" s="16">
        <v>1029.70968426585</v>
      </c>
      <c r="AD29" s="16">
        <v>1142.4690626311401</v>
      </c>
      <c r="AE29" s="16">
        <v>1265.0617994792599</v>
      </c>
      <c r="AF29" s="16">
        <v>1287.6187576090899</v>
      </c>
      <c r="AG29" s="16">
        <v>1228.8347574900299</v>
      </c>
      <c r="AH29" s="16">
        <v>1167.1307381107799</v>
      </c>
      <c r="AI29" s="16">
        <v>1166.15067545995</v>
      </c>
      <c r="AJ29" s="16">
        <v>1190.0856442197401</v>
      </c>
      <c r="AK29" s="16">
        <v>1185.5607996912699</v>
      </c>
      <c r="AL29" s="16">
        <v>1183.6382627458399</v>
      </c>
      <c r="AM29" s="16">
        <v>1225.62732484095</v>
      </c>
      <c r="AN29" s="16">
        <v>1287.6062176820701</v>
      </c>
      <c r="AO29" s="16">
        <v>1320.4734975787201</v>
      </c>
      <c r="AP29" s="16">
        <v>1340.1508733353601</v>
      </c>
      <c r="AQ29" s="16">
        <v>1388.94338996446</v>
      </c>
      <c r="AR29" s="76">
        <v>1458.1435277652899</v>
      </c>
      <c r="AS29" s="76">
        <v>1485.0803976442701</v>
      </c>
      <c r="AT29" s="76">
        <v>1444.34588857976</v>
      </c>
      <c r="AU29" s="76">
        <v>1404.6766290554999</v>
      </c>
      <c r="AV29" s="76">
        <v>1438.7523900102201</v>
      </c>
      <c r="AW29" s="76">
        <v>1494.3247032111799</v>
      </c>
      <c r="AX29" s="76">
        <v>1461.46860510991</v>
      </c>
      <c r="AY29" s="76">
        <v>1351.4167006817299</v>
      </c>
      <c r="AZ29" s="76">
        <v>1298.6338951514999</v>
      </c>
      <c r="BA29" s="76">
        <v>1349.08412383368</v>
      </c>
      <c r="BB29" s="76">
        <v>1433.0563797976899</v>
      </c>
      <c r="BC29" s="76">
        <v>1473.5705751512901</v>
      </c>
      <c r="BD29" s="76">
        <v>1439.8050031782</v>
      </c>
      <c r="BE29" s="76">
        <v>1415.0756656926401</v>
      </c>
      <c r="BF29" s="76">
        <v>1537.4316933919099</v>
      </c>
      <c r="BG29" s="76">
        <v>1711.51791180946</v>
      </c>
      <c r="BH29" s="76">
        <v>1745.78929451269</v>
      </c>
      <c r="BI29" s="76">
        <v>1704.64627904858</v>
      </c>
    </row>
    <row r="30" spans="1:61" s="19" customFormat="1" ht="17.100000000000001" customHeight="1" x14ac:dyDescent="0.2">
      <c r="A30" s="41" t="s">
        <v>80</v>
      </c>
      <c r="B30" s="16"/>
      <c r="C30" s="16"/>
      <c r="D30" s="16">
        <v>401.08130430941202</v>
      </c>
      <c r="E30" s="16">
        <v>413.44502774730898</v>
      </c>
      <c r="F30" s="16">
        <v>422.86405002562799</v>
      </c>
      <c r="G30" s="16">
        <v>432.42188823635797</v>
      </c>
      <c r="H30" s="16">
        <v>446.29609584694703</v>
      </c>
      <c r="I30" s="16">
        <v>456.22758222106302</v>
      </c>
      <c r="J30" s="16">
        <v>465.77975957028201</v>
      </c>
      <c r="K30" s="16">
        <v>479.35757299811002</v>
      </c>
      <c r="L30" s="16">
        <v>497.04777805824801</v>
      </c>
      <c r="M30" s="16">
        <v>511.09959424229902</v>
      </c>
      <c r="N30" s="16">
        <v>510.62506373867598</v>
      </c>
      <c r="O30" s="16">
        <v>516.17884326208502</v>
      </c>
      <c r="P30" s="16">
        <v>532.53969394769695</v>
      </c>
      <c r="Q30" s="16">
        <v>549.88096697961805</v>
      </c>
      <c r="R30" s="16">
        <v>556.55558839383798</v>
      </c>
      <c r="S30" s="16">
        <v>568.18927966753301</v>
      </c>
      <c r="T30" s="16">
        <v>583.17919130260498</v>
      </c>
      <c r="U30" s="16">
        <v>593.380139341931</v>
      </c>
      <c r="V30" s="16">
        <v>604.16262460048699</v>
      </c>
      <c r="W30" s="16">
        <v>602.83780560200796</v>
      </c>
      <c r="X30" s="16">
        <v>583.37139920274706</v>
      </c>
      <c r="Y30" s="16">
        <v>585.71416184118198</v>
      </c>
      <c r="Z30" s="16">
        <v>625.548364764751</v>
      </c>
      <c r="AA30" s="16">
        <v>654.69947165062399</v>
      </c>
      <c r="AB30" s="16">
        <v>680.69044271462701</v>
      </c>
      <c r="AC30" s="16">
        <v>727.47526552254703</v>
      </c>
      <c r="AD30" s="16">
        <v>780.17332225651899</v>
      </c>
      <c r="AE30" s="16">
        <v>802.45981570445497</v>
      </c>
      <c r="AF30" s="16">
        <v>803.04437280837101</v>
      </c>
      <c r="AG30" s="16">
        <v>794.64415692602699</v>
      </c>
      <c r="AH30" s="16">
        <v>787.75944114908395</v>
      </c>
      <c r="AI30" s="16">
        <v>783.07821566118298</v>
      </c>
      <c r="AJ30" s="16">
        <v>787.26206688605396</v>
      </c>
      <c r="AK30" s="16">
        <v>798.57851978178303</v>
      </c>
      <c r="AL30" s="16">
        <v>836.84282897952198</v>
      </c>
      <c r="AM30" s="16">
        <v>898.06824559304005</v>
      </c>
      <c r="AN30" s="16">
        <v>954.55228554522705</v>
      </c>
      <c r="AO30" s="16">
        <v>995.730205249807</v>
      </c>
      <c r="AP30" s="16">
        <v>1013.9920417898001</v>
      </c>
      <c r="AQ30" s="16">
        <v>1045.1894179102601</v>
      </c>
      <c r="AR30" s="76">
        <v>1070.70469260748</v>
      </c>
      <c r="AS30" s="76">
        <v>1073.3764049060101</v>
      </c>
      <c r="AT30" s="76">
        <v>1071.16247110567</v>
      </c>
      <c r="AU30" s="76">
        <v>1102.75957145149</v>
      </c>
      <c r="AV30" s="76">
        <v>1123.3345342493501</v>
      </c>
      <c r="AW30" s="76">
        <v>1141.3945764375501</v>
      </c>
      <c r="AX30" s="76">
        <v>1139.1973121226999</v>
      </c>
      <c r="AY30" s="76">
        <v>1168.1693534594899</v>
      </c>
      <c r="AZ30" s="76">
        <v>1222.5107046304199</v>
      </c>
      <c r="BA30" s="76">
        <v>1258.4237798705101</v>
      </c>
      <c r="BB30" s="76">
        <v>1255.8235379303401</v>
      </c>
      <c r="BC30" s="76">
        <v>1251.76487419258</v>
      </c>
      <c r="BD30" s="76">
        <v>1303.5485974445801</v>
      </c>
      <c r="BE30" s="76">
        <v>1397.0015073849199</v>
      </c>
      <c r="BF30" s="76">
        <v>1521.2495242309799</v>
      </c>
      <c r="BG30" s="76">
        <v>1575.48356630897</v>
      </c>
      <c r="BH30" s="76">
        <v>1588.28441171849</v>
      </c>
      <c r="BI30" s="76">
        <v>1588.0796169053899</v>
      </c>
    </row>
    <row r="31" spans="1:61" s="19" customFormat="1" ht="17.100000000000001" customHeight="1" x14ac:dyDescent="0.2">
      <c r="A31" s="41" t="s">
        <v>81</v>
      </c>
      <c r="B31" s="16"/>
      <c r="C31" s="16"/>
      <c r="D31" s="16">
        <v>-0.19238696275464001</v>
      </c>
      <c r="E31" s="16">
        <v>-1.24254576069625</v>
      </c>
      <c r="F31" s="16">
        <v>0.25302209308312501</v>
      </c>
      <c r="G31" s="16">
        <v>6.5148028319581304</v>
      </c>
      <c r="H31" s="16">
        <v>12.0904701717214</v>
      </c>
      <c r="I31" s="16">
        <v>16.359711452299699</v>
      </c>
      <c r="J31" s="16">
        <v>21.2247830617343</v>
      </c>
      <c r="K31" s="16">
        <v>26.3781633106091</v>
      </c>
      <c r="L31" s="16">
        <v>32.158005534630398</v>
      </c>
      <c r="M31" s="16">
        <v>37.866888833013903</v>
      </c>
      <c r="N31" s="16">
        <v>9.5410803535171809</v>
      </c>
      <c r="O31" s="16">
        <v>12.6830613656644</v>
      </c>
      <c r="P31" s="16">
        <v>18.360748414221501</v>
      </c>
      <c r="Q31" s="16">
        <v>26.047254393620602</v>
      </c>
      <c r="R31" s="16">
        <v>31.126628685229001</v>
      </c>
      <c r="S31" s="16">
        <v>31.468864889936199</v>
      </c>
      <c r="T31" s="16">
        <v>29.5065563611243</v>
      </c>
      <c r="U31" s="16">
        <v>25.394243832143701</v>
      </c>
      <c r="V31" s="16">
        <v>22.652468656482601</v>
      </c>
      <c r="W31" s="16">
        <v>23.1267771808389</v>
      </c>
      <c r="X31" s="16">
        <v>25.0873804893134</v>
      </c>
      <c r="Y31" s="16">
        <v>28.033469413555501</v>
      </c>
      <c r="Z31" s="16">
        <v>31.5224720216851</v>
      </c>
      <c r="AA31" s="16">
        <v>32.714329771947902</v>
      </c>
      <c r="AB31" s="16">
        <v>31.9578625098098</v>
      </c>
      <c r="AC31" s="16">
        <v>30.887345061867499</v>
      </c>
      <c r="AD31" s="16">
        <v>31.992191549498202</v>
      </c>
      <c r="AE31" s="16">
        <v>32.965773871039701</v>
      </c>
      <c r="AF31" s="16">
        <v>32.0993200991159</v>
      </c>
      <c r="AG31" s="16">
        <v>31.1163750955632</v>
      </c>
      <c r="AH31" s="16">
        <v>29.062304348206201</v>
      </c>
      <c r="AI31" s="16">
        <v>25.543253322250798</v>
      </c>
      <c r="AJ31" s="16">
        <v>24.404627096792598</v>
      </c>
      <c r="AK31" s="16">
        <v>26.404664851360302</v>
      </c>
      <c r="AL31" s="16">
        <v>32.128389760558797</v>
      </c>
      <c r="AM31" s="16">
        <v>40.274471431385798</v>
      </c>
      <c r="AN31" s="16">
        <v>47.7567528114674</v>
      </c>
      <c r="AO31" s="16">
        <v>53.577924881543098</v>
      </c>
      <c r="AP31" s="16">
        <v>58.455999279407003</v>
      </c>
      <c r="AQ31" s="16">
        <v>61.8451341936848</v>
      </c>
      <c r="AR31" s="76">
        <v>62.083955505605701</v>
      </c>
      <c r="AS31" s="76">
        <v>61.587376203740703</v>
      </c>
      <c r="AT31" s="76">
        <v>62.269029451685199</v>
      </c>
      <c r="AU31" s="76">
        <v>64.562515886899604</v>
      </c>
      <c r="AV31" s="76">
        <v>66.631902581844599</v>
      </c>
      <c r="AW31" s="76">
        <v>68.345464434326601</v>
      </c>
      <c r="AX31" s="76">
        <v>62.948114299264098</v>
      </c>
      <c r="AY31" s="76">
        <v>54.058861243036503</v>
      </c>
      <c r="AZ31" s="76">
        <v>51.132741085458299</v>
      </c>
      <c r="BA31" s="76">
        <v>53.930464384847497</v>
      </c>
      <c r="BB31" s="76">
        <v>58.588568928556398</v>
      </c>
      <c r="BC31" s="76">
        <v>65.189386460806602</v>
      </c>
      <c r="BD31" s="76">
        <v>64.479835626097397</v>
      </c>
      <c r="BE31" s="76">
        <v>55.119653393193197</v>
      </c>
      <c r="BF31" s="76">
        <v>50.640619032196398</v>
      </c>
      <c r="BG31" s="76">
        <v>53.225754636457197</v>
      </c>
      <c r="BH31" s="76">
        <v>62.735028204491499</v>
      </c>
      <c r="BI31" s="76">
        <v>76.262571994379798</v>
      </c>
    </row>
    <row r="32" spans="1:61" s="19" customFormat="1" ht="17.100000000000001" customHeight="1" x14ac:dyDescent="0.2">
      <c r="A32" s="41" t="s">
        <v>27</v>
      </c>
      <c r="B32" s="16"/>
      <c r="C32" s="16"/>
      <c r="D32" s="16">
        <v>260.58339402225101</v>
      </c>
      <c r="E32" s="16">
        <v>258.53065324699497</v>
      </c>
      <c r="F32" s="16">
        <v>267.726242546717</v>
      </c>
      <c r="G32" s="16">
        <v>286.83736572304099</v>
      </c>
      <c r="H32" s="16">
        <v>294.214313916219</v>
      </c>
      <c r="I32" s="16">
        <v>292.26015536838202</v>
      </c>
      <c r="J32" s="16">
        <v>295.16403842886598</v>
      </c>
      <c r="K32" s="16">
        <v>298.35037974693</v>
      </c>
      <c r="L32" s="16">
        <v>303.83930681508201</v>
      </c>
      <c r="M32" s="16">
        <v>309.37389006086897</v>
      </c>
      <c r="N32" s="16">
        <v>312.84690952149401</v>
      </c>
      <c r="O32" s="16">
        <v>324.49495293939901</v>
      </c>
      <c r="P32" s="16">
        <v>345.44366746862698</v>
      </c>
      <c r="Q32" s="16">
        <v>363.286074577889</v>
      </c>
      <c r="R32" s="16">
        <v>369.73514740845502</v>
      </c>
      <c r="S32" s="16">
        <v>367.00019482513397</v>
      </c>
      <c r="T32" s="16">
        <v>371.68008345988102</v>
      </c>
      <c r="U32" s="16">
        <v>388.13343339038801</v>
      </c>
      <c r="V32" s="16">
        <v>409.59605919623101</v>
      </c>
      <c r="W32" s="16">
        <v>432.76492081817503</v>
      </c>
      <c r="X32" s="16">
        <v>455.69551832345201</v>
      </c>
      <c r="Y32" s="16">
        <v>480.44741873246397</v>
      </c>
      <c r="Z32" s="16">
        <v>507.34477532500102</v>
      </c>
      <c r="AA32" s="16">
        <v>523.74894187784696</v>
      </c>
      <c r="AB32" s="16">
        <v>532.36247664049301</v>
      </c>
      <c r="AC32" s="16">
        <v>554.69800525860398</v>
      </c>
      <c r="AD32" s="16">
        <v>588.43917591102104</v>
      </c>
      <c r="AE32" s="16">
        <v>621.52885797844203</v>
      </c>
      <c r="AF32" s="16">
        <v>650.24735583801998</v>
      </c>
      <c r="AG32" s="16">
        <v>673.54782753854795</v>
      </c>
      <c r="AH32" s="16">
        <v>692.30244852257204</v>
      </c>
      <c r="AI32" s="16">
        <v>714.99589656792898</v>
      </c>
      <c r="AJ32" s="16">
        <v>736.19946066498096</v>
      </c>
      <c r="AK32" s="16">
        <v>749.87250152489105</v>
      </c>
      <c r="AL32" s="16">
        <v>755.02706823207495</v>
      </c>
      <c r="AM32" s="16">
        <v>749.24787629149705</v>
      </c>
      <c r="AN32" s="16">
        <v>743.108792814548</v>
      </c>
      <c r="AO32" s="16">
        <v>740.57554329148797</v>
      </c>
      <c r="AP32" s="16">
        <v>735.99455328555098</v>
      </c>
      <c r="AQ32" s="16">
        <v>739.94438285926196</v>
      </c>
      <c r="AR32" s="76">
        <v>752.28944452963299</v>
      </c>
      <c r="AS32" s="76">
        <v>761.59036136430598</v>
      </c>
      <c r="AT32" s="76">
        <v>783.570506374209</v>
      </c>
      <c r="AU32" s="76">
        <v>818.87193840275199</v>
      </c>
      <c r="AV32" s="76">
        <v>850.15695594728004</v>
      </c>
      <c r="AW32" s="76">
        <v>866.65405699678797</v>
      </c>
      <c r="AX32" s="76">
        <v>868.72352906881895</v>
      </c>
      <c r="AY32" s="76">
        <v>874.26522984664302</v>
      </c>
      <c r="AZ32" s="76">
        <v>895.33240809418703</v>
      </c>
      <c r="BA32" s="76">
        <v>920.46360967111502</v>
      </c>
      <c r="BB32" s="76">
        <v>931.57283046343105</v>
      </c>
      <c r="BC32" s="76">
        <v>922.24222158758801</v>
      </c>
      <c r="BD32" s="76">
        <v>898.342884970559</v>
      </c>
      <c r="BE32" s="76">
        <v>889.96260357542099</v>
      </c>
      <c r="BF32" s="76">
        <v>909.86537870217205</v>
      </c>
      <c r="BG32" s="76">
        <v>933.93314843017799</v>
      </c>
      <c r="BH32" s="76">
        <v>947.49450616586</v>
      </c>
      <c r="BI32" s="76">
        <v>957.14588759016794</v>
      </c>
    </row>
    <row r="33" spans="1:61" s="19" customFormat="1" ht="17.100000000000001" customHeight="1" x14ac:dyDescent="0.2">
      <c r="A33" s="42" t="s">
        <v>78</v>
      </c>
      <c r="B33" s="16"/>
      <c r="C33" s="16"/>
      <c r="D33" s="16">
        <v>135.798361221574</v>
      </c>
      <c r="E33" s="16">
        <v>140.28521418123199</v>
      </c>
      <c r="F33" s="16">
        <v>144.55459354625799</v>
      </c>
      <c r="G33" s="16">
        <v>148.25193635661799</v>
      </c>
      <c r="H33" s="16">
        <v>151.52226978754899</v>
      </c>
      <c r="I33" s="16">
        <v>153.856506744764</v>
      </c>
      <c r="J33" s="16">
        <v>155.11969455309901</v>
      </c>
      <c r="K33" s="16">
        <v>156.76098123415099</v>
      </c>
      <c r="L33" s="16">
        <v>158.809976715386</v>
      </c>
      <c r="M33" s="16">
        <v>160.76612444310399</v>
      </c>
      <c r="N33" s="16">
        <v>163.10927130932799</v>
      </c>
      <c r="O33" s="16">
        <v>165.375440504582</v>
      </c>
      <c r="P33" s="16">
        <v>166.788409104637</v>
      </c>
      <c r="Q33" s="16">
        <v>167.75403092046801</v>
      </c>
      <c r="R33" s="16">
        <v>168.637310643554</v>
      </c>
      <c r="S33" s="16">
        <v>169.13311871728899</v>
      </c>
      <c r="T33" s="16">
        <v>170.46871966545601</v>
      </c>
      <c r="U33" s="16">
        <v>173.41693999934799</v>
      </c>
      <c r="V33" s="16">
        <v>176.934538929421</v>
      </c>
      <c r="W33" s="16">
        <v>179.880849291907</v>
      </c>
      <c r="X33" s="16">
        <v>182.22289959952499</v>
      </c>
      <c r="Y33" s="16">
        <v>184.33849367740399</v>
      </c>
      <c r="Z33" s="16">
        <v>187.091986282981</v>
      </c>
      <c r="AA33" s="16">
        <v>180.96891423342899</v>
      </c>
      <c r="AB33" s="16">
        <v>186.42067613554701</v>
      </c>
      <c r="AC33" s="16">
        <v>191.64402884342601</v>
      </c>
      <c r="AD33" s="16">
        <v>196.577433834923</v>
      </c>
      <c r="AE33" s="16">
        <v>200.93653671604301</v>
      </c>
      <c r="AF33" s="16">
        <v>204.25028760698899</v>
      </c>
      <c r="AG33" s="16">
        <v>206.71213922113401</v>
      </c>
      <c r="AH33" s="16">
        <v>208.46207870357799</v>
      </c>
      <c r="AI33" s="16">
        <v>210.408654350555</v>
      </c>
      <c r="AJ33" s="16">
        <v>214.369466863014</v>
      </c>
      <c r="AK33" s="16">
        <v>220.076795114281</v>
      </c>
      <c r="AL33" s="16">
        <v>226.036382939156</v>
      </c>
      <c r="AM33" s="16">
        <v>230.53203400583999</v>
      </c>
      <c r="AN33" s="16">
        <v>233.62366743018401</v>
      </c>
      <c r="AO33" s="16">
        <v>236.51519985363001</v>
      </c>
      <c r="AP33" s="16">
        <v>239.65145891668001</v>
      </c>
      <c r="AQ33" s="16">
        <v>243.047528317656</v>
      </c>
      <c r="AR33" s="76">
        <v>246.515857078804</v>
      </c>
      <c r="AS33" s="76">
        <v>249.39061500369101</v>
      </c>
      <c r="AT33" s="76">
        <v>251.90538467778299</v>
      </c>
      <c r="AU33" s="76">
        <v>254.698374487932</v>
      </c>
      <c r="AV33" s="76">
        <v>257.772666844377</v>
      </c>
      <c r="AW33" s="76">
        <v>261.26039194767498</v>
      </c>
      <c r="AX33" s="76">
        <v>265.05537096909597</v>
      </c>
      <c r="AY33" s="76">
        <v>268.72492667864998</v>
      </c>
      <c r="AZ33" s="76">
        <v>272.03244328363701</v>
      </c>
      <c r="BA33" s="76">
        <v>275.20542589962298</v>
      </c>
      <c r="BB33" s="76">
        <v>278.36209232434697</v>
      </c>
      <c r="BC33" s="76">
        <v>281.59016330336698</v>
      </c>
      <c r="BD33" s="76">
        <v>285.26081203815698</v>
      </c>
      <c r="BE33" s="76">
        <v>290.02249789809599</v>
      </c>
      <c r="BF33" s="76">
        <v>297.04585792464502</v>
      </c>
      <c r="BG33" s="76">
        <v>306.94081351006201</v>
      </c>
      <c r="BH33" s="76">
        <v>318.43867254075002</v>
      </c>
      <c r="BI33" s="76">
        <v>329.902707387551</v>
      </c>
    </row>
    <row r="34" spans="1:61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</row>
    <row r="35" spans="1:61" s="58" customFormat="1" ht="17.100000000000001" customHeight="1" x14ac:dyDescent="0.2">
      <c r="A35" s="60" t="s">
        <v>29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</row>
    <row r="36" spans="1:61" s="28" customFormat="1" ht="17.100000000000001" customHeight="1" thickBot="1" x14ac:dyDescent="0.25">
      <c r="A36" s="26" t="s">
        <v>30</v>
      </c>
      <c r="B36" s="27"/>
      <c r="C36" s="27"/>
      <c r="D36" s="27">
        <v>629.227456474625</v>
      </c>
      <c r="E36" s="27">
        <v>671.85736547565898</v>
      </c>
      <c r="F36" s="27">
        <v>695.29834419613303</v>
      </c>
      <c r="G36" s="27">
        <v>689.46743232343204</v>
      </c>
      <c r="H36" s="27">
        <v>676.72601467576601</v>
      </c>
      <c r="I36" s="27">
        <v>670.94328757359199</v>
      </c>
      <c r="J36" s="27">
        <v>682.79049259179806</v>
      </c>
      <c r="K36" s="27">
        <v>721.14145249111198</v>
      </c>
      <c r="L36" s="27">
        <v>773.32786486405701</v>
      </c>
      <c r="M36" s="27">
        <v>823.53286718254606</v>
      </c>
      <c r="N36" s="27">
        <v>884.09980609658203</v>
      </c>
      <c r="O36" s="27">
        <v>976.63519361717795</v>
      </c>
      <c r="P36" s="27">
        <v>1081.0618114958399</v>
      </c>
      <c r="Q36" s="27">
        <v>1155.1446044628001</v>
      </c>
      <c r="R36" s="27">
        <v>1184.9707396614699</v>
      </c>
      <c r="S36" s="27">
        <v>1163.5737974500501</v>
      </c>
      <c r="T36" s="27">
        <v>1124.0881685734901</v>
      </c>
      <c r="U36" s="27">
        <v>1131.8667483705201</v>
      </c>
      <c r="V36" s="27">
        <v>1179.2363551882199</v>
      </c>
      <c r="W36" s="27">
        <v>1234.1710899427101</v>
      </c>
      <c r="X36" s="27">
        <v>1275.51355053777</v>
      </c>
      <c r="Y36" s="27">
        <v>1310.3485257770501</v>
      </c>
      <c r="Z36" s="27">
        <v>1354.5996789304199</v>
      </c>
      <c r="AA36" s="27">
        <v>1428.82506893806</v>
      </c>
      <c r="AB36" s="27">
        <v>1522.65536399343</v>
      </c>
      <c r="AC36" s="27">
        <v>1607.8096111633899</v>
      </c>
      <c r="AD36" s="27">
        <v>1665.6364684533901</v>
      </c>
      <c r="AE36" s="27">
        <v>1689.31130893615</v>
      </c>
      <c r="AF36" s="27">
        <v>1698.73857592427</v>
      </c>
      <c r="AG36" s="27">
        <v>1690.61068368064</v>
      </c>
      <c r="AH36" s="27">
        <v>1685.04049694594</v>
      </c>
      <c r="AI36" s="27">
        <v>1721.2534497670399</v>
      </c>
      <c r="AJ36" s="27">
        <v>1779.55749562351</v>
      </c>
      <c r="AK36" s="27">
        <v>1852.2993848839301</v>
      </c>
      <c r="AL36" s="27">
        <v>1953.5842110052199</v>
      </c>
      <c r="AM36" s="27">
        <v>2021.7387504786</v>
      </c>
      <c r="AN36" s="27">
        <v>2037.71738050049</v>
      </c>
      <c r="AO36" s="27">
        <v>2099.6672362523</v>
      </c>
      <c r="AP36" s="27">
        <v>2209.0327080431198</v>
      </c>
      <c r="AQ36" s="27">
        <v>2315.87648320779</v>
      </c>
      <c r="AR36" s="77">
        <v>2419.8370756750601</v>
      </c>
      <c r="AS36" s="77">
        <v>2475.5380607381499</v>
      </c>
      <c r="AT36" s="77">
        <v>2464.2816483629099</v>
      </c>
      <c r="AU36" s="77">
        <v>2475.2872579599798</v>
      </c>
      <c r="AV36" s="77">
        <v>2539.9637936709701</v>
      </c>
      <c r="AW36" s="77">
        <v>2588.4932221984</v>
      </c>
      <c r="AX36" s="77">
        <v>2599.62447277505</v>
      </c>
      <c r="AY36" s="77">
        <v>2596.3299967394701</v>
      </c>
      <c r="AZ36" s="77">
        <v>2603.1940611997502</v>
      </c>
      <c r="BA36" s="77">
        <v>2605.6821400803901</v>
      </c>
      <c r="BB36" s="77">
        <v>2649.2718284651301</v>
      </c>
      <c r="BC36" s="77">
        <v>2735.0022010367102</v>
      </c>
      <c r="BD36" s="77">
        <v>2881.5766158368101</v>
      </c>
      <c r="BE36" s="77">
        <v>3052.4621248994699</v>
      </c>
      <c r="BF36" s="77">
        <v>3203.2976815840598</v>
      </c>
      <c r="BG36" s="77">
        <v>3320.8700067734899</v>
      </c>
      <c r="BH36" s="77">
        <v>3359.7690003622502</v>
      </c>
      <c r="BI36" s="77">
        <v>3334.3009739916401</v>
      </c>
    </row>
    <row r="37" spans="1:61" x14ac:dyDescent="0.2">
      <c r="A37" s="14" t="s">
        <v>71</v>
      </c>
      <c r="B37" s="43"/>
    </row>
  </sheetData>
  <mergeCells count="13">
    <mergeCell ref="BH3:BI3"/>
    <mergeCell ref="BD3:BG3"/>
    <mergeCell ref="U3:W3"/>
    <mergeCell ref="B3:C3"/>
    <mergeCell ref="D3:G3"/>
    <mergeCell ref="H3:K3"/>
    <mergeCell ref="L3:O3"/>
    <mergeCell ref="P3:S3"/>
    <mergeCell ref="AJ3:AM3"/>
    <mergeCell ref="AN3:AQ3"/>
    <mergeCell ref="AR3:AU3"/>
    <mergeCell ref="AV3:AY3"/>
    <mergeCell ref="AZ3:BC3"/>
  </mergeCells>
  <pageMargins left="0.31496062992125984" right="0.27559055118110237" top="0.51181102362204722" bottom="0.47244094488188981" header="0.31496062992125984" footer="0.31496062992125984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I37"/>
  <sheetViews>
    <sheetView tabSelected="1" view="pageBreakPreview" zoomScaleSheetLayoutView="100" workbookViewId="0">
      <pane xSplit="11" ySplit="4" topLeftCell="AR5" activePane="bottomRight" state="frozen"/>
      <selection activeCell="BB49" sqref="BB49"/>
      <selection pane="topRight" activeCell="BB49" sqref="BB49"/>
      <selection pane="bottomLeft" activeCell="BB49" sqref="BB49"/>
      <selection pane="bottomRight" sqref="A1:XFD1048576"/>
    </sheetView>
  </sheetViews>
  <sheetFormatPr defaultRowHeight="12" x14ac:dyDescent="0.2"/>
  <cols>
    <col min="1" max="1" width="25.28515625" style="30" customWidth="1"/>
    <col min="2" max="8" width="7.5703125" style="30" hidden="1" customWidth="1"/>
    <col min="9" max="15" width="6.7109375" style="30" hidden="1" customWidth="1"/>
    <col min="16" max="41" width="7.28515625" style="30" hidden="1" customWidth="1"/>
    <col min="42" max="43" width="7.5703125" style="30" hidden="1" customWidth="1"/>
    <col min="44" max="61" width="8.5703125" style="17" customWidth="1"/>
    <col min="62" max="16384" width="9.140625" style="30"/>
  </cols>
  <sheetData>
    <row r="1" spans="1:61" ht="15.75" customHeight="1" x14ac:dyDescent="0.2">
      <c r="A1" s="18" t="s">
        <v>121</v>
      </c>
      <c r="AJ1" s="18" t="s">
        <v>110</v>
      </c>
    </row>
    <row r="2" spans="1:61" ht="3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1" s="53" customFormat="1" ht="15" customHeight="1" x14ac:dyDescent="0.2">
      <c r="B3" s="95" t="s">
        <v>63</v>
      </c>
      <c r="C3" s="95"/>
      <c r="D3" s="95" t="s">
        <v>64</v>
      </c>
      <c r="E3" s="95"/>
      <c r="F3" s="95"/>
      <c r="G3" s="95"/>
      <c r="H3" s="95" t="s">
        <v>65</v>
      </c>
      <c r="I3" s="95"/>
      <c r="J3" s="95"/>
      <c r="K3" s="95"/>
      <c r="L3" s="95" t="s">
        <v>66</v>
      </c>
      <c r="M3" s="95"/>
      <c r="N3" s="95"/>
      <c r="O3" s="95"/>
      <c r="P3" s="95" t="s">
        <v>67</v>
      </c>
      <c r="Q3" s="95"/>
      <c r="R3" s="95"/>
      <c r="S3" s="95"/>
      <c r="U3" s="95" t="s">
        <v>68</v>
      </c>
      <c r="V3" s="95"/>
      <c r="W3" s="95"/>
      <c r="X3" s="54" t="s">
        <v>69</v>
      </c>
      <c r="Y3" s="54"/>
      <c r="Z3" s="54" t="s">
        <v>69</v>
      </c>
      <c r="AA3" s="54" t="s">
        <v>69</v>
      </c>
      <c r="AB3" s="54" t="s">
        <v>70</v>
      </c>
      <c r="AC3" s="54"/>
      <c r="AE3" s="54" t="s">
        <v>70</v>
      </c>
      <c r="AF3" s="54" t="s">
        <v>88</v>
      </c>
      <c r="AG3" s="54" t="s">
        <v>88</v>
      </c>
      <c r="AH3" s="54" t="s">
        <v>88</v>
      </c>
      <c r="AI3" s="54" t="s">
        <v>88</v>
      </c>
      <c r="AJ3" s="95" t="s">
        <v>90</v>
      </c>
      <c r="AK3" s="95"/>
      <c r="AL3" s="95"/>
      <c r="AM3" s="95"/>
      <c r="AN3" s="95" t="s">
        <v>94</v>
      </c>
      <c r="AO3" s="95"/>
      <c r="AP3" s="95"/>
      <c r="AQ3" s="95"/>
      <c r="AR3" s="94" t="s">
        <v>100</v>
      </c>
      <c r="AS3" s="94"/>
      <c r="AT3" s="94"/>
      <c r="AU3" s="94"/>
      <c r="AV3" s="94" t="s">
        <v>101</v>
      </c>
      <c r="AW3" s="94"/>
      <c r="AX3" s="94"/>
      <c r="AY3" s="94"/>
      <c r="AZ3" s="94" t="s">
        <v>105</v>
      </c>
      <c r="BA3" s="94"/>
      <c r="BB3" s="94"/>
      <c r="BC3" s="94"/>
      <c r="BD3" s="94" t="s">
        <v>106</v>
      </c>
      <c r="BE3" s="94"/>
      <c r="BF3" s="94"/>
      <c r="BG3" s="94"/>
      <c r="BH3" s="94" t="s">
        <v>114</v>
      </c>
      <c r="BI3" s="94"/>
    </row>
    <row r="4" spans="1:61" s="58" customFormat="1" x14ac:dyDescent="0.2">
      <c r="A4" s="55"/>
      <c r="B4" s="56" t="s">
        <v>59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56" t="s">
        <v>57</v>
      </c>
      <c r="I4" s="56" t="s">
        <v>58</v>
      </c>
      <c r="J4" s="56" t="s">
        <v>59</v>
      </c>
      <c r="K4" s="56" t="s">
        <v>60</v>
      </c>
      <c r="L4" s="56" t="s">
        <v>57</v>
      </c>
      <c r="M4" s="56" t="s">
        <v>58</v>
      </c>
      <c r="N4" s="56" t="s">
        <v>59</v>
      </c>
      <c r="O4" s="56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  <c r="W4" s="56" t="s">
        <v>60</v>
      </c>
      <c r="X4" s="56" t="s">
        <v>57</v>
      </c>
      <c r="Y4" s="56" t="s">
        <v>58</v>
      </c>
      <c r="Z4" s="56" t="s">
        <v>59</v>
      </c>
      <c r="AA4" s="56" t="s">
        <v>60</v>
      </c>
      <c r="AB4" s="56" t="s">
        <v>57</v>
      </c>
      <c r="AC4" s="57" t="s">
        <v>58</v>
      </c>
      <c r="AD4" s="57" t="s">
        <v>59</v>
      </c>
      <c r="AE4" s="57" t="s">
        <v>60</v>
      </c>
      <c r="AF4" s="56" t="s">
        <v>57</v>
      </c>
      <c r="AG4" s="56" t="s">
        <v>58</v>
      </c>
      <c r="AH4" s="56" t="s">
        <v>59</v>
      </c>
      <c r="AI4" s="56" t="s">
        <v>60</v>
      </c>
      <c r="AJ4" s="56" t="s">
        <v>57</v>
      </c>
      <c r="AK4" s="56" t="s">
        <v>58</v>
      </c>
      <c r="AL4" s="56" t="s">
        <v>59</v>
      </c>
      <c r="AM4" s="56" t="s">
        <v>60</v>
      </c>
      <c r="AN4" s="70" t="s">
        <v>57</v>
      </c>
      <c r="AO4" s="56" t="s">
        <v>58</v>
      </c>
      <c r="AP4" s="70" t="s">
        <v>59</v>
      </c>
      <c r="AQ4" s="70" t="s">
        <v>60</v>
      </c>
      <c r="AR4" s="72" t="s">
        <v>57</v>
      </c>
      <c r="AS4" s="72" t="s">
        <v>58</v>
      </c>
      <c r="AT4" s="72" t="s">
        <v>59</v>
      </c>
      <c r="AU4" s="72" t="s">
        <v>60</v>
      </c>
      <c r="AV4" s="72" t="s">
        <v>57</v>
      </c>
      <c r="AW4" s="72" t="s">
        <v>58</v>
      </c>
      <c r="AX4" s="72" t="s">
        <v>59</v>
      </c>
      <c r="AY4" s="72" t="s">
        <v>60</v>
      </c>
      <c r="AZ4" s="72" t="s">
        <v>57</v>
      </c>
      <c r="BA4" s="72" t="s">
        <v>58</v>
      </c>
      <c r="BB4" s="72" t="s">
        <v>59</v>
      </c>
      <c r="BC4" s="72" t="s">
        <v>60</v>
      </c>
      <c r="BD4" s="72" t="s">
        <v>57</v>
      </c>
      <c r="BE4" s="72" t="s">
        <v>58</v>
      </c>
      <c r="BF4" s="72" t="s">
        <v>59</v>
      </c>
      <c r="BG4" s="72" t="s">
        <v>60</v>
      </c>
      <c r="BH4" s="72" t="s">
        <v>57</v>
      </c>
      <c r="BI4" s="72" t="s">
        <v>58</v>
      </c>
    </row>
    <row r="5" spans="1:61" s="20" customFormat="1" ht="17.100000000000001" customHeight="1" x14ac:dyDescent="0.2">
      <c r="A5" s="22" t="s">
        <v>95</v>
      </c>
      <c r="B5" s="39" t="e">
        <v>#DIV/0!</v>
      </c>
      <c r="C5" s="39" t="e">
        <v>#DIV/0!</v>
      </c>
      <c r="D5" s="39">
        <v>99.999999999999972</v>
      </c>
      <c r="E5" s="39">
        <v>100.00000000000001</v>
      </c>
      <c r="F5" s="39">
        <v>100</v>
      </c>
      <c r="G5" s="39">
        <v>100</v>
      </c>
      <c r="H5" s="39">
        <v>100</v>
      </c>
      <c r="I5" s="39">
        <v>99.999999999999972</v>
      </c>
      <c r="J5" s="39">
        <v>100.00000000000001</v>
      </c>
      <c r="K5" s="39">
        <v>99.999999999999986</v>
      </c>
      <c r="L5" s="39">
        <v>100.00000000000001</v>
      </c>
      <c r="M5" s="39">
        <v>100.00000000000001</v>
      </c>
      <c r="N5" s="39">
        <v>99.999999999999986</v>
      </c>
      <c r="O5" s="39">
        <v>100</v>
      </c>
      <c r="P5" s="39">
        <v>100</v>
      </c>
      <c r="Q5" s="39">
        <v>100</v>
      </c>
      <c r="R5" s="39">
        <v>100</v>
      </c>
      <c r="S5" s="39">
        <v>99.999999999999972</v>
      </c>
      <c r="T5" s="39">
        <v>100.00000000000001</v>
      </c>
      <c r="U5" s="39">
        <v>99.999999999999986</v>
      </c>
      <c r="V5" s="39">
        <v>99.999999999999986</v>
      </c>
      <c r="W5" s="39">
        <v>100</v>
      </c>
      <c r="X5" s="39">
        <v>100.00000000000003</v>
      </c>
      <c r="Y5" s="39">
        <v>100.00000000000001</v>
      </c>
      <c r="Z5" s="39">
        <v>100</v>
      </c>
      <c r="AA5" s="39">
        <v>100.00000000000001</v>
      </c>
      <c r="AB5" s="39">
        <v>99.999999999999986</v>
      </c>
      <c r="AC5" s="39">
        <v>100.00000000000001</v>
      </c>
      <c r="AD5" s="39">
        <v>100</v>
      </c>
      <c r="AE5" s="39">
        <v>100.00000000000001</v>
      </c>
      <c r="AF5" s="39">
        <v>100</v>
      </c>
      <c r="AG5" s="39">
        <v>99.999999999999986</v>
      </c>
      <c r="AH5" s="39">
        <v>99.999999999999972</v>
      </c>
      <c r="AI5" s="39">
        <v>100.00000000000001</v>
      </c>
      <c r="AJ5" s="39">
        <v>100</v>
      </c>
      <c r="AK5" s="39">
        <v>100.00000000000001</v>
      </c>
      <c r="AL5" s="39">
        <v>100</v>
      </c>
      <c r="AM5" s="39">
        <v>100</v>
      </c>
      <c r="AN5" s="39">
        <v>100</v>
      </c>
      <c r="AO5" s="39">
        <v>100.00000000000001</v>
      </c>
      <c r="AP5" s="39">
        <v>99.999999999999986</v>
      </c>
      <c r="AQ5" s="39">
        <v>99.999999999999972</v>
      </c>
      <c r="AR5" s="82">
        <v>100</v>
      </c>
      <c r="AS5" s="82">
        <v>100</v>
      </c>
      <c r="AT5" s="82">
        <v>100</v>
      </c>
      <c r="AU5" s="82">
        <v>100.00000000000001</v>
      </c>
      <c r="AV5" s="82">
        <v>100</v>
      </c>
      <c r="AW5" s="82">
        <v>100.00000000000001</v>
      </c>
      <c r="AX5" s="82">
        <v>99.999999999999986</v>
      </c>
      <c r="AY5" s="82">
        <v>100</v>
      </c>
      <c r="AZ5" s="82">
        <v>100</v>
      </c>
      <c r="BA5" s="82">
        <v>99.999999999999986</v>
      </c>
      <c r="BB5" s="82">
        <v>100.00000000000001</v>
      </c>
      <c r="BC5" s="82">
        <v>100</v>
      </c>
      <c r="BD5" s="82">
        <v>99.999999999999986</v>
      </c>
      <c r="BE5" s="82">
        <v>100</v>
      </c>
      <c r="BF5" s="82">
        <v>100</v>
      </c>
      <c r="BG5" s="82">
        <v>100.00000000000003</v>
      </c>
      <c r="BH5" s="82">
        <v>100</v>
      </c>
      <c r="BI5" s="82">
        <v>100</v>
      </c>
    </row>
    <row r="6" spans="1:61" s="63" customFormat="1" ht="17.100000000000001" customHeight="1" x14ac:dyDescent="0.2">
      <c r="A6" s="60" t="s">
        <v>96</v>
      </c>
      <c r="B6" s="67" t="e">
        <v>#DIV/0!</v>
      </c>
      <c r="C6" s="67" t="e">
        <v>#DIV/0!</v>
      </c>
      <c r="D6" s="67">
        <v>41.709054167615044</v>
      </c>
      <c r="E6" s="67">
        <v>40.609216608962527</v>
      </c>
      <c r="F6" s="67">
        <v>42.635166966649344</v>
      </c>
      <c r="G6" s="67">
        <v>43.679050875257381</v>
      </c>
      <c r="H6" s="67">
        <v>33.329650614257922</v>
      </c>
      <c r="I6" s="67">
        <v>30.948816000093117</v>
      </c>
      <c r="J6" s="67">
        <v>28.158716378320005</v>
      </c>
      <c r="K6" s="67">
        <v>28.312363672613365</v>
      </c>
      <c r="L6" s="67">
        <v>28.52211437777239</v>
      </c>
      <c r="M6" s="67">
        <v>28.591348797975638</v>
      </c>
      <c r="N6" s="67">
        <v>28.611202111610226</v>
      </c>
      <c r="O6" s="67">
        <v>27.305683408992138</v>
      </c>
      <c r="P6" s="67">
        <v>25.793770423705048</v>
      </c>
      <c r="Q6" s="67">
        <v>26.052848089099395</v>
      </c>
      <c r="R6" s="67">
        <v>25.312672512764884</v>
      </c>
      <c r="S6" s="67">
        <v>24.999388644841105</v>
      </c>
      <c r="T6" s="67">
        <v>24.358382341768472</v>
      </c>
      <c r="U6" s="67">
        <v>24.126660341377473</v>
      </c>
      <c r="V6" s="67">
        <v>23.318661665902209</v>
      </c>
      <c r="W6" s="67">
        <v>29.430123088351735</v>
      </c>
      <c r="X6" s="67">
        <v>46.257493643356348</v>
      </c>
      <c r="Y6" s="67">
        <v>40.580770742320695</v>
      </c>
      <c r="Z6" s="67">
        <v>24.148258734453485</v>
      </c>
      <c r="AA6" s="67">
        <v>23.956024653183686</v>
      </c>
      <c r="AB6" s="67">
        <v>23.509681877720833</v>
      </c>
      <c r="AC6" s="67">
        <v>22.770826837735662</v>
      </c>
      <c r="AD6" s="67">
        <v>21.552287474875008</v>
      </c>
      <c r="AE6" s="67">
        <v>20.86202823088459</v>
      </c>
      <c r="AF6" s="67">
        <v>21.095509601586294</v>
      </c>
      <c r="AG6" s="67">
        <v>21.360289613466549</v>
      </c>
      <c r="AH6" s="67">
        <v>22.61068426911449</v>
      </c>
      <c r="AI6" s="67">
        <v>23.064006707440647</v>
      </c>
      <c r="AJ6" s="67">
        <v>23.326868413909175</v>
      </c>
      <c r="AK6" s="67">
        <v>23.540512796782146</v>
      </c>
      <c r="AL6" s="67">
        <v>23.57632656085584</v>
      </c>
      <c r="AM6" s="67">
        <v>23.045868068602189</v>
      </c>
      <c r="AN6" s="67">
        <v>22.717328458998367</v>
      </c>
      <c r="AO6" s="67">
        <v>22.937328742189528</v>
      </c>
      <c r="AP6" s="67">
        <v>23.227325240918081</v>
      </c>
      <c r="AQ6" s="67">
        <v>23.068436635440356</v>
      </c>
      <c r="AR6" s="83">
        <v>22.764119360417972</v>
      </c>
      <c r="AS6" s="83">
        <v>22.783741901709782</v>
      </c>
      <c r="AT6" s="83">
        <v>23.368345414505242</v>
      </c>
      <c r="AU6" s="83">
        <v>23.711804709654341</v>
      </c>
      <c r="AV6" s="83">
        <v>23.351364635553395</v>
      </c>
      <c r="AW6" s="83">
        <v>23.239495565749209</v>
      </c>
      <c r="AX6" s="83">
        <v>23.571039496808456</v>
      </c>
      <c r="AY6" s="83">
        <v>23.81821209338073</v>
      </c>
      <c r="AZ6" s="83">
        <v>23.878679440274592</v>
      </c>
      <c r="BA6" s="83">
        <v>23.874482703739613</v>
      </c>
      <c r="BB6" s="83">
        <v>23.759833821128822</v>
      </c>
      <c r="BC6" s="83">
        <v>23.999343686008714</v>
      </c>
      <c r="BD6" s="83">
        <v>24.27915666744282</v>
      </c>
      <c r="BE6" s="83">
        <v>24.148228149758964</v>
      </c>
      <c r="BF6" s="83">
        <v>24.111554004515163</v>
      </c>
      <c r="BG6" s="83">
        <v>24.847066559270672</v>
      </c>
      <c r="BH6" s="83">
        <v>25.416127774346926</v>
      </c>
      <c r="BI6" s="83">
        <v>26.137667427199549</v>
      </c>
    </row>
    <row r="7" spans="1:61" s="19" customFormat="1" ht="17.100000000000001" customHeight="1" x14ac:dyDescent="0.2">
      <c r="A7" s="40" t="s">
        <v>2</v>
      </c>
      <c r="B7" s="36" t="e">
        <v>#DIV/0!</v>
      </c>
      <c r="C7" s="36" t="e">
        <v>#DIV/0!</v>
      </c>
      <c r="D7" s="36">
        <v>4.0164764004540841</v>
      </c>
      <c r="E7" s="36">
        <v>4.9940770365612996</v>
      </c>
      <c r="F7" s="36">
        <v>5.2426503067238315</v>
      </c>
      <c r="G7" s="36">
        <v>5.0367357322643151</v>
      </c>
      <c r="H7" s="36">
        <v>2.5553460824819521</v>
      </c>
      <c r="I7" s="36">
        <v>2.2970846099647471</v>
      </c>
      <c r="J7" s="36">
        <v>1.9256163135541566</v>
      </c>
      <c r="K7" s="36">
        <v>1.7356443998100115</v>
      </c>
      <c r="L7" s="36">
        <v>1.6875204354621369</v>
      </c>
      <c r="M7" s="36">
        <v>1.8578607115779169</v>
      </c>
      <c r="N7" s="36">
        <v>2.2095414817841807</v>
      </c>
      <c r="O7" s="36">
        <v>2.6099193776061744</v>
      </c>
      <c r="P7" s="36">
        <v>2.8716209554923844</v>
      </c>
      <c r="Q7" s="36">
        <v>2.7162829784236551</v>
      </c>
      <c r="R7" s="36">
        <v>2.3060048661357158</v>
      </c>
      <c r="S7" s="36">
        <v>1.8989691568748615</v>
      </c>
      <c r="T7" s="36">
        <v>1.7761103195498233</v>
      </c>
      <c r="U7" s="36">
        <v>2.0640867076653096</v>
      </c>
      <c r="V7" s="36">
        <v>2.3063886834395473</v>
      </c>
      <c r="W7" s="36">
        <v>2.9214759858019033</v>
      </c>
      <c r="X7" s="36">
        <v>4.1077367855822651</v>
      </c>
      <c r="Y7" s="36">
        <v>3.3105918501818419</v>
      </c>
      <c r="Z7" s="36">
        <v>1.9830075896985648</v>
      </c>
      <c r="AA7" s="36">
        <v>2.0394627433624706</v>
      </c>
      <c r="AB7" s="36">
        <v>2.0282556001109011</v>
      </c>
      <c r="AC7" s="36">
        <v>1.9468954524631326</v>
      </c>
      <c r="AD7" s="36">
        <v>1.9537438390152972</v>
      </c>
      <c r="AE7" s="36">
        <v>2.0783849056000241</v>
      </c>
      <c r="AF7" s="36">
        <v>2.1572046496110038</v>
      </c>
      <c r="AG7" s="36">
        <v>2.1504904653496384</v>
      </c>
      <c r="AH7" s="36">
        <v>2.2047977504109606</v>
      </c>
      <c r="AI7" s="36">
        <v>2.1927280377375173</v>
      </c>
      <c r="AJ7" s="36">
        <v>2.2137360887776403</v>
      </c>
      <c r="AK7" s="36">
        <v>2.3062394238359971</v>
      </c>
      <c r="AL7" s="36">
        <v>2.4012119547074642</v>
      </c>
      <c r="AM7" s="36">
        <v>2.5106239876840535</v>
      </c>
      <c r="AN7" s="36">
        <v>2.4962216039765979</v>
      </c>
      <c r="AO7" s="36">
        <v>2.2953887025191908</v>
      </c>
      <c r="AP7" s="36">
        <v>2.1100268276924727</v>
      </c>
      <c r="AQ7" s="36">
        <v>2.1028941664295573</v>
      </c>
      <c r="AR7" s="79">
        <v>2.1241757919661644</v>
      </c>
      <c r="AS7" s="79">
        <v>2.0146881413868405</v>
      </c>
      <c r="AT7" s="79">
        <v>1.8831586737116712</v>
      </c>
      <c r="AU7" s="79">
        <v>1.8154757161039072</v>
      </c>
      <c r="AV7" s="79">
        <v>1.8226200539652953</v>
      </c>
      <c r="AW7" s="79">
        <v>1.9547564081176121</v>
      </c>
      <c r="AX7" s="79">
        <v>2.0016804171280262</v>
      </c>
      <c r="AY7" s="79">
        <v>1.8563815643975232</v>
      </c>
      <c r="AZ7" s="79">
        <v>1.8042073901970668</v>
      </c>
      <c r="BA7" s="79">
        <v>1.952347691207269</v>
      </c>
      <c r="BB7" s="79">
        <v>2.1461773857745814</v>
      </c>
      <c r="BC7" s="79">
        <v>2.3687074748101598</v>
      </c>
      <c r="BD7" s="79">
        <v>2.6664902028165245</v>
      </c>
      <c r="BE7" s="79">
        <v>2.806134777545322</v>
      </c>
      <c r="BF7" s="79">
        <v>2.8366914181848273</v>
      </c>
      <c r="BG7" s="79">
        <v>2.8543670713297957</v>
      </c>
      <c r="BH7" s="79">
        <v>2.5195580878241164</v>
      </c>
      <c r="BI7" s="79">
        <v>1.9469251893889317</v>
      </c>
    </row>
    <row r="8" spans="1:61" s="19" customFormat="1" ht="17.100000000000001" customHeight="1" x14ac:dyDescent="0.2">
      <c r="A8" s="40" t="s">
        <v>3</v>
      </c>
      <c r="B8" s="36" t="e">
        <v>#DIV/0!</v>
      </c>
      <c r="C8" s="36" t="e">
        <v>#DIV/0!</v>
      </c>
      <c r="D8" s="36">
        <v>21.790251383697196</v>
      </c>
      <c r="E8" s="36">
        <v>23.03869312172808</v>
      </c>
      <c r="F8" s="36">
        <v>23.980699441228438</v>
      </c>
      <c r="G8" s="36">
        <v>23.992223833431403</v>
      </c>
      <c r="H8" s="36">
        <v>19.809326215415325</v>
      </c>
      <c r="I8" s="36">
        <v>18.890259123586691</v>
      </c>
      <c r="J8" s="36">
        <v>16.360663411589073</v>
      </c>
      <c r="K8" s="36">
        <v>14.641589580560311</v>
      </c>
      <c r="L8" s="36">
        <v>13.876846355676337</v>
      </c>
      <c r="M8" s="36">
        <v>14.935741959436493</v>
      </c>
      <c r="N8" s="36">
        <v>16.459074970662495</v>
      </c>
      <c r="O8" s="36">
        <v>17.144657183549246</v>
      </c>
      <c r="P8" s="36">
        <v>16.772097822380935</v>
      </c>
      <c r="Q8" s="36">
        <v>15.334953050999234</v>
      </c>
      <c r="R8" s="36">
        <v>14.492136711166873</v>
      </c>
      <c r="S8" s="36">
        <v>13.785368635401172</v>
      </c>
      <c r="T8" s="36">
        <v>12.70071933113015</v>
      </c>
      <c r="U8" s="36">
        <v>11.979805445236018</v>
      </c>
      <c r="V8" s="36">
        <v>11.433074299334493</v>
      </c>
      <c r="W8" s="36">
        <v>14.619442231369332</v>
      </c>
      <c r="X8" s="36">
        <v>23.022988267944434</v>
      </c>
      <c r="Y8" s="36">
        <v>20.46348102082602</v>
      </c>
      <c r="Z8" s="36">
        <v>12.45803686377233</v>
      </c>
      <c r="AA8" s="36">
        <v>12.644969274024259</v>
      </c>
      <c r="AB8" s="36">
        <v>12.672680322595953</v>
      </c>
      <c r="AC8" s="36">
        <v>12.414597621219739</v>
      </c>
      <c r="AD8" s="36">
        <v>12.106487682486671</v>
      </c>
      <c r="AE8" s="36">
        <v>11.988328175096813</v>
      </c>
      <c r="AF8" s="36">
        <v>12.073579872988295</v>
      </c>
      <c r="AG8" s="36">
        <v>12.164223325200654</v>
      </c>
      <c r="AH8" s="36">
        <v>12.422457112721169</v>
      </c>
      <c r="AI8" s="36">
        <v>12.322893807356335</v>
      </c>
      <c r="AJ8" s="36">
        <v>12.414002708729232</v>
      </c>
      <c r="AK8" s="36">
        <v>12.51460194285724</v>
      </c>
      <c r="AL8" s="36">
        <v>12.390878127118336</v>
      </c>
      <c r="AM8" s="36">
        <v>12.229969858046571</v>
      </c>
      <c r="AN8" s="36">
        <v>12.345290564775741</v>
      </c>
      <c r="AO8" s="36">
        <v>12.527272554827137</v>
      </c>
      <c r="AP8" s="36">
        <v>12.395458145266591</v>
      </c>
      <c r="AQ8" s="36">
        <v>11.788030332496659</v>
      </c>
      <c r="AR8" s="79">
        <v>11.405602396995691</v>
      </c>
      <c r="AS8" s="79">
        <v>11.49210719559688</v>
      </c>
      <c r="AT8" s="79">
        <v>11.826335956866773</v>
      </c>
      <c r="AU8" s="79">
        <v>11.816014241576966</v>
      </c>
      <c r="AV8" s="79">
        <v>11.315029713101312</v>
      </c>
      <c r="AW8" s="79">
        <v>11.025303725976201</v>
      </c>
      <c r="AX8" s="79">
        <v>11.413129670193403</v>
      </c>
      <c r="AY8" s="79">
        <v>11.918055312239234</v>
      </c>
      <c r="AZ8" s="79">
        <v>11.967409959536115</v>
      </c>
      <c r="BA8" s="79">
        <v>11.747720328372184</v>
      </c>
      <c r="BB8" s="79">
        <v>11.490863512257295</v>
      </c>
      <c r="BC8" s="79">
        <v>11.501639988901216</v>
      </c>
      <c r="BD8" s="79">
        <v>11.519439161706604</v>
      </c>
      <c r="BE8" s="79">
        <v>11.443541090864546</v>
      </c>
      <c r="BF8" s="79">
        <v>11.586438027332763</v>
      </c>
      <c r="BG8" s="79">
        <v>12.35483140247284</v>
      </c>
      <c r="BH8" s="79">
        <v>13.60159947043206</v>
      </c>
      <c r="BI8" s="79">
        <v>15.059879608446034</v>
      </c>
    </row>
    <row r="9" spans="1:61" s="19" customFormat="1" ht="17.100000000000001" customHeight="1" x14ac:dyDescent="0.2">
      <c r="A9" s="40" t="s">
        <v>4</v>
      </c>
      <c r="B9" s="36" t="e">
        <v>#DIV/0!</v>
      </c>
      <c r="C9" s="36" t="e">
        <v>#DIV/0!</v>
      </c>
      <c r="D9" s="36">
        <v>5.0689995787370741</v>
      </c>
      <c r="E9" s="36">
        <v>5.4938130868797552</v>
      </c>
      <c r="F9" s="36">
        <v>5.4691206324723911</v>
      </c>
      <c r="G9" s="36">
        <v>5.1393296425653077</v>
      </c>
      <c r="H9" s="36">
        <v>3.9546952754456339</v>
      </c>
      <c r="I9" s="36">
        <v>3.7840267654677779</v>
      </c>
      <c r="J9" s="36">
        <v>3.6333626100746974</v>
      </c>
      <c r="K9" s="36">
        <v>3.6943020098202486</v>
      </c>
      <c r="L9" s="36">
        <v>3.6553036398142593</v>
      </c>
      <c r="M9" s="36">
        <v>3.5013816058894616</v>
      </c>
      <c r="N9" s="36">
        <v>3.2223807935621394</v>
      </c>
      <c r="O9" s="36">
        <v>2.9671541467744644</v>
      </c>
      <c r="P9" s="36">
        <v>2.8869638607546273</v>
      </c>
      <c r="Q9" s="36">
        <v>3.9789005620709013</v>
      </c>
      <c r="R9" s="36">
        <v>3.7425746127490611</v>
      </c>
      <c r="S9" s="36">
        <v>3.3428390487668143</v>
      </c>
      <c r="T9" s="36">
        <v>3.0318143467972241</v>
      </c>
      <c r="U9" s="36">
        <v>3.0917250611583169</v>
      </c>
      <c r="V9" s="36">
        <v>3.2541300830962441</v>
      </c>
      <c r="W9" s="36">
        <v>4.3210227530143719</v>
      </c>
      <c r="X9" s="36">
        <v>6.5720259864790176</v>
      </c>
      <c r="Y9" s="36">
        <v>5.3991273794845949</v>
      </c>
      <c r="Z9" s="36">
        <v>3.06130213024122</v>
      </c>
      <c r="AA9" s="36">
        <v>2.9913473553471492</v>
      </c>
      <c r="AB9" s="36">
        <v>2.992843306320911</v>
      </c>
      <c r="AC9" s="36">
        <v>3.0240365328475138</v>
      </c>
      <c r="AD9" s="36">
        <v>3.0775053575049069</v>
      </c>
      <c r="AE9" s="36">
        <v>3.065591617675127</v>
      </c>
      <c r="AF9" s="36">
        <v>3.0057021715767318</v>
      </c>
      <c r="AG9" s="36">
        <v>2.9955835267281512</v>
      </c>
      <c r="AH9" s="36">
        <v>3.122843195900642</v>
      </c>
      <c r="AI9" s="36">
        <v>3.1120147302638745</v>
      </c>
      <c r="AJ9" s="36">
        <v>3.0714602051062578</v>
      </c>
      <c r="AK9" s="36">
        <v>3.02717782033515</v>
      </c>
      <c r="AL9" s="36">
        <v>3.0200793404785644</v>
      </c>
      <c r="AM9" s="36">
        <v>3.0987842034617379</v>
      </c>
      <c r="AN9" s="36">
        <v>3.2020089699894125</v>
      </c>
      <c r="AO9" s="36">
        <v>3.2407519050782589</v>
      </c>
      <c r="AP9" s="36">
        <v>3.2142436875748097</v>
      </c>
      <c r="AQ9" s="36">
        <v>3.2106166421888016</v>
      </c>
      <c r="AR9" s="79">
        <v>3.272486016322218</v>
      </c>
      <c r="AS9" s="79">
        <v>3.3716198482242361</v>
      </c>
      <c r="AT9" s="79">
        <v>3.4359902772905451</v>
      </c>
      <c r="AU9" s="79">
        <v>3.4479224887046334</v>
      </c>
      <c r="AV9" s="79">
        <v>3.4543296570987176</v>
      </c>
      <c r="AW9" s="79">
        <v>3.5596549079677948</v>
      </c>
      <c r="AX9" s="79">
        <v>3.7699236387053023</v>
      </c>
      <c r="AY9" s="79">
        <v>3.9084365091103321</v>
      </c>
      <c r="AZ9" s="79">
        <v>3.910119508326936</v>
      </c>
      <c r="BA9" s="79">
        <v>3.9058142115893544</v>
      </c>
      <c r="BB9" s="79">
        <v>3.9669121244059138</v>
      </c>
      <c r="BC9" s="79">
        <v>4.0671185316132323</v>
      </c>
      <c r="BD9" s="79">
        <v>4.1319025220702992</v>
      </c>
      <c r="BE9" s="79">
        <v>4.0632011575056701</v>
      </c>
      <c r="BF9" s="79">
        <v>3.8801502519989826</v>
      </c>
      <c r="BG9" s="79">
        <v>3.7570058081340076</v>
      </c>
      <c r="BH9" s="79">
        <v>3.7328125711424769</v>
      </c>
      <c r="BI9" s="79">
        <v>3.8162552331623889</v>
      </c>
    </row>
    <row r="10" spans="1:61" s="19" customFormat="1" ht="17.100000000000001" customHeight="1" x14ac:dyDescent="0.2">
      <c r="A10" s="40" t="s">
        <v>5</v>
      </c>
      <c r="B10" s="36" t="e">
        <v>#DIV/0!</v>
      </c>
      <c r="C10" s="36" t="e">
        <v>#DIV/0!</v>
      </c>
      <c r="D10" s="36">
        <v>3.1166673224058711E-2</v>
      </c>
      <c r="E10" s="36">
        <v>3.0824652420812795E-2</v>
      </c>
      <c r="F10" s="36">
        <v>2.8192114992009177E-2</v>
      </c>
      <c r="G10" s="36">
        <v>2.7346686662072552E-2</v>
      </c>
      <c r="H10" s="36">
        <v>2.4561561966647494E-2</v>
      </c>
      <c r="I10" s="36">
        <v>2.6176082524529191E-2</v>
      </c>
      <c r="J10" s="36">
        <v>1.8704744612479111E-2</v>
      </c>
      <c r="K10" s="36">
        <v>1.7895255386035491E-2</v>
      </c>
      <c r="L10" s="36">
        <v>1.7290451076588637E-2</v>
      </c>
      <c r="M10" s="36">
        <v>1.8901233542159633E-2</v>
      </c>
      <c r="N10" s="36">
        <v>2.2216977868319419E-2</v>
      </c>
      <c r="O10" s="36">
        <v>2.3221371895429915E-2</v>
      </c>
      <c r="P10" s="36">
        <v>2.0519764003011105E-2</v>
      </c>
      <c r="Q10" s="36">
        <v>1.5812907064291479E-2</v>
      </c>
      <c r="R10" s="36">
        <v>1.2251855926694881E-2</v>
      </c>
      <c r="S10" s="36">
        <v>1.1353280937697472E-2</v>
      </c>
      <c r="T10" s="36">
        <v>1.2752955732124163E-2</v>
      </c>
      <c r="U10" s="36">
        <v>1.5353143222543206E-2</v>
      </c>
      <c r="V10" s="36">
        <v>1.6771521524703927E-2</v>
      </c>
      <c r="W10" s="36">
        <v>2.060957009380307E-2</v>
      </c>
      <c r="X10" s="36">
        <v>2.8246246651993785E-2</v>
      </c>
      <c r="Y10" s="36">
        <v>2.3268731718288728E-2</v>
      </c>
      <c r="Z10" s="36">
        <v>1.4190656803225834E-2</v>
      </c>
      <c r="AA10" s="36">
        <v>1.5533169095654546E-2</v>
      </c>
      <c r="AB10" s="36">
        <v>1.7472687821236427E-2</v>
      </c>
      <c r="AC10" s="36">
        <v>1.8576497783977606E-2</v>
      </c>
      <c r="AD10" s="36">
        <v>1.8836874696774975E-2</v>
      </c>
      <c r="AE10" s="36">
        <v>1.8170624075702749E-2</v>
      </c>
      <c r="AF10" s="36">
        <v>1.6452125613335859E-2</v>
      </c>
      <c r="AG10" s="36">
        <v>1.506990131591363E-2</v>
      </c>
      <c r="AH10" s="36">
        <v>1.5354496141583381E-2</v>
      </c>
      <c r="AI10" s="36">
        <v>1.5815854079526938E-2</v>
      </c>
      <c r="AJ10" s="36">
        <v>1.6077785518471645E-2</v>
      </c>
      <c r="AK10" s="36">
        <v>1.5637817444105917E-2</v>
      </c>
      <c r="AL10" s="36">
        <v>1.4931015211379258E-2</v>
      </c>
      <c r="AM10" s="36">
        <v>1.4026518997329313E-2</v>
      </c>
      <c r="AN10" s="36">
        <v>1.2760954649621877E-2</v>
      </c>
      <c r="AO10" s="36">
        <v>1.1732381993025528E-2</v>
      </c>
      <c r="AP10" s="36">
        <v>1.1517313716587223E-2</v>
      </c>
      <c r="AQ10" s="36">
        <v>1.210422859032151E-2</v>
      </c>
      <c r="AR10" s="79">
        <v>1.3060841719051398E-2</v>
      </c>
      <c r="AS10" s="79">
        <v>1.3656848314604021E-2</v>
      </c>
      <c r="AT10" s="79">
        <v>1.4094958559904829E-2</v>
      </c>
      <c r="AU10" s="79">
        <v>1.4446585410847798E-2</v>
      </c>
      <c r="AV10" s="79">
        <v>1.4381088116151186E-2</v>
      </c>
      <c r="AW10" s="79">
        <v>1.3948825768185416E-2</v>
      </c>
      <c r="AX10" s="79">
        <v>1.3377611345301519E-2</v>
      </c>
      <c r="AY10" s="79">
        <v>1.2842998069883E-2</v>
      </c>
      <c r="AZ10" s="79">
        <v>1.2843469622331925E-2</v>
      </c>
      <c r="BA10" s="79">
        <v>1.3402494120292298E-2</v>
      </c>
      <c r="BB10" s="79">
        <v>1.3793732154638107E-2</v>
      </c>
      <c r="BC10" s="79">
        <v>1.3732933244951296E-2</v>
      </c>
      <c r="BD10" s="79">
        <v>1.3417273941164093E-2</v>
      </c>
      <c r="BE10" s="79">
        <v>1.3149977159588176E-2</v>
      </c>
      <c r="BF10" s="79">
        <v>1.2686272125862272E-2</v>
      </c>
      <c r="BG10" s="79">
        <v>1.2274163976710601E-2</v>
      </c>
      <c r="BH10" s="79">
        <v>1.2107751232870591E-2</v>
      </c>
      <c r="BI10" s="79">
        <v>1.2347501368652669E-2</v>
      </c>
    </row>
    <row r="11" spans="1:61" s="19" customFormat="1" ht="17.100000000000001" customHeight="1" x14ac:dyDescent="0.2">
      <c r="A11" s="40" t="s">
        <v>6</v>
      </c>
      <c r="B11" s="36" t="e">
        <v>#DIV/0!</v>
      </c>
      <c r="C11" s="36" t="e">
        <v>#DIV/0!</v>
      </c>
      <c r="D11" s="36">
        <v>5.6005644066506317</v>
      </c>
      <c r="E11" s="36">
        <v>1.890609493855304</v>
      </c>
      <c r="F11" s="36">
        <v>3.1088956230415623</v>
      </c>
      <c r="G11" s="36">
        <v>4.9208184152710421</v>
      </c>
      <c r="H11" s="36">
        <v>3.2735377463833863</v>
      </c>
      <c r="I11" s="36">
        <v>2.3520248484269932</v>
      </c>
      <c r="J11" s="36">
        <v>2.90512154699592</v>
      </c>
      <c r="K11" s="36">
        <v>5.1153868407499035</v>
      </c>
      <c r="L11" s="36">
        <v>6.4068762783076387</v>
      </c>
      <c r="M11" s="36">
        <v>5.4392186301596261</v>
      </c>
      <c r="N11" s="36">
        <v>3.7913039211127266</v>
      </c>
      <c r="O11" s="36">
        <v>1.5849868423612208</v>
      </c>
      <c r="P11" s="36">
        <v>0.12674724142034755</v>
      </c>
      <c r="Q11" s="36">
        <v>0.87849042038822645</v>
      </c>
      <c r="R11" s="36">
        <v>1.8096011745636371</v>
      </c>
      <c r="S11" s="36">
        <v>3.3299308120321025</v>
      </c>
      <c r="T11" s="36">
        <v>4.5111928138235422</v>
      </c>
      <c r="U11" s="36">
        <v>4.7220075477975865</v>
      </c>
      <c r="V11" s="36">
        <v>3.9624739860009472</v>
      </c>
      <c r="W11" s="36">
        <v>4.3606372545338772</v>
      </c>
      <c r="X11" s="36">
        <v>7.6436882596216336</v>
      </c>
      <c r="Y11" s="36">
        <v>7.3590286694458413</v>
      </c>
      <c r="Z11" s="36">
        <v>4.346489348800012</v>
      </c>
      <c r="AA11" s="36">
        <v>4.0460018176918737</v>
      </c>
      <c r="AB11" s="36">
        <v>3.5560346478506464</v>
      </c>
      <c r="AC11" s="36">
        <v>3.1412723731686061</v>
      </c>
      <c r="AD11" s="36">
        <v>2.223257414330007</v>
      </c>
      <c r="AE11" s="36">
        <v>1.5230152709973304</v>
      </c>
      <c r="AF11" s="36">
        <v>1.6127507772779941</v>
      </c>
      <c r="AG11" s="36">
        <v>1.7574463400329854</v>
      </c>
      <c r="AH11" s="36">
        <v>2.4725135405213252</v>
      </c>
      <c r="AI11" s="36">
        <v>3.1195158486670649</v>
      </c>
      <c r="AJ11" s="36">
        <v>3.43360742023274</v>
      </c>
      <c r="AK11" s="36">
        <v>3.6103008105272734</v>
      </c>
      <c r="AL11" s="36">
        <v>3.7867705065268131</v>
      </c>
      <c r="AM11" s="36">
        <v>3.3572601459355513</v>
      </c>
      <c r="AN11" s="36">
        <v>2.9684273099873275</v>
      </c>
      <c r="AO11" s="36">
        <v>3.2729658117426168</v>
      </c>
      <c r="AP11" s="36">
        <v>3.9177176794628545</v>
      </c>
      <c r="AQ11" s="36">
        <v>4.2721438235790901</v>
      </c>
      <c r="AR11" s="79">
        <v>4.0706918104698531</v>
      </c>
      <c r="AS11" s="79">
        <v>3.7371319532373715</v>
      </c>
      <c r="AT11" s="79">
        <v>3.8135983158645588</v>
      </c>
      <c r="AU11" s="79">
        <v>4.1882359315137876</v>
      </c>
      <c r="AV11" s="79">
        <v>4.3407949972581372</v>
      </c>
      <c r="AW11" s="79">
        <v>4.2099032074121867</v>
      </c>
      <c r="AX11" s="79">
        <v>3.9011519520657156</v>
      </c>
      <c r="AY11" s="79">
        <v>3.7284484179038513</v>
      </c>
      <c r="AZ11" s="79">
        <v>3.8008364247552757</v>
      </c>
      <c r="BA11" s="79">
        <v>3.9556050182995808</v>
      </c>
      <c r="BB11" s="79">
        <v>3.9671409155761235</v>
      </c>
      <c r="BC11" s="79">
        <v>3.8694641133359986</v>
      </c>
      <c r="BD11" s="79">
        <v>3.8081154890188484</v>
      </c>
      <c r="BE11" s="79">
        <v>3.8210301956244259</v>
      </c>
      <c r="BF11" s="79">
        <v>3.8400961515183782</v>
      </c>
      <c r="BG11" s="79">
        <v>3.932767543096876</v>
      </c>
      <c r="BH11" s="79">
        <v>3.7513514299487101</v>
      </c>
      <c r="BI11" s="79">
        <v>3.624618780912984</v>
      </c>
    </row>
    <row r="12" spans="1:61" s="19" customFormat="1" ht="17.100000000000001" customHeight="1" x14ac:dyDescent="0.2">
      <c r="A12" s="40" t="s">
        <v>7</v>
      </c>
      <c r="B12" s="36" t="e">
        <v>#DIV/0!</v>
      </c>
      <c r="C12" s="36" t="e">
        <v>#DIV/0!</v>
      </c>
      <c r="D12" s="36">
        <v>5.2015957248520008</v>
      </c>
      <c r="E12" s="36">
        <v>5.1611992175172752</v>
      </c>
      <c r="F12" s="36">
        <v>4.805608848191115</v>
      </c>
      <c r="G12" s="36">
        <v>4.562596565063239</v>
      </c>
      <c r="H12" s="36">
        <v>3.7121837325649785</v>
      </c>
      <c r="I12" s="36">
        <v>3.5992445701223814</v>
      </c>
      <c r="J12" s="36">
        <v>3.315247751493676</v>
      </c>
      <c r="K12" s="36">
        <v>3.1075455862868568</v>
      </c>
      <c r="L12" s="36">
        <v>2.8782772174354299</v>
      </c>
      <c r="M12" s="36">
        <v>2.8382446573699824</v>
      </c>
      <c r="N12" s="36">
        <v>2.9066839666203625</v>
      </c>
      <c r="O12" s="36">
        <v>2.9757444868055973</v>
      </c>
      <c r="P12" s="36">
        <v>3.11582077965374</v>
      </c>
      <c r="Q12" s="36">
        <v>3.1284081701530901</v>
      </c>
      <c r="R12" s="36">
        <v>2.9501032922229067</v>
      </c>
      <c r="S12" s="36">
        <v>2.6309277108284608</v>
      </c>
      <c r="T12" s="36">
        <v>2.3257925747356083</v>
      </c>
      <c r="U12" s="36">
        <v>2.2536824362976997</v>
      </c>
      <c r="V12" s="36">
        <v>2.3458230925062744</v>
      </c>
      <c r="W12" s="36">
        <v>3.186935293538447</v>
      </c>
      <c r="X12" s="36">
        <v>4.8828080970770005</v>
      </c>
      <c r="Y12" s="36">
        <v>4.0252730906641041</v>
      </c>
      <c r="Z12" s="36">
        <v>2.2852321451381297</v>
      </c>
      <c r="AA12" s="36">
        <v>2.2187102936622791</v>
      </c>
      <c r="AB12" s="36">
        <v>2.2423953130211882</v>
      </c>
      <c r="AC12" s="36">
        <v>2.2254483602526927</v>
      </c>
      <c r="AD12" s="36">
        <v>2.1724563068413514</v>
      </c>
      <c r="AE12" s="36">
        <v>2.1885376374395924</v>
      </c>
      <c r="AF12" s="36">
        <v>2.2298200045189365</v>
      </c>
      <c r="AG12" s="36">
        <v>2.2774760548392061</v>
      </c>
      <c r="AH12" s="36">
        <v>2.3727181734188076</v>
      </c>
      <c r="AI12" s="36">
        <v>2.3010384293363288</v>
      </c>
      <c r="AJ12" s="36">
        <v>2.1779842055448322</v>
      </c>
      <c r="AK12" s="36">
        <v>2.0665549817823794</v>
      </c>
      <c r="AL12" s="36">
        <v>1.9624556168132825</v>
      </c>
      <c r="AM12" s="36">
        <v>1.8352033544769448</v>
      </c>
      <c r="AN12" s="36">
        <v>1.6926190556196656</v>
      </c>
      <c r="AO12" s="36">
        <v>1.5892173860293002</v>
      </c>
      <c r="AP12" s="36">
        <v>1.5783615872047649</v>
      </c>
      <c r="AQ12" s="36">
        <v>1.6826474421559299</v>
      </c>
      <c r="AR12" s="79">
        <v>1.8781025029449907</v>
      </c>
      <c r="AS12" s="79">
        <v>2.1545379149498487</v>
      </c>
      <c r="AT12" s="79">
        <v>2.3951672322117883</v>
      </c>
      <c r="AU12" s="79">
        <v>2.4297097463441983</v>
      </c>
      <c r="AV12" s="79">
        <v>2.4042091260137841</v>
      </c>
      <c r="AW12" s="79">
        <v>2.4759284905072287</v>
      </c>
      <c r="AX12" s="79">
        <v>2.4717762073707066</v>
      </c>
      <c r="AY12" s="79">
        <v>2.3940472916599047</v>
      </c>
      <c r="AZ12" s="79">
        <v>2.3832626878368659</v>
      </c>
      <c r="BA12" s="79">
        <v>2.299592960150934</v>
      </c>
      <c r="BB12" s="79">
        <v>2.1749461509602686</v>
      </c>
      <c r="BC12" s="79">
        <v>2.178680644103157</v>
      </c>
      <c r="BD12" s="79">
        <v>2.139792017889377</v>
      </c>
      <c r="BE12" s="79">
        <v>2.0011709510594082</v>
      </c>
      <c r="BF12" s="79">
        <v>1.955491883354352</v>
      </c>
      <c r="BG12" s="79">
        <v>1.935820570260443</v>
      </c>
      <c r="BH12" s="79">
        <v>1.7986984637666892</v>
      </c>
      <c r="BI12" s="79">
        <v>1.6776411139205614</v>
      </c>
    </row>
    <row r="13" spans="1:61" s="63" customFormat="1" ht="17.100000000000001" customHeight="1" x14ac:dyDescent="0.2">
      <c r="A13" s="60" t="s">
        <v>97</v>
      </c>
      <c r="B13" s="67" t="e">
        <v>#DIV/0!</v>
      </c>
      <c r="C13" s="67" t="e">
        <v>#DIV/0!</v>
      </c>
      <c r="D13" s="67">
        <v>8.2130401073987365</v>
      </c>
      <c r="E13" s="67">
        <v>8.9353792611436962</v>
      </c>
      <c r="F13" s="67">
        <v>9.3428870788562151</v>
      </c>
      <c r="G13" s="67">
        <v>9.9188250116369741</v>
      </c>
      <c r="H13" s="67">
        <v>25.655437090614193</v>
      </c>
      <c r="I13" s="67">
        <v>26.146455961808389</v>
      </c>
      <c r="J13" s="67">
        <v>25.40359411632879</v>
      </c>
      <c r="K13" s="67">
        <v>25.082500846212412</v>
      </c>
      <c r="L13" s="67">
        <v>24.626880003188031</v>
      </c>
      <c r="M13" s="67">
        <v>25.055098704028168</v>
      </c>
      <c r="N13" s="67">
        <v>26.000089741432891</v>
      </c>
      <c r="O13" s="67">
        <v>27.514641910659627</v>
      </c>
      <c r="P13" s="67">
        <v>28.900262892586731</v>
      </c>
      <c r="Q13" s="67">
        <v>28.283584954818686</v>
      </c>
      <c r="R13" s="67">
        <v>27.320435911702273</v>
      </c>
      <c r="S13" s="67">
        <v>25.581728921784034</v>
      </c>
      <c r="T13" s="67">
        <v>24.00602097562868</v>
      </c>
      <c r="U13" s="67">
        <v>24.025715451689376</v>
      </c>
      <c r="V13" s="67">
        <v>23.870144558671466</v>
      </c>
      <c r="W13" s="67">
        <v>30.148693342351105</v>
      </c>
      <c r="X13" s="67">
        <v>46.175497723671761</v>
      </c>
      <c r="Y13" s="67">
        <v>40.233637717835165</v>
      </c>
      <c r="Z13" s="67">
        <v>24.954611299880327</v>
      </c>
      <c r="AA13" s="67">
        <v>25.702906520940303</v>
      </c>
      <c r="AB13" s="67">
        <v>26.283967681545256</v>
      </c>
      <c r="AC13" s="67">
        <v>26.627238576156948</v>
      </c>
      <c r="AD13" s="67">
        <v>27.21541037718346</v>
      </c>
      <c r="AE13" s="67">
        <v>27.798783520481187</v>
      </c>
      <c r="AF13" s="67">
        <v>27.883668883040997</v>
      </c>
      <c r="AG13" s="67">
        <v>27.892608638461837</v>
      </c>
      <c r="AH13" s="67">
        <v>25.742103002228632</v>
      </c>
      <c r="AI13" s="67">
        <v>25.891784335608399</v>
      </c>
      <c r="AJ13" s="67">
        <v>25.857166333887516</v>
      </c>
      <c r="AK13" s="67">
        <v>26.150377967505136</v>
      </c>
      <c r="AL13" s="67">
        <v>26.285603958497468</v>
      </c>
      <c r="AM13" s="67">
        <v>26.088955852284467</v>
      </c>
      <c r="AN13" s="67">
        <v>26.062716163348121</v>
      </c>
      <c r="AO13" s="67">
        <v>26.14178809699191</v>
      </c>
      <c r="AP13" s="67">
        <v>26.195958364987149</v>
      </c>
      <c r="AQ13" s="67">
        <v>26.576403369783904</v>
      </c>
      <c r="AR13" s="83">
        <v>26.891421328792422</v>
      </c>
      <c r="AS13" s="83">
        <v>26.829376421580935</v>
      </c>
      <c r="AT13" s="83">
        <v>26.396780857131947</v>
      </c>
      <c r="AU13" s="83">
        <v>26.102396650300417</v>
      </c>
      <c r="AV13" s="83">
        <v>26.385366750399776</v>
      </c>
      <c r="AW13" s="83">
        <v>26.717755580395117</v>
      </c>
      <c r="AX13" s="83">
        <v>26.903914400917984</v>
      </c>
      <c r="AY13" s="83">
        <v>27.154151203068054</v>
      </c>
      <c r="AZ13" s="83">
        <v>27.452082171872863</v>
      </c>
      <c r="BA13" s="83">
        <v>27.416548970927224</v>
      </c>
      <c r="BB13" s="83">
        <v>27.312304615338494</v>
      </c>
      <c r="BC13" s="83">
        <v>27.027222572624382</v>
      </c>
      <c r="BD13" s="83">
        <v>26.696382519293124</v>
      </c>
      <c r="BE13" s="83">
        <v>26.705561867465313</v>
      </c>
      <c r="BF13" s="83">
        <v>26.809205021122523</v>
      </c>
      <c r="BG13" s="83">
        <v>26.560370832382674</v>
      </c>
      <c r="BH13" s="83">
        <v>25.873587566660163</v>
      </c>
      <c r="BI13" s="83">
        <v>25.705953653378376</v>
      </c>
    </row>
    <row r="14" spans="1:61" s="19" customFormat="1" ht="17.100000000000001" customHeight="1" x14ac:dyDescent="0.2">
      <c r="A14" s="40" t="s">
        <v>9</v>
      </c>
      <c r="B14" s="36" t="e">
        <v>#DIV/0!</v>
      </c>
      <c r="C14" s="36" t="e">
        <v>#DIV/0!</v>
      </c>
      <c r="D14" s="36">
        <v>0.94309029185746585</v>
      </c>
      <c r="E14" s="36">
        <v>0.69725670223967617</v>
      </c>
      <c r="F14" s="36">
        <v>0.49996858979454845</v>
      </c>
      <c r="G14" s="36">
        <v>0.46671307809706897</v>
      </c>
      <c r="H14" s="36">
        <v>0.42248276865562939</v>
      </c>
      <c r="I14" s="36">
        <v>0.45952272107559172</v>
      </c>
      <c r="J14" s="36">
        <v>0.48187689601378347</v>
      </c>
      <c r="K14" s="36">
        <v>0.57469438464474432</v>
      </c>
      <c r="L14" s="36">
        <v>0.74096064561093855</v>
      </c>
      <c r="M14" s="36">
        <v>0.84431582250269055</v>
      </c>
      <c r="N14" s="36">
        <v>0.73669602380078614</v>
      </c>
      <c r="O14" s="36">
        <v>0.5195237872493943</v>
      </c>
      <c r="P14" s="36">
        <v>0.39324938253472536</v>
      </c>
      <c r="Q14" s="36">
        <v>0.45277357402080792</v>
      </c>
      <c r="R14" s="36">
        <v>0.6910312836102146</v>
      </c>
      <c r="S14" s="36">
        <v>0.8973576000762189</v>
      </c>
      <c r="T14" s="36">
        <v>0.83345820053907538</v>
      </c>
      <c r="U14" s="36">
        <v>0.68763672751212745</v>
      </c>
      <c r="V14" s="36">
        <v>0.6092271356558332</v>
      </c>
      <c r="W14" s="36">
        <v>0.77253671088443865</v>
      </c>
      <c r="X14" s="36">
        <v>1.1857003890569964</v>
      </c>
      <c r="Y14" s="36">
        <v>1.1108719283890642</v>
      </c>
      <c r="Z14" s="36">
        <v>0.7535143965703095</v>
      </c>
      <c r="AA14" s="36">
        <v>0.77445072446863505</v>
      </c>
      <c r="AB14" s="36">
        <v>0.77249334568627581</v>
      </c>
      <c r="AC14" s="36">
        <v>0.86230254983116583</v>
      </c>
      <c r="AD14" s="36">
        <v>0.99543710279328579</v>
      </c>
      <c r="AE14" s="36">
        <v>1.0800714683453108</v>
      </c>
      <c r="AF14" s="36">
        <v>1.1605399555256137</v>
      </c>
      <c r="AG14" s="36">
        <v>1.1710933578150851</v>
      </c>
      <c r="AH14" s="36">
        <v>1.1062511779319502</v>
      </c>
      <c r="AI14" s="36">
        <v>1.053920038962024</v>
      </c>
      <c r="AJ14" s="36">
        <v>1.176022855019061</v>
      </c>
      <c r="AK14" s="36">
        <v>1.2975560469253358</v>
      </c>
      <c r="AL14" s="36">
        <v>1.2824211115131592</v>
      </c>
      <c r="AM14" s="36">
        <v>1.1981854592271599</v>
      </c>
      <c r="AN14" s="36">
        <v>1.1242052391564288</v>
      </c>
      <c r="AO14" s="36">
        <v>1.0751990918340855</v>
      </c>
      <c r="AP14" s="36">
        <v>1.2386796810212908</v>
      </c>
      <c r="AQ14" s="36">
        <v>1.6541385482749855</v>
      </c>
      <c r="AR14" s="79">
        <v>1.8072139712494895</v>
      </c>
      <c r="AS14" s="79">
        <v>1.7309075085470538</v>
      </c>
      <c r="AT14" s="79">
        <v>1.6422138801683024</v>
      </c>
      <c r="AU14" s="79">
        <v>1.5991663007434498</v>
      </c>
      <c r="AV14" s="79">
        <v>1.6455287651299653</v>
      </c>
      <c r="AW14" s="79">
        <v>1.7424933998840015</v>
      </c>
      <c r="AX14" s="79">
        <v>1.6865927005684784</v>
      </c>
      <c r="AY14" s="79">
        <v>1.7535116514337776</v>
      </c>
      <c r="AZ14" s="79">
        <v>2.0089357940142349</v>
      </c>
      <c r="BA14" s="79">
        <v>1.9819924925449424</v>
      </c>
      <c r="BB14" s="79">
        <v>1.7003947434843774</v>
      </c>
      <c r="BC14" s="79">
        <v>1.3675048723126659</v>
      </c>
      <c r="BD14" s="79">
        <v>1.1710715527460023</v>
      </c>
      <c r="BE14" s="79">
        <v>1.3062489761214351</v>
      </c>
      <c r="BF14" s="79">
        <v>1.5841379828306472</v>
      </c>
      <c r="BG14" s="79">
        <v>1.5125979323112939</v>
      </c>
      <c r="BH14" s="79">
        <v>1.298244806544296</v>
      </c>
      <c r="BI14" s="79">
        <v>1.2258513049190507</v>
      </c>
    </row>
    <row r="15" spans="1:61" s="19" customFormat="1" ht="17.100000000000001" customHeight="1" x14ac:dyDescent="0.2">
      <c r="A15" s="25" t="s">
        <v>10</v>
      </c>
      <c r="B15" s="36" t="e">
        <v>#DIV/0!</v>
      </c>
      <c r="C15" s="36" t="e">
        <v>#DIV/0!</v>
      </c>
      <c r="D15" s="36">
        <v>-0.457927708458719</v>
      </c>
      <c r="E15" s="36">
        <v>-0.14375618843025229</v>
      </c>
      <c r="F15" s="36">
        <v>9.9331742448762236E-2</v>
      </c>
      <c r="G15" s="36">
        <v>0.35981044114739719</v>
      </c>
      <c r="H15" s="36">
        <v>17.539402591208358</v>
      </c>
      <c r="I15" s="36">
        <v>18.330761827930889</v>
      </c>
      <c r="J15" s="36">
        <v>18.475542761660403</v>
      </c>
      <c r="K15" s="36">
        <v>18.448040423265127</v>
      </c>
      <c r="L15" s="36">
        <v>17.739585574551995</v>
      </c>
      <c r="M15" s="36">
        <v>17.386800491964731</v>
      </c>
      <c r="N15" s="36">
        <v>17.54396935255382</v>
      </c>
      <c r="O15" s="36">
        <v>18.785561259319078</v>
      </c>
      <c r="P15" s="36">
        <v>20.380683277286856</v>
      </c>
      <c r="Q15" s="36">
        <v>19.96239644780151</v>
      </c>
      <c r="R15" s="36">
        <v>18.374697146354382</v>
      </c>
      <c r="S15" s="36">
        <v>16.649277445370583</v>
      </c>
      <c r="T15" s="36">
        <v>15.387121808538835</v>
      </c>
      <c r="U15" s="36">
        <v>15.464389313058794</v>
      </c>
      <c r="V15" s="36">
        <v>15.647356423584785</v>
      </c>
      <c r="W15" s="36">
        <v>19.516220734280136</v>
      </c>
      <c r="X15" s="36">
        <v>28.719339426268846</v>
      </c>
      <c r="Y15" s="36">
        <v>24.777053927294386</v>
      </c>
      <c r="Z15" s="36">
        <v>15.589354390153298</v>
      </c>
      <c r="AA15" s="36">
        <v>16.300961731371121</v>
      </c>
      <c r="AB15" s="36">
        <v>16.889769094268466</v>
      </c>
      <c r="AC15" s="36">
        <v>17.320213125535787</v>
      </c>
      <c r="AD15" s="36">
        <v>17.775713664229567</v>
      </c>
      <c r="AE15" s="36">
        <v>18.175049902661467</v>
      </c>
      <c r="AF15" s="36">
        <v>18.04295624331931</v>
      </c>
      <c r="AG15" s="36">
        <v>17.747744101539674</v>
      </c>
      <c r="AH15" s="36">
        <v>15.10945589653625</v>
      </c>
      <c r="AI15" s="36">
        <v>15.318741475884718</v>
      </c>
      <c r="AJ15" s="36">
        <v>15.234519529946272</v>
      </c>
      <c r="AK15" s="36">
        <v>15.550251448761795</v>
      </c>
      <c r="AL15" s="36">
        <v>15.767782127127564</v>
      </c>
      <c r="AM15" s="36">
        <v>15.770603279437115</v>
      </c>
      <c r="AN15" s="36">
        <v>15.828261598586051</v>
      </c>
      <c r="AO15" s="36">
        <v>15.912931699813878</v>
      </c>
      <c r="AP15" s="36">
        <v>15.725536667066958</v>
      </c>
      <c r="AQ15" s="36">
        <v>15.610279545991574</v>
      </c>
      <c r="AR15" s="79">
        <v>15.66573718419848</v>
      </c>
      <c r="AS15" s="79">
        <v>15.633762733905726</v>
      </c>
      <c r="AT15" s="79">
        <v>15.323172472001486</v>
      </c>
      <c r="AU15" s="79">
        <v>15.273764698962431</v>
      </c>
      <c r="AV15" s="79">
        <v>15.795215931246966</v>
      </c>
      <c r="AW15" s="79">
        <v>16.129810760629919</v>
      </c>
      <c r="AX15" s="79">
        <v>16.278987286355296</v>
      </c>
      <c r="AY15" s="79">
        <v>16.460238042659196</v>
      </c>
      <c r="AZ15" s="79">
        <v>16.566414751010068</v>
      </c>
      <c r="BA15" s="79">
        <v>16.471969982402847</v>
      </c>
      <c r="BB15" s="79">
        <v>16.444095566053051</v>
      </c>
      <c r="BC15" s="79">
        <v>16.261140007298565</v>
      </c>
      <c r="BD15" s="79">
        <v>16.100033947282213</v>
      </c>
      <c r="BE15" s="79">
        <v>16.27306293725545</v>
      </c>
      <c r="BF15" s="79">
        <v>16.559348906781342</v>
      </c>
      <c r="BG15" s="79">
        <v>16.572032315100081</v>
      </c>
      <c r="BH15" s="79">
        <v>16.140585822250742</v>
      </c>
      <c r="BI15" s="79">
        <v>15.945822526759438</v>
      </c>
    </row>
    <row r="16" spans="1:61" s="19" customFormat="1" ht="17.100000000000001" customHeight="1" x14ac:dyDescent="0.2">
      <c r="A16" s="25" t="s">
        <v>11</v>
      </c>
      <c r="B16" s="36" t="e">
        <v>#DIV/0!</v>
      </c>
      <c r="C16" s="36" t="e">
        <v>#DIV/0!</v>
      </c>
      <c r="D16" s="36">
        <v>1.0216414675024008</v>
      </c>
      <c r="E16" s="36">
        <v>1.1136432804120069</v>
      </c>
      <c r="F16" s="36">
        <v>1.1259382984959532</v>
      </c>
      <c r="G16" s="36">
        <v>1.1330585153694375</v>
      </c>
      <c r="H16" s="36">
        <v>0.9809020428576456</v>
      </c>
      <c r="I16" s="36">
        <v>1.0183976028552348</v>
      </c>
      <c r="J16" s="36">
        <v>0.98531894560435729</v>
      </c>
      <c r="K16" s="36">
        <v>0.98598195632074592</v>
      </c>
      <c r="L16" s="36">
        <v>0.98786505701759209</v>
      </c>
      <c r="M16" s="36">
        <v>1.0089106424011334</v>
      </c>
      <c r="N16" s="36">
        <v>1.0382645641408388</v>
      </c>
      <c r="O16" s="36">
        <v>1.025298659582083</v>
      </c>
      <c r="P16" s="36">
        <v>0.98300967060236144</v>
      </c>
      <c r="Q16" s="36">
        <v>0.93298116190145575</v>
      </c>
      <c r="R16" s="36">
        <v>1.418851058865916</v>
      </c>
      <c r="S16" s="36">
        <v>1.3302370218872646</v>
      </c>
      <c r="T16" s="36">
        <v>1.2385115367817177</v>
      </c>
      <c r="U16" s="36">
        <v>1.2181503281550103</v>
      </c>
      <c r="V16" s="36">
        <v>1.1977154583899663</v>
      </c>
      <c r="W16" s="36">
        <v>1.5359559942751579</v>
      </c>
      <c r="X16" s="36">
        <v>2.3595244670601212</v>
      </c>
      <c r="Y16" s="36">
        <v>1.9921339383739147</v>
      </c>
      <c r="Z16" s="36">
        <v>1.1805415814144302</v>
      </c>
      <c r="AA16" s="36">
        <v>1.2184461045086343</v>
      </c>
      <c r="AB16" s="36">
        <v>1.2542686665616161</v>
      </c>
      <c r="AC16" s="36">
        <v>1.2424547551729064</v>
      </c>
      <c r="AD16" s="36">
        <v>1.2182521785461422</v>
      </c>
      <c r="AE16" s="36">
        <v>1.1866393355463201</v>
      </c>
      <c r="AF16" s="36">
        <v>1.1661882747819723</v>
      </c>
      <c r="AG16" s="36">
        <v>1.1973399148435186</v>
      </c>
      <c r="AH16" s="36">
        <v>1.2776365531857032</v>
      </c>
      <c r="AI16" s="36">
        <v>1.2627792641435385</v>
      </c>
      <c r="AJ16" s="36">
        <v>1.2236848010428636</v>
      </c>
      <c r="AK16" s="36">
        <v>1.1983048894646995</v>
      </c>
      <c r="AL16" s="36">
        <v>1.3455606492278624</v>
      </c>
      <c r="AM16" s="36">
        <v>1.3235026371940466</v>
      </c>
      <c r="AN16" s="36">
        <v>1.3127870274936482</v>
      </c>
      <c r="AO16" s="36">
        <v>1.302423860006293</v>
      </c>
      <c r="AP16" s="36">
        <v>1.2844686065550024</v>
      </c>
      <c r="AQ16" s="36">
        <v>1.2817834638466281</v>
      </c>
      <c r="AR16" s="79">
        <v>1.2944725823525662</v>
      </c>
      <c r="AS16" s="79">
        <v>1.3025816437227196</v>
      </c>
      <c r="AT16" s="79">
        <v>1.3033611793780708</v>
      </c>
      <c r="AU16" s="79">
        <v>1.319846752234521</v>
      </c>
      <c r="AV16" s="79">
        <v>1.3398430066952172</v>
      </c>
      <c r="AW16" s="79">
        <v>1.365873441959925</v>
      </c>
      <c r="AX16" s="79">
        <v>1.4154900468307934</v>
      </c>
      <c r="AY16" s="79">
        <v>1.4464379462903105</v>
      </c>
      <c r="AZ16" s="79">
        <v>1.4413776004230054</v>
      </c>
      <c r="BA16" s="79">
        <v>1.4389677367959448</v>
      </c>
      <c r="BB16" s="79">
        <v>1.4441700686790551</v>
      </c>
      <c r="BC16" s="79">
        <v>1.4386318269684852</v>
      </c>
      <c r="BD16" s="79">
        <v>1.417918673773271</v>
      </c>
      <c r="BE16" s="79">
        <v>1.3725212188059273</v>
      </c>
      <c r="BF16" s="79">
        <v>1.3025017247649051</v>
      </c>
      <c r="BG16" s="79">
        <v>1.2430759386828714</v>
      </c>
      <c r="BH16" s="79">
        <v>1.2064480286974433</v>
      </c>
      <c r="BI16" s="79">
        <v>1.2052019923327202</v>
      </c>
    </row>
    <row r="17" spans="1:61" s="19" customFormat="1" ht="17.100000000000001" customHeight="1" x14ac:dyDescent="0.2">
      <c r="A17" s="25" t="s">
        <v>12</v>
      </c>
      <c r="B17" s="36" t="e">
        <v>#DIV/0!</v>
      </c>
      <c r="C17" s="36" t="e">
        <v>#DIV/0!</v>
      </c>
      <c r="D17" s="36">
        <v>2.61094138622326</v>
      </c>
      <c r="E17" s="36">
        <v>2.6598724793649544</v>
      </c>
      <c r="F17" s="36">
        <v>2.5095408937206241</v>
      </c>
      <c r="G17" s="36">
        <v>2.34923274006159</v>
      </c>
      <c r="H17" s="36">
        <v>1.9237570790714791</v>
      </c>
      <c r="I17" s="36">
        <v>1.9577528040348295</v>
      </c>
      <c r="J17" s="36">
        <v>1.8918913931408705</v>
      </c>
      <c r="K17" s="36">
        <v>1.8568591906799363</v>
      </c>
      <c r="L17" s="36">
        <v>1.8039235113926571</v>
      </c>
      <c r="M17" s="36">
        <v>1.7976082581069242</v>
      </c>
      <c r="N17" s="36">
        <v>1.8376518408577378</v>
      </c>
      <c r="O17" s="36">
        <v>1.8995146287608389</v>
      </c>
      <c r="P17" s="36">
        <v>2.0059507239546104</v>
      </c>
      <c r="Q17" s="36">
        <v>2.1056812675424577</v>
      </c>
      <c r="R17" s="36">
        <v>2.221081164469167</v>
      </c>
      <c r="S17" s="36">
        <v>2.2294391560426337</v>
      </c>
      <c r="T17" s="36">
        <v>2.1162337967093858</v>
      </c>
      <c r="U17" s="36">
        <v>2.089127122844963</v>
      </c>
      <c r="V17" s="36">
        <v>1.8822526234887196</v>
      </c>
      <c r="W17" s="36">
        <v>2.4400644807912104</v>
      </c>
      <c r="X17" s="36">
        <v>4.2892211667397699</v>
      </c>
      <c r="Y17" s="36">
        <v>3.6128343574079596</v>
      </c>
      <c r="Z17" s="36">
        <v>2.1195950348520349</v>
      </c>
      <c r="AA17" s="36">
        <v>2.1475783083908846</v>
      </c>
      <c r="AB17" s="36">
        <v>2.220676649579703</v>
      </c>
      <c r="AC17" s="36">
        <v>2.2443269108232355</v>
      </c>
      <c r="AD17" s="36">
        <v>2.2151668131265567</v>
      </c>
      <c r="AE17" s="36">
        <v>2.186596118449498</v>
      </c>
      <c r="AF17" s="36">
        <v>2.2197854932155927</v>
      </c>
      <c r="AG17" s="36">
        <v>2.329445189483522</v>
      </c>
      <c r="AH17" s="36">
        <v>2.4794322054595455</v>
      </c>
      <c r="AI17" s="36">
        <v>2.4599633382788428</v>
      </c>
      <c r="AJ17" s="36">
        <v>2.3981120811391903</v>
      </c>
      <c r="AK17" s="36">
        <v>2.3443680423087114</v>
      </c>
      <c r="AL17" s="36">
        <v>2.3434863313617162</v>
      </c>
      <c r="AM17" s="36">
        <v>2.3954790309125897</v>
      </c>
      <c r="AN17" s="36">
        <v>2.4304095307426783</v>
      </c>
      <c r="AO17" s="36">
        <v>2.4222687841014214</v>
      </c>
      <c r="AP17" s="36">
        <v>2.3913432516368931</v>
      </c>
      <c r="AQ17" s="36">
        <v>2.3571621083761611</v>
      </c>
      <c r="AR17" s="79">
        <v>2.3314455685272746</v>
      </c>
      <c r="AS17" s="79">
        <v>2.2884361600743421</v>
      </c>
      <c r="AT17" s="79">
        <v>2.2252699086860095</v>
      </c>
      <c r="AU17" s="79">
        <v>2.1626608356650241</v>
      </c>
      <c r="AV17" s="79">
        <v>2.1266930884138264</v>
      </c>
      <c r="AW17" s="79">
        <v>2.1412202711403858</v>
      </c>
      <c r="AX17" s="79">
        <v>2.2012122061997452</v>
      </c>
      <c r="AY17" s="79">
        <v>2.232649709001667</v>
      </c>
      <c r="AZ17" s="79">
        <v>2.2097945392980636</v>
      </c>
      <c r="BA17" s="79">
        <v>2.1898316388879864</v>
      </c>
      <c r="BB17" s="79">
        <v>2.1928672316868516</v>
      </c>
      <c r="BC17" s="79">
        <v>2.209455413289815</v>
      </c>
      <c r="BD17" s="79">
        <v>2.2142775669062682</v>
      </c>
      <c r="BE17" s="79">
        <v>2.1773469920287263</v>
      </c>
      <c r="BF17" s="79">
        <v>2.0978177561798992</v>
      </c>
      <c r="BG17" s="79">
        <v>2.0384274428928246</v>
      </c>
      <c r="BH17" s="79">
        <v>2.0067884476965756</v>
      </c>
      <c r="BI17" s="79">
        <v>2.0296484205248757</v>
      </c>
    </row>
    <row r="18" spans="1:61" s="19" customFormat="1" ht="17.100000000000001" customHeight="1" x14ac:dyDescent="0.2">
      <c r="A18" s="40" t="s">
        <v>13</v>
      </c>
      <c r="B18" s="36" t="e">
        <v>#DIV/0!</v>
      </c>
      <c r="C18" s="36" t="e">
        <v>#DIV/0!</v>
      </c>
      <c r="D18" s="36">
        <v>4.0952946702743303</v>
      </c>
      <c r="E18" s="36">
        <v>4.6083629875573111</v>
      </c>
      <c r="F18" s="36">
        <v>5.1081075543963257</v>
      </c>
      <c r="G18" s="36">
        <v>5.6100102369614806</v>
      </c>
      <c r="H18" s="36">
        <v>4.7888926088210795</v>
      </c>
      <c r="I18" s="36">
        <v>4.3800210059118472</v>
      </c>
      <c r="J18" s="36">
        <v>3.5689641199093733</v>
      </c>
      <c r="K18" s="36">
        <v>3.2169248913018595</v>
      </c>
      <c r="L18" s="36">
        <v>3.3545452146148449</v>
      </c>
      <c r="M18" s="36">
        <v>4.017463489052691</v>
      </c>
      <c r="N18" s="36">
        <v>4.8435079600797089</v>
      </c>
      <c r="O18" s="36">
        <v>5.2847435757482293</v>
      </c>
      <c r="P18" s="36">
        <v>5.1373698382081798</v>
      </c>
      <c r="Q18" s="36">
        <v>4.8297525035524567</v>
      </c>
      <c r="R18" s="36">
        <v>4.6147752584025907</v>
      </c>
      <c r="S18" s="36">
        <v>4.4754176984073348</v>
      </c>
      <c r="T18" s="36">
        <v>4.4306956330596634</v>
      </c>
      <c r="U18" s="36">
        <v>4.566411960118482</v>
      </c>
      <c r="V18" s="36">
        <v>4.5335929175521663</v>
      </c>
      <c r="W18" s="36">
        <v>5.8839154221201611</v>
      </c>
      <c r="X18" s="36">
        <v>9.6217122745460273</v>
      </c>
      <c r="Y18" s="36">
        <v>8.7407435663698401</v>
      </c>
      <c r="Z18" s="36">
        <v>5.3116058968902511</v>
      </c>
      <c r="AA18" s="36">
        <v>5.2614696522010309</v>
      </c>
      <c r="AB18" s="36">
        <v>5.1467599254491976</v>
      </c>
      <c r="AC18" s="36">
        <v>4.9579412347938501</v>
      </c>
      <c r="AD18" s="36">
        <v>5.0108406184879071</v>
      </c>
      <c r="AE18" s="36">
        <v>5.1704266954785911</v>
      </c>
      <c r="AF18" s="36">
        <v>5.2941989161985052</v>
      </c>
      <c r="AG18" s="36">
        <v>5.4469860747800389</v>
      </c>
      <c r="AH18" s="36">
        <v>5.7693271691151837</v>
      </c>
      <c r="AI18" s="36">
        <v>5.7963802183392774</v>
      </c>
      <c r="AJ18" s="36">
        <v>5.8248270667401316</v>
      </c>
      <c r="AK18" s="36">
        <v>5.7598975400445962</v>
      </c>
      <c r="AL18" s="36">
        <v>5.5463537392671638</v>
      </c>
      <c r="AM18" s="36">
        <v>5.4011854455135593</v>
      </c>
      <c r="AN18" s="36">
        <v>5.367052767369314</v>
      </c>
      <c r="AO18" s="36">
        <v>5.4289646612362308</v>
      </c>
      <c r="AP18" s="36">
        <v>5.5559301587070049</v>
      </c>
      <c r="AQ18" s="36">
        <v>5.6730397032945543</v>
      </c>
      <c r="AR18" s="79">
        <v>5.7925520224646112</v>
      </c>
      <c r="AS18" s="79">
        <v>5.8736883753310964</v>
      </c>
      <c r="AT18" s="79">
        <v>5.902763416898078</v>
      </c>
      <c r="AU18" s="79">
        <v>5.746958062694989</v>
      </c>
      <c r="AV18" s="79">
        <v>5.4780859589137965</v>
      </c>
      <c r="AW18" s="79">
        <v>5.3383577067808856</v>
      </c>
      <c r="AX18" s="79">
        <v>5.3216321609636719</v>
      </c>
      <c r="AY18" s="79">
        <v>5.2613138536831023</v>
      </c>
      <c r="AZ18" s="79">
        <v>5.2255594871274917</v>
      </c>
      <c r="BA18" s="79">
        <v>5.3337871202955016</v>
      </c>
      <c r="BB18" s="79">
        <v>5.530777005435163</v>
      </c>
      <c r="BC18" s="79">
        <v>5.750490452754855</v>
      </c>
      <c r="BD18" s="79">
        <v>5.7930807785853649</v>
      </c>
      <c r="BE18" s="79">
        <v>5.576381743253771</v>
      </c>
      <c r="BF18" s="79">
        <v>5.2653986505657286</v>
      </c>
      <c r="BG18" s="79">
        <v>5.1942372033956037</v>
      </c>
      <c r="BH18" s="79">
        <v>5.221520461471103</v>
      </c>
      <c r="BI18" s="79">
        <v>5.2994294088422897</v>
      </c>
    </row>
    <row r="19" spans="1:61" s="63" customFormat="1" ht="17.100000000000001" customHeight="1" x14ac:dyDescent="0.2">
      <c r="A19" s="60" t="s">
        <v>98</v>
      </c>
      <c r="B19" s="67" t="e">
        <v>#DIV/0!</v>
      </c>
      <c r="C19" s="67" t="e">
        <v>#DIV/0!</v>
      </c>
      <c r="D19" s="67">
        <v>43.180628605858985</v>
      </c>
      <c r="E19" s="67">
        <v>43.207487373924636</v>
      </c>
      <c r="F19" s="67">
        <v>41.146081804445799</v>
      </c>
      <c r="G19" s="67">
        <v>40.150709910612214</v>
      </c>
      <c r="H19" s="67">
        <v>36.116379741446302</v>
      </c>
      <c r="I19" s="67">
        <v>38.114751050108339</v>
      </c>
      <c r="J19" s="67">
        <v>41.895471828872104</v>
      </c>
      <c r="K19" s="67">
        <v>42.065607088124956</v>
      </c>
      <c r="L19" s="67">
        <v>42.280280098091261</v>
      </c>
      <c r="M19" s="67">
        <v>41.625025461532964</v>
      </c>
      <c r="N19" s="67">
        <v>40.304172551845582</v>
      </c>
      <c r="O19" s="67">
        <v>39.461995189592521</v>
      </c>
      <c r="P19" s="67">
        <v>38.801583280353178</v>
      </c>
      <c r="Q19" s="67">
        <v>38.778267931678599</v>
      </c>
      <c r="R19" s="67">
        <v>40.493043684031619</v>
      </c>
      <c r="S19" s="67">
        <v>43.080311568804966</v>
      </c>
      <c r="T19" s="67">
        <v>45.977985675512855</v>
      </c>
      <c r="U19" s="67">
        <v>46.226202260484783</v>
      </c>
      <c r="V19" s="67">
        <v>46.939331628374887</v>
      </c>
      <c r="W19" s="67">
        <v>32.551269682888019</v>
      </c>
      <c r="X19" s="67">
        <v>-4.6835495879278044</v>
      </c>
      <c r="Y19" s="67">
        <v>8.6212916517443521</v>
      </c>
      <c r="Z19" s="67">
        <v>44.553466480321212</v>
      </c>
      <c r="AA19" s="67">
        <v>43.802425486993201</v>
      </c>
      <c r="AB19" s="67">
        <v>43.337009878463263</v>
      </c>
      <c r="AC19" s="67">
        <v>43.520954118348669</v>
      </c>
      <c r="AD19" s="67">
        <v>44.091706510134166</v>
      </c>
      <c r="AE19" s="67">
        <v>44.271937626348254</v>
      </c>
      <c r="AF19" s="67">
        <v>44.056889877939319</v>
      </c>
      <c r="AG19" s="67">
        <v>43.849290951445219</v>
      </c>
      <c r="AH19" s="67">
        <v>44.594455977689989</v>
      </c>
      <c r="AI19" s="67">
        <v>44.027822894316145</v>
      </c>
      <c r="AJ19" s="67">
        <v>43.85682888101686</v>
      </c>
      <c r="AK19" s="67">
        <v>43.389837036647258</v>
      </c>
      <c r="AL19" s="67">
        <v>43.114252553331227</v>
      </c>
      <c r="AM19" s="67">
        <v>43.734617430990141</v>
      </c>
      <c r="AN19" s="67">
        <v>44.133704767285273</v>
      </c>
      <c r="AO19" s="67">
        <v>43.794599739187035</v>
      </c>
      <c r="AP19" s="67">
        <v>43.340350468631051</v>
      </c>
      <c r="AQ19" s="67">
        <v>43.018211308913052</v>
      </c>
      <c r="AR19" s="83">
        <v>42.824617094191233</v>
      </c>
      <c r="AS19" s="83">
        <v>42.807737641969474</v>
      </c>
      <c r="AT19" s="83">
        <v>42.851653295317746</v>
      </c>
      <c r="AU19" s="83">
        <v>42.992444680823255</v>
      </c>
      <c r="AV19" s="83">
        <v>43.13078653233385</v>
      </c>
      <c r="AW19" s="83">
        <v>42.895172698579181</v>
      </c>
      <c r="AX19" s="83">
        <v>42.276882644564338</v>
      </c>
      <c r="AY19" s="83">
        <v>41.747125325930234</v>
      </c>
      <c r="AZ19" s="83">
        <v>41.473719596781123</v>
      </c>
      <c r="BA19" s="83">
        <v>41.628125963719995</v>
      </c>
      <c r="BB19" s="83">
        <v>41.832641600916276</v>
      </c>
      <c r="BC19" s="83">
        <v>41.736641281485433</v>
      </c>
      <c r="BD19" s="83">
        <v>41.527656027271014</v>
      </c>
      <c r="BE19" s="83">
        <v>41.471128143900579</v>
      </c>
      <c r="BF19" s="83">
        <v>41.442417995817856</v>
      </c>
      <c r="BG19" s="83">
        <v>41.063559801564402</v>
      </c>
      <c r="BH19" s="83">
        <v>41.400795712121123</v>
      </c>
      <c r="BI19" s="83">
        <v>40.999726248660004</v>
      </c>
    </row>
    <row r="20" spans="1:61" s="19" customFormat="1" ht="17.100000000000001" customHeight="1" x14ac:dyDescent="0.2">
      <c r="A20" s="41" t="s">
        <v>73</v>
      </c>
      <c r="B20" s="36" t="e">
        <v>#DIV/0!</v>
      </c>
      <c r="C20" s="36" t="e">
        <v>#DIV/0!</v>
      </c>
      <c r="D20" s="36">
        <v>12.385680761630853</v>
      </c>
      <c r="E20" s="36">
        <v>11.369298129925811</v>
      </c>
      <c r="F20" s="36">
        <v>10.426500572378957</v>
      </c>
      <c r="G20" s="36">
        <v>10.465789286908969</v>
      </c>
      <c r="H20" s="36">
        <v>9.2987662101104966</v>
      </c>
      <c r="I20" s="36">
        <v>9.7467512585262792</v>
      </c>
      <c r="J20" s="36">
        <v>9.2919048875778536</v>
      </c>
      <c r="K20" s="36">
        <v>9.5588665459203934</v>
      </c>
      <c r="L20" s="36">
        <v>10.02376764970049</v>
      </c>
      <c r="M20" s="36">
        <v>9.9745665177744787</v>
      </c>
      <c r="N20" s="36">
        <v>9.4108851857399038</v>
      </c>
      <c r="O20" s="36">
        <v>8.3863617081117692</v>
      </c>
      <c r="P20" s="36">
        <v>7.1403091736707172</v>
      </c>
      <c r="Q20" s="36">
        <v>6.508413112651394</v>
      </c>
      <c r="R20" s="36">
        <v>6.8885851797956335</v>
      </c>
      <c r="S20" s="36">
        <v>7.2877077492136593</v>
      </c>
      <c r="T20" s="36">
        <v>7.4281808620404233</v>
      </c>
      <c r="U20" s="36">
        <v>8.2235080544199199</v>
      </c>
      <c r="V20" s="36">
        <v>9.1496276797489156</v>
      </c>
      <c r="W20" s="36">
        <v>11.792991137524593</v>
      </c>
      <c r="X20" s="36">
        <v>16.460021846921219</v>
      </c>
      <c r="Y20" s="36">
        <v>12.916003951465758</v>
      </c>
      <c r="Z20" s="36">
        <v>7.5134512536873643</v>
      </c>
      <c r="AA20" s="36">
        <v>7.8345865885183272</v>
      </c>
      <c r="AB20" s="36">
        <v>8.5982865223349751</v>
      </c>
      <c r="AC20" s="36">
        <v>8.9378009420610027</v>
      </c>
      <c r="AD20" s="36">
        <v>8.7724695456931432</v>
      </c>
      <c r="AE20" s="36">
        <v>8.4680638778254096</v>
      </c>
      <c r="AF20" s="36">
        <v>8.1072248636829762</v>
      </c>
      <c r="AG20" s="36">
        <v>7.7611726626001385</v>
      </c>
      <c r="AH20" s="36">
        <v>7.7213075449047066</v>
      </c>
      <c r="AI20" s="36">
        <v>7.9119440308908953</v>
      </c>
      <c r="AJ20" s="36">
        <v>8.5859912456195424</v>
      </c>
      <c r="AK20" s="36">
        <v>9.0751266535381365</v>
      </c>
      <c r="AL20" s="36">
        <v>9.1699268388196735</v>
      </c>
      <c r="AM20" s="36">
        <v>9.3065083049555799</v>
      </c>
      <c r="AN20" s="36">
        <v>9.1965550315309024</v>
      </c>
      <c r="AO20" s="36">
        <v>9.0230404680778111</v>
      </c>
      <c r="AP20" s="36">
        <v>9.198159509102382</v>
      </c>
      <c r="AQ20" s="36">
        <v>9.1977833427020723</v>
      </c>
      <c r="AR20" s="79">
        <v>8.9158266217552153</v>
      </c>
      <c r="AS20" s="79">
        <v>8.7582886138539404</v>
      </c>
      <c r="AT20" s="79">
        <v>8.6044580646608075</v>
      </c>
      <c r="AU20" s="79">
        <v>8.3652689096554322</v>
      </c>
      <c r="AV20" s="79">
        <v>8.4263652066072954</v>
      </c>
      <c r="AW20" s="79">
        <v>8.4518968419098304</v>
      </c>
      <c r="AX20" s="79">
        <v>8.1603122574701068</v>
      </c>
      <c r="AY20" s="79">
        <v>7.9673301186750551</v>
      </c>
      <c r="AZ20" s="79">
        <v>8.0468919137338446</v>
      </c>
      <c r="BA20" s="79">
        <v>8.0024577201593932</v>
      </c>
      <c r="BB20" s="79">
        <v>7.8232286494402485</v>
      </c>
      <c r="BC20" s="79">
        <v>7.6897491685280404</v>
      </c>
      <c r="BD20" s="79">
        <v>7.6872894042967737</v>
      </c>
      <c r="BE20" s="79">
        <v>7.9751613744303143</v>
      </c>
      <c r="BF20" s="79">
        <v>8.4760056363214122</v>
      </c>
      <c r="BG20" s="79">
        <v>8.6960373412617891</v>
      </c>
      <c r="BH20" s="79">
        <v>8.1838666336563399</v>
      </c>
      <c r="BI20" s="79">
        <v>7.5528739302077526</v>
      </c>
    </row>
    <row r="21" spans="1:61" s="19" customFormat="1" ht="17.100000000000001" customHeight="1" x14ac:dyDescent="0.2">
      <c r="A21" s="41" t="s">
        <v>74</v>
      </c>
      <c r="B21" s="36" t="e">
        <v>#DIV/0!</v>
      </c>
      <c r="C21" s="36" t="e">
        <v>#DIV/0!</v>
      </c>
      <c r="D21" s="36">
        <v>3.1469944905647029</v>
      </c>
      <c r="E21" s="36">
        <v>3.2541354754039333</v>
      </c>
      <c r="F21" s="36">
        <v>3.1852084508643186</v>
      </c>
      <c r="G21" s="36">
        <v>3.1136914737286392</v>
      </c>
      <c r="H21" s="36">
        <v>2.5989407486900107</v>
      </c>
      <c r="I21" s="36">
        <v>2.6080514422743435</v>
      </c>
      <c r="J21" s="36">
        <v>2.4858426223832182</v>
      </c>
      <c r="K21" s="36">
        <v>2.4138491483695272</v>
      </c>
      <c r="L21" s="36">
        <v>2.3448052580499321</v>
      </c>
      <c r="M21" s="36">
        <v>2.4412073355109492</v>
      </c>
      <c r="N21" s="36">
        <v>2.6702925421340082</v>
      </c>
      <c r="O21" s="36">
        <v>2.91363534574637</v>
      </c>
      <c r="P21" s="36">
        <v>3.0939063369651123</v>
      </c>
      <c r="Q21" s="36">
        <v>3.1031273213088619</v>
      </c>
      <c r="R21" s="36">
        <v>2.9723927180681136</v>
      </c>
      <c r="S21" s="36">
        <v>2.7999892721077657</v>
      </c>
      <c r="T21" s="36">
        <v>2.7061360953818796</v>
      </c>
      <c r="U21" s="36">
        <v>2.7852696533519494</v>
      </c>
      <c r="V21" s="36">
        <v>2.8530590031324867</v>
      </c>
      <c r="W21" s="36">
        <v>3.789382489946358</v>
      </c>
      <c r="X21" s="36">
        <v>5.9315223029758721</v>
      </c>
      <c r="Y21" s="36">
        <v>5.082565190730719</v>
      </c>
      <c r="Z21" s="36">
        <v>3.0247008686302279</v>
      </c>
      <c r="AA21" s="36">
        <v>3.0053597739414033</v>
      </c>
      <c r="AB21" s="36">
        <v>2.9928423305571572</v>
      </c>
      <c r="AC21" s="36">
        <v>3.0575329105317994</v>
      </c>
      <c r="AD21" s="36">
        <v>3.2074908922252474</v>
      </c>
      <c r="AE21" s="36">
        <v>3.3144162254323311</v>
      </c>
      <c r="AF21" s="36">
        <v>3.3894235669473729</v>
      </c>
      <c r="AG21" s="36">
        <v>3.4647578070508867</v>
      </c>
      <c r="AH21" s="36">
        <v>3.5795016285519696</v>
      </c>
      <c r="AI21" s="36">
        <v>3.48821240855042</v>
      </c>
      <c r="AJ21" s="36">
        <v>3.4111773551385318</v>
      </c>
      <c r="AK21" s="36">
        <v>3.3533074124697473</v>
      </c>
      <c r="AL21" s="36">
        <v>3.339454599022138</v>
      </c>
      <c r="AM21" s="36">
        <v>3.3730942829647046</v>
      </c>
      <c r="AN21" s="36">
        <v>3.4068715195995636</v>
      </c>
      <c r="AO21" s="36">
        <v>3.4444053571528057</v>
      </c>
      <c r="AP21" s="36">
        <v>3.4454820294299386</v>
      </c>
      <c r="AQ21" s="36">
        <v>3.3919214162455842</v>
      </c>
      <c r="AR21" s="79">
        <v>3.3318868095577803</v>
      </c>
      <c r="AS21" s="79">
        <v>3.363928483238396</v>
      </c>
      <c r="AT21" s="79">
        <v>3.4406999592455243</v>
      </c>
      <c r="AU21" s="79">
        <v>3.5314006125706947</v>
      </c>
      <c r="AV21" s="79">
        <v>3.5293351288848078</v>
      </c>
      <c r="AW21" s="79">
        <v>3.4280449490577709</v>
      </c>
      <c r="AX21" s="79">
        <v>3.395562429775159</v>
      </c>
      <c r="AY21" s="79">
        <v>3.4972086408029441</v>
      </c>
      <c r="AZ21" s="79">
        <v>3.4549991983192156</v>
      </c>
      <c r="BA21" s="79">
        <v>3.2448607954984867</v>
      </c>
      <c r="BB21" s="79">
        <v>3.1110864968075851</v>
      </c>
      <c r="BC21" s="79">
        <v>3.0825952723888479</v>
      </c>
      <c r="BD21" s="79">
        <v>3.1714623391276646</v>
      </c>
      <c r="BE21" s="79">
        <v>3.3162588224756853</v>
      </c>
      <c r="BF21" s="79">
        <v>3.2346937133805898</v>
      </c>
      <c r="BG21" s="79">
        <v>2.9516596616665924</v>
      </c>
      <c r="BH21" s="79">
        <v>2.8068961321079158</v>
      </c>
      <c r="BI21" s="79">
        <v>2.8346089067275932</v>
      </c>
    </row>
    <row r="22" spans="1:61" s="19" customFormat="1" ht="17.100000000000001" customHeight="1" x14ac:dyDescent="0.2">
      <c r="A22" s="41" t="s">
        <v>75</v>
      </c>
      <c r="B22" s="36" t="e">
        <v>#DIV/0!</v>
      </c>
      <c r="C22" s="36" t="e">
        <v>#DIV/0!</v>
      </c>
      <c r="D22" s="36">
        <v>2.6817092102433411</v>
      </c>
      <c r="E22" s="36">
        <v>2.4867364293725318</v>
      </c>
      <c r="F22" s="36">
        <v>2.2355030666085649</v>
      </c>
      <c r="G22" s="36">
        <v>2.2498941673821307</v>
      </c>
      <c r="H22" s="36">
        <v>2.0828333426446144</v>
      </c>
      <c r="I22" s="36">
        <v>2.2727282336961854</v>
      </c>
      <c r="J22" s="36">
        <v>2.1847601691384986</v>
      </c>
      <c r="K22" s="36">
        <v>2.0239228757078171</v>
      </c>
      <c r="L22" s="36">
        <v>1.8997363347665694</v>
      </c>
      <c r="M22" s="36">
        <v>1.9797365172767871</v>
      </c>
      <c r="N22" s="36">
        <v>2.1908443141581175</v>
      </c>
      <c r="O22" s="36">
        <v>2.3883136142185704</v>
      </c>
      <c r="P22" s="36">
        <v>2.5750336281518593</v>
      </c>
      <c r="Q22" s="36">
        <v>2.5685093915041044</v>
      </c>
      <c r="R22" s="36">
        <v>2.4762704320535778</v>
      </c>
      <c r="S22" s="36">
        <v>2.3905792367116669</v>
      </c>
      <c r="T22" s="36">
        <v>2.2818778614599573</v>
      </c>
      <c r="U22" s="36">
        <v>2.299816876831509</v>
      </c>
      <c r="V22" s="36">
        <v>2.4207299715882304</v>
      </c>
      <c r="W22" s="36">
        <v>3.2924291861745876</v>
      </c>
      <c r="X22" s="36">
        <v>5.127457966843485</v>
      </c>
      <c r="Y22" s="36">
        <v>4.5275287104222857</v>
      </c>
      <c r="Z22" s="36">
        <v>2.7433148430729708</v>
      </c>
      <c r="AA22" s="36">
        <v>2.6637833731293794</v>
      </c>
      <c r="AB22" s="36">
        <v>2.5143582741607977</v>
      </c>
      <c r="AC22" s="36">
        <v>2.4264142252189767</v>
      </c>
      <c r="AD22" s="36">
        <v>2.3889886523405761</v>
      </c>
      <c r="AE22" s="36">
        <v>2.3749375200357035</v>
      </c>
      <c r="AF22" s="36">
        <v>2.3943997103197239</v>
      </c>
      <c r="AG22" s="36">
        <v>2.5009072914626658</v>
      </c>
      <c r="AH22" s="36">
        <v>2.6793589586270548</v>
      </c>
      <c r="AI22" s="36">
        <v>2.7302949629385709</v>
      </c>
      <c r="AJ22" s="36">
        <v>2.8216696080215691</v>
      </c>
      <c r="AK22" s="36">
        <v>2.9112129936646682</v>
      </c>
      <c r="AL22" s="36">
        <v>2.9956536829542553</v>
      </c>
      <c r="AM22" s="36">
        <v>3.133403205682979</v>
      </c>
      <c r="AN22" s="36">
        <v>3.2077795633656287</v>
      </c>
      <c r="AO22" s="36">
        <v>3.113243089006366</v>
      </c>
      <c r="AP22" s="36">
        <v>2.9679905254813668</v>
      </c>
      <c r="AQ22" s="36">
        <v>2.9190190912541278</v>
      </c>
      <c r="AR22" s="79">
        <v>2.9112196406528472</v>
      </c>
      <c r="AS22" s="79">
        <v>2.8665210214819306</v>
      </c>
      <c r="AT22" s="79">
        <v>2.8253895263777351</v>
      </c>
      <c r="AU22" s="79">
        <v>2.9091201134344375</v>
      </c>
      <c r="AV22" s="79">
        <v>3.007205612742827</v>
      </c>
      <c r="AW22" s="79">
        <v>2.94423103214613</v>
      </c>
      <c r="AX22" s="79">
        <v>2.7294064912978819</v>
      </c>
      <c r="AY22" s="79">
        <v>2.4560100674540308</v>
      </c>
      <c r="AZ22" s="79">
        <v>2.247929282691834</v>
      </c>
      <c r="BA22" s="79">
        <v>2.3155994000287783</v>
      </c>
      <c r="BB22" s="79">
        <v>2.5018688865779515</v>
      </c>
      <c r="BC22" s="79">
        <v>2.5113400394694918</v>
      </c>
      <c r="BD22" s="79">
        <v>2.3845864161965933</v>
      </c>
      <c r="BE22" s="79">
        <v>2.2116870208175579</v>
      </c>
      <c r="BF22" s="79">
        <v>2.067206760164864</v>
      </c>
      <c r="BG22" s="79">
        <v>2.0061653160215491</v>
      </c>
      <c r="BH22" s="79">
        <v>2.0757311329602799</v>
      </c>
      <c r="BI22" s="79">
        <v>2.2313905787283321</v>
      </c>
    </row>
    <row r="23" spans="1:61" s="19" customFormat="1" ht="17.100000000000001" customHeight="1" x14ac:dyDescent="0.2">
      <c r="A23" s="41" t="s">
        <v>76</v>
      </c>
      <c r="B23" s="36" t="e">
        <v>#DIV/0!</v>
      </c>
      <c r="C23" s="36" t="e">
        <v>#DIV/0!</v>
      </c>
      <c r="D23" s="36">
        <v>-0.15410957427633507</v>
      </c>
      <c r="E23" s="36">
        <v>-0.10710849011523668</v>
      </c>
      <c r="F23" s="36">
        <v>1.0216849092826821E-2</v>
      </c>
      <c r="G23" s="36">
        <v>0.31020622303449252</v>
      </c>
      <c r="H23" s="36">
        <v>0.57152801792958441</v>
      </c>
      <c r="I23" s="36">
        <v>0.82227069817012843</v>
      </c>
      <c r="J23" s="36">
        <v>0.90026546569648125</v>
      </c>
      <c r="K23" s="36">
        <v>0.93073720455419895</v>
      </c>
      <c r="L23" s="36">
        <v>0.91139160470967218</v>
      </c>
      <c r="M23" s="36">
        <v>0.92029602258854926</v>
      </c>
      <c r="N23" s="36">
        <v>1.0382234631422578</v>
      </c>
      <c r="O23" s="36">
        <v>1.18675212280077</v>
      </c>
      <c r="P23" s="36">
        <v>1.3213401741656128</v>
      </c>
      <c r="Q23" s="36">
        <v>1.4331519988472678</v>
      </c>
      <c r="R23" s="36">
        <v>1.5227312127808197</v>
      </c>
      <c r="S23" s="36">
        <v>1.4853788375864805</v>
      </c>
      <c r="T23" s="36">
        <v>1.4325469444968724</v>
      </c>
      <c r="U23" s="36">
        <v>1.5906980512426536</v>
      </c>
      <c r="V23" s="36">
        <v>1.8309357964000108</v>
      </c>
      <c r="W23" s="36">
        <v>2.6318596092505646</v>
      </c>
      <c r="X23" s="36">
        <v>4.2987565203802633</v>
      </c>
      <c r="Y23" s="36">
        <v>3.6950514442438696</v>
      </c>
      <c r="Z23" s="36">
        <v>2.1056393368341015</v>
      </c>
      <c r="AA23" s="36">
        <v>1.9854654753969414</v>
      </c>
      <c r="AB23" s="36">
        <v>1.8920956282901251</v>
      </c>
      <c r="AC23" s="36">
        <v>1.8511020215045773</v>
      </c>
      <c r="AD23" s="36">
        <v>1.8919653565388044</v>
      </c>
      <c r="AE23" s="36">
        <v>1.997906057663033</v>
      </c>
      <c r="AF23" s="36">
        <v>2.1633515414451372</v>
      </c>
      <c r="AG23" s="36">
        <v>2.2542319231012646</v>
      </c>
      <c r="AH23" s="36">
        <v>2.2720764748403495</v>
      </c>
      <c r="AI23" s="36">
        <v>2.2087955787604256</v>
      </c>
      <c r="AJ23" s="36">
        <v>2.1523599930697115</v>
      </c>
      <c r="AK23" s="36">
        <v>2.0437509562895828</v>
      </c>
      <c r="AL23" s="36">
        <v>1.9046535728939267</v>
      </c>
      <c r="AM23" s="36">
        <v>1.7475359562064343</v>
      </c>
      <c r="AN23" s="36">
        <v>1.60017256230178</v>
      </c>
      <c r="AO23" s="36">
        <v>1.5673190825212746</v>
      </c>
      <c r="AP23" s="36">
        <v>1.6430220055669094</v>
      </c>
      <c r="AQ23" s="36">
        <v>1.7157511941402956</v>
      </c>
      <c r="AR23" s="79">
        <v>1.7584926430375107</v>
      </c>
      <c r="AS23" s="79">
        <v>1.7926519405394434</v>
      </c>
      <c r="AT23" s="79">
        <v>1.8293113032880226</v>
      </c>
      <c r="AU23" s="79">
        <v>1.8636282017199362</v>
      </c>
      <c r="AV23" s="79">
        <v>1.8882755964601305</v>
      </c>
      <c r="AW23" s="79">
        <v>1.8402350593858923</v>
      </c>
      <c r="AX23" s="79">
        <v>1.7315304533584086</v>
      </c>
      <c r="AY23" s="79">
        <v>1.6670544336308355</v>
      </c>
      <c r="AZ23" s="79">
        <v>1.6866525731587787</v>
      </c>
      <c r="BA23" s="79">
        <v>1.7656365795578035</v>
      </c>
      <c r="BB23" s="79">
        <v>1.842938088625008</v>
      </c>
      <c r="BC23" s="79">
        <v>1.8484113973728511</v>
      </c>
      <c r="BD23" s="79">
        <v>1.752873219628615</v>
      </c>
      <c r="BE23" s="79">
        <v>1.6668765986480709</v>
      </c>
      <c r="BF23" s="79">
        <v>1.6470862317768373</v>
      </c>
      <c r="BG23" s="79">
        <v>1.672718364583949</v>
      </c>
      <c r="BH23" s="79">
        <v>1.7352783684478277</v>
      </c>
      <c r="BI23" s="79">
        <v>1.8631199980851096</v>
      </c>
    </row>
    <row r="24" spans="1:61" s="19" customFormat="1" ht="17.100000000000001" customHeight="1" x14ac:dyDescent="0.2">
      <c r="A24" s="41" t="s">
        <v>77</v>
      </c>
      <c r="B24" s="36" t="e">
        <v>#DIV/0!</v>
      </c>
      <c r="C24" s="36" t="e">
        <v>#DIV/0!</v>
      </c>
      <c r="D24" s="36">
        <v>2.1559185155820284</v>
      </c>
      <c r="E24" s="36">
        <v>2.4052209770794182</v>
      </c>
      <c r="F24" s="36">
        <v>2.2924832085029561</v>
      </c>
      <c r="G24" s="36">
        <v>1.9015622106560386</v>
      </c>
      <c r="H24" s="36">
        <v>1.4477204469680223</v>
      </c>
      <c r="I24" s="36">
        <v>1.5449136696374768</v>
      </c>
      <c r="J24" s="36">
        <v>1.5771820602624325</v>
      </c>
      <c r="K24" s="36">
        <v>1.63680311592314</v>
      </c>
      <c r="L24" s="36">
        <v>1.6583141529475833</v>
      </c>
      <c r="M24" s="36">
        <v>1.5822998633947718</v>
      </c>
      <c r="N24" s="36">
        <v>1.5936569026901917</v>
      </c>
      <c r="O24" s="36">
        <v>1.7389123787726053</v>
      </c>
      <c r="P24" s="36">
        <v>1.7958885469083503</v>
      </c>
      <c r="Q24" s="36">
        <v>1.7088828918560415</v>
      </c>
      <c r="R24" s="36">
        <v>1.6566864197802882</v>
      </c>
      <c r="S24" s="36">
        <v>1.5828971967671444</v>
      </c>
      <c r="T24" s="36">
        <v>1.5229015355418989</v>
      </c>
      <c r="U24" s="36">
        <v>1.6183176304432743</v>
      </c>
      <c r="V24" s="36">
        <v>1.7277083162711002</v>
      </c>
      <c r="W24" s="36">
        <v>2.3686937358120108</v>
      </c>
      <c r="X24" s="36">
        <v>3.8971697200640221</v>
      </c>
      <c r="Y24" s="36">
        <v>3.6299505881239744</v>
      </c>
      <c r="Z24" s="36">
        <v>2.3072601013902303</v>
      </c>
      <c r="AA24" s="36">
        <v>2.4028943281406145</v>
      </c>
      <c r="AB24" s="36">
        <v>2.4863328508979747</v>
      </c>
      <c r="AC24" s="36">
        <v>2.5133497573961034</v>
      </c>
      <c r="AD24" s="36">
        <v>2.487423326432523</v>
      </c>
      <c r="AE24" s="36">
        <v>2.5516768385835737</v>
      </c>
      <c r="AF24" s="36">
        <v>2.7016075242612962</v>
      </c>
      <c r="AG24" s="36">
        <v>2.8399395800552196</v>
      </c>
      <c r="AH24" s="36">
        <v>2.9408744798141462</v>
      </c>
      <c r="AI24" s="36">
        <v>2.8369882140185956</v>
      </c>
      <c r="AJ24" s="36">
        <v>2.6443569025242204</v>
      </c>
      <c r="AK24" s="36">
        <v>2.5765926633463039</v>
      </c>
      <c r="AL24" s="36">
        <v>2.6423515259093531</v>
      </c>
      <c r="AM24" s="36">
        <v>2.6805626534872293</v>
      </c>
      <c r="AN24" s="36">
        <v>2.6747356145670547</v>
      </c>
      <c r="AO24" s="36">
        <v>2.6154388636858665</v>
      </c>
      <c r="AP24" s="36">
        <v>2.510982109157593</v>
      </c>
      <c r="AQ24" s="36">
        <v>2.4009479355357</v>
      </c>
      <c r="AR24" s="79">
        <v>2.4070137758418642</v>
      </c>
      <c r="AS24" s="79">
        <v>2.4936575336402891</v>
      </c>
      <c r="AT24" s="79">
        <v>2.6912604820837247</v>
      </c>
      <c r="AU24" s="79">
        <v>2.8618848253755411</v>
      </c>
      <c r="AV24" s="79">
        <v>2.9612554983692725</v>
      </c>
      <c r="AW24" s="79">
        <v>2.9508688999750401</v>
      </c>
      <c r="AX24" s="79">
        <v>2.9496606595305561</v>
      </c>
      <c r="AY24" s="79">
        <v>2.9888711164231121</v>
      </c>
      <c r="AZ24" s="79">
        <v>2.9063715653323499</v>
      </c>
      <c r="BA24" s="79">
        <v>2.7790787052841557</v>
      </c>
      <c r="BB24" s="79">
        <v>2.6979653140079036</v>
      </c>
      <c r="BC24" s="79">
        <v>2.7349039797324828</v>
      </c>
      <c r="BD24" s="79">
        <v>2.7964894114787842</v>
      </c>
      <c r="BE24" s="79">
        <v>2.8995113704078066</v>
      </c>
      <c r="BF24" s="79">
        <v>2.8540926299542111</v>
      </c>
      <c r="BG24" s="79">
        <v>2.751881012204151</v>
      </c>
      <c r="BH24" s="79">
        <v>2.8739569720498275</v>
      </c>
      <c r="BI24" s="79">
        <v>3.2593476534392174</v>
      </c>
    </row>
    <row r="25" spans="1:61" s="19" customFormat="1" ht="17.100000000000001" customHeight="1" x14ac:dyDescent="0.2">
      <c r="A25" s="41" t="s">
        <v>20</v>
      </c>
      <c r="B25" s="36" t="e">
        <v>#DIV/0!</v>
      </c>
      <c r="C25" s="36" t="e">
        <v>#DIV/0!</v>
      </c>
      <c r="D25" s="36">
        <v>8.3993080981178352</v>
      </c>
      <c r="E25" s="36">
        <v>8.2849539056993962</v>
      </c>
      <c r="F25" s="36">
        <v>7.58781744334651</v>
      </c>
      <c r="G25" s="36">
        <v>6.995749423847573</v>
      </c>
      <c r="H25" s="36">
        <v>5.7527585966690395</v>
      </c>
      <c r="I25" s="36">
        <v>5.9116162423433583</v>
      </c>
      <c r="J25" s="36">
        <v>5.7311559417752349</v>
      </c>
      <c r="K25" s="36">
        <v>5.5816978772242667</v>
      </c>
      <c r="L25" s="36">
        <v>5.2918607621543794</v>
      </c>
      <c r="M25" s="36">
        <v>5.1253859021428436</v>
      </c>
      <c r="N25" s="36">
        <v>5.147355870999899</v>
      </c>
      <c r="O25" s="36">
        <v>5.312400115470032</v>
      </c>
      <c r="P25" s="36">
        <v>5.5763104960290999</v>
      </c>
      <c r="Q25" s="36">
        <v>5.6728360552098547</v>
      </c>
      <c r="R25" s="36">
        <v>5.6938751887709946</v>
      </c>
      <c r="S25" s="36">
        <v>5.4991434355785183</v>
      </c>
      <c r="T25" s="36">
        <v>5.1809359625558695</v>
      </c>
      <c r="U25" s="36">
        <v>5.2360790656584388</v>
      </c>
      <c r="V25" s="36">
        <v>5.3996577030190744</v>
      </c>
      <c r="W25" s="36">
        <v>7.1010753818837919</v>
      </c>
      <c r="X25" s="36">
        <v>11.048940572713468</v>
      </c>
      <c r="Y25" s="36">
        <v>9.6296900211925713</v>
      </c>
      <c r="Z25" s="36">
        <v>5.7502085975631614</v>
      </c>
      <c r="AA25" s="36">
        <v>5.7644658901847006</v>
      </c>
      <c r="AB25" s="36">
        <v>5.8575326592306949</v>
      </c>
      <c r="AC25" s="36">
        <v>5.9021361904736214</v>
      </c>
      <c r="AD25" s="36">
        <v>5.9586935186985466</v>
      </c>
      <c r="AE25" s="36">
        <v>6.0849685239719138</v>
      </c>
      <c r="AF25" s="36">
        <v>6.1755007727339866</v>
      </c>
      <c r="AG25" s="36">
        <v>6.2538946333839984</v>
      </c>
      <c r="AH25" s="36">
        <v>6.4983123615302336</v>
      </c>
      <c r="AI25" s="36">
        <v>6.3819799218890667</v>
      </c>
      <c r="AJ25" s="36">
        <v>6.1548431053705253</v>
      </c>
      <c r="AK25" s="36">
        <v>5.9681766726447831</v>
      </c>
      <c r="AL25" s="36">
        <v>5.9153172540249885</v>
      </c>
      <c r="AM25" s="36">
        <v>6.0016498620221643</v>
      </c>
      <c r="AN25" s="36">
        <v>6.1596185084344821</v>
      </c>
      <c r="AO25" s="36">
        <v>6.2268359322212499</v>
      </c>
      <c r="AP25" s="36">
        <v>6.1677439572218846</v>
      </c>
      <c r="AQ25" s="36">
        <v>6.1601898301697133</v>
      </c>
      <c r="AR25" s="79">
        <v>6.2735802873494118</v>
      </c>
      <c r="AS25" s="79">
        <v>6.3432716625518459</v>
      </c>
      <c r="AT25" s="79">
        <v>6.2640449956305329</v>
      </c>
      <c r="AU25" s="79">
        <v>6.1240274827115355</v>
      </c>
      <c r="AV25" s="79">
        <v>6.0082158341429732</v>
      </c>
      <c r="AW25" s="79">
        <v>6.085742283124131</v>
      </c>
      <c r="AX25" s="79">
        <v>6.3183004129941462</v>
      </c>
      <c r="AY25" s="79">
        <v>6.4202768960708578</v>
      </c>
      <c r="AZ25" s="79">
        <v>6.3024155753714703</v>
      </c>
      <c r="BA25" s="79">
        <v>6.2007227459326586</v>
      </c>
      <c r="BB25" s="79">
        <v>6.2186776745852939</v>
      </c>
      <c r="BC25" s="79">
        <v>6.3284968425799306</v>
      </c>
      <c r="BD25" s="79">
        <v>6.4455750198004607</v>
      </c>
      <c r="BE25" s="79">
        <v>6.3970373520770272</v>
      </c>
      <c r="BF25" s="79">
        <v>6.1857210144497365</v>
      </c>
      <c r="BG25" s="79">
        <v>5.981942970696978</v>
      </c>
      <c r="BH25" s="79">
        <v>5.8169086500730351</v>
      </c>
      <c r="BI25" s="79">
        <v>5.7872445431222612</v>
      </c>
    </row>
    <row r="26" spans="1:61" s="19" customFormat="1" ht="17.100000000000001" customHeight="1" x14ac:dyDescent="0.2">
      <c r="A26" s="41" t="s">
        <v>79</v>
      </c>
      <c r="B26" s="36" t="e">
        <v>#DIV/0!</v>
      </c>
      <c r="C26" s="36" t="e">
        <v>#DIV/0!</v>
      </c>
      <c r="D26" s="36">
        <v>-1.221903547144463</v>
      </c>
      <c r="E26" s="36">
        <v>-0.31650896371175719</v>
      </c>
      <c r="F26" s="36">
        <v>0.41268063007657335</v>
      </c>
      <c r="G26" s="36">
        <v>0.83212504959126843</v>
      </c>
      <c r="H26" s="36">
        <v>1.1477742959476307</v>
      </c>
      <c r="I26" s="36">
        <v>1.8054059928468578</v>
      </c>
      <c r="J26" s="36">
        <v>6.6329771635896275</v>
      </c>
      <c r="K26" s="36">
        <v>6.4696270822555206</v>
      </c>
      <c r="L26" s="36">
        <v>6.2256709944406703</v>
      </c>
      <c r="M26" s="36">
        <v>5.3921722101024843</v>
      </c>
      <c r="N26" s="36">
        <v>4.4792837954986346</v>
      </c>
      <c r="O26" s="36">
        <v>4.2085099134315813</v>
      </c>
      <c r="P26" s="36">
        <v>4.1141224801203515</v>
      </c>
      <c r="Q26" s="36">
        <v>4.2306802843830864</v>
      </c>
      <c r="R26" s="36">
        <v>4.5908151201756331</v>
      </c>
      <c r="S26" s="36">
        <v>4.3468855382511595</v>
      </c>
      <c r="T26" s="36">
        <v>3.8799726263788985</v>
      </c>
      <c r="U26" s="36">
        <v>3.6730042027251777</v>
      </c>
      <c r="V26" s="36">
        <v>3.4195007576111442</v>
      </c>
      <c r="W26" s="36">
        <v>4.1722554528320677</v>
      </c>
      <c r="X26" s="36">
        <v>6.5116667990434722</v>
      </c>
      <c r="Y26" s="36">
        <v>6.0496245235459938</v>
      </c>
      <c r="Z26" s="36">
        <v>3.920479675353906</v>
      </c>
      <c r="AA26" s="36">
        <v>3.7442419066691963</v>
      </c>
      <c r="AB26" s="36">
        <v>3.2752865143229046</v>
      </c>
      <c r="AC26" s="36">
        <v>2.9881607569161615</v>
      </c>
      <c r="AD26" s="36">
        <v>2.8929522782741111</v>
      </c>
      <c r="AE26" s="36">
        <v>2.7516624822999001</v>
      </c>
      <c r="AF26" s="36">
        <v>2.762445591907102</v>
      </c>
      <c r="AG26" s="36">
        <v>2.8850103452026672</v>
      </c>
      <c r="AH26" s="36">
        <v>2.8776969519649982</v>
      </c>
      <c r="AI26" s="36">
        <v>2.6528324581125284</v>
      </c>
      <c r="AJ26" s="36">
        <v>2.4541261069684421</v>
      </c>
      <c r="AK26" s="36">
        <v>2.1764406216493501</v>
      </c>
      <c r="AL26" s="36">
        <v>1.9851841178725163</v>
      </c>
      <c r="AM26" s="36">
        <v>2.0389031357540714</v>
      </c>
      <c r="AN26" s="36">
        <v>2.1588895935065811</v>
      </c>
      <c r="AO26" s="36">
        <v>2.1717809845784997</v>
      </c>
      <c r="AP26" s="36">
        <v>2.1468585892172936</v>
      </c>
      <c r="AQ26" s="36">
        <v>2.1221530828720438</v>
      </c>
      <c r="AR26" s="79">
        <v>1.9788914939009188</v>
      </c>
      <c r="AS26" s="79">
        <v>1.9033639059289595</v>
      </c>
      <c r="AT26" s="79">
        <v>2.080135826619276</v>
      </c>
      <c r="AU26" s="79">
        <v>2.3475500287222117</v>
      </c>
      <c r="AV26" s="79">
        <v>2.407956198974655</v>
      </c>
      <c r="AW26" s="79">
        <v>2.1947177073825799</v>
      </c>
      <c r="AX26" s="79">
        <v>1.8938365716612979</v>
      </c>
      <c r="AY26" s="79">
        <v>1.6860070890690266</v>
      </c>
      <c r="AZ26" s="79">
        <v>1.7278367581824932</v>
      </c>
      <c r="BA26" s="79">
        <v>1.9897398032840681</v>
      </c>
      <c r="BB26" s="79">
        <v>2.1808005709843963</v>
      </c>
      <c r="BC26" s="79">
        <v>2.1156458502257705</v>
      </c>
      <c r="BD26" s="79">
        <v>2.018541538991069</v>
      </c>
      <c r="BE26" s="79">
        <v>1.9485264939023437</v>
      </c>
      <c r="BF26" s="79">
        <v>1.86962012013804</v>
      </c>
      <c r="BG26" s="79">
        <v>1.8407970571860623</v>
      </c>
      <c r="BH26" s="79">
        <v>2.8556524102106202</v>
      </c>
      <c r="BI26" s="79">
        <v>2.5614574046691612</v>
      </c>
    </row>
    <row r="27" spans="1:61" s="19" customFormat="1" ht="17.100000000000001" customHeight="1" x14ac:dyDescent="0.2">
      <c r="A27" s="41" t="s">
        <v>83</v>
      </c>
      <c r="B27" s="36" t="e">
        <v>#DIV/0!</v>
      </c>
      <c r="C27" s="36" t="e">
        <v>#DIV/0!</v>
      </c>
      <c r="D27" s="36">
        <v>-4.7808700319068413E-2</v>
      </c>
      <c r="E27" s="36">
        <v>-1.2812004599184575E-2</v>
      </c>
      <c r="F27" s="36">
        <v>1.9542785280228587E-2</v>
      </c>
      <c r="G27" s="36">
        <v>1.9333202945601563E-2</v>
      </c>
      <c r="H27" s="36">
        <v>1.5028019684755378</v>
      </c>
      <c r="I27" s="36">
        <v>1.6049657206479928</v>
      </c>
      <c r="J27" s="36">
        <v>1.7557110742443731</v>
      </c>
      <c r="K27" s="36">
        <v>2.0042445872807537</v>
      </c>
      <c r="L27" s="36">
        <v>2.236127438007435</v>
      </c>
      <c r="M27" s="36">
        <v>2.4741124102246372</v>
      </c>
      <c r="N27" s="36">
        <v>2.6698165120168862</v>
      </c>
      <c r="O27" s="36">
        <v>2.7646600454273083</v>
      </c>
      <c r="P27" s="36">
        <v>2.7553047388942162</v>
      </c>
      <c r="Q27" s="36">
        <v>2.5461023886836975</v>
      </c>
      <c r="R27" s="36">
        <v>2.2631243640360363</v>
      </c>
      <c r="S27" s="36">
        <v>1.9667905774408518</v>
      </c>
      <c r="T27" s="36">
        <v>1.7162600032699309</v>
      </c>
      <c r="U27" s="36">
        <v>1.6137589142368698</v>
      </c>
      <c r="V27" s="36">
        <v>1.549965865038806</v>
      </c>
      <c r="W27" s="36">
        <v>1.9464134080706277</v>
      </c>
      <c r="X27" s="36">
        <v>2.980317868394073</v>
      </c>
      <c r="Y27" s="36">
        <v>2.7084566231644147</v>
      </c>
      <c r="Z27" s="36">
        <v>1.823004489106697</v>
      </c>
      <c r="AA27" s="36">
        <v>2.1206788062767554</v>
      </c>
      <c r="AB27" s="36">
        <v>2.4461847061075641</v>
      </c>
      <c r="AC27" s="36">
        <v>2.6655409432875512</v>
      </c>
      <c r="AD27" s="36">
        <v>2.6750053996560013</v>
      </c>
      <c r="AE27" s="36">
        <v>2.4443141117665377</v>
      </c>
      <c r="AF27" s="36">
        <v>2.1009594190473475</v>
      </c>
      <c r="AG27" s="36">
        <v>1.811656185952164</v>
      </c>
      <c r="AH27" s="36">
        <v>1.6936032907474079</v>
      </c>
      <c r="AI27" s="36">
        <v>1.653831375321092</v>
      </c>
      <c r="AJ27" s="36">
        <v>1.7081371337352818</v>
      </c>
      <c r="AK27" s="36">
        <v>1.7590998546104157</v>
      </c>
      <c r="AL27" s="36">
        <v>1.7728810596293139</v>
      </c>
      <c r="AM27" s="36">
        <v>1.7549593443218194</v>
      </c>
      <c r="AN27" s="36">
        <v>1.7031370269326642</v>
      </c>
      <c r="AO27" s="36">
        <v>1.6569709637168992</v>
      </c>
      <c r="AP27" s="36">
        <v>1.6551070168791648</v>
      </c>
      <c r="AQ27" s="36">
        <v>1.6865154054180023</v>
      </c>
      <c r="AR27" s="79">
        <v>1.7298799644537775</v>
      </c>
      <c r="AS27" s="79">
        <v>1.7788303455783059</v>
      </c>
      <c r="AT27" s="79">
        <v>1.8250798054614099</v>
      </c>
      <c r="AU27" s="79">
        <v>1.8499909972661148</v>
      </c>
      <c r="AV27" s="79">
        <v>1.8294364488562687</v>
      </c>
      <c r="AW27" s="79">
        <v>1.7898447186786914</v>
      </c>
      <c r="AX27" s="79">
        <v>1.7690503267357618</v>
      </c>
      <c r="AY27" s="79">
        <v>1.7860511277737519</v>
      </c>
      <c r="AZ27" s="79">
        <v>1.8347653492467468</v>
      </c>
      <c r="BA27" s="79">
        <v>1.8972756844174088</v>
      </c>
      <c r="BB27" s="79">
        <v>1.938326089376408</v>
      </c>
      <c r="BC27" s="79">
        <v>1.9576133390514443</v>
      </c>
      <c r="BD27" s="79">
        <v>1.9667558694528218</v>
      </c>
      <c r="BE27" s="79">
        <v>1.9539218549072928</v>
      </c>
      <c r="BF27" s="79">
        <v>1.9154881083085495</v>
      </c>
      <c r="BG27" s="79">
        <v>1.8646286070041522</v>
      </c>
      <c r="BH27" s="79">
        <v>1.9951207784401328</v>
      </c>
      <c r="BI27" s="79">
        <v>1.9493487700745979</v>
      </c>
    </row>
    <row r="28" spans="1:61" s="19" customFormat="1" ht="17.100000000000001" customHeight="1" x14ac:dyDescent="0.2">
      <c r="A28" s="41" t="s">
        <v>23</v>
      </c>
      <c r="B28" s="36" t="e">
        <v>#DIV/0!</v>
      </c>
      <c r="C28" s="36" t="e">
        <v>#DIV/0!</v>
      </c>
      <c r="D28" s="36">
        <v>1.5065048006663113</v>
      </c>
      <c r="E28" s="36">
        <v>1.7871608667874708</v>
      </c>
      <c r="F28" s="36">
        <v>1.9121780694238972</v>
      </c>
      <c r="G28" s="36">
        <v>1.8843027856607382</v>
      </c>
      <c r="H28" s="36">
        <v>1.5170298620835718</v>
      </c>
      <c r="I28" s="36">
        <v>1.5662127393660856</v>
      </c>
      <c r="J28" s="36">
        <v>1.6323924546024011</v>
      </c>
      <c r="K28" s="36">
        <v>1.7712896567280307</v>
      </c>
      <c r="L28" s="36">
        <v>1.84967645879428</v>
      </c>
      <c r="M28" s="36">
        <v>1.8667822274002064</v>
      </c>
      <c r="N28" s="36">
        <v>1.8249388836571019</v>
      </c>
      <c r="O28" s="36">
        <v>1.7924965681474041</v>
      </c>
      <c r="P28" s="36">
        <v>1.8077937538909832</v>
      </c>
      <c r="Q28" s="36">
        <v>1.7551815239298674</v>
      </c>
      <c r="R28" s="36">
        <v>1.6763324174129539</v>
      </c>
      <c r="S28" s="36">
        <v>1.5846066044251164</v>
      </c>
      <c r="T28" s="36">
        <v>1.4864731873692392</v>
      </c>
      <c r="U28" s="36">
        <v>1.4698095361677697</v>
      </c>
      <c r="V28" s="36">
        <v>1.4754670404000465</v>
      </c>
      <c r="W28" s="36">
        <v>1.8233855596953008</v>
      </c>
      <c r="X28" s="36">
        <v>2.5811072254736023</v>
      </c>
      <c r="Y28" s="36">
        <v>2.2138643863810206</v>
      </c>
      <c r="Z28" s="36">
        <v>1.4417067776619881</v>
      </c>
      <c r="AA28" s="36">
        <v>1.6164346481479761</v>
      </c>
      <c r="AB28" s="36">
        <v>1.8364868899289228</v>
      </c>
      <c r="AC28" s="36">
        <v>2.0170609896283165</v>
      </c>
      <c r="AD28" s="36">
        <v>2.0718130069723384</v>
      </c>
      <c r="AE28" s="36">
        <v>2.055790016409087</v>
      </c>
      <c r="AF28" s="36">
        <v>2.0567817769069712</v>
      </c>
      <c r="AG28" s="36">
        <v>2.1033041364991112</v>
      </c>
      <c r="AH28" s="36">
        <v>2.2577074249988032</v>
      </c>
      <c r="AI28" s="36">
        <v>2.3408852300121432</v>
      </c>
      <c r="AJ28" s="36">
        <v>2.3788218318452214</v>
      </c>
      <c r="AK28" s="36">
        <v>2.3924839312346324</v>
      </c>
      <c r="AL28" s="36">
        <v>2.4817171315853481</v>
      </c>
      <c r="AM28" s="36">
        <v>2.6101717543724221</v>
      </c>
      <c r="AN28" s="36">
        <v>2.666036168823672</v>
      </c>
      <c r="AO28" s="36">
        <v>2.6162597335914448</v>
      </c>
      <c r="AP28" s="36">
        <v>2.5057665646630833</v>
      </c>
      <c r="AQ28" s="36">
        <v>2.4021749739819165</v>
      </c>
      <c r="AR28" s="79">
        <v>2.3624221732099224</v>
      </c>
      <c r="AS28" s="79">
        <v>2.390423678358959</v>
      </c>
      <c r="AT28" s="79">
        <v>2.4656254333909406</v>
      </c>
      <c r="AU28" s="79">
        <v>2.5453007331103343</v>
      </c>
      <c r="AV28" s="79">
        <v>2.579844148262318</v>
      </c>
      <c r="AW28" s="79">
        <v>2.6283917381650728</v>
      </c>
      <c r="AX28" s="79">
        <v>2.7414920177343358</v>
      </c>
      <c r="AY28" s="79">
        <v>2.8562955375770573</v>
      </c>
      <c r="AZ28" s="79">
        <v>2.9290691761100129</v>
      </c>
      <c r="BA28" s="79">
        <v>2.9512114905881024</v>
      </c>
      <c r="BB28" s="79">
        <v>2.9191214190647514</v>
      </c>
      <c r="BC28" s="79">
        <v>2.8988503084184578</v>
      </c>
      <c r="BD28" s="79">
        <v>2.9198282862625038</v>
      </c>
      <c r="BE28" s="79">
        <v>2.9259513714741501</v>
      </c>
      <c r="BF28" s="79">
        <v>2.9023867858614096</v>
      </c>
      <c r="BG28" s="79">
        <v>2.9115584727782804</v>
      </c>
      <c r="BH28" s="79">
        <v>2.9131573160009929</v>
      </c>
      <c r="BI28" s="79">
        <v>2.9667435006203484</v>
      </c>
    </row>
    <row r="29" spans="1:61" s="19" customFormat="1" ht="17.100000000000001" customHeight="1" x14ac:dyDescent="0.2">
      <c r="A29" s="41" t="s">
        <v>24</v>
      </c>
      <c r="B29" s="36" t="e">
        <v>#DIV/0!</v>
      </c>
      <c r="C29" s="36" t="e">
        <v>#DIV/0!</v>
      </c>
      <c r="D29" s="36">
        <v>5.5890516234105068</v>
      </c>
      <c r="E29" s="36">
        <v>5.3072422718187777</v>
      </c>
      <c r="F29" s="36">
        <v>4.8026301374357123</v>
      </c>
      <c r="G29" s="36">
        <v>4.4532459351996749</v>
      </c>
      <c r="H29" s="36">
        <v>3.6516622993000145</v>
      </c>
      <c r="I29" s="36">
        <v>3.6730529789206963</v>
      </c>
      <c r="J29" s="36">
        <v>3.4680329853709289</v>
      </c>
      <c r="K29" s="36">
        <v>3.6261125305110435</v>
      </c>
      <c r="L29" s="36">
        <v>3.9766070398057352</v>
      </c>
      <c r="M29" s="36">
        <v>4.0170028173328394</v>
      </c>
      <c r="N29" s="36">
        <v>3.5500881470868837</v>
      </c>
      <c r="O29" s="36">
        <v>2.8058177357001837</v>
      </c>
      <c r="P29" s="36">
        <v>2.2250650394893188</v>
      </c>
      <c r="Q29" s="36">
        <v>2.6532411275479504</v>
      </c>
      <c r="R29" s="36">
        <v>4.2201465084929497</v>
      </c>
      <c r="S29" s="36">
        <v>7.949106611912911</v>
      </c>
      <c r="T29" s="36">
        <v>12.530340989849833</v>
      </c>
      <c r="U29" s="36">
        <v>11.853851385494808</v>
      </c>
      <c r="V29" s="36">
        <v>11.070974110852697</v>
      </c>
      <c r="W29" s="36">
        <v>-14.265437923191223</v>
      </c>
      <c r="X29" s="36">
        <v>-75.491231080970351</v>
      </c>
      <c r="Y29" s="36">
        <v>-52.139244732513887</v>
      </c>
      <c r="Z29" s="36">
        <v>7.5945174318905417</v>
      </c>
      <c r="AA29" s="36">
        <v>6.2937891352377404</v>
      </c>
      <c r="AB29" s="36">
        <v>4.979812456098724</v>
      </c>
      <c r="AC29" s="36">
        <v>4.5349611739617446</v>
      </c>
      <c r="AD29" s="36">
        <v>4.8977731692730799</v>
      </c>
      <c r="AE29" s="36">
        <v>5.2923985900682489</v>
      </c>
      <c r="AF29" s="36">
        <v>5.2785573543520679</v>
      </c>
      <c r="AG29" s="36">
        <v>5.013732457333556</v>
      </c>
      <c r="AH29" s="36">
        <v>4.8850393847453226</v>
      </c>
      <c r="AI29" s="36">
        <v>4.7536075220861704</v>
      </c>
      <c r="AJ29" s="36">
        <v>4.6539481370421552</v>
      </c>
      <c r="AK29" s="36">
        <v>4.428667389596777</v>
      </c>
      <c r="AL29" s="36">
        <v>4.2555925763828224</v>
      </c>
      <c r="AM29" s="36">
        <v>4.3227185107135551</v>
      </c>
      <c r="AN29" s="36">
        <v>4.4777064931950754</v>
      </c>
      <c r="AO29" s="36">
        <v>4.4816951143625525</v>
      </c>
      <c r="AP29" s="36">
        <v>4.3900762897147398</v>
      </c>
      <c r="AQ29" s="36">
        <v>4.4003237882626944</v>
      </c>
      <c r="AR29" s="79">
        <v>4.5313006268780329</v>
      </c>
      <c r="AS29" s="79">
        <v>4.5467441666230783</v>
      </c>
      <c r="AT29" s="79">
        <v>4.3273966204435537</v>
      </c>
      <c r="AU29" s="79">
        <v>4.0820862946511216</v>
      </c>
      <c r="AV29" s="79">
        <v>4.0401661107689568</v>
      </c>
      <c r="AW29" s="79">
        <v>4.1262613806814148</v>
      </c>
      <c r="AX29" s="79">
        <v>4.0748052070917442</v>
      </c>
      <c r="AY29" s="79">
        <v>3.789581708633488</v>
      </c>
      <c r="AZ29" s="79">
        <v>3.5895689585963093</v>
      </c>
      <c r="BA29" s="79">
        <v>3.6660849251269627</v>
      </c>
      <c r="BB29" s="79">
        <v>3.8379792229120517</v>
      </c>
      <c r="BC29" s="79">
        <v>3.8990551537091513</v>
      </c>
      <c r="BD29" s="79">
        <v>3.7458441949455086</v>
      </c>
      <c r="BE29" s="79">
        <v>3.5580528432435288</v>
      </c>
      <c r="BF29" s="79">
        <v>3.6653145761438513</v>
      </c>
      <c r="BG29" s="79">
        <v>3.8803154401070414</v>
      </c>
      <c r="BH29" s="79">
        <v>3.7981264635847749</v>
      </c>
      <c r="BI29" s="79">
        <v>3.6588062807818496</v>
      </c>
    </row>
    <row r="30" spans="1:61" s="19" customFormat="1" ht="17.100000000000001" customHeight="1" x14ac:dyDescent="0.2">
      <c r="A30" s="41" t="s">
        <v>80</v>
      </c>
      <c r="B30" s="36" t="e">
        <v>#DIV/0!</v>
      </c>
      <c r="C30" s="36" t="e">
        <v>#DIV/0!</v>
      </c>
      <c r="D30" s="36">
        <v>4.3964529434588737</v>
      </c>
      <c r="E30" s="36">
        <v>4.4601954198423117</v>
      </c>
      <c r="F30" s="36">
        <v>4.181738366250749</v>
      </c>
      <c r="G30" s="36">
        <v>3.9207774100078043</v>
      </c>
      <c r="H30" s="36">
        <v>3.2305481194405079</v>
      </c>
      <c r="I30" s="36">
        <v>3.2570854505874673</v>
      </c>
      <c r="J30" s="36">
        <v>3.0985684191873606</v>
      </c>
      <c r="K30" s="36">
        <v>3.0175179994592272</v>
      </c>
      <c r="L30" s="36">
        <v>2.9377823656992725</v>
      </c>
      <c r="M30" s="36">
        <v>2.9346105614075015</v>
      </c>
      <c r="N30" s="36">
        <v>2.9366495665215004</v>
      </c>
      <c r="O30" s="36">
        <v>3.021952521238453</v>
      </c>
      <c r="P30" s="36">
        <v>3.2041112821738964</v>
      </c>
      <c r="Q30" s="36">
        <v>3.2775938794636374</v>
      </c>
      <c r="R30" s="36">
        <v>3.2285003584790193</v>
      </c>
      <c r="S30" s="36">
        <v>3.0952123720508364</v>
      </c>
      <c r="T30" s="36">
        <v>2.9351799120940214</v>
      </c>
      <c r="U30" s="36">
        <v>2.9470254715808468</v>
      </c>
      <c r="V30" s="36">
        <v>3.008353355497265</v>
      </c>
      <c r="W30" s="36">
        <v>3.8441036710557541</v>
      </c>
      <c r="X30" s="36">
        <v>5.6029395276340992</v>
      </c>
      <c r="Y30" s="36">
        <v>4.7221482931252359</v>
      </c>
      <c r="Z30" s="36">
        <v>2.9294767905221453</v>
      </c>
      <c r="AA30" s="36">
        <v>2.9960604921777385</v>
      </c>
      <c r="AB30" s="36">
        <v>3.0708816841036142</v>
      </c>
      <c r="AC30" s="36">
        <v>3.2038856529880992</v>
      </c>
      <c r="AD30" s="36">
        <v>3.3446086989265904</v>
      </c>
      <c r="AE30" s="36">
        <v>3.3570986010081558</v>
      </c>
      <c r="AF30" s="36">
        <v>3.2920581149576336</v>
      </c>
      <c r="AG30" s="36">
        <v>3.2422041916753046</v>
      </c>
      <c r="AH30" s="36">
        <v>3.2971763745570883</v>
      </c>
      <c r="AI30" s="36">
        <v>3.1920802128598158</v>
      </c>
      <c r="AJ30" s="36">
        <v>3.0786665206355526</v>
      </c>
      <c r="AK30" s="36">
        <v>2.9830934436352972</v>
      </c>
      <c r="AL30" s="36">
        <v>3.0087419802929736</v>
      </c>
      <c r="AM30" s="36">
        <v>3.1674360961337591</v>
      </c>
      <c r="AN30" s="36">
        <v>3.3194969924690363</v>
      </c>
      <c r="AO30" s="36">
        <v>3.3795143971265089</v>
      </c>
      <c r="AP30" s="36">
        <v>3.3216427412698417</v>
      </c>
      <c r="AQ30" s="36">
        <v>3.3112738014388325</v>
      </c>
      <c r="AR30" s="79">
        <v>3.3273026642645269</v>
      </c>
      <c r="AS30" s="79">
        <v>3.2862651175914825</v>
      </c>
      <c r="AT30" s="79">
        <v>3.2093038752418397</v>
      </c>
      <c r="AU30" s="79">
        <v>3.2046946890148704</v>
      </c>
      <c r="AV30" s="79">
        <v>3.1544400188961048</v>
      </c>
      <c r="AW30" s="79">
        <v>3.1517195364252126</v>
      </c>
      <c r="AX30" s="79">
        <v>3.1762619621879562</v>
      </c>
      <c r="AY30" s="79">
        <v>3.2757277694016427</v>
      </c>
      <c r="AZ30" s="79">
        <v>3.3791559678804739</v>
      </c>
      <c r="BA30" s="79">
        <v>3.4197188798682623</v>
      </c>
      <c r="BB30" s="79">
        <v>3.3633182296016737</v>
      </c>
      <c r="BC30" s="79">
        <v>3.3121591637723697</v>
      </c>
      <c r="BD30" s="79">
        <v>3.3913550347364652</v>
      </c>
      <c r="BE30" s="79">
        <v>3.5126073508821429</v>
      </c>
      <c r="BF30" s="79">
        <v>3.6267354699929135</v>
      </c>
      <c r="BG30" s="79">
        <v>3.5719013898723326</v>
      </c>
      <c r="BH30" s="79">
        <v>3.4554599886758117</v>
      </c>
      <c r="BI30" s="79">
        <v>3.4086107763999549</v>
      </c>
    </row>
    <row r="31" spans="1:61" s="19" customFormat="1" ht="17.100000000000001" customHeight="1" x14ac:dyDescent="0.2">
      <c r="A31" s="41" t="s">
        <v>81</v>
      </c>
      <c r="B31" s="36" t="e">
        <v>#DIV/0!</v>
      </c>
      <c r="C31" s="36" t="e">
        <v>#DIV/0!</v>
      </c>
      <c r="D31" s="36">
        <v>-2.1088498007706845E-3</v>
      </c>
      <c r="E31" s="36">
        <v>-1.3404434783018058E-2</v>
      </c>
      <c r="F31" s="36">
        <v>2.5021568849152511E-3</v>
      </c>
      <c r="G31" s="36">
        <v>5.9069840054522586E-2</v>
      </c>
      <c r="H31" s="36">
        <v>8.7517784806705939E-2</v>
      </c>
      <c r="I31" s="36">
        <v>0.11679473189167137</v>
      </c>
      <c r="J31" s="36">
        <v>0.14119643704541254</v>
      </c>
      <c r="K31" s="36">
        <v>0.16604845123152312</v>
      </c>
      <c r="L31" s="36">
        <v>0.19006869308371732</v>
      </c>
      <c r="M31" s="36">
        <v>0.21742253985105908</v>
      </c>
      <c r="N31" s="36">
        <v>5.4871590671942215E-2</v>
      </c>
      <c r="O31" s="36">
        <v>7.4252576933942757E-2</v>
      </c>
      <c r="P31" s="36">
        <v>0.11047041527939425</v>
      </c>
      <c r="Q31" s="36">
        <v>0.15525600394262717</v>
      </c>
      <c r="R31" s="36">
        <v>0.18056117657270437</v>
      </c>
      <c r="S31" s="36">
        <v>0.17142671188502609</v>
      </c>
      <c r="T31" s="36">
        <v>0.14850847354960359</v>
      </c>
      <c r="U31" s="36">
        <v>0.12612064078831217</v>
      </c>
      <c r="V31" s="36">
        <v>0.11279517685836524</v>
      </c>
      <c r="W31" s="36">
        <v>0.14747205340211189</v>
      </c>
      <c r="X31" s="36">
        <v>0.24094954943020569</v>
      </c>
      <c r="Y31" s="36">
        <v>0.2260116083337837</v>
      </c>
      <c r="Z31" s="36">
        <v>0.14762143963422875</v>
      </c>
      <c r="AA31" s="36">
        <v>0.14970855362185423</v>
      </c>
      <c r="AB31" s="36">
        <v>0.14417539675317614</v>
      </c>
      <c r="AC31" s="36">
        <v>0.13603145892737295</v>
      </c>
      <c r="AD31" s="36">
        <v>0.13715075753256231</v>
      </c>
      <c r="AE31" s="36">
        <v>0.13791264207599649</v>
      </c>
      <c r="AF31" s="36">
        <v>0.13159027171482798</v>
      </c>
      <c r="AG31" s="36">
        <v>0.12695700444691932</v>
      </c>
      <c r="AH31" s="36">
        <v>0.12164061549972408</v>
      </c>
      <c r="AI31" s="36">
        <v>0.10412256639418639</v>
      </c>
      <c r="AJ31" s="36">
        <v>9.5436718663043665E-2</v>
      </c>
      <c r="AK31" s="36">
        <v>9.8634737409421011E-2</v>
      </c>
      <c r="AL31" s="36">
        <v>0.11551277215302953</v>
      </c>
      <c r="AM31" s="36">
        <v>0.1420457912752949</v>
      </c>
      <c r="AN31" s="36">
        <v>0.16607618014051898</v>
      </c>
      <c r="AO31" s="36">
        <v>0.18184380422597674</v>
      </c>
      <c r="AP31" s="36">
        <v>0.19149060119583139</v>
      </c>
      <c r="AQ31" s="36">
        <v>0.19593211440225308</v>
      </c>
      <c r="AR31" s="79">
        <v>0.19293098460119615</v>
      </c>
      <c r="AS31" s="79">
        <v>0.18855682422053915</v>
      </c>
      <c r="AT31" s="79">
        <v>0.18656389008902025</v>
      </c>
      <c r="AU31" s="79">
        <v>0.18762308405979403</v>
      </c>
      <c r="AV31" s="79">
        <v>0.18710930148676583</v>
      </c>
      <c r="AW31" s="79">
        <v>0.18872153410438722</v>
      </c>
      <c r="AX31" s="79">
        <v>0.17550928088801296</v>
      </c>
      <c r="AY31" s="79">
        <v>0.1515894184619917</v>
      </c>
      <c r="AZ31" s="79">
        <v>0.14133660060281331</v>
      </c>
      <c r="BA31" s="79">
        <v>0.14655399095835836</v>
      </c>
      <c r="BB31" s="79">
        <v>0.15691058175931269</v>
      </c>
      <c r="BC31" s="79">
        <v>0.17249055968768204</v>
      </c>
      <c r="BD31" s="79">
        <v>0.16775286753269045</v>
      </c>
      <c r="BE31" s="79">
        <v>0.13859233412670852</v>
      </c>
      <c r="BF31" s="79">
        <v>0.12072978583793381</v>
      </c>
      <c r="BG31" s="79">
        <v>0.12067225011325894</v>
      </c>
      <c r="BH31" s="79">
        <v>0.13648587006814436</v>
      </c>
      <c r="BI31" s="79">
        <v>0.16368790454131676</v>
      </c>
    </row>
    <row r="32" spans="1:61" s="19" customFormat="1" ht="17.100000000000001" customHeight="1" x14ac:dyDescent="0.2">
      <c r="A32" s="41" t="s">
        <v>27</v>
      </c>
      <c r="B32" s="36" t="e">
        <v>#DIV/0!</v>
      </c>
      <c r="C32" s="36" t="e">
        <v>#DIV/0!</v>
      </c>
      <c r="D32" s="36">
        <v>2.8563850205838293</v>
      </c>
      <c r="E32" s="36">
        <v>2.7889977097652809</v>
      </c>
      <c r="F32" s="36">
        <v>2.6475674629751769</v>
      </c>
      <c r="G32" s="36">
        <v>2.6007598007118817</v>
      </c>
      <c r="H32" s="36">
        <v>2.1296926129967231</v>
      </c>
      <c r="I32" s="36">
        <v>2.0864944096596574</v>
      </c>
      <c r="J32" s="36">
        <v>1.9635588476392043</v>
      </c>
      <c r="K32" s="36">
        <v>1.8780920376434866</v>
      </c>
      <c r="L32" s="36">
        <v>1.7958308978961679</v>
      </c>
      <c r="M32" s="36">
        <v>1.77635023667411</v>
      </c>
      <c r="N32" s="36">
        <v>1.799210039764251</v>
      </c>
      <c r="O32" s="36">
        <v>1.8997453188263962</v>
      </c>
      <c r="P32" s="36">
        <v>2.0784177496456504</v>
      </c>
      <c r="Q32" s="36">
        <v>2.1653853943538919</v>
      </c>
      <c r="R32" s="36">
        <v>2.1447813674737444</v>
      </c>
      <c r="S32" s="36">
        <v>1.9992343823039067</v>
      </c>
      <c r="T32" s="36">
        <v>1.8706907430289152</v>
      </c>
      <c r="U32" s="36">
        <v>1.9276666654905894</v>
      </c>
      <c r="V32" s="36">
        <v>2.0395331139463617</v>
      </c>
      <c r="W32" s="36">
        <v>2.7596033383473624</v>
      </c>
      <c r="X32" s="36">
        <v>4.3766877081555684</v>
      </c>
      <c r="Y32" s="36">
        <v>3.8734661138671709</v>
      </c>
      <c r="Z32" s="36">
        <v>2.3759229946451805</v>
      </c>
      <c r="AA32" s="36">
        <v>2.3967997234271428</v>
      </c>
      <c r="AB32" s="36">
        <v>2.4017116683753876</v>
      </c>
      <c r="AC32" s="36">
        <v>2.4429545099551935</v>
      </c>
      <c r="AD32" s="36">
        <v>2.5226430209748818</v>
      </c>
      <c r="AE32" s="36">
        <v>2.600172144163905</v>
      </c>
      <c r="AF32" s="36">
        <v>2.6656709853156735</v>
      </c>
      <c r="AG32" s="36">
        <v>2.7481226291110352</v>
      </c>
      <c r="AH32" s="36">
        <v>2.8976400130311579</v>
      </c>
      <c r="AI32" s="36">
        <v>2.9145546486482146</v>
      </c>
      <c r="AJ32" s="36">
        <v>2.8789811263537941</v>
      </c>
      <c r="AK32" s="36">
        <v>2.8011519061050634</v>
      </c>
      <c r="AL32" s="36">
        <v>2.7145857714017176</v>
      </c>
      <c r="AM32" s="36">
        <v>2.6425550396229722</v>
      </c>
      <c r="AN32" s="36">
        <v>2.5841930716411379</v>
      </c>
      <c r="AO32" s="36">
        <v>2.5135179163169763</v>
      </c>
      <c r="AP32" s="36">
        <v>2.410976481846864</v>
      </c>
      <c r="AQ32" s="36">
        <v>2.3442243171410198</v>
      </c>
      <c r="AR32" s="79">
        <v>2.3378011606409972</v>
      </c>
      <c r="AS32" s="79">
        <v>2.3316963434318891</v>
      </c>
      <c r="AT32" s="79">
        <v>2.3476512018165012</v>
      </c>
      <c r="AU32" s="79">
        <v>2.3796978234598352</v>
      </c>
      <c r="AV32" s="79">
        <v>2.3873290123454112</v>
      </c>
      <c r="AW32" s="79">
        <v>2.3930817432865159</v>
      </c>
      <c r="AX32" s="79">
        <v>2.4221383527472513</v>
      </c>
      <c r="AY32" s="79">
        <v>2.451575092900494</v>
      </c>
      <c r="AZ32" s="79">
        <v>2.474798657049718</v>
      </c>
      <c r="BA32" s="79">
        <v>2.5013249388436538</v>
      </c>
      <c r="BB32" s="79">
        <v>2.4949173098498516</v>
      </c>
      <c r="BC32" s="79">
        <v>2.440245039963612</v>
      </c>
      <c r="BD32" s="79">
        <v>2.3371584855654848</v>
      </c>
      <c r="BE32" s="79">
        <v>2.237713536316102</v>
      </c>
      <c r="BF32" s="79">
        <v>2.1691648801177661</v>
      </c>
      <c r="BG32" s="79">
        <v>2.1173925150745654</v>
      </c>
      <c r="BH32" s="79">
        <v>2.0613621410562395</v>
      </c>
      <c r="BI32" s="79">
        <v>2.0543918279011022</v>
      </c>
    </row>
    <row r="33" spans="1:61" s="19" customFormat="1" ht="17.100000000000001" customHeight="1" x14ac:dyDescent="0.2">
      <c r="A33" s="41" t="s">
        <v>78</v>
      </c>
      <c r="B33" s="36" t="e">
        <v>#DIV/0!</v>
      </c>
      <c r="C33" s="36" t="e">
        <v>#DIV/0!</v>
      </c>
      <c r="D33" s="36">
        <v>1.4885538131413474</v>
      </c>
      <c r="E33" s="36">
        <v>1.5133800814388949</v>
      </c>
      <c r="F33" s="36">
        <v>1.4295126053244167</v>
      </c>
      <c r="G33" s="36">
        <v>1.3442031008828799</v>
      </c>
      <c r="H33" s="36">
        <v>1.096805435383851</v>
      </c>
      <c r="I33" s="36">
        <v>1.0984074815401363</v>
      </c>
      <c r="J33" s="36">
        <v>1.0319233003590758</v>
      </c>
      <c r="K33" s="36">
        <v>0.98679797531602931</v>
      </c>
      <c r="L33" s="36">
        <v>0.93864044803535795</v>
      </c>
      <c r="M33" s="36">
        <v>0.92308029985174311</v>
      </c>
      <c r="N33" s="36">
        <v>0.93805573776400519</v>
      </c>
      <c r="O33" s="36">
        <v>0.96818522476713464</v>
      </c>
      <c r="P33" s="36">
        <v>1.003509464968614</v>
      </c>
      <c r="Q33" s="36">
        <v>0.99990655799632333</v>
      </c>
      <c r="R33" s="36">
        <v>0.97824122013915227</v>
      </c>
      <c r="S33" s="36">
        <v>0.92135304256992534</v>
      </c>
      <c r="T33" s="36">
        <v>0.85798047849550996</v>
      </c>
      <c r="U33" s="36">
        <v>0.86127611205266341</v>
      </c>
      <c r="V33" s="36">
        <v>0.88102373801038336</v>
      </c>
      <c r="W33" s="36">
        <v>1.147042582084111</v>
      </c>
      <c r="X33" s="36">
        <v>1.7501438850131938</v>
      </c>
      <c r="Y33" s="36">
        <v>1.4861749296614442</v>
      </c>
      <c r="Z33" s="36">
        <v>0.87616188032846443</v>
      </c>
      <c r="AA33" s="36">
        <v>0.82815679212341919</v>
      </c>
      <c r="AB33" s="36">
        <v>0.84102229730125366</v>
      </c>
      <c r="AC33" s="36">
        <v>0.84402258549814546</v>
      </c>
      <c r="AD33" s="36">
        <v>0.84272888659575795</v>
      </c>
      <c r="AE33" s="36">
        <v>0.84061999504445351</v>
      </c>
      <c r="AF33" s="36">
        <v>0.8373183843472034</v>
      </c>
      <c r="AG33" s="36">
        <v>0.84340010357028106</v>
      </c>
      <c r="AH33" s="36">
        <v>0.87252047387702325</v>
      </c>
      <c r="AI33" s="36">
        <v>0.8576937638340183</v>
      </c>
      <c r="AJ33" s="36">
        <v>0.83831309602927451</v>
      </c>
      <c r="AK33" s="36">
        <v>0.82209780045308001</v>
      </c>
      <c r="AL33" s="36">
        <v>0.81267967038916844</v>
      </c>
      <c r="AM33" s="36">
        <v>0.81307349347715507</v>
      </c>
      <c r="AN33" s="36">
        <v>0.81243644077717536</v>
      </c>
      <c r="AO33" s="36">
        <v>0.80273403260280496</v>
      </c>
      <c r="AP33" s="36">
        <v>0.78505204788415472</v>
      </c>
      <c r="AQ33" s="36">
        <v>0.77000101534879573</v>
      </c>
      <c r="AR33" s="79">
        <v>0.76606824804722795</v>
      </c>
      <c r="AS33" s="79">
        <v>0.76353800493041546</v>
      </c>
      <c r="AT33" s="79">
        <v>0.7547323109688584</v>
      </c>
      <c r="AU33" s="79">
        <v>0.74017088507139006</v>
      </c>
      <c r="AV33" s="79">
        <v>0.72385241553606794</v>
      </c>
      <c r="AW33" s="79">
        <v>0.72141527425651641</v>
      </c>
      <c r="AX33" s="79">
        <v>0.73901622109171561</v>
      </c>
      <c r="AY33" s="79">
        <v>0.7535463090559501</v>
      </c>
      <c r="AZ33" s="79">
        <v>0.75192802050506879</v>
      </c>
      <c r="BA33" s="79">
        <v>0.74786030417191185</v>
      </c>
      <c r="BB33" s="79">
        <v>0.74550306732383609</v>
      </c>
      <c r="BC33" s="79">
        <v>0.74508516658529955</v>
      </c>
      <c r="BD33" s="79">
        <v>0.74214393925558697</v>
      </c>
      <c r="BE33" s="79">
        <v>0.72922982019185301</v>
      </c>
      <c r="BF33" s="79">
        <v>0.70817228336974136</v>
      </c>
      <c r="BG33" s="79">
        <v>0.69588940299370028</v>
      </c>
      <c r="BH33" s="79">
        <v>0.69279285478917652</v>
      </c>
      <c r="BI33" s="79">
        <v>0.70809417336141034</v>
      </c>
    </row>
    <row r="34" spans="1:61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</row>
    <row r="35" spans="1:61" s="58" customFormat="1" ht="17.100000000000001" customHeight="1" x14ac:dyDescent="0.2">
      <c r="A35" s="60" t="s">
        <v>99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</row>
    <row r="36" spans="1:61" s="28" customFormat="1" ht="17.100000000000001" customHeight="1" thickBot="1" x14ac:dyDescent="0.25">
      <c r="A36" s="26" t="s">
        <v>30</v>
      </c>
      <c r="B36" s="37" t="e">
        <v>#DIV/0!</v>
      </c>
      <c r="C36" s="37" t="e">
        <v>#DIV/0!</v>
      </c>
      <c r="D36" s="37">
        <v>6.8972771191272111</v>
      </c>
      <c r="E36" s="37">
        <v>7.247916755969162</v>
      </c>
      <c r="F36" s="37">
        <v>6.8758641500486357</v>
      </c>
      <c r="G36" s="37">
        <v>6.2514142024934358</v>
      </c>
      <c r="H36" s="37">
        <v>4.8985325536815818</v>
      </c>
      <c r="I36" s="37">
        <v>4.7899769879901353</v>
      </c>
      <c r="J36" s="37">
        <v>4.5422176764791145</v>
      </c>
      <c r="K36" s="37">
        <v>4.5395283930492552</v>
      </c>
      <c r="L36" s="37">
        <v>4.570725520948332</v>
      </c>
      <c r="M36" s="37">
        <v>4.7285270364632375</v>
      </c>
      <c r="N36" s="37">
        <v>5.0845355951112916</v>
      </c>
      <c r="O36" s="37">
        <v>5.7176794907557209</v>
      </c>
      <c r="P36" s="37">
        <v>6.5043834033550381</v>
      </c>
      <c r="Q36" s="37">
        <v>6.8852990244033201</v>
      </c>
      <c r="R36" s="37">
        <v>6.8738478915012209</v>
      </c>
      <c r="S36" s="37">
        <v>6.3385708645698742</v>
      </c>
      <c r="T36" s="37">
        <v>5.6576110070900061</v>
      </c>
      <c r="U36" s="37">
        <v>5.6214219464483515</v>
      </c>
      <c r="V36" s="37">
        <v>5.8718621470514352</v>
      </c>
      <c r="W36" s="37">
        <v>7.8699138864091358</v>
      </c>
      <c r="X36" s="37">
        <v>12.250558220899723</v>
      </c>
      <c r="Y36" s="37">
        <v>10.5642998880998</v>
      </c>
      <c r="Z36" s="37">
        <v>6.3436634853449831</v>
      </c>
      <c r="AA36" s="37">
        <v>6.5386433388828209</v>
      </c>
      <c r="AB36" s="37">
        <v>6.8693405622706383</v>
      </c>
      <c r="AC36" s="37">
        <v>7.0809804677587405</v>
      </c>
      <c r="AD36" s="37">
        <v>7.1405956378073592</v>
      </c>
      <c r="AE36" s="37">
        <v>7.067250622285985</v>
      </c>
      <c r="AF36" s="37">
        <v>6.9639316374333875</v>
      </c>
      <c r="AG36" s="37">
        <v>6.8978107966263895</v>
      </c>
      <c r="AH36" s="37">
        <v>7.0527567509668678</v>
      </c>
      <c r="AI36" s="37">
        <v>7.0163860626348162</v>
      </c>
      <c r="AJ36" s="37">
        <v>6.9591363711864407</v>
      </c>
      <c r="AK36" s="37">
        <v>6.9192721990654693</v>
      </c>
      <c r="AL36" s="37">
        <v>7.0238169273154707</v>
      </c>
      <c r="AM36" s="37">
        <v>7.1305586481231993</v>
      </c>
      <c r="AN36" s="37">
        <v>7.0862506103682357</v>
      </c>
      <c r="AO36" s="37">
        <v>7.1262834216315447</v>
      </c>
      <c r="AP36" s="37">
        <v>7.2363659254637174</v>
      </c>
      <c r="AQ36" s="37">
        <v>7.336948685862672</v>
      </c>
      <c r="AR36" s="80">
        <v>7.51984221659837</v>
      </c>
      <c r="AS36" s="80">
        <v>7.5791440347398087</v>
      </c>
      <c r="AT36" s="80">
        <v>7.3832204330450724</v>
      </c>
      <c r="AU36" s="80">
        <v>7.1933539592219971</v>
      </c>
      <c r="AV36" s="80">
        <v>7.1324820817129737</v>
      </c>
      <c r="AW36" s="80">
        <v>7.1475761552764947</v>
      </c>
      <c r="AX36" s="80">
        <v>7.2481634577092127</v>
      </c>
      <c r="AY36" s="80">
        <v>7.2805113776209796</v>
      </c>
      <c r="AZ36" s="80">
        <v>7.1955187910714145</v>
      </c>
      <c r="BA36" s="80">
        <v>7.0808423616131488</v>
      </c>
      <c r="BB36" s="80">
        <v>7.0952199626164223</v>
      </c>
      <c r="BC36" s="80">
        <v>7.236792459881471</v>
      </c>
      <c r="BD36" s="80">
        <v>7.4968047859930307</v>
      </c>
      <c r="BE36" s="80">
        <v>7.6750818388751476</v>
      </c>
      <c r="BF36" s="80">
        <v>7.636822978544461</v>
      </c>
      <c r="BG36" s="80">
        <v>7.529002806782267</v>
      </c>
      <c r="BH36" s="80">
        <v>7.3094889468718023</v>
      </c>
      <c r="BI36" s="80">
        <v>7.1566526707620746</v>
      </c>
    </row>
    <row r="37" spans="1:61" x14ac:dyDescent="0.2">
      <c r="A37" s="14" t="s">
        <v>71</v>
      </c>
      <c r="B37" s="43"/>
    </row>
  </sheetData>
  <mergeCells count="13">
    <mergeCell ref="BH3:BI3"/>
    <mergeCell ref="U3:W3"/>
    <mergeCell ref="B3:C3"/>
    <mergeCell ref="D3:G3"/>
    <mergeCell ref="H3:K3"/>
    <mergeCell ref="L3:O3"/>
    <mergeCell ref="P3:S3"/>
    <mergeCell ref="BD3:BG3"/>
    <mergeCell ref="AZ3:BC3"/>
    <mergeCell ref="AJ3:AM3"/>
    <mergeCell ref="AN3:AQ3"/>
    <mergeCell ref="AR3:AU3"/>
    <mergeCell ref="AV3:AY3"/>
  </mergeCells>
  <pageMargins left="0.31496062992125984" right="0.31496062992125984" top="0.47244094488188981" bottom="0.74803149606299213" header="0.31496062992125984" footer="0.31496062992125984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2:AD37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:AD1048576"/>
    </sheetView>
  </sheetViews>
  <sheetFormatPr defaultRowHeight="15" x14ac:dyDescent="0.25"/>
  <cols>
    <col min="1" max="1" width="35.85546875" customWidth="1"/>
    <col min="2" max="2" width="6.7109375" customWidth="1"/>
    <col min="3" max="8" width="7.5703125" customWidth="1"/>
    <col min="9" max="9" width="8.140625" customWidth="1"/>
    <col min="10" max="11" width="7.5703125" customWidth="1"/>
    <col min="12" max="12" width="8.140625" customWidth="1"/>
    <col min="13" max="14" width="8" customWidth="1"/>
    <col min="15" max="15" width="8.140625" customWidth="1"/>
    <col min="16" max="16" width="8" customWidth="1"/>
    <col min="17" max="20" width="7.85546875" customWidth="1"/>
    <col min="21" max="21" width="8" customWidth="1"/>
    <col min="22" max="22" width="7.85546875" customWidth="1"/>
    <col min="23" max="23" width="7.7109375" customWidth="1"/>
    <col min="24" max="26" width="8" customWidth="1"/>
    <col min="27" max="28" width="8.140625" customWidth="1"/>
    <col min="29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97">
        <v>2008</v>
      </c>
      <c r="D3" s="97"/>
      <c r="E3" s="97"/>
      <c r="F3" s="97"/>
      <c r="G3" s="97">
        <v>2009</v>
      </c>
      <c r="H3" s="97"/>
      <c r="I3" s="97"/>
      <c r="J3" s="97"/>
      <c r="K3" s="97">
        <v>2010</v>
      </c>
      <c r="L3" s="97"/>
      <c r="M3" s="97"/>
      <c r="N3" s="97"/>
      <c r="O3" s="97">
        <v>2011</v>
      </c>
      <c r="P3" s="97"/>
      <c r="Q3" s="97"/>
      <c r="R3" s="97"/>
      <c r="S3" s="97">
        <v>2012</v>
      </c>
      <c r="T3" s="97"/>
      <c r="U3" s="97"/>
      <c r="V3" s="97"/>
      <c r="W3" s="97">
        <v>2013</v>
      </c>
      <c r="X3" s="97"/>
      <c r="Y3" s="97"/>
      <c r="Z3" s="97"/>
      <c r="AA3" s="97">
        <v>2014</v>
      </c>
      <c r="AB3" s="97"/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/>
      <c r="AD4" s="5"/>
    </row>
    <row r="5" spans="1:30" s="8" customFormat="1" ht="28.5" customHeight="1" x14ac:dyDescent="0.25">
      <c r="A5" s="1" t="s">
        <v>0</v>
      </c>
      <c r="B5" s="1"/>
      <c r="C5" s="7"/>
      <c r="D5" s="10"/>
      <c r="E5" s="7"/>
      <c r="F5" s="7"/>
      <c r="G5" s="11" t="e">
        <f>(Original_VA!F5/Original_VA!B5-1)*100</f>
        <v>#DIV/0!</v>
      </c>
      <c r="H5" s="11" t="e">
        <f>(Original_VA!G5/Original_VA!C5-1)*100</f>
        <v>#DIV/0!</v>
      </c>
      <c r="I5" s="11">
        <f>(Original_VA!H5/Original_VA!D5-1)*100</f>
        <v>44.573235039543825</v>
      </c>
      <c r="J5" s="11">
        <f>(Original_VA!I5/Original_VA!E5-1)*100</f>
        <v>51.214246865794365</v>
      </c>
      <c r="K5" s="11">
        <f>(Original_VA!J5/Original_VA!F5-1)*100</f>
        <v>60.523614127546253</v>
      </c>
      <c r="L5" s="11">
        <f>(Original_VA!K5/Original_VA!G5-1)*100</f>
        <v>26.680136287771951</v>
      </c>
      <c r="M5" s="11">
        <f>(Original_VA!L5/Original_VA!H5-1)*100</f>
        <v>18.013956517490314</v>
      </c>
      <c r="N5" s="11">
        <f>(Original_VA!M5/Original_VA!I5-1)*100</f>
        <v>45.196133366858461</v>
      </c>
      <c r="O5" s="11">
        <f>(Original_VA!N5/Original_VA!J5-1)*100</f>
        <v>13.081654239656393</v>
      </c>
      <c r="P5" s="11">
        <f>(Original_VA!O5/Original_VA!K5-1)*100</f>
        <v>-3.2177794962374606</v>
      </c>
      <c r="Q5" s="11">
        <f>(Original_VA!P5/Original_VA!L5-1)*100</f>
        <v>29.089090090871128</v>
      </c>
      <c r="R5" s="11">
        <f>(Original_VA!Q5/Original_VA!M5-1)*100</f>
        <v>-17.097349484846035</v>
      </c>
      <c r="S5" s="11">
        <f>(Original_VA!R5/Original_VA!N5-1)*100</f>
        <v>5.4902178327020934</v>
      </c>
      <c r="T5" s="11">
        <f>(Original_VA!S5/Original_VA!O5-1)*100</f>
        <v>6.7749832774768315</v>
      </c>
      <c r="U5" s="11">
        <f>(Original_VA!T5/Original_VA!P5-1)*100</f>
        <v>-6.7871760940011017</v>
      </c>
      <c r="V5" s="11">
        <f>(Original_VA!U5/Original_VA!Q5-1)*100</f>
        <v>37.493562689957628</v>
      </c>
      <c r="W5" s="11">
        <f>(Original_VA!V5/Original_VA!R5-1)*100</f>
        <v>6.7897726591233498</v>
      </c>
      <c r="X5" s="11">
        <f>(Original_VA!W5/Original_VA!S5-1)*100</f>
        <v>-14.186492729539523</v>
      </c>
      <c r="Y5" s="11">
        <f>(Original_VA!X5/Original_VA!T5-1)*100</f>
        <v>-43.363793336109644</v>
      </c>
      <c r="Z5" s="11">
        <f>(Original_VA!Y5/Original_VA!U5-1)*100</f>
        <v>-32.055952158531262</v>
      </c>
      <c r="AA5" s="11">
        <f>(Original_VA!Z5/Original_VA!V5-1)*100</f>
        <v>12.01253955887378</v>
      </c>
      <c r="AB5" s="11">
        <f>(Original_VA!AA5/Original_VA!W5-1)*100</f>
        <v>135.1581651789823</v>
      </c>
      <c r="AD5" s="7"/>
    </row>
    <row r="6" spans="1:30" s="8" customFormat="1" ht="26.25" customHeight="1" x14ac:dyDescent="0.25">
      <c r="A6" s="1" t="s">
        <v>1</v>
      </c>
      <c r="C6" s="9"/>
      <c r="D6" s="10"/>
      <c r="E6" s="9"/>
      <c r="F6" s="9"/>
      <c r="G6" s="11" t="e">
        <f>(Original_VA!F6/Original_VA!B6-1)*100</f>
        <v>#DIV/0!</v>
      </c>
      <c r="H6" s="11" t="e">
        <f>(Original_VA!G6/Original_VA!C6-1)*100</f>
        <v>#DIV/0!</v>
      </c>
      <c r="I6" s="11">
        <f>(Original_VA!H6/Original_VA!D6-1)*100</f>
        <v>19.433876766763735</v>
      </c>
      <c r="J6" s="11">
        <f>(Original_VA!I6/Original_VA!E6-1)*100</f>
        <v>11.823182165924395</v>
      </c>
      <c r="K6" s="11">
        <f>(Original_VA!J6/Original_VA!F6-1)*100</f>
        <v>-0.27833924055314929</v>
      </c>
      <c r="L6" s="11">
        <f>(Original_VA!K6/Original_VA!G6-1)*100</f>
        <v>-7.970055027337553</v>
      </c>
      <c r="M6" s="11">
        <f>(Original_VA!L6/Original_VA!H6-1)*100</f>
        <v>-7.5865888768967826</v>
      </c>
      <c r="N6" s="11">
        <f>(Original_VA!M6/Original_VA!I6-1)*100</f>
        <v>40.989722855855895</v>
      </c>
      <c r="O6" s="11">
        <f>(Original_VA!N6/Original_VA!J6-1)*100</f>
        <v>14.92239601638059</v>
      </c>
      <c r="P6" s="11">
        <f>(Original_VA!O6/Original_VA!K6-1)*100</f>
        <v>-13.18362933435251</v>
      </c>
      <c r="Q6" s="11">
        <f>(Original_VA!P6/Original_VA!L6-1)*100</f>
        <v>35.219083926781302</v>
      </c>
      <c r="R6" s="11">
        <f>(Original_VA!Q6/Original_VA!M6-1)*100</f>
        <v>-25.374469181726599</v>
      </c>
      <c r="S6" s="11">
        <f>(Original_VA!R6/Original_VA!N6-1)*100</f>
        <v>-1.0945092306869464</v>
      </c>
      <c r="T6" s="11">
        <f>(Original_VA!S6/Original_VA!O6-1)*100</f>
        <v>-3.945591487683886</v>
      </c>
      <c r="U6" s="11">
        <f>(Original_VA!T6/Original_VA!P6-1)*100</f>
        <v>-11.783312881397956</v>
      </c>
      <c r="V6" s="11">
        <f>(Original_VA!U6/Original_VA!Q6-1)*100</f>
        <v>31.35191843706464</v>
      </c>
      <c r="W6" s="11">
        <f>(Original_VA!V6/Original_VA!R6-1)*100</f>
        <v>3.3964464579619102</v>
      </c>
      <c r="X6" s="11">
        <f>(Original_VA!W6/Original_VA!S6-1)*100</f>
        <v>-1.3324940549217845</v>
      </c>
      <c r="Y6" s="11">
        <f>(Original_VA!X6/Original_VA!T6-1)*100</f>
        <v>3.4024648106420363</v>
      </c>
      <c r="Z6" s="11">
        <f>(Original_VA!Y6/Original_VA!U6-1)*100</f>
        <v>13.956644496232506</v>
      </c>
      <c r="AA6" s="11">
        <f>(Original_VA!Z6/Original_VA!V6-1)*100</f>
        <v>-4.2705614588308567</v>
      </c>
      <c r="AB6" s="11">
        <f>(Original_VA!AA6/Original_VA!W6-1)*100</f>
        <v>5.61151960726749</v>
      </c>
      <c r="AD6" s="7"/>
    </row>
    <row r="7" spans="1:30" ht="15" customHeight="1" x14ac:dyDescent="0.25">
      <c r="A7" s="2" t="s">
        <v>2</v>
      </c>
      <c r="C7" s="6"/>
      <c r="D7" s="10"/>
      <c r="E7" s="6"/>
      <c r="F7" s="6"/>
      <c r="G7" s="12" t="e">
        <f>(Original_VA!F7/Original_VA!B7-1)*100</f>
        <v>#DIV/0!</v>
      </c>
      <c r="H7" s="12" t="e">
        <f>(Original_VA!G7/Original_VA!C7-1)*100</f>
        <v>#DIV/0!</v>
      </c>
      <c r="I7" s="12">
        <f>(Original_VA!H7/Original_VA!D7-1)*100</f>
        <v>4.6799577384159186</v>
      </c>
      <c r="J7" s="12">
        <f>(Original_VA!I7/Original_VA!E7-1)*100</f>
        <v>-34.651763171756578</v>
      </c>
      <c r="K7" s="12">
        <f>(Original_VA!J7/Original_VA!F7-1)*100</f>
        <v>-44.67752908827913</v>
      </c>
      <c r="L7" s="12">
        <f>(Original_VA!K7/Original_VA!G7-1)*100</f>
        <v>-10.370247413176426</v>
      </c>
      <c r="M7" s="12">
        <f>(Original_VA!L7/Original_VA!H7-1)*100</f>
        <v>-21.209955776878619</v>
      </c>
      <c r="N7" s="12">
        <f>(Original_VA!M7/Original_VA!I7-1)*100</f>
        <v>0.91776806463488292</v>
      </c>
      <c r="O7" s="12">
        <f>(Original_VA!N7/Original_VA!J7-1)*100</f>
        <v>33.938074019602027</v>
      </c>
      <c r="P7" s="12">
        <f>(Original_VA!O7/Original_VA!K7-1)*100</f>
        <v>-10.645642300853787</v>
      </c>
      <c r="Q7" s="12">
        <f>(Original_VA!P7/Original_VA!L7-1)*100</f>
        <v>73.329090901865285</v>
      </c>
      <c r="R7" s="12">
        <f>(Original_VA!Q7/Original_VA!M7-1)*100</f>
        <v>37.941327134769253</v>
      </c>
      <c r="S7" s="12">
        <f>(Original_VA!R7/Original_VA!N7-1)*100</f>
        <v>5.3044182529019324</v>
      </c>
      <c r="T7" s="12">
        <f>(Original_VA!S7/Original_VA!O7-1)*100</f>
        <v>-22.821989006067479</v>
      </c>
      <c r="U7" s="12">
        <f>(Original_VA!T7/Original_VA!P7-1)*100</f>
        <v>-26.727619388668757</v>
      </c>
      <c r="V7" s="12">
        <f>(Original_VA!U7/Original_VA!Q7-1)*100</f>
        <v>-10.997474497647408</v>
      </c>
      <c r="W7" s="12">
        <f>(Original_VA!V7/Original_VA!R7-1)*100</f>
        <v>21.640488643662749</v>
      </c>
      <c r="X7" s="12">
        <f>(Original_VA!W7/Original_VA!S7-1)*100</f>
        <v>29.489917443886114</v>
      </c>
      <c r="Y7" s="12">
        <f>(Original_VA!X7/Original_VA!T7-1)*100</f>
        <v>33.330336765355838</v>
      </c>
      <c r="Z7" s="12">
        <f>(Original_VA!Y7/Original_VA!U7-1)*100</f>
        <v>-12.594659470775117</v>
      </c>
      <c r="AA7" s="12">
        <f>(Original_VA!Z7/Original_VA!V7-1)*100</f>
        <v>-13.235735320057874</v>
      </c>
      <c r="AB7" s="12">
        <f>(Original_VA!AA7/Original_VA!W7-1)*100</f>
        <v>2.0518399587964309</v>
      </c>
      <c r="AD7" s="7"/>
    </row>
    <row r="8" spans="1:30" ht="15" customHeight="1" x14ac:dyDescent="0.25">
      <c r="A8" s="2" t="s">
        <v>3</v>
      </c>
      <c r="C8" s="6"/>
      <c r="D8" s="6"/>
      <c r="E8" s="6"/>
      <c r="F8" s="6"/>
      <c r="G8" s="12" t="e">
        <f>(Original_VA!F8/Original_VA!B8-1)*100</f>
        <v>#DIV/0!</v>
      </c>
      <c r="H8" s="12" t="e">
        <f>(Original_VA!G8/Original_VA!C8-1)*100</f>
        <v>#DIV/0!</v>
      </c>
      <c r="I8" s="12">
        <f>(Original_VA!H8/Original_VA!D8-1)*100</f>
        <v>32.041096155686489</v>
      </c>
      <c r="J8" s="12">
        <f>(Original_VA!I8/Original_VA!E8-1)*100</f>
        <v>26.516337929849996</v>
      </c>
      <c r="K8" s="12">
        <f>(Original_VA!J8/Original_VA!F8-1)*100</f>
        <v>6.9880601488080174</v>
      </c>
      <c r="L8" s="12">
        <f>(Original_VA!K8/Original_VA!G8-1)*100</f>
        <v>-22.189289408781864</v>
      </c>
      <c r="M8" s="12">
        <f>(Original_VA!L8/Original_VA!H8-1)*100</f>
        <v>-12.18961776980465</v>
      </c>
      <c r="N8" s="12">
        <f>(Original_VA!M8/Original_VA!I8-1)*100</f>
        <v>-1.7508121617176076</v>
      </c>
      <c r="O8" s="12">
        <f>(Original_VA!N8/Original_VA!J8-1)*100</f>
        <v>10.539316069105853</v>
      </c>
      <c r="P8" s="12">
        <f>(Original_VA!O8/Original_VA!K8-1)*100</f>
        <v>37.309588219986779</v>
      </c>
      <c r="Q8" s="12">
        <f>(Original_VA!P8/Original_VA!L8-1)*100</f>
        <v>16.576183597039762</v>
      </c>
      <c r="R8" s="12">
        <f>(Original_VA!Q8/Original_VA!M8-1)*100</f>
        <v>2.2960415475261176</v>
      </c>
      <c r="S8" s="12">
        <f>(Original_VA!R8/Original_VA!N8-1)*100</f>
        <v>-18.830998999234637</v>
      </c>
      <c r="T8" s="12">
        <f>(Original_VA!S8/Original_VA!O8-1)*100</f>
        <v>-19.895578622733424</v>
      </c>
      <c r="U8" s="12">
        <f>(Original_VA!T8/Original_VA!P8-1)*100</f>
        <v>15.973079782779376</v>
      </c>
      <c r="V8" s="12">
        <f>(Original_VA!U8/Original_VA!Q8-1)*100</f>
        <v>-13.811454128146705</v>
      </c>
      <c r="W8" s="12">
        <f>(Original_VA!V8/Original_VA!R8-1)*100</f>
        <v>-2.9253696426835174</v>
      </c>
      <c r="X8" s="12">
        <f>(Original_VA!W8/Original_VA!S8-1)*100</f>
        <v>-14.979157381465225</v>
      </c>
      <c r="Y8" s="12">
        <f>(Original_VA!X8/Original_VA!T8-1)*100</f>
        <v>-5.8984566417631061</v>
      </c>
      <c r="Z8" s="12">
        <f>(Original_VA!Y8/Original_VA!U8-1)*100</f>
        <v>4.9310611690471129</v>
      </c>
      <c r="AA8" s="12">
        <f>(Original_VA!Z8/Original_VA!V8-1)*100</f>
        <v>16.304060498028949</v>
      </c>
      <c r="AB8" s="12">
        <f>(Original_VA!AA8/Original_VA!W8-1)*100</f>
        <v>27.749303658608792</v>
      </c>
      <c r="AD8" s="7"/>
    </row>
    <row r="9" spans="1:30" ht="15" customHeight="1" x14ac:dyDescent="0.25">
      <c r="A9" s="2" t="s">
        <v>4</v>
      </c>
      <c r="C9" s="6"/>
      <c r="D9" s="6"/>
      <c r="E9" s="6"/>
      <c r="F9" s="6"/>
      <c r="G9" s="12" t="e">
        <f>(Original_VA!F9/Original_VA!B9-1)*100</f>
        <v>#DIV/0!</v>
      </c>
      <c r="H9" s="12" t="e">
        <f>(Original_VA!G9/Original_VA!C9-1)*100</f>
        <v>#DIV/0!</v>
      </c>
      <c r="I9" s="12">
        <f>(Original_VA!H9/Original_VA!D9-1)*100</f>
        <v>16.255231175989525</v>
      </c>
      <c r="J9" s="12">
        <f>(Original_VA!I9/Original_VA!E9-1)*100</f>
        <v>2.7811893139553456</v>
      </c>
      <c r="K9" s="12">
        <f>(Original_VA!J9/Original_VA!F9-1)*100</f>
        <v>-1.7886560859160627</v>
      </c>
      <c r="L9" s="12">
        <f>(Original_VA!K9/Original_VA!G9-1)*100</f>
        <v>2.9220719039141141</v>
      </c>
      <c r="M9" s="12">
        <f>(Original_VA!L9/Original_VA!H9-1)*100</f>
        <v>12.514120136198414</v>
      </c>
      <c r="N9" s="12">
        <f>(Original_VA!M9/Original_VA!I9-1)*100</f>
        <v>18.746835411189487</v>
      </c>
      <c r="O9" s="12">
        <f>(Original_VA!N9/Original_VA!J9-1)*100</f>
        <v>2.0732751131316451</v>
      </c>
      <c r="P9" s="12">
        <f>(Original_VA!O9/Original_VA!K9-1)*100</f>
        <v>-14.619917110820024</v>
      </c>
      <c r="Q9" s="12">
        <f>(Original_VA!P9/Original_VA!L9-1)*100</f>
        <v>-22.829986399839044</v>
      </c>
      <c r="R9" s="12">
        <f>(Original_VA!Q9/Original_VA!M9-1)*100</f>
        <v>9.7629168132047575</v>
      </c>
      <c r="S9" s="12">
        <f>(Original_VA!R9/Original_VA!N9-1)*100</f>
        <v>18.194934951950927</v>
      </c>
      <c r="T9" s="12">
        <f>(Original_VA!S9/Original_VA!O9-1)*100</f>
        <v>20.15398121350227</v>
      </c>
      <c r="U9" s="12">
        <f>(Original_VA!T9/Original_VA!P9-1)*100</f>
        <v>-15.549590171175554</v>
      </c>
      <c r="V9" s="12">
        <f>(Original_VA!U9/Original_VA!Q9-1)*100</f>
        <v>-53.992682094858168</v>
      </c>
      <c r="W9" s="12">
        <f>(Original_VA!V9/Original_VA!R9-1)*100</f>
        <v>55.001063884970193</v>
      </c>
      <c r="X9" s="12">
        <f>(Original_VA!W9/Original_VA!S9-1)*100</f>
        <v>36.214769319203064</v>
      </c>
      <c r="Y9" s="12">
        <f>(Original_VA!X9/Original_VA!T9-1)*100</f>
        <v>67.578701520422911</v>
      </c>
      <c r="Z9" s="12">
        <f>(Original_VA!Y9/Original_VA!U9-1)*100</f>
        <v>113.56774048038277</v>
      </c>
      <c r="AA9" s="12">
        <f>(Original_VA!Z9/Original_VA!V9-1)*100</f>
        <v>-37.086004567171493</v>
      </c>
      <c r="AB9" s="12">
        <f>(Original_VA!AA9/Original_VA!W9-1)*100</f>
        <v>-15.640523517748406</v>
      </c>
      <c r="AD9" s="7"/>
    </row>
    <row r="10" spans="1:30" ht="15" customHeight="1" x14ac:dyDescent="0.25">
      <c r="A10" s="2" t="s">
        <v>5</v>
      </c>
      <c r="C10" s="6"/>
      <c r="D10" s="6"/>
      <c r="E10" s="6"/>
      <c r="F10" s="6"/>
      <c r="G10" s="12" t="e">
        <f>(Original_VA!F10/Original_VA!B10-1)*100</f>
        <v>#DIV/0!</v>
      </c>
      <c r="H10" s="12" t="e">
        <f>(Original_VA!G10/Original_VA!C10-1)*100</f>
        <v>#DIV/0!</v>
      </c>
      <c r="I10" s="12">
        <f>(Original_VA!H10/Original_VA!D10-1)*100</f>
        <v>22.111370510082317</v>
      </c>
      <c r="J10" s="12">
        <f>(Original_VA!I10/Original_VA!E10-1)*100</f>
        <v>26.549295929753413</v>
      </c>
      <c r="K10" s="12">
        <f>(Original_VA!J10/Original_VA!F10-1)*100</f>
        <v>-0.47998724632233314</v>
      </c>
      <c r="L10" s="12">
        <f>(Original_VA!K10/Original_VA!G10-1)*100</f>
        <v>-4.6450556176042657</v>
      </c>
      <c r="M10" s="12">
        <f>(Original_VA!L10/Original_VA!H10-1)*100</f>
        <v>-14.027138729462719</v>
      </c>
      <c r="N10" s="12">
        <f>(Original_VA!M10/Original_VA!I10-1)*100</f>
        <v>-23.378872538958127</v>
      </c>
      <c r="O10" s="12">
        <f>(Original_VA!N10/Original_VA!J10-1)*100</f>
        <v>40.488579853446758</v>
      </c>
      <c r="P10" s="12">
        <f>(Original_VA!O10/Original_VA!K10-1)*100</f>
        <v>43.39354682938896</v>
      </c>
      <c r="Q10" s="12">
        <f>(Original_VA!P10/Original_VA!L10-1)*100</f>
        <v>14.987548068970181</v>
      </c>
      <c r="R10" s="12">
        <f>(Original_VA!Q10/Original_VA!M10-1)*100</f>
        <v>-5.4971595929571677</v>
      </c>
      <c r="S10" s="12">
        <f>(Original_VA!R10/Original_VA!N10-1)*100</f>
        <v>-46.765185814682027</v>
      </c>
      <c r="T10" s="12">
        <f>(Original_VA!S10/Original_VA!O10-1)*100</f>
        <v>-52.30559809170574</v>
      </c>
      <c r="U10" s="12">
        <f>(Original_VA!T10/Original_VA!P10-1)*100</f>
        <v>-21.457779871891848</v>
      </c>
      <c r="V10" s="12">
        <f>(Original_VA!U10/Original_VA!Q10-1)*100</f>
        <v>12.102535857585828</v>
      </c>
      <c r="W10" s="12">
        <f>(Original_VA!V10/Original_VA!R10-1)*100</f>
        <v>65.626683288957736</v>
      </c>
      <c r="X10" s="12">
        <f>(Original_VA!W10/Original_VA!S10-1)*100</f>
        <v>62.242150595795898</v>
      </c>
      <c r="Y10" s="12">
        <f>(Original_VA!X10/Original_VA!T10-1)*100</f>
        <v>11.80398441116013</v>
      </c>
      <c r="Z10" s="12">
        <f>(Original_VA!Y10/Original_VA!U10-1)*100</f>
        <v>-4.3957063867581141</v>
      </c>
      <c r="AA10" s="12">
        <f>(Original_VA!Z10/Original_VA!V10-1)*100</f>
        <v>-12.780696324306472</v>
      </c>
      <c r="AB10" s="12">
        <f>(Original_VA!AA10/Original_VA!W10-1)*100</f>
        <v>3.5123324071396178</v>
      </c>
      <c r="AD10" s="7"/>
    </row>
    <row r="11" spans="1:30" ht="15" customHeight="1" x14ac:dyDescent="0.25">
      <c r="A11" s="2" t="s">
        <v>6</v>
      </c>
      <c r="C11" s="6"/>
      <c r="D11" s="6"/>
      <c r="E11" s="6"/>
      <c r="F11" s="6"/>
      <c r="G11" s="12" t="e">
        <f>(Original_VA!F11/Original_VA!B11-1)*100</f>
        <v>#DIV/0!</v>
      </c>
      <c r="H11" s="12" t="e">
        <f>(Original_VA!G11/Original_VA!C11-1)*100</f>
        <v>#DIV/0!</v>
      </c>
      <c r="I11" s="12">
        <f>(Original_VA!H11/Original_VA!D11-1)*100</f>
        <v>-55.123619438731119</v>
      </c>
      <c r="J11" s="12">
        <f>(Original_VA!I11/Original_VA!E11-1)*100</f>
        <v>97.003264352948108</v>
      </c>
      <c r="K11" s="12">
        <f>(Original_VA!J11/Original_VA!F11-1)*100</f>
        <v>208.48077554035504</v>
      </c>
      <c r="L11" s="12">
        <f>(Original_VA!K11/Original_VA!G11-1)*100</f>
        <v>15.258322798892321</v>
      </c>
      <c r="M11" s="12">
        <f>(Original_VA!L11/Original_VA!H11-1)*100</f>
        <v>61.084053300355798</v>
      </c>
      <c r="N11" s="12">
        <f>(Original_VA!M11/Original_VA!I11-1)*100</f>
        <v>863.73000915844034</v>
      </c>
      <c r="O11" s="12">
        <f>(Original_VA!N11/Original_VA!J11-1)*100</f>
        <v>92.601353769642714</v>
      </c>
      <c r="P11" s="12">
        <f>(Original_VA!O11/Original_VA!K11-1)*100</f>
        <v>-88.752377520074759</v>
      </c>
      <c r="Q11" s="12">
        <f>(Original_VA!P11/Original_VA!L11-1)*100</f>
        <v>436.90298648538652</v>
      </c>
      <c r="R11" s="12">
        <f>(Original_VA!Q11/Original_VA!M11-1)*100</f>
        <v>-97.667272322528916</v>
      </c>
      <c r="S11" s="12">
        <f>(Original_VA!R11/Original_VA!N11-1)*100</f>
        <v>51.323951147466886</v>
      </c>
      <c r="T11" s="12">
        <f>(Original_VA!S11/Original_VA!O11-1)*100</f>
        <v>245.6602008939187</v>
      </c>
      <c r="U11" s="12">
        <f>(Original_VA!T11/Original_VA!P11-1)*100</f>
        <v>-86.412113430233646</v>
      </c>
      <c r="V11" s="12">
        <f>(Original_VA!U11/Original_VA!Q11-1)*100</f>
        <v>5241.7945352757142</v>
      </c>
      <c r="W11" s="12">
        <f>(Original_VA!V11/Original_VA!R11-1)*100</f>
        <v>-49.642781989800966</v>
      </c>
      <c r="X11" s="12">
        <f>(Original_VA!W11/Original_VA!S11-1)*100</f>
        <v>-3.3578541152890495</v>
      </c>
      <c r="Y11" s="12">
        <f>(Original_VA!X11/Original_VA!T11-1)*100</f>
        <v>25.813177463680304</v>
      </c>
      <c r="Z11" s="12">
        <f>(Original_VA!Y11/Original_VA!U11-1)*100</f>
        <v>14.420540176346908</v>
      </c>
      <c r="AA11" s="12">
        <f>(Original_VA!Z11/Original_VA!V11-1)*100</f>
        <v>15.012615452932042</v>
      </c>
      <c r="AB11" s="12">
        <f>(Original_VA!AA11/Original_VA!W11-1)*100</f>
        <v>-29.932742570185923</v>
      </c>
      <c r="AD11" s="7"/>
    </row>
    <row r="12" spans="1:30" ht="15" customHeight="1" x14ac:dyDescent="0.25">
      <c r="A12" s="2" t="s">
        <v>7</v>
      </c>
      <c r="C12" s="6"/>
      <c r="D12" s="6"/>
      <c r="E12" s="6"/>
      <c r="F12" s="6"/>
      <c r="G12" s="12" t="e">
        <f>(Original_VA!F12/Original_VA!B12-1)*100</f>
        <v>#DIV/0!</v>
      </c>
      <c r="H12" s="12" t="e">
        <f>(Original_VA!G12/Original_VA!C12-1)*100</f>
        <v>#DIV/0!</v>
      </c>
      <c r="I12" s="12">
        <f>(Original_VA!H12/Original_VA!D12-1)*100</f>
        <v>9.1880653903025244</v>
      </c>
      <c r="J12" s="12">
        <f>(Original_VA!I12/Original_VA!E12-1)*100</f>
        <v>4.5565463958651797</v>
      </c>
      <c r="K12" s="12">
        <f>(Original_VA!J12/Original_VA!F12-1)*100</f>
        <v>6.7898106389945312</v>
      </c>
      <c r="L12" s="12">
        <f>(Original_VA!K12/Original_VA!G12-1)*100</f>
        <v>-0.417457337199445</v>
      </c>
      <c r="M12" s="12">
        <f>(Original_VA!L12/Original_VA!H12-1)*100</f>
        <v>-7.1528276741359642</v>
      </c>
      <c r="N12" s="12">
        <f>(Original_VA!M12/Original_VA!I12-1)*100</f>
        <v>-1.5102521299672045</v>
      </c>
      <c r="O12" s="12">
        <f>(Original_VA!N12/Original_VA!J12-1)*100</f>
        <v>3.5200240246399339</v>
      </c>
      <c r="P12" s="12">
        <f>(Original_VA!O12/Original_VA!K12-1)*100</f>
        <v>-0.21192137241283771</v>
      </c>
      <c r="Q12" s="12">
        <f>(Original_VA!P12/Original_VA!L12-1)*100</f>
        <v>8.3721744847079282</v>
      </c>
      <c r="R12" s="12">
        <f>(Original_VA!Q12/Original_VA!M12-1)*100</f>
        <v>6.7237134367257534</v>
      </c>
      <c r="S12" s="12">
        <f>(Original_VA!R12/Original_VA!N12-1)*100</f>
        <v>-0.66005227095191632</v>
      </c>
      <c r="T12" s="12">
        <f>(Original_VA!S12/Original_VA!O12-1)*100</f>
        <v>-4.0836552677077753</v>
      </c>
      <c r="U12" s="12">
        <f>(Original_VA!T12/Original_VA!P12-1)*100</f>
        <v>-10.715666980268557</v>
      </c>
      <c r="V12" s="12">
        <f>(Original_VA!U12/Original_VA!Q12-1)*100</f>
        <v>-14.146887412578746</v>
      </c>
      <c r="W12" s="12">
        <f>(Original_VA!V12/Original_VA!R12-1)*100</f>
        <v>-8.6329112355400976</v>
      </c>
      <c r="X12" s="12">
        <f>(Original_VA!W12/Original_VA!S12-1)*100</f>
        <v>7.0861148713443844</v>
      </c>
      <c r="Y12" s="12">
        <f>(Original_VA!X12/Original_VA!T12-1)*100</f>
        <v>9.6415481896496402</v>
      </c>
      <c r="Z12" s="12">
        <f>(Original_VA!Y12/Original_VA!U12-1)*100</f>
        <v>9.7866287263894911</v>
      </c>
      <c r="AA12" s="12">
        <f>(Original_VA!Z12/Original_VA!V12-1)*100</f>
        <v>6.3353747852876063</v>
      </c>
      <c r="AB12" s="12">
        <f>(Original_VA!AA12/Original_VA!W12-1)*100</f>
        <v>-7.4932274671170802</v>
      </c>
      <c r="AD12" s="7"/>
    </row>
    <row r="13" spans="1:30" s="8" customFormat="1" ht="30" customHeight="1" x14ac:dyDescent="0.25">
      <c r="A13" s="1" t="s">
        <v>8</v>
      </c>
      <c r="C13" s="9"/>
      <c r="D13" s="9"/>
      <c r="E13" s="9"/>
      <c r="F13" s="9"/>
      <c r="G13" s="11" t="e">
        <f>(Original_VA!F13/Original_VA!B13-1)*100</f>
        <v>#DIV/0!</v>
      </c>
      <c r="H13" s="11" t="e">
        <f>(Original_VA!G13/Original_VA!C13-1)*100</f>
        <v>#DIV/0!</v>
      </c>
      <c r="I13" s="11">
        <f>(Original_VA!H13/Original_VA!D13-1)*100</f>
        <v>342.40082821377092</v>
      </c>
      <c r="J13" s="11">
        <f>(Original_VA!I13/Original_VA!E13-1)*100</f>
        <v>318.68070208555065</v>
      </c>
      <c r="K13" s="11">
        <f>(Original_VA!J13/Original_VA!F13-1)*100</f>
        <v>432.53628671653195</v>
      </c>
      <c r="L13" s="11">
        <f>(Original_VA!K13/Original_VA!G13-1)*100</f>
        <v>252.94991861597364</v>
      </c>
      <c r="M13" s="11">
        <f>(Original_VA!L13/Original_VA!H13-1)*100</f>
        <v>18.183233465861925</v>
      </c>
      <c r="N13" s="11">
        <f>(Original_VA!M13/Original_VA!I13-1)*100</f>
        <v>31.339212765615176</v>
      </c>
      <c r="O13" s="11">
        <f>(Original_VA!N13/Original_VA!J13-1)*100</f>
        <v>12.726423906223804</v>
      </c>
      <c r="P13" s="11">
        <f>(Original_VA!O13/Original_VA!K13-1)*100</f>
        <v>17.158267856990928</v>
      </c>
      <c r="Q13" s="11">
        <f>(Original_VA!P13/Original_VA!L13-1)*100</f>
        <v>16.660946793064959</v>
      </c>
      <c r="R13" s="11">
        <f>(Original_VA!Q13/Original_VA!M13-1)*100</f>
        <v>3.6649253693690209</v>
      </c>
      <c r="S13" s="11">
        <f>(Original_VA!R13/Original_VA!N13-1)*100</f>
        <v>6.0161559365617068</v>
      </c>
      <c r="T13" s="11">
        <f>(Original_VA!S13/Original_VA!O13-1)*100</f>
        <v>-0.15773411035349127</v>
      </c>
      <c r="U13" s="11">
        <f>(Original_VA!T13/Original_VA!P13-1)*100</f>
        <v>-2.8362271488836188</v>
      </c>
      <c r="V13" s="11">
        <f>(Original_VA!U13/Original_VA!Q13-1)*100</f>
        <v>3.0131291746730904</v>
      </c>
      <c r="W13" s="11">
        <f>(Original_VA!V13/Original_VA!R13-1)*100</f>
        <v>3.7376962631527011</v>
      </c>
      <c r="X13" s="11">
        <f>(Original_VA!W13/Original_VA!S13-1)*100</f>
        <v>-1.6416117669015629</v>
      </c>
      <c r="Y13" s="11">
        <f>(Original_VA!X13/Original_VA!T13-1)*100</f>
        <v>2.0817565725628651</v>
      </c>
      <c r="Z13" s="11">
        <f>(Original_VA!Y13/Original_VA!U13-1)*100</f>
        <v>2.7457051308135361</v>
      </c>
      <c r="AA13" s="11">
        <f>(Original_VA!Z13/Original_VA!V13-1)*100</f>
        <v>9.7510955909668962</v>
      </c>
      <c r="AB13" s="11">
        <f>(Original_VA!AA13/Original_VA!W13-1)*100</f>
        <v>23.913324409353454</v>
      </c>
      <c r="AD13" s="7"/>
    </row>
    <row r="14" spans="1:30" ht="15" customHeight="1" x14ac:dyDescent="0.25">
      <c r="A14" s="2" t="s">
        <v>9</v>
      </c>
      <c r="B14" s="8"/>
      <c r="C14" s="6"/>
      <c r="D14" s="6"/>
      <c r="E14" s="6"/>
      <c r="F14" s="6"/>
      <c r="G14" s="12" t="e">
        <f>(Original_VA!F14/Original_VA!B14-1)*100</f>
        <v>#DIV/0!</v>
      </c>
      <c r="H14" s="12" t="e">
        <f>(Original_VA!G14/Original_VA!C14-1)*100</f>
        <v>#DIV/0!</v>
      </c>
      <c r="I14" s="12">
        <f>(Original_VA!H14/Original_VA!D14-1)*100</f>
        <v>-34.337168949681597</v>
      </c>
      <c r="J14" s="12">
        <f>(Original_VA!I14/Original_VA!E14-1)*100</f>
        <v>24.625284353021492</v>
      </c>
      <c r="K14" s="12">
        <f>(Original_VA!J14/Original_VA!F14-1)*100</f>
        <v>57.678975532444568</v>
      </c>
      <c r="L14" s="12">
        <f>(Original_VA!K14/Original_VA!G14-1)*100</f>
        <v>62.726554311145996</v>
      </c>
      <c r="M14" s="12">
        <f>(Original_VA!L14/Original_VA!H14-1)*100</f>
        <v>115.59681775655939</v>
      </c>
      <c r="N14" s="12">
        <f>(Original_VA!M14/Original_VA!I14-1)*100</f>
        <v>109.00909501399796</v>
      </c>
      <c r="O14" s="12">
        <f>(Original_VA!N14/Original_VA!J14-1)*100</f>
        <v>81.051554349004775</v>
      </c>
      <c r="P14" s="12">
        <f>(Original_VA!O14/Original_VA!K14-1)*100</f>
        <v>-1.7621760410873377</v>
      </c>
      <c r="Q14" s="12">
        <f>(Original_VA!P14/Original_VA!L14-1)*100</f>
        <v>-48.115399149051662</v>
      </c>
      <c r="R14" s="12">
        <f>(Original_VA!Q14/Original_VA!M14-1)*100</f>
        <v>-58.737517408978931</v>
      </c>
      <c r="S14" s="12">
        <f>(Original_VA!R14/Original_VA!N14-1)*100</f>
        <v>-7.5931224295789912</v>
      </c>
      <c r="T14" s="12">
        <f>(Original_VA!S14/Original_VA!O14-1)*100</f>
        <v>100.38292715441047</v>
      </c>
      <c r="U14" s="12">
        <f>(Original_VA!T14/Original_VA!P14-1)*100</f>
        <v>151.19138729094411</v>
      </c>
      <c r="V14" s="12">
        <f>(Original_VA!U14/Original_VA!Q14-1)*100</f>
        <v>78.094901215829211</v>
      </c>
      <c r="W14" s="12">
        <f>(Original_VA!V14/Original_VA!R14-1)*100</f>
        <v>9.8113542124094621</v>
      </c>
      <c r="X14" s="12">
        <f>(Original_VA!W14/Original_VA!S14-1)*100</f>
        <v>-28.869708984896448</v>
      </c>
      <c r="Y14" s="12">
        <f>(Original_VA!X14/Original_VA!T14-1)*100</f>
        <v>-30.034725761031609</v>
      </c>
      <c r="Z14" s="12">
        <f>(Original_VA!Y14/Original_VA!U14-1)*100</f>
        <v>-21.61311290129365</v>
      </c>
      <c r="AA14" s="12">
        <f>(Original_VA!Z14/Original_VA!V14-1)*100</f>
        <v>50.787940639836606</v>
      </c>
      <c r="AB14" s="12">
        <f>(Original_VA!AA14/Original_VA!W14-1)*100</f>
        <v>47.25590261016486</v>
      </c>
      <c r="AD14" s="7"/>
    </row>
    <row r="15" spans="1:30" ht="15" customHeight="1" x14ac:dyDescent="0.25">
      <c r="A15" s="3" t="s">
        <v>10</v>
      </c>
      <c r="C15" s="6"/>
      <c r="D15" s="6"/>
      <c r="E15" s="6"/>
      <c r="F15" s="6"/>
      <c r="G15" s="12" t="e">
        <f>(Original_VA!F15/Original_VA!B15-1)*100</f>
        <v>#DIV/0!</v>
      </c>
      <c r="H15" s="12" t="e">
        <f>(Original_VA!G15/Original_VA!C15-1)*100</f>
        <v>#DIV/0!</v>
      </c>
      <c r="I15" s="12" t="e">
        <f>(Original_VA!H15/Original_VA!D15-1)*100</f>
        <v>#DIV/0!</v>
      </c>
      <c r="J15" s="12" t="e">
        <f>(Original_VA!I15/Original_VA!E15-1)*100</f>
        <v>#DIV/0!</v>
      </c>
      <c r="K15" s="12" t="e">
        <f>(Original_VA!J15/Original_VA!F15-1)*100</f>
        <v>#DIV/0!</v>
      </c>
      <c r="L15" s="12" t="e">
        <f>(Original_VA!K15/Original_VA!G15-1)*100</f>
        <v>#DIV/0!</v>
      </c>
      <c r="M15" s="12">
        <f>(Original_VA!L15/Original_VA!H15-1)*100</f>
        <v>22.59000187190756</v>
      </c>
      <c r="N15" s="12">
        <f>(Original_VA!M15/Original_VA!I15-1)*100</f>
        <v>38.870958914747256</v>
      </c>
      <c r="O15" s="12">
        <f>(Original_VA!N15/Original_VA!J15-1)*100</f>
        <v>0.65638676389321304</v>
      </c>
      <c r="P15" s="12">
        <f>(Original_VA!O15/Original_VA!K15-1)*100</f>
        <v>8.0675309744711043</v>
      </c>
      <c r="Q15" s="12">
        <f>(Original_VA!P15/Original_VA!L15-1)*100</f>
        <v>16.219416598947944</v>
      </c>
      <c r="R15" s="12">
        <f>(Original_VA!Q15/Original_VA!M15-1)*100</f>
        <v>2.0633651131108266</v>
      </c>
      <c r="S15" s="12">
        <f>(Original_VA!R15/Original_VA!N15-1)*100</f>
        <v>7.6470732291330723</v>
      </c>
      <c r="T15" s="12">
        <f>(Original_VA!S15/Original_VA!O15-1)*100</f>
        <v>-3.4305094508057188</v>
      </c>
      <c r="U15" s="12">
        <f>(Original_VA!T15/Original_VA!P15-1)*100</f>
        <v>-12.895432365619207</v>
      </c>
      <c r="V15" s="12">
        <f>(Original_VA!U15/Original_VA!Q15-1)*100</f>
        <v>-5.8537757001293045</v>
      </c>
      <c r="W15" s="12">
        <f>(Original_VA!V15/Original_VA!R15-1)*100</f>
        <v>-0.5723848382017338</v>
      </c>
      <c r="X15" s="12">
        <f>(Original_VA!W15/Original_VA!S15-1)*100</f>
        <v>0.95448707211056583</v>
      </c>
      <c r="Y15" s="12">
        <f>(Original_VA!X15/Original_VA!T15-1)*100</f>
        <v>-3.0391674042484884</v>
      </c>
      <c r="Z15" s="12">
        <f>(Original_VA!Y15/Original_VA!U15-1)*100</f>
        <v>-1.644727606694496</v>
      </c>
      <c r="AA15" s="12">
        <f>(Original_VA!Z15/Original_VA!V15-1)*100</f>
        <v>6.3684314963102562</v>
      </c>
      <c r="AB15" s="12">
        <f>(Original_VA!AA15/Original_VA!W15-1)*100</f>
        <v>15.919865987157667</v>
      </c>
      <c r="AD15" s="7"/>
    </row>
    <row r="16" spans="1:30" ht="15" customHeight="1" x14ac:dyDescent="0.25">
      <c r="A16" s="3" t="s">
        <v>11</v>
      </c>
      <c r="C16" s="6"/>
      <c r="D16" s="6"/>
      <c r="E16" s="6"/>
      <c r="F16" s="6"/>
      <c r="G16" s="12" t="e">
        <f>(Original_VA!F16/Original_VA!B16-1)*100</f>
        <v>#DIV/0!</v>
      </c>
      <c r="H16" s="12" t="e">
        <f>(Original_VA!G16/Original_VA!C16-1)*100</f>
        <v>#DIV/0!</v>
      </c>
      <c r="I16" s="12">
        <f>(Original_VA!H16/Original_VA!D16-1)*100</f>
        <v>43.216646011327619</v>
      </c>
      <c r="J16" s="12">
        <f>(Original_VA!I16/Original_VA!E16-1)*100</f>
        <v>41.382584935860756</v>
      </c>
      <c r="K16" s="12">
        <f>(Original_VA!J16/Original_VA!F16-1)*100</f>
        <v>25.682086260265734</v>
      </c>
      <c r="L16" s="12">
        <f>(Original_VA!K16/Original_VA!G16-1)*100</f>
        <v>26.627648884799026</v>
      </c>
      <c r="M16" s="12">
        <f>(Original_VA!L16/Original_VA!H16-1)*100</f>
        <v>23.126180852060084</v>
      </c>
      <c r="N16" s="12">
        <f>(Original_VA!M16/Original_VA!I16-1)*100</f>
        <v>21.584000358836807</v>
      </c>
      <c r="O16" s="12">
        <f>(Original_VA!N16/Original_VA!J16-1)*100</f>
        <v>25.880308707415068</v>
      </c>
      <c r="P16" s="12">
        <f>(Original_VA!O16/Original_VA!K16-1)*100</f>
        <v>12.12839118595328</v>
      </c>
      <c r="Q16" s="12">
        <f>(Original_VA!P16/Original_VA!L16-1)*100</f>
        <v>-3.0347788929045993</v>
      </c>
      <c r="R16" s="12">
        <f>(Original_VA!Q16/Original_VA!M16-1)*100</f>
        <v>-10.974431247002736</v>
      </c>
      <c r="S16" s="12">
        <f>(Original_VA!R16/Original_VA!N16-1)*100</f>
        <v>36.111906922094292</v>
      </c>
      <c r="T16" s="12">
        <f>(Original_VA!S16/Original_VA!O16-1)*100</f>
        <v>37.612389619338416</v>
      </c>
      <c r="U16" s="12">
        <f>(Original_VA!T16/Original_VA!P16-1)*100</f>
        <v>51.679821923069483</v>
      </c>
      <c r="V16" s="12">
        <f>(Original_VA!U16/Original_VA!Q16-1)*100</f>
        <v>59.955067864031399</v>
      </c>
      <c r="W16" s="12">
        <f>(Original_VA!V16/Original_VA!R16-1)*100</f>
        <v>-2.8573835758833988</v>
      </c>
      <c r="X16" s="12">
        <f>(Original_VA!W16/Original_VA!S16-1)*100</f>
        <v>-1.1583301296680393</v>
      </c>
      <c r="Y16" s="12">
        <f>(Original_VA!X16/Original_VA!T16-1)*100</f>
        <v>0.31608941273735258</v>
      </c>
      <c r="Z16" s="12">
        <f>(Original_VA!Y16/Original_VA!U16-1)*100</f>
        <v>-1.3564259592058869</v>
      </c>
      <c r="AA16" s="12">
        <f>(Original_VA!Z16/Original_VA!V16-1)*100</f>
        <v>5.4863443047025839</v>
      </c>
      <c r="AB16" s="12">
        <f>(Original_VA!AA16/Original_VA!W16-1)*100</f>
        <v>10.978943968147913</v>
      </c>
      <c r="AD16" s="7"/>
    </row>
    <row r="17" spans="1:30" ht="15" customHeight="1" x14ac:dyDescent="0.25">
      <c r="A17" s="3" t="s">
        <v>12</v>
      </c>
      <c r="C17" s="6"/>
      <c r="D17" s="6"/>
      <c r="E17" s="6"/>
      <c r="F17" s="6"/>
      <c r="G17" s="12" t="e">
        <f>(Original_VA!F17/Original_VA!B17-1)*100</f>
        <v>#DIV/0!</v>
      </c>
      <c r="H17" s="12" t="e">
        <f>(Original_VA!G17/Original_VA!C17-1)*100</f>
        <v>#DIV/0!</v>
      </c>
      <c r="I17" s="12">
        <f>(Original_VA!H17/Original_VA!D17-1)*100</f>
        <v>11.579980038633098</v>
      </c>
      <c r="J17" s="12">
        <f>(Original_VA!I17/Original_VA!E17-1)*100</f>
        <v>11.886605555480067</v>
      </c>
      <c r="K17" s="12">
        <f>(Original_VA!J17/Original_VA!F17-1)*100</f>
        <v>10.761211380518132</v>
      </c>
      <c r="L17" s="12">
        <f>(Original_VA!K17/Original_VA!G17-1)*100</f>
        <v>14.903384582922241</v>
      </c>
      <c r="M17" s="12">
        <f>(Original_VA!L17/Original_VA!H17-1)*100</f>
        <v>14.563830010367763</v>
      </c>
      <c r="N17" s="12">
        <f>(Original_VA!M17/Original_VA!I17-1)*100</f>
        <v>14.423284566661621</v>
      </c>
      <c r="O17" s="12">
        <f>(Original_VA!N17/Original_VA!J17-1)*100</f>
        <v>12.61644331362184</v>
      </c>
      <c r="P17" s="12">
        <f>(Original_VA!O17/Original_VA!K17-1)*100</f>
        <v>9.0850212781166118</v>
      </c>
      <c r="Q17" s="12">
        <f>(Original_VA!P17/Original_VA!L17-1)*100</f>
        <v>10.018014319027181</v>
      </c>
      <c r="R17" s="12">
        <f>(Original_VA!Q17/Original_VA!M17-1)*100</f>
        <v>11.970767910209656</v>
      </c>
      <c r="S17" s="12">
        <f>(Original_VA!R17/Original_VA!N17-1)*100</f>
        <v>20.303812055298764</v>
      </c>
      <c r="T17" s="12">
        <f>(Original_VA!S17/Original_VA!O17-1)*100</f>
        <v>8.2232148432510144</v>
      </c>
      <c r="U17" s="12">
        <f>(Original_VA!T17/Original_VA!P17-1)*100</f>
        <v>28.151834839326796</v>
      </c>
      <c r="V17" s="12">
        <f>(Original_VA!U17/Original_VA!Q17-1)*100</f>
        <v>19.561049861540948</v>
      </c>
      <c r="W17" s="12">
        <f>(Original_VA!V17/Original_VA!R17-1)*100</f>
        <v>-1.6166829011017403</v>
      </c>
      <c r="X17" s="12">
        <f>(Original_VA!W17/Original_VA!S17-1)*100</f>
        <v>7.8001633308857565</v>
      </c>
      <c r="Y17" s="12">
        <f>(Original_VA!X17/Original_VA!T17-1)*100</f>
        <v>5.0564385317682703</v>
      </c>
      <c r="Z17" s="12">
        <f>(Original_VA!Y17/Original_VA!U17-1)*100</f>
        <v>7.2580871761100507</v>
      </c>
      <c r="AA17" s="12">
        <f>(Original_VA!Z17/Original_VA!V17-1)*100</f>
        <v>19.527277274958486</v>
      </c>
      <c r="AB17" s="12">
        <f>(Original_VA!AA17/Original_VA!W17-1)*100</f>
        <v>22.19984093299967</v>
      </c>
      <c r="AD17" s="7"/>
    </row>
    <row r="18" spans="1:30" ht="15" customHeight="1" x14ac:dyDescent="0.25">
      <c r="A18" s="2" t="s">
        <v>13</v>
      </c>
      <c r="C18" s="6"/>
      <c r="D18" s="6"/>
      <c r="E18" s="6"/>
      <c r="F18" s="6"/>
      <c r="G18" s="12" t="e">
        <f>(Original_VA!F18/Original_VA!B18-1)*100</f>
        <v>#DIV/0!</v>
      </c>
      <c r="H18" s="12" t="e">
        <f>(Original_VA!G18/Original_VA!C18-1)*100</f>
        <v>#DIV/0!</v>
      </c>
      <c r="I18" s="12">
        <f>(Original_VA!H18/Original_VA!D18-1)*100</f>
        <v>71.226038691924714</v>
      </c>
      <c r="J18" s="12">
        <f>(Original_VA!I18/Original_VA!E18-1)*100</f>
        <v>46.319025855609432</v>
      </c>
      <c r="K18" s="12">
        <f>(Original_VA!J18/Original_VA!F18-1)*100</f>
        <v>56.770493584824891</v>
      </c>
      <c r="L18" s="12">
        <f>(Original_VA!K18/Original_VA!G18-1)*100</f>
        <v>-24.023549532778855</v>
      </c>
      <c r="M18" s="12">
        <f>(Original_VA!L18/Original_VA!H18-1)*100</f>
        <v>-8.0126275356512515</v>
      </c>
      <c r="N18" s="12">
        <f>(Original_VA!M18/Original_VA!I18-1)*100</f>
        <v>5.938298455201374</v>
      </c>
      <c r="O18" s="12">
        <f>(Original_VA!N18/Original_VA!J18-1)*100</f>
        <v>68.931091348029597</v>
      </c>
      <c r="P18" s="12">
        <f>(Original_VA!O18/Original_VA!K18-1)*100</f>
        <v>77.725293170351591</v>
      </c>
      <c r="Q18" s="12">
        <f>(Original_VA!P18/Original_VA!L18-1)*100</f>
        <v>43.168034342556538</v>
      </c>
      <c r="R18" s="12">
        <f>(Original_VA!Q18/Original_VA!M18-1)*100</f>
        <v>22.523367529587969</v>
      </c>
      <c r="S18" s="12">
        <f>(Original_VA!R18/Original_VA!N18-1)*100</f>
        <v>-9.1807304537602779</v>
      </c>
      <c r="T18" s="12">
        <f>(Original_VA!S18/Original_VA!O18-1)*100</f>
        <v>-9.5466854395009015</v>
      </c>
      <c r="U18" s="12">
        <f>(Original_VA!T18/Original_VA!P18-1)*100</f>
        <v>2.9343195806866174</v>
      </c>
      <c r="V18" s="12">
        <f>(Original_VA!U18/Original_VA!Q18-1)*100</f>
        <v>16.521534679507077</v>
      </c>
      <c r="W18" s="12">
        <f>(Original_VA!V18/Original_VA!R18-1)*100</f>
        <v>25.315845173918806</v>
      </c>
      <c r="X18" s="12">
        <f>(Original_VA!W18/Original_VA!S18-1)*100</f>
        <v>-9.0024081547065862</v>
      </c>
      <c r="Y18" s="12">
        <f>(Original_VA!X18/Original_VA!T18-1)*100</f>
        <v>25.74369119758002</v>
      </c>
      <c r="Z18" s="12">
        <f>(Original_VA!Y18/Original_VA!U18-1)*100</f>
        <v>18.410307544423187</v>
      </c>
      <c r="AA18" s="12">
        <f>(Original_VA!Z18/Original_VA!V18-1)*100</f>
        <v>11.846992520616251</v>
      </c>
      <c r="AB18" s="12">
        <f>(Original_VA!AA18/Original_VA!W18-1)*100</f>
        <v>56.93122340494152</v>
      </c>
      <c r="AD18" s="7"/>
    </row>
    <row r="19" spans="1:30" s="8" customFormat="1" ht="27.75" customHeight="1" x14ac:dyDescent="0.25">
      <c r="A19" s="1" t="s">
        <v>14</v>
      </c>
      <c r="C19" s="9"/>
      <c r="D19" s="9"/>
      <c r="E19" s="9"/>
      <c r="F19" s="9"/>
      <c r="G19" s="11" t="e">
        <f>(Original_VA!F19/Original_VA!B19-1)*100</f>
        <v>#DIV/0!</v>
      </c>
      <c r="H19" s="11" t="e">
        <f>(Original_VA!G19/Original_VA!C19-1)*100</f>
        <v>#DIV/0!</v>
      </c>
      <c r="I19" s="11">
        <f>(Original_VA!H19/Original_VA!D19-1)*100</f>
        <v>20.966392149179303</v>
      </c>
      <c r="J19" s="11">
        <f>(Original_VA!I19/Original_VA!E19-1)*100</f>
        <v>39.326190571786967</v>
      </c>
      <c r="K19" s="11">
        <f>(Original_VA!J19/Original_VA!F19-1)*100</f>
        <v>51.235264771241276</v>
      </c>
      <c r="L19" s="11">
        <f>(Original_VA!K19/Original_VA!G19-1)*100</f>
        <v>19.005767824709928</v>
      </c>
      <c r="M19" s="11">
        <f>(Original_VA!L19/Original_VA!H19-1)*100</f>
        <v>46.387539358017229</v>
      </c>
      <c r="N19" s="11">
        <f>(Original_VA!M19/Original_VA!I19-1)*100</f>
        <v>60.002763043149464</v>
      </c>
      <c r="O19" s="11">
        <f>(Original_VA!N19/Original_VA!J19-1)*100</f>
        <v>10.61454193814464</v>
      </c>
      <c r="P19" s="11">
        <f>(Original_VA!O19/Original_VA!K19-1)*100</f>
        <v>-10.791790894184894</v>
      </c>
      <c r="Q19" s="11">
        <f>(Original_VA!P19/Original_VA!L19-1)*100</f>
        <v>30.708295901941529</v>
      </c>
      <c r="R19" s="11">
        <f>(Original_VA!Q19/Original_VA!M19-1)*100</f>
        <v>-28.283323958554373</v>
      </c>
      <c r="S19" s="11">
        <f>(Original_VA!R19/Original_VA!N19-1)*100</f>
        <v>4.7161210402030695</v>
      </c>
      <c r="T19" s="11">
        <f>(Original_VA!S19/Original_VA!O19-1)*100</f>
        <v>16.611042342516178</v>
      </c>
      <c r="U19" s="11">
        <f>(Original_VA!T19/Original_VA!P19-1)*100</f>
        <v>-6.2394156948274109</v>
      </c>
      <c r="V19" s="11">
        <f>(Original_VA!U19/Original_VA!Q19-1)*100</f>
        <v>75.87377330498488</v>
      </c>
      <c r="W19" s="11">
        <f>(Original_VA!V19/Original_VA!R19-1)*100</f>
        <v>11.577361441323909</v>
      </c>
      <c r="X19" s="11">
        <f>(Original_VA!W19/Original_VA!S19-1)*100</f>
        <v>-31.198136293637944</v>
      </c>
      <c r="Y19" s="11">
        <f>(Original_VA!X19/Original_VA!T19-1)*100</f>
        <v>-104.90398174153843</v>
      </c>
      <c r="Z19" s="11">
        <f>(Original_VA!Y19/Original_VA!U19-1)*100</f>
        <v>-76.126507022709816</v>
      </c>
      <c r="AA19" s="11">
        <f>(Original_VA!Z19/Original_VA!V19-1)*100</f>
        <v>20.687483249722515</v>
      </c>
      <c r="AB19" s="11">
        <f>(Original_VA!AA19/Original_VA!W19-1)*100</f>
        <v>354.51002623303225</v>
      </c>
      <c r="AD19" s="7"/>
    </row>
    <row r="20" spans="1:30" ht="15" customHeight="1" x14ac:dyDescent="0.25">
      <c r="A20" s="4" t="s">
        <v>15</v>
      </c>
      <c r="C20" s="6"/>
      <c r="D20" s="6"/>
      <c r="E20" s="6"/>
      <c r="F20" s="6"/>
      <c r="G20" s="12" t="e">
        <f>(Original_VA!F20/Original_VA!B20-1)*100</f>
        <v>#DIV/0!</v>
      </c>
      <c r="H20" s="12" t="e">
        <f>(Original_VA!G20/Original_VA!C20-1)*100</f>
        <v>#DIV/0!</v>
      </c>
      <c r="I20" s="12">
        <f>(Original_VA!H20/Original_VA!D20-1)*100</f>
        <v>5.5481112107344632</v>
      </c>
      <c r="J20" s="12">
        <f>(Original_VA!I20/Original_VA!E20-1)*100</f>
        <v>52.681167576614783</v>
      </c>
      <c r="K20" s="12">
        <f>(Original_VA!J20/Original_VA!F20-1)*100</f>
        <v>27.318231942272163</v>
      </c>
      <c r="L20" s="12">
        <f>(Original_VA!K20/Original_VA!G20-1)*100</f>
        <v>-18.081570522117918</v>
      </c>
      <c r="M20" s="12">
        <f>(Original_VA!L20/Original_VA!H20-1)*100</f>
        <v>31.279495243887002</v>
      </c>
      <c r="N20" s="12">
        <f>(Original_VA!M20/Original_VA!I20-1)*100</f>
        <v>135.61521743235042</v>
      </c>
      <c r="O20" s="12">
        <f>(Original_VA!N20/Original_VA!J20-1)*100</f>
        <v>23.31593555058069</v>
      </c>
      <c r="P20" s="12">
        <f>(Original_VA!O20/Original_VA!K20-1)*100</f>
        <v>-41.94229962975492</v>
      </c>
      <c r="Q20" s="12">
        <f>(Original_VA!P20/Original_VA!L20-1)*100</f>
        <v>145.28074475438433</v>
      </c>
      <c r="R20" s="12">
        <f>(Original_VA!Q20/Original_VA!M20-1)*100</f>
        <v>-74.751724148174617</v>
      </c>
      <c r="S20" s="12">
        <f>(Original_VA!R20/Original_VA!N20-1)*100</f>
        <v>-20.645183408507638</v>
      </c>
      <c r="T20" s="12">
        <f>(Original_VA!S20/Original_VA!O20-1)*100</f>
        <v>-6.5061247550270096</v>
      </c>
      <c r="U20" s="12">
        <f>(Original_VA!T20/Original_VA!P20-1)*100</f>
        <v>-65.844320878425265</v>
      </c>
      <c r="V20" s="12">
        <f>(Original_VA!U20/Original_VA!Q20-1)*100</f>
        <v>308.16939415069203</v>
      </c>
      <c r="W20" s="12">
        <f>(Original_VA!V20/Original_VA!R20-1)*100</f>
        <v>41.449068043935064</v>
      </c>
      <c r="X20" s="12">
        <f>(Original_VA!W20/Original_VA!S20-1)*100</f>
        <v>47.97120876100778</v>
      </c>
      <c r="Y20" s="12">
        <f>(Original_VA!X20/Original_VA!T20-1)*100</f>
        <v>12.65876643845003</v>
      </c>
      <c r="Z20" s="12">
        <f>(Original_VA!Y20/Original_VA!U20-1)*100</f>
        <v>3.4095025848155824</v>
      </c>
      <c r="AA20" s="12">
        <f>(Original_VA!Z20/Original_VA!V20-1)*100</f>
        <v>-13.137284830319052</v>
      </c>
      <c r="AB20" s="12">
        <f>(Original_VA!AA20/Original_VA!W20-1)*100</f>
        <v>-17.506572620807091</v>
      </c>
      <c r="AD20" s="7"/>
    </row>
    <row r="21" spans="1:30" ht="15" customHeight="1" x14ac:dyDescent="0.25">
      <c r="A21" s="4" t="s">
        <v>16</v>
      </c>
      <c r="B21" s="8"/>
      <c r="C21" s="6"/>
      <c r="D21" s="6"/>
      <c r="E21" s="6"/>
      <c r="F21" s="6"/>
      <c r="G21" s="12" t="e">
        <f>(Original_VA!F21/Original_VA!B21-1)*100</f>
        <v>#DIV/0!</v>
      </c>
      <c r="H21" s="12" t="e">
        <f>(Original_VA!G21/Original_VA!C21-1)*100</f>
        <v>#DIV/0!</v>
      </c>
      <c r="I21" s="12">
        <f>(Original_VA!H21/Original_VA!D21-1)*100</f>
        <v>22.891544051816439</v>
      </c>
      <c r="J21" s="12">
        <f>(Original_VA!I21/Original_VA!E21-1)*100</f>
        <v>23.825561650489636</v>
      </c>
      <c r="K21" s="12">
        <f>(Original_VA!J21/Original_VA!F21-1)*100</f>
        <v>14.619015486942022</v>
      </c>
      <c r="L21" s="12">
        <f>(Original_VA!K21/Original_VA!G21-1)*100</f>
        <v>11.720602426095382</v>
      </c>
      <c r="M21" s="12">
        <f>(Original_VA!L21/Original_VA!H21-1)*100</f>
        <v>11.374387938495234</v>
      </c>
      <c r="N21" s="12">
        <f>(Original_VA!M21/Original_VA!I21-1)*100</f>
        <v>13.460071953869246</v>
      </c>
      <c r="O21" s="12">
        <f>(Original_VA!N21/Original_VA!J21-1)*100</f>
        <v>31.350523398870898</v>
      </c>
      <c r="P21" s="12">
        <f>(Original_VA!O21/Original_VA!K21-1)*100</f>
        <v>23.35012066033466</v>
      </c>
      <c r="Q21" s="12">
        <f>(Original_VA!P21/Original_VA!L21-1)*100</f>
        <v>32.486865138337315</v>
      </c>
      <c r="R21" s="12">
        <f>(Original_VA!Q21/Original_VA!M21-1)*100</f>
        <v>22.794194600698159</v>
      </c>
      <c r="S21" s="12">
        <f>(Original_VA!R21/Original_VA!N21-1)*100</f>
        <v>7.7202482370396286</v>
      </c>
      <c r="T21" s="12">
        <f>(Original_VA!S21/Original_VA!O21-1)*100</f>
        <v>4.8275244112519378</v>
      </c>
      <c r="U21" s="12">
        <f>(Original_VA!T21/Original_VA!P21-1)*100</f>
        <v>2.7278843517134943</v>
      </c>
      <c r="V21" s="12">
        <f>(Original_VA!U21/Original_VA!Q21-1)*100</f>
        <v>11.489378088093737</v>
      </c>
      <c r="W21" s="12">
        <f>(Original_VA!V21/Original_VA!R21-1)*100</f>
        <v>7.9032802128753854</v>
      </c>
      <c r="X21" s="12">
        <f>(Original_VA!W21/Original_VA!S21-1)*100</f>
        <v>18.516032858504026</v>
      </c>
      <c r="Y21" s="12">
        <f>(Original_VA!X21/Original_VA!T21-1)*100</f>
        <v>14.693352705843331</v>
      </c>
      <c r="Z21" s="12">
        <f>(Original_VA!Y21/Original_VA!U21-1)*100</f>
        <v>10.401142863269941</v>
      </c>
      <c r="AA21" s="12">
        <f>(Original_VA!Z21/Original_VA!V21-1)*100</f>
        <v>15.190191377549889</v>
      </c>
      <c r="AB21" s="12">
        <f>(Original_VA!AA21/Original_VA!W21-1)*100</f>
        <v>9.7801378791754878</v>
      </c>
      <c r="AD21" s="7"/>
    </row>
    <row r="22" spans="1:30" ht="15" customHeight="1" x14ac:dyDescent="0.25">
      <c r="A22" s="4" t="s">
        <v>17</v>
      </c>
      <c r="C22" s="6"/>
      <c r="D22" s="6"/>
      <c r="E22" s="6"/>
      <c r="F22" s="6"/>
      <c r="G22" s="12" t="e">
        <f>(Original_VA!F22/Original_VA!B22-1)*100</f>
        <v>#DIV/0!</v>
      </c>
      <c r="H22" s="12" t="e">
        <f>(Original_VA!G22/Original_VA!C22-1)*100</f>
        <v>#DIV/0!</v>
      </c>
      <c r="I22" s="12">
        <f>(Original_VA!H22/Original_VA!D22-1)*100</f>
        <v>15.701636893693927</v>
      </c>
      <c r="J22" s="12">
        <f>(Original_VA!I22/Original_VA!E22-1)*100</f>
        <v>45.067847468758274</v>
      </c>
      <c r="K22" s="12">
        <f>(Original_VA!J22/Original_VA!F22-1)*100</f>
        <v>43.687944925707598</v>
      </c>
      <c r="L22" s="12">
        <f>(Original_VA!K22/Original_VA!G22-1)*100</f>
        <v>33.068766284142839</v>
      </c>
      <c r="M22" s="12">
        <f>(Original_VA!L22/Original_VA!H22-1)*100</f>
        <v>9.5864973718686528</v>
      </c>
      <c r="N22" s="12">
        <f>(Original_VA!M22/Original_VA!I22-1)*100</f>
        <v>3.8937448271626041</v>
      </c>
      <c r="O22" s="12">
        <f>(Original_VA!N22/Original_VA!J22-1)*100</f>
        <v>19.375740322027536</v>
      </c>
      <c r="P22" s="12">
        <f>(Original_VA!O22/Original_VA!K22-1)*100</f>
        <v>23.759954570460117</v>
      </c>
      <c r="Q22" s="12">
        <f>(Original_VA!P22/Original_VA!L22-1)*100</f>
        <v>36.800450150096253</v>
      </c>
      <c r="R22" s="12">
        <f>(Original_VA!Q22/Original_VA!M22-1)*100</f>
        <v>24.78121922505283</v>
      </c>
      <c r="S22" s="12">
        <f>(Original_VA!R22/Original_VA!N22-1)*100</f>
        <v>9.8063256008612996</v>
      </c>
      <c r="T22" s="12">
        <f>(Original_VA!S22/Original_VA!O22-1)*100</f>
        <v>9.2462598140309549</v>
      </c>
      <c r="U22" s="12">
        <f>(Original_VA!T22/Original_VA!P22-1)*100</f>
        <v>9.787224263990435</v>
      </c>
      <c r="V22" s="12">
        <f>(Original_VA!U22/Original_VA!Q22-1)*100</f>
        <v>-2.4418652841591615</v>
      </c>
      <c r="W22" s="12">
        <f>(Original_VA!V22/Original_VA!R22-1)*100</f>
        <v>17.281969581302302</v>
      </c>
      <c r="X22" s="12">
        <f>(Original_VA!W22/Original_VA!S22-1)*100</f>
        <v>17.316740146683784</v>
      </c>
      <c r="Y22" s="12">
        <f>(Original_VA!X22/Original_VA!T22-1)*100</f>
        <v>13.969950246355921</v>
      </c>
      <c r="Z22" s="12">
        <f>(Original_VA!Y22/Original_VA!U22-1)*100</f>
        <v>24.135526257752261</v>
      </c>
      <c r="AA22" s="12">
        <f>(Original_VA!Z22/Original_VA!V22-1)*100</f>
        <v>25.015680575901488</v>
      </c>
      <c r="AB22" s="12">
        <f>(Original_VA!AA22/Original_VA!W22-1)*100</f>
        <v>11.226889324078249</v>
      </c>
      <c r="AD22" s="7"/>
    </row>
    <row r="23" spans="1:30" ht="15" customHeight="1" x14ac:dyDescent="0.25">
      <c r="A23" s="4" t="s">
        <v>18</v>
      </c>
      <c r="C23" s="6"/>
      <c r="D23" s="6"/>
      <c r="E23" s="6"/>
      <c r="F23" s="6"/>
      <c r="G23" s="12" t="e">
        <f>(Original_VA!F23/Original_VA!B23-1)*100</f>
        <v>#DIV/0!</v>
      </c>
      <c r="H23" s="12" t="e">
        <f>(Original_VA!G23/Original_VA!C23-1)*100</f>
        <v>#DIV/0!</v>
      </c>
      <c r="I23" s="12" t="e">
        <f>(Original_VA!H23/Original_VA!D23-1)*100</f>
        <v>#DIV/0!</v>
      </c>
      <c r="J23" s="12" t="e">
        <f>(Original_VA!I23/Original_VA!E23-1)*100</f>
        <v>#DIV/0!</v>
      </c>
      <c r="K23" s="12" t="e">
        <f>(Original_VA!J23/Original_VA!F23-1)*100</f>
        <v>#DIV/0!</v>
      </c>
      <c r="L23" s="12" t="e">
        <f>(Original_VA!K23/Original_VA!G23-1)*100</f>
        <v>#DIV/0!</v>
      </c>
      <c r="M23" s="12">
        <f>(Original_VA!L23/Original_VA!H23-1)*100</f>
        <v>77.790018291236422</v>
      </c>
      <c r="N23" s="12">
        <f>(Original_VA!M23/Original_VA!I23-1)*100</f>
        <v>33.338840607974632</v>
      </c>
      <c r="O23" s="12">
        <f>(Original_VA!N23/Original_VA!J23-1)*100</f>
        <v>34.69041187907245</v>
      </c>
      <c r="P23" s="12">
        <f>(Original_VA!O23/Original_VA!K23-1)*100</f>
        <v>50.876132747688544</v>
      </c>
      <c r="Q23" s="12">
        <f>(Original_VA!P23/Original_VA!L23-1)*100</f>
        <v>37.913882655665198</v>
      </c>
      <c r="R23" s="12">
        <f>(Original_VA!Q23/Original_VA!M23-1)*100</f>
        <v>46.231632797444512</v>
      </c>
      <c r="S23" s="12">
        <f>(Original_VA!R23/Original_VA!N23-1)*100</f>
        <v>50.648636374782811</v>
      </c>
      <c r="T23" s="12">
        <f>(Original_VA!S23/Original_VA!O23-1)*100</f>
        <v>27.977300611265932</v>
      </c>
      <c r="U23" s="12">
        <f>(Original_VA!T23/Original_VA!P23-1)*100</f>
        <v>30.578079862536089</v>
      </c>
      <c r="V23" s="12">
        <f>(Original_VA!U23/Original_VA!Q23-1)*100</f>
        <v>29.859142572956742</v>
      </c>
      <c r="W23" s="12">
        <f>(Original_VA!V23/Original_VA!R23-1)*100</f>
        <v>41.078880705744325</v>
      </c>
      <c r="X23" s="12">
        <f>(Original_VA!W23/Original_VA!S23-1)*100</f>
        <v>54.391508686640798</v>
      </c>
      <c r="Y23" s="12">
        <f>(Original_VA!X23/Original_VA!T23-1)*100</f>
        <v>56.708994813740986</v>
      </c>
      <c r="Z23" s="12">
        <f>(Original_VA!Y23/Original_VA!U23-1)*100</f>
        <v>43.747508614864117</v>
      </c>
      <c r="AA23" s="12">
        <f>(Original_VA!Z23/Original_VA!V23-1)*100</f>
        <v>18.453320732582835</v>
      </c>
      <c r="AB23" s="12">
        <f>(Original_VA!AA23/Original_VA!W23-1)*100</f>
        <v>12.864113909455387</v>
      </c>
      <c r="AD23" s="7"/>
    </row>
    <row r="24" spans="1:30" ht="15" customHeight="1" x14ac:dyDescent="0.25">
      <c r="A24" s="4" t="s">
        <v>19</v>
      </c>
      <c r="C24" s="6"/>
      <c r="D24" s="6"/>
      <c r="E24" s="6"/>
      <c r="F24" s="6"/>
      <c r="G24" s="12" t="e">
        <f>(Original_VA!F24/Original_VA!B24-1)*100</f>
        <v>#DIV/0!</v>
      </c>
      <c r="H24" s="12" t="e">
        <f>(Original_VA!G24/Original_VA!C24-1)*100</f>
        <v>#DIV/0!</v>
      </c>
      <c r="I24" s="12">
        <f>(Original_VA!H24/Original_VA!D24-1)*100</f>
        <v>-5.5768392523637633</v>
      </c>
      <c r="J24" s="12">
        <f>(Original_VA!I24/Original_VA!E24-1)*100</f>
        <v>-2.6457952199405388</v>
      </c>
      <c r="K24" s="12">
        <f>(Original_VA!J24/Original_VA!F24-1)*100</f>
        <v>-0.21359055037135644</v>
      </c>
      <c r="L24" s="12">
        <f>(Original_VA!K24/Original_VA!G24-1)*100</f>
        <v>15.372445643701971</v>
      </c>
      <c r="M24" s="12">
        <f>(Original_VA!L24/Original_VA!H24-1)*100</f>
        <v>82.41723597720582</v>
      </c>
      <c r="N24" s="12">
        <f>(Original_VA!M24/Original_VA!I24-1)*100</f>
        <v>24.281339954047731</v>
      </c>
      <c r="O24" s="12">
        <f>(Original_VA!N24/Original_VA!J24-1)*100</f>
        <v>10.924634413924196</v>
      </c>
      <c r="P24" s="12">
        <f>(Original_VA!O24/Original_VA!K24-1)*100</f>
        <v>28.218020630877525</v>
      </c>
      <c r="Q24" s="12">
        <f>(Original_VA!P24/Original_VA!L24-1)*100</f>
        <v>-7.7050989280998632</v>
      </c>
      <c r="R24" s="12">
        <f>(Original_VA!Q24/Original_VA!M24-1)*100</f>
        <v>-0.60335968709228638</v>
      </c>
      <c r="S24" s="12">
        <f>(Original_VA!R24/Original_VA!N24-1)*100</f>
        <v>13.84667704305067</v>
      </c>
      <c r="T24" s="12">
        <f>(Original_VA!S24/Original_VA!O24-1)*100</f>
        <v>-9.4057904449273977</v>
      </c>
      <c r="U24" s="12">
        <f>(Original_VA!T24/Original_VA!P24-1)*100</f>
        <v>3.9985735782370968</v>
      </c>
      <c r="V24" s="12">
        <f>(Original_VA!U24/Original_VA!Q24-1)*100</f>
        <v>14.847789615469376</v>
      </c>
      <c r="W24" s="12">
        <f>(Original_VA!V24/Original_VA!R24-1)*100</f>
        <v>19.71367386709051</v>
      </c>
      <c r="X24" s="12">
        <f>(Original_VA!W24/Original_VA!S24-1)*100</f>
        <v>29.729654286969343</v>
      </c>
      <c r="Y24" s="12">
        <f>(Original_VA!X24/Original_VA!T24-1)*100</f>
        <v>32.531961129959555</v>
      </c>
      <c r="Z24" s="12">
        <f>(Original_VA!Y24/Original_VA!U24-1)*100</f>
        <v>38.303985965151675</v>
      </c>
      <c r="AA24" s="12">
        <f>(Original_VA!Z24/Original_VA!V24-1)*100</f>
        <v>42.915822771901937</v>
      </c>
      <c r="AB24" s="12">
        <f>(Original_VA!AA24/Original_VA!W24-1)*100</f>
        <v>40.990309659949901</v>
      </c>
      <c r="AD24" s="7"/>
    </row>
    <row r="25" spans="1:30" ht="15" customHeight="1" x14ac:dyDescent="0.25">
      <c r="A25" s="4" t="s">
        <v>20</v>
      </c>
      <c r="C25" s="6"/>
      <c r="D25" s="6"/>
      <c r="E25" s="6"/>
      <c r="F25" s="6"/>
      <c r="G25" s="12" t="e">
        <f>(Original_VA!F25/Original_VA!B25-1)*100</f>
        <v>#DIV/0!</v>
      </c>
      <c r="H25" s="12" t="e">
        <f>(Original_VA!G25/Original_VA!C25-1)*100</f>
        <v>#DIV/0!</v>
      </c>
      <c r="I25" s="12">
        <f>(Original_VA!H25/Original_VA!D25-1)*100</f>
        <v>3.712118283308774</v>
      </c>
      <c r="J25" s="12">
        <f>(Original_VA!I25/Original_VA!E25-1)*100</f>
        <v>7.7674679939972791</v>
      </c>
      <c r="K25" s="12">
        <f>(Original_VA!J25/Original_VA!F25-1)*100</f>
        <v>12.201906531936825</v>
      </c>
      <c r="L25" s="12">
        <f>(Original_VA!K25/Original_VA!G25-1)*100</f>
        <v>15.099942227842122</v>
      </c>
      <c r="M25" s="12">
        <f>(Original_VA!L25/Original_VA!H25-1)*100</f>
        <v>14.287951941363275</v>
      </c>
      <c r="N25" s="12">
        <f>(Original_VA!M25/Original_VA!I25-1)*100</f>
        <v>4.109407087682837</v>
      </c>
      <c r="O25" s="12">
        <f>(Original_VA!N25/Original_VA!J25-1)*100</f>
        <v>4.6573851030721647</v>
      </c>
      <c r="P25" s="12">
        <f>(Original_VA!O25/Original_VA!K25-1)*100</f>
        <v>1.7226132469604138</v>
      </c>
      <c r="Q25" s="12">
        <f>(Original_VA!P25/Original_VA!L25-1)*100</f>
        <v>2.6393696476489925</v>
      </c>
      <c r="R25" s="12">
        <f>(Original_VA!Q25/Original_VA!M25-1)*100</f>
        <v>9.8213906824962116</v>
      </c>
      <c r="S25" s="12">
        <f>(Original_VA!R25/Original_VA!N25-1)*100</f>
        <v>8.5633256332111607</v>
      </c>
      <c r="T25" s="12">
        <f>(Original_VA!S25/Original_VA!O25-1)*100</f>
        <v>15.133034619279639</v>
      </c>
      <c r="U25" s="12">
        <f>(Original_VA!T25/Original_VA!P25-1)*100</f>
        <v>10.984429612323465</v>
      </c>
      <c r="V25" s="12">
        <f>(Original_VA!U25/Original_VA!Q25-1)*100</f>
        <v>10.324051716624027</v>
      </c>
      <c r="W25" s="12">
        <f>(Original_VA!V25/Original_VA!R25-1)*100</f>
        <v>12.314661565474028</v>
      </c>
      <c r="X25" s="12">
        <f>(Original_VA!W25/Original_VA!S25-1)*100</f>
        <v>5.8206103243833018</v>
      </c>
      <c r="Y25" s="12">
        <f>(Original_VA!X25/Original_VA!T25-1)*100</f>
        <v>12.149922650586852</v>
      </c>
      <c r="Z25" s="12">
        <f>(Original_VA!Y25/Original_VA!U25-1)*100</f>
        <v>13.839767243042411</v>
      </c>
      <c r="AA25" s="12">
        <f>(Original_VA!Z25/Original_VA!V25-1)*100</f>
        <v>12.653714733517617</v>
      </c>
      <c r="AB25" s="12">
        <f>(Original_VA!AA25/Original_VA!W25-1)*100</f>
        <v>13.154239358146658</v>
      </c>
      <c r="AD25" s="7"/>
    </row>
    <row r="26" spans="1:30" ht="15" customHeight="1" x14ac:dyDescent="0.25">
      <c r="A26" s="4" t="s">
        <v>21</v>
      </c>
      <c r="C26" s="6"/>
      <c r="D26" s="6"/>
      <c r="E26" s="6"/>
      <c r="F26" s="6"/>
      <c r="G26" s="12" t="e">
        <f>(Original_VA!F26/Original_VA!B26-1)*100</f>
        <v>#DIV/0!</v>
      </c>
      <c r="H26" s="12" t="e">
        <f>(Original_VA!G26/Original_VA!C26-1)*100</f>
        <v>#DIV/0!</v>
      </c>
      <c r="I26" s="12" t="e">
        <f>(Original_VA!H26/Original_VA!D26-1)*100</f>
        <v>#DIV/0!</v>
      </c>
      <c r="J26" s="12" t="e">
        <f>(Original_VA!I26/Original_VA!E26-1)*100</f>
        <v>#DIV/0!</v>
      </c>
      <c r="K26" s="12" t="e">
        <f>(Original_VA!J26/Original_VA!F26-1)*100</f>
        <v>#DIV/0!</v>
      </c>
      <c r="L26" s="12" t="e">
        <f>(Original_VA!K26/Original_VA!G26-1)*100</f>
        <v>#DIV/0!</v>
      </c>
      <c r="M26" s="12">
        <f>(Original_VA!L26/Original_VA!H26-1)*100</f>
        <v>366.93465062695384</v>
      </c>
      <c r="N26" s="12">
        <f>(Original_VA!M26/Original_VA!I26-1)*100</f>
        <v>235.46774562378388</v>
      </c>
      <c r="O26" s="12">
        <f>(Original_VA!N26/Original_VA!J26-1)*100</f>
        <v>-37.146796603868445</v>
      </c>
      <c r="P26" s="12">
        <f>(Original_VA!O26/Original_VA!K26-1)*100</f>
        <v>-22.457725758022249</v>
      </c>
      <c r="Q26" s="12">
        <f>(Original_VA!P26/Original_VA!L26-1)*100</f>
        <v>-37.388567282562072</v>
      </c>
      <c r="R26" s="12">
        <f>(Original_VA!Q26/Original_VA!M26-1)*100</f>
        <v>-28.25887327762787</v>
      </c>
      <c r="S26" s="12">
        <f>(Original_VA!R26/Original_VA!N26-1)*100</f>
        <v>33.200550413777073</v>
      </c>
      <c r="T26" s="12">
        <f>(Original_VA!S26/Original_VA!O26-1)*100</f>
        <v>2.946698580885565</v>
      </c>
      <c r="U26" s="12">
        <f>(Original_VA!T26/Original_VA!P26-1)*100</f>
        <v>8.9985008767740293</v>
      </c>
      <c r="V26" s="12">
        <f>(Original_VA!U26/Original_VA!Q26-1)*100</f>
        <v>14.444859159750202</v>
      </c>
      <c r="W26" s="12">
        <f>(Original_VA!V26/Original_VA!R26-1)*100</f>
        <v>-24.409437789084098</v>
      </c>
      <c r="X26" s="12">
        <f>(Original_VA!W26/Original_VA!S26-1)*100</f>
        <v>7.5128835174373743</v>
      </c>
      <c r="Y26" s="12">
        <f>(Original_VA!X26/Original_VA!T26-1)*100</f>
        <v>-19.216021322524156</v>
      </c>
      <c r="Z26" s="12">
        <f>(Original_VA!Y26/Original_VA!U26-1)*100</f>
        <v>-1.7656366616678576</v>
      </c>
      <c r="AA26" s="12">
        <f>(Original_VA!Z26/Original_VA!V26-1)*100</f>
        <v>33.211881902822604</v>
      </c>
      <c r="AB26" s="12">
        <f>(Original_VA!AA26/Original_VA!W26-1)*100</f>
        <v>2.3307882947255942</v>
      </c>
      <c r="AD26" s="7"/>
    </row>
    <row r="27" spans="1:30" ht="15" customHeight="1" x14ac:dyDescent="0.25">
      <c r="A27" s="4" t="s">
        <v>22</v>
      </c>
      <c r="C27" s="6"/>
      <c r="D27" s="6"/>
      <c r="E27" s="6"/>
      <c r="F27" s="6"/>
      <c r="G27" s="12" t="e">
        <f>(Original_VA!F27/Original_VA!B27-1)*100</f>
        <v>#DIV/0!</v>
      </c>
      <c r="H27" s="12" t="e">
        <f>(Original_VA!G27/Original_VA!C27-1)*100</f>
        <v>#DIV/0!</v>
      </c>
      <c r="I27" s="12" t="e">
        <f>(Original_VA!H27/Original_VA!D27-1)*100</f>
        <v>#DIV/0!</v>
      </c>
      <c r="J27" s="12" t="e">
        <f>(Original_VA!I27/Original_VA!E27-1)*100</f>
        <v>#DIV/0!</v>
      </c>
      <c r="K27" s="12" t="e">
        <f>(Original_VA!J27/Original_VA!F27-1)*100</f>
        <v>#DIV/0!</v>
      </c>
      <c r="L27" s="12" t="e">
        <f>(Original_VA!K27/Original_VA!G27-1)*100</f>
        <v>#DIV/0!</v>
      </c>
      <c r="M27" s="12">
        <f>(Original_VA!L27/Original_VA!H27-1)*100</f>
        <v>81.311578246791115</v>
      </c>
      <c r="N27" s="12">
        <f>(Original_VA!M27/Original_VA!I27-1)*100</f>
        <v>99.628798564527685</v>
      </c>
      <c r="O27" s="12">
        <f>(Original_VA!N27/Original_VA!J27-1)*100</f>
        <v>71.298655700280051</v>
      </c>
      <c r="P27" s="12">
        <f>(Original_VA!O27/Original_VA!K27-1)*100</f>
        <v>51.538473599527521</v>
      </c>
      <c r="Q27" s="12">
        <f>(Original_VA!P27/Original_VA!L27-1)*100</f>
        <v>21.022919598449064</v>
      </c>
      <c r="R27" s="12">
        <f>(Original_VA!Q27/Original_VA!M27-1)*100</f>
        <v>-4.7265848676834139</v>
      </c>
      <c r="S27" s="12">
        <f>(Original_VA!R27/Original_VA!N27-1)*100</f>
        <v>-13.360690339779646</v>
      </c>
      <c r="T27" s="12">
        <f>(Original_VA!S27/Original_VA!O27-1)*100</f>
        <v>-25.667081465747867</v>
      </c>
      <c r="U27" s="12">
        <f>(Original_VA!T27/Original_VA!P27-1)*100</f>
        <v>-24.704737922949228</v>
      </c>
      <c r="V27" s="12">
        <f>(Original_VA!U27/Original_VA!Q27-1)*100</f>
        <v>-24.318784259045557</v>
      </c>
      <c r="W27" s="12">
        <f>(Original_VA!V27/Original_VA!R27-1)*100</f>
        <v>-19.849562383101837</v>
      </c>
      <c r="X27" s="12">
        <f>(Original_VA!W27/Original_VA!S27-1)*100</f>
        <v>-15.311487223899311</v>
      </c>
      <c r="Y27" s="12">
        <f>(Original_VA!X27/Original_VA!T27-1)*100</f>
        <v>-9.5206576168690553</v>
      </c>
      <c r="Z27" s="12">
        <f>(Original_VA!Y27/Original_VA!U27-1)*100</f>
        <v>3.8149285253656462</v>
      </c>
      <c r="AA27" s="12">
        <f>(Original_VA!Z27/Original_VA!V27-1)*100</f>
        <v>23.777332922939888</v>
      </c>
      <c r="AB27" s="12">
        <f>(Original_VA!AA27/Original_VA!W27-1)*100</f>
        <v>53.755706116706989</v>
      </c>
      <c r="AD27" s="7"/>
    </row>
    <row r="28" spans="1:30" ht="15" customHeight="1" x14ac:dyDescent="0.25">
      <c r="A28" s="4" t="s">
        <v>23</v>
      </c>
      <c r="C28" s="6"/>
      <c r="D28" s="6"/>
      <c r="E28" s="6"/>
      <c r="F28" s="6"/>
      <c r="G28" s="12" t="e">
        <f>(Original_VA!F28/Original_VA!B28-1)*100</f>
        <v>#DIV/0!</v>
      </c>
      <c r="H28" s="12" t="e">
        <f>(Original_VA!G28/Original_VA!C28-1)*100</f>
        <v>#DIV/0!</v>
      </c>
      <c r="I28" s="12">
        <f>(Original_VA!H28/Original_VA!D28-1)*100</f>
        <v>34.113269958825001</v>
      </c>
      <c r="J28" s="12">
        <f>(Original_VA!I28/Original_VA!E28-1)*100</f>
        <v>32.109117809942965</v>
      </c>
      <c r="K28" s="12">
        <f>(Original_VA!J28/Original_VA!F28-1)*100</f>
        <v>28.575352514766394</v>
      </c>
      <c r="L28" s="12">
        <f>(Original_VA!K28/Original_VA!G28-1)*100</f>
        <v>14.919098096021033</v>
      </c>
      <c r="M28" s="12">
        <f>(Original_VA!L28/Original_VA!H28-1)*100</f>
        <v>74.119458181076681</v>
      </c>
      <c r="N28" s="12">
        <f>(Original_VA!M28/Original_VA!I28-1)*100</f>
        <v>50.533198842063555</v>
      </c>
      <c r="O28" s="12">
        <f>(Original_VA!N28/Original_VA!J28-1)*100</f>
        <v>27.432461221593684</v>
      </c>
      <c r="P28" s="12">
        <f>(Original_VA!O28/Original_VA!K28-1)*100</f>
        <v>11.118820895687897</v>
      </c>
      <c r="Q28" s="12">
        <f>(Original_VA!P28/Original_VA!L28-1)*100</f>
        <v>-9.3358203348001609</v>
      </c>
      <c r="R28" s="12">
        <f>(Original_VA!Q28/Original_VA!M28-1)*100</f>
        <v>-7.0282994342596332</v>
      </c>
      <c r="S28" s="12">
        <f>(Original_VA!R28/Original_VA!N28-1)*100</f>
        <v>-10.264349655350868</v>
      </c>
      <c r="T28" s="12">
        <f>(Original_VA!S28/Original_VA!O28-1)*100</f>
        <v>-4.5071772532060521</v>
      </c>
      <c r="U28" s="12">
        <f>(Original_VA!T28/Original_VA!P28-1)*100</f>
        <v>-1.1362271384086409</v>
      </c>
      <c r="V28" s="12">
        <f>(Original_VA!U28/Original_VA!Q28-1)*100</f>
        <v>-1.7497665050349887</v>
      </c>
      <c r="W28" s="12">
        <f>(Original_VA!V28/Original_VA!R28-1)*100</f>
        <v>5.6912221409819663</v>
      </c>
      <c r="X28" s="12">
        <f>(Original_VA!W28/Original_VA!S28-1)*100</f>
        <v>-1.5232457637962882</v>
      </c>
      <c r="Y28" s="12">
        <f>(Original_VA!X28/Original_VA!T28-1)*100</f>
        <v>-11.608017620602473</v>
      </c>
      <c r="Z28" s="12">
        <f>(Original_VA!Y28/Original_VA!U28-1)*100</f>
        <v>-8.3748838274061548</v>
      </c>
      <c r="AA28" s="12">
        <f>(Original_VA!Z28/Original_VA!V28-1)*100</f>
        <v>4.0922846496358911</v>
      </c>
      <c r="AB28" s="12">
        <f>(Original_VA!AA28/Original_VA!W28-1)*100</f>
        <v>21.100687682008367</v>
      </c>
      <c r="AD28" s="7"/>
    </row>
    <row r="29" spans="1:30" ht="15" customHeight="1" x14ac:dyDescent="0.25">
      <c r="A29" s="4" t="s">
        <v>24</v>
      </c>
      <c r="C29" s="6"/>
      <c r="D29" s="6"/>
      <c r="E29" s="6"/>
      <c r="F29" s="6"/>
      <c r="G29" s="12" t="e">
        <f>(Original_VA!F29/Original_VA!B29-1)*100</f>
        <v>#DIV/0!</v>
      </c>
      <c r="H29" s="12" t="e">
        <f>(Original_VA!G29/Original_VA!C29-1)*100</f>
        <v>#DIV/0!</v>
      </c>
      <c r="I29" s="12">
        <f>(Original_VA!H29/Original_VA!D29-1)*100</f>
        <v>-3.6135430708800986</v>
      </c>
      <c r="J29" s="12">
        <f>(Original_VA!I29/Original_VA!E29-1)*100</f>
        <v>6.5863165242821209</v>
      </c>
      <c r="K29" s="12">
        <f>(Original_VA!J29/Original_VA!F29-1)*100</f>
        <v>9.0184175591471174</v>
      </c>
      <c r="L29" s="12">
        <f>(Original_VA!K29/Original_VA!G29-1)*100</f>
        <v>9.0190061730561766</v>
      </c>
      <c r="M29" s="12">
        <f>(Original_VA!L29/Original_VA!H29-1)*100</f>
        <v>52.816223954345197</v>
      </c>
      <c r="N29" s="12">
        <f>(Original_VA!M29/Original_VA!I29-1)*100</f>
        <v>33.862663125773352</v>
      </c>
      <c r="O29" s="12">
        <f>(Original_VA!N29/Original_VA!J29-1)*100</f>
        <v>18.16116748341534</v>
      </c>
      <c r="P29" s="12">
        <f>(Original_VA!O29/Original_VA!K29-1)*100</f>
        <v>-10.143327086910947</v>
      </c>
      <c r="Q29" s="12">
        <f>(Original_VA!P29/Original_VA!L29-1)*100</f>
        <v>-54.174634786565477</v>
      </c>
      <c r="R29" s="12">
        <f>(Original_VA!Q29/Original_VA!M29-1)*100</f>
        <v>-45.770675511015448</v>
      </c>
      <c r="S29" s="12">
        <f>(Original_VA!R29/Original_VA!N29-1)*100</f>
        <v>20.060206874203313</v>
      </c>
      <c r="T29" s="12">
        <f>(Original_VA!S29/Original_VA!O29-1)*100</f>
        <v>194.14913489701493</v>
      </c>
      <c r="U29" s="12">
        <f>(Original_VA!T29/Original_VA!P29-1)*100</f>
        <v>651.90659375729751</v>
      </c>
      <c r="V29" s="12">
        <f>(Original_VA!U29/Original_VA!Q29-1)*100</f>
        <v>531.29420486014465</v>
      </c>
      <c r="W29" s="12">
        <f>(Original_VA!V29/Original_VA!R29-1)*100</f>
        <v>12.172800950501106</v>
      </c>
      <c r="X29" s="12">
        <f>(Original_VA!W29/Original_VA!S29-1)*100</f>
        <v>-251.9334283101588</v>
      </c>
      <c r="Y29" s="12">
        <f>(Original_VA!X29/Original_VA!T29-1)*100</f>
        <v>-421.21706672939183</v>
      </c>
      <c r="Z29" s="12">
        <f>(Original_VA!Y29/Original_VA!U29-1)*100</f>
        <v>-369.85140035172901</v>
      </c>
      <c r="AA29" s="12">
        <f>(Original_VA!Z29/Original_VA!V29-1)*100</f>
        <v>96.947674900732011</v>
      </c>
      <c r="AB29" s="12">
        <f>(Original_VA!AA29/Original_VA!W29-1)*100</f>
        <v>-828.93682855800432</v>
      </c>
      <c r="AD29" s="7"/>
    </row>
    <row r="30" spans="1:30" ht="15" customHeight="1" x14ac:dyDescent="0.25">
      <c r="A30" s="4" t="s">
        <v>25</v>
      </c>
      <c r="C30" s="6"/>
      <c r="D30" s="6"/>
      <c r="E30" s="6"/>
      <c r="F30" s="6"/>
      <c r="G30" s="12" t="e">
        <f>(Original_VA!F30/Original_VA!B30-1)*100</f>
        <v>#DIV/0!</v>
      </c>
      <c r="H30" s="12" t="e">
        <f>(Original_VA!G30/Original_VA!C30-1)*100</f>
        <v>#DIV/0!</v>
      </c>
      <c r="I30" s="12">
        <f>(Original_VA!H30/Original_VA!D30-1)*100</f>
        <v>12.367073028427988</v>
      </c>
      <c r="J30" s="12">
        <f>(Original_VA!I30/Original_VA!E30-1)*100</f>
        <v>8.5499897754272247</v>
      </c>
      <c r="K30" s="12">
        <f>(Original_VA!J30/Original_VA!F30-1)*100</f>
        <v>13.980796027220732</v>
      </c>
      <c r="L30" s="12">
        <f>(Original_VA!K30/Original_VA!G30-1)*100</f>
        <v>10.312044750078764</v>
      </c>
      <c r="M30" s="12">
        <f>(Original_VA!L30/Original_VA!H30-1)*100</f>
        <v>11.588959292131928</v>
      </c>
      <c r="N30" s="12">
        <f>(Original_VA!M30/Original_VA!I30-1)*100</f>
        <v>11.090047150037252</v>
      </c>
      <c r="O30" s="12">
        <f>(Original_VA!N30/Original_VA!J30-1)*100</f>
        <v>11.12278891805687</v>
      </c>
      <c r="P30" s="12">
        <f>(Original_VA!O30/Original_VA!K30-1)*100</f>
        <v>3.4423295380848096</v>
      </c>
      <c r="Q30" s="12">
        <f>(Original_VA!P30/Original_VA!L30-1)*100</f>
        <v>7.908500590905132</v>
      </c>
      <c r="R30" s="12">
        <f>(Original_VA!Q30/Original_VA!M30-1)*100</f>
        <v>6.0641456111211856</v>
      </c>
      <c r="S30" s="12">
        <f>(Original_VA!R30/Original_VA!N30-1)*100</f>
        <v>9.438647891456764</v>
      </c>
      <c r="T30" s="12">
        <f>(Original_VA!S30/Original_VA!O30-1)*100</f>
        <v>15.750252297533528</v>
      </c>
      <c r="U30" s="12">
        <f>(Original_VA!T30/Original_VA!P30-1)*100</f>
        <v>7.2342756133655151</v>
      </c>
      <c r="V30" s="12">
        <f>(Original_VA!U30/Original_VA!Q30-1)*100</f>
        <v>8.9283184143737593</v>
      </c>
      <c r="W30" s="12">
        <f>(Original_VA!V30/Original_VA!R30-1)*100</f>
        <v>6.640917099966126</v>
      </c>
      <c r="X30" s="12">
        <f>(Original_VA!W30/Original_VA!S30-1)*100</f>
        <v>10.32335494048262</v>
      </c>
      <c r="Y30" s="12">
        <f>(Original_VA!X30/Original_VA!T30-1)*100</f>
        <v>-2.545434922686507</v>
      </c>
      <c r="Z30" s="12">
        <f>(Original_VA!Y30/Original_VA!U30-1)*100</f>
        <v>-2.6194482185193935</v>
      </c>
      <c r="AA30" s="12">
        <f>(Original_VA!Z30/Original_VA!V30-1)*100</f>
        <v>12.066139439303679</v>
      </c>
      <c r="AB30" s="12">
        <f>(Original_VA!AA30/Original_VA!W30-1)*100</f>
        <v>34.06899792344251</v>
      </c>
      <c r="AD30" s="7"/>
    </row>
    <row r="31" spans="1:30" ht="15" customHeight="1" x14ac:dyDescent="0.25">
      <c r="A31" s="4" t="s">
        <v>26</v>
      </c>
      <c r="C31" s="6"/>
      <c r="D31" s="6"/>
      <c r="E31" s="6"/>
      <c r="F31" s="6"/>
      <c r="G31" s="12" t="e">
        <f>(Original_VA!F31/Original_VA!B31-1)*100</f>
        <v>#DIV/0!</v>
      </c>
      <c r="H31" s="12" t="e">
        <f>(Original_VA!G31/Original_VA!C31-1)*100</f>
        <v>#DIV/0!</v>
      </c>
      <c r="I31" s="12" t="e">
        <f>(Original_VA!H31/Original_VA!D31-1)*100</f>
        <v>#DIV/0!</v>
      </c>
      <c r="J31" s="12" t="e">
        <f>(Original_VA!I31/Original_VA!E31-1)*100</f>
        <v>#DIV/0!</v>
      </c>
      <c r="K31" s="12" t="e">
        <f>(Original_VA!J31/Original_VA!F31-1)*100</f>
        <v>#DIV/0!</v>
      </c>
      <c r="L31" s="12" t="e">
        <f>(Original_VA!K31/Original_VA!G31-1)*100</f>
        <v>#DIV/0!</v>
      </c>
      <c r="M31" s="12">
        <f>(Original_VA!L31/Original_VA!H31-1)*100</f>
        <v>58.024170781850692</v>
      </c>
      <c r="N31" s="12">
        <f>(Original_VA!M31/Original_VA!I31-1)*100</f>
        <v>138.34041899420043</v>
      </c>
      <c r="O31" s="12">
        <f>(Original_VA!N31/Original_VA!J31-1)*100</f>
        <v>-58.727820557843657</v>
      </c>
      <c r="P31" s="12">
        <f>(Original_VA!O31/Original_VA!K31-1)*100</f>
        <v>-51.847884872810603</v>
      </c>
      <c r="Q31" s="12">
        <f>(Original_VA!P31/Original_VA!L31-1)*100</f>
        <v>-46.362545475441799</v>
      </c>
      <c r="R31" s="12">
        <f>(Original_VA!Q31/Original_VA!M31-1)*100</f>
        <v>-31.770331377382554</v>
      </c>
      <c r="S31" s="12">
        <f>(Original_VA!R31/Original_VA!N31-1)*100</f>
        <v>294.96095106511387</v>
      </c>
      <c r="T31" s="12">
        <f>(Original_VA!S31/Original_VA!O31-1)*100</f>
        <v>130.05207908561252</v>
      </c>
      <c r="U31" s="12">
        <f>(Original_VA!T31/Original_VA!P31-1)*100</f>
        <v>73.728533310457962</v>
      </c>
      <c r="V31" s="12">
        <f>(Original_VA!U31/Original_VA!Q31-1)*100</f>
        <v>-0.78510218804879184</v>
      </c>
      <c r="W31" s="12">
        <f>(Original_VA!V31/Original_VA!R31-1)*100</f>
        <v>-41.498060944797757</v>
      </c>
      <c r="X31" s="12">
        <f>(Original_VA!W31/Original_VA!S31-1)*100</f>
        <v>-9.6647989227841791</v>
      </c>
      <c r="Y31" s="12">
        <f>(Original_VA!X31/Original_VA!T31-1)*100</f>
        <v>-21.929824317725142</v>
      </c>
      <c r="Z31" s="12">
        <f>(Original_VA!Y31/Original_VA!U31-1)*100</f>
        <v>6.4619699503924544</v>
      </c>
      <c r="AA31" s="12">
        <f>(Original_VA!Z31/Original_VA!V31-1)*100</f>
        <v>54.742418734312047</v>
      </c>
      <c r="AB31" s="12">
        <f>(Original_VA!AA31/Original_VA!W31-1)*100</f>
        <v>26.508646601929577</v>
      </c>
      <c r="AD31" s="7"/>
    </row>
    <row r="32" spans="1:30" ht="15" customHeight="1" x14ac:dyDescent="0.25">
      <c r="A32" s="4" t="s">
        <v>27</v>
      </c>
      <c r="B32" s="4"/>
      <c r="C32" s="6"/>
      <c r="D32" s="6"/>
      <c r="E32" s="6"/>
      <c r="F32" s="6"/>
      <c r="G32" s="12" t="e">
        <f>(Original_VA!F32/Original_VA!B32-1)*100</f>
        <v>#DIV/0!</v>
      </c>
      <c r="H32" s="12" t="e">
        <f>(Original_VA!G32/Original_VA!C32-1)*100</f>
        <v>#DIV/0!</v>
      </c>
      <c r="I32" s="12">
        <f>(Original_VA!H32/Original_VA!D32-1)*100</f>
        <v>10.651159972996238</v>
      </c>
      <c r="J32" s="12">
        <f>(Original_VA!I32/Original_VA!E32-1)*100</f>
        <v>14.78621432382743</v>
      </c>
      <c r="K32" s="12">
        <f>(Original_VA!J32/Original_VA!F32-1)*100</f>
        <v>10.424757025925913</v>
      </c>
      <c r="L32" s="12">
        <f>(Original_VA!K32/Original_VA!G32-1)*100</f>
        <v>4.0708425424180961</v>
      </c>
      <c r="M32" s="12">
        <f>(Original_VA!L32/Original_VA!H32-1)*100</f>
        <v>1.2725311853431842</v>
      </c>
      <c r="N32" s="12">
        <f>(Original_VA!M32/Original_VA!I32-1)*100</f>
        <v>9.7751497193492742</v>
      </c>
      <c r="O32" s="12">
        <f>(Original_VA!N32/Original_VA!J32-1)*100</f>
        <v>6.2108474597364571</v>
      </c>
      <c r="P32" s="12">
        <f>(Original_VA!O32/Original_VA!K32-1)*100</f>
        <v>6.3280129900747273</v>
      </c>
      <c r="Q32" s="12">
        <f>(Original_VA!P32/Original_VA!L32-1)*100</f>
        <v>17.120744687559576</v>
      </c>
      <c r="R32" s="12">
        <f>(Original_VA!Q32/Original_VA!M32-1)*100</f>
        <v>11.768829304340755</v>
      </c>
      <c r="S32" s="12">
        <f>(Original_VA!R32/Original_VA!N32-1)*100</f>
        <v>20.813340228280765</v>
      </c>
      <c r="T32" s="12">
        <f>(Original_VA!S32/Original_VA!O32-1)*100</f>
        <v>14.024440502551361</v>
      </c>
      <c r="U32" s="12">
        <f>(Original_VA!T32/Original_VA!P32-1)*100</f>
        <v>4.3413646608853274</v>
      </c>
      <c r="V32" s="12">
        <f>(Original_VA!U32/Original_VA!Q32-1)*100</f>
        <v>10.286612284715236</v>
      </c>
      <c r="W32" s="12">
        <f>(Original_VA!V32/Original_VA!R32-1)*100</f>
        <v>7.2968133177977679</v>
      </c>
      <c r="X32" s="12">
        <f>(Original_VA!W32/Original_VA!S32-1)*100</f>
        <v>20.199669731346415</v>
      </c>
      <c r="Y32" s="12">
        <f>(Original_VA!X32/Original_VA!T32-1)*100</f>
        <v>24.297569777252303</v>
      </c>
      <c r="Z32" s="12">
        <f>(Original_VA!Y32/Original_VA!U32-1)*100</f>
        <v>20.069336753513699</v>
      </c>
      <c r="AA32" s="12">
        <f>(Original_VA!Z32/Original_VA!V32-1)*100</f>
        <v>27.233239809078281</v>
      </c>
      <c r="AB32" s="12">
        <f>(Original_VA!AA32/Original_VA!W32-1)*100</f>
        <v>18.857617994267283</v>
      </c>
      <c r="AD32" s="7"/>
    </row>
    <row r="33" spans="1:30" ht="15" customHeight="1" x14ac:dyDescent="0.25">
      <c r="A33" s="4" t="s">
        <v>28</v>
      </c>
      <c r="B33" s="4"/>
      <c r="C33" s="6"/>
      <c r="D33" s="6"/>
      <c r="E33" s="6"/>
      <c r="F33" s="6"/>
      <c r="G33" s="12" t="e">
        <f>(Original_VA!F33/Original_VA!B33-1)*100</f>
        <v>#DIV/0!</v>
      </c>
      <c r="H33" s="12" t="e">
        <f>(Original_VA!G33/Original_VA!C33-1)*100</f>
        <v>#DIV/0!</v>
      </c>
      <c r="I33" s="12">
        <f>(Original_VA!H33/Original_VA!D33-1)*100</f>
        <v>11.46925874711371</v>
      </c>
      <c r="J33" s="12">
        <f>(Original_VA!I33/Original_VA!E33-1)*100</f>
        <v>10.230202644877039</v>
      </c>
      <c r="K33" s="12">
        <f>(Original_VA!J33/Original_VA!F33-1)*100</f>
        <v>6.6204097561028963</v>
      </c>
      <c r="L33" s="12">
        <f>(Original_VA!K33/Original_VA!G33-1)*100</f>
        <v>5.8478896142677206</v>
      </c>
      <c r="M33" s="12">
        <f>(Original_VA!L33/Original_VA!H33-1)*100</f>
        <v>5.4150758227847096</v>
      </c>
      <c r="N33" s="12">
        <f>(Original_VA!M33/Original_VA!I33-1)*100</f>
        <v>3.9310222562677133</v>
      </c>
      <c r="O33" s="12">
        <f>(Original_VA!N33/Original_VA!J33-1)*100</f>
        <v>5.6822441986894345</v>
      </c>
      <c r="P33" s="12">
        <f>(Original_VA!O33/Original_VA!K33-1)*100</f>
        <v>5.7020854345344762</v>
      </c>
      <c r="Q33" s="12">
        <f>(Original_VA!P33/Original_VA!L33-1)*100</f>
        <v>4.2011478163555882</v>
      </c>
      <c r="R33" s="12">
        <f>(Original_VA!Q33/Original_VA!M33-1)*100</f>
        <v>4.5908365638069437</v>
      </c>
      <c r="S33" s="12">
        <f>(Original_VA!R33/Original_VA!N33-1)*100</f>
        <v>3.3623718443638095</v>
      </c>
      <c r="T33" s="12">
        <f>(Original_VA!S33/Original_VA!O33-1)*100</f>
        <v>2.3253912943850708</v>
      </c>
      <c r="U33" s="12">
        <f>(Original_VA!T33/Original_VA!P33-1)*100</f>
        <v>1.9332658940655501</v>
      </c>
      <c r="V33" s="12">
        <f>(Original_VA!U33/Original_VA!Q33-1)*100</f>
        <v>3.490176580737403</v>
      </c>
      <c r="W33" s="12">
        <f>(Original_VA!V33/Original_VA!R33-1)*100</f>
        <v>5.0191614099240667</v>
      </c>
      <c r="X33" s="12">
        <f>(Original_VA!W33/Original_VA!S33-1)*100</f>
        <v>6.1159320146702445</v>
      </c>
      <c r="Y33" s="12">
        <f>(Original_VA!X33/Original_VA!T33-1)*100</f>
        <v>7.3090609287811636</v>
      </c>
      <c r="Z33" s="12">
        <f>(Original_VA!Y33/Original_VA!U33-1)*100</f>
        <v>6.0943758110508783</v>
      </c>
      <c r="AA33" s="12">
        <f>(Original_VA!Z33/Original_VA!V33-1)*100</f>
        <v>5.7736436971839389</v>
      </c>
      <c r="AB33" s="12">
        <f>(Original_VA!AA33/Original_VA!W33-1)*100</f>
        <v>0.36892208693708461</v>
      </c>
      <c r="AD33" s="7"/>
    </row>
    <row r="34" spans="1:30" ht="6" customHeight="1" x14ac:dyDescent="0.25">
      <c r="A34" s="4"/>
      <c r="B34" s="4"/>
      <c r="C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D34" s="7"/>
    </row>
    <row r="35" spans="1:30" ht="21.75" customHeight="1" x14ac:dyDescent="0.25">
      <c r="A35" s="1" t="s">
        <v>29</v>
      </c>
      <c r="B35" s="1"/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D35" s="7"/>
    </row>
    <row r="36" spans="1:30" ht="15" customHeight="1" x14ac:dyDescent="0.25">
      <c r="A36" s="3" t="s">
        <v>30</v>
      </c>
      <c r="B36" s="3"/>
      <c r="C36" s="6"/>
      <c r="D36" s="6"/>
      <c r="E36" s="6"/>
      <c r="F36" s="6"/>
      <c r="G36" s="12" t="e">
        <f>(Original_VA!F36/Original_VA!B36-1)*100</f>
        <v>#DIV/0!</v>
      </c>
      <c r="H36" s="12" t="e">
        <f>(Original_VA!G36/Original_VA!C36-1)*100</f>
        <v>#DIV/0!</v>
      </c>
      <c r="I36" s="12">
        <f>(Original_VA!H36/Original_VA!D36-1)*100</f>
        <v>10.19381869249354</v>
      </c>
      <c r="J36" s="12">
        <f>(Original_VA!I36/Original_VA!E36-1)*100</f>
        <v>-4.3688521067508646</v>
      </c>
      <c r="K36" s="12">
        <f>(Original_VA!J36/Original_VA!F36-1)*100</f>
        <v>-2.3757202653075016</v>
      </c>
      <c r="L36" s="12">
        <f>(Original_VA!K36/Original_VA!G36-1)*100</f>
        <v>8.0267488667700615</v>
      </c>
      <c r="M36" s="12">
        <f>(Original_VA!L36/Original_VA!H36-1)*100</f>
        <v>12.266894778435965</v>
      </c>
      <c r="N36" s="12">
        <f>(Original_VA!M36/Original_VA!I36-1)*100</f>
        <v>24.040602589121306</v>
      </c>
      <c r="O36" s="12">
        <f>(Original_VA!N36/Original_VA!J36-1)*100</f>
        <v>28.679398535171984</v>
      </c>
      <c r="P36" s="12">
        <f>(Original_VA!O36/Original_VA!K36-1)*100</f>
        <v>35.503226334602566</v>
      </c>
      <c r="Q36" s="12">
        <f>(Original_VA!P36/Original_VA!L36-1)*100</f>
        <v>40.000346406748633</v>
      </c>
      <c r="R36" s="12">
        <f>(Original_VA!Q36/Original_VA!M36-1)*100</f>
        <v>39.088699503723049</v>
      </c>
      <c r="S36" s="12">
        <f>(Original_VA!R36/Original_VA!N36-1)*100</f>
        <v>35.77344493757122</v>
      </c>
      <c r="T36" s="12">
        <f>(Original_VA!S36/Original_VA!O36-1)*100</f>
        <v>19.930084144803239</v>
      </c>
      <c r="U36" s="12">
        <f>(Original_VA!T36/Original_VA!P36-1)*100</f>
        <v>2.526538743760387</v>
      </c>
      <c r="V36" s="12">
        <f>(Original_VA!U36/Original_VA!Q36-1)*100</f>
        <v>-2.3309480405628302</v>
      </c>
      <c r="W36" s="12">
        <f>(Original_VA!V36/Original_VA!R36-1)*100</f>
        <v>0.51770637562518207</v>
      </c>
      <c r="X36" s="12">
        <f>(Original_VA!W36/Original_VA!S36-1)*100</f>
        <v>4.5662428103700359</v>
      </c>
      <c r="Y36" s="12">
        <f>(Original_VA!X36/Original_VA!T36-1)*100</f>
        <v>15.020763836411067</v>
      </c>
      <c r="Z36" s="12">
        <f>(Original_VA!Y36/Original_VA!U36-1)*100</f>
        <v>15.774813026549705</v>
      </c>
      <c r="AA36" s="12">
        <f>(Original_VA!Z36/Original_VA!V36-1)*100</f>
        <v>14.153156416431379</v>
      </c>
      <c r="AB36" s="12">
        <f>(Original_VA!AA36/Original_VA!W36-1)*100</f>
        <v>16.912554486865329</v>
      </c>
      <c r="AD36" s="7"/>
    </row>
    <row r="37" spans="1:30" x14ac:dyDescent="0.25">
      <c r="C37" s="6"/>
    </row>
  </sheetData>
  <mergeCells count="7">
    <mergeCell ref="AA3:AB3"/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2:AD37"/>
  <sheetViews>
    <sheetView workbookViewId="0">
      <selection activeCell="D5" sqref="D5"/>
    </sheetView>
  </sheetViews>
  <sheetFormatPr defaultRowHeight="15" x14ac:dyDescent="0.25"/>
  <cols>
    <col min="1" max="1" width="35.85546875" customWidth="1"/>
    <col min="2" max="2" width="6.7109375" customWidth="1"/>
    <col min="3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97">
        <v>2008</v>
      </c>
      <c r="D3" s="97"/>
      <c r="E3" s="97"/>
      <c r="F3" s="97"/>
      <c r="G3" s="97">
        <v>2009</v>
      </c>
      <c r="H3" s="97"/>
      <c r="I3" s="97"/>
      <c r="J3" s="97"/>
      <c r="K3" s="97">
        <v>2010</v>
      </c>
      <c r="L3" s="97"/>
      <c r="M3" s="97"/>
      <c r="N3" s="97"/>
      <c r="O3" s="97">
        <v>2011</v>
      </c>
      <c r="P3" s="97"/>
      <c r="Q3" s="97"/>
      <c r="R3" s="97"/>
      <c r="S3" s="97">
        <v>2012</v>
      </c>
      <c r="T3" s="97"/>
      <c r="U3" s="97"/>
      <c r="V3" s="97"/>
      <c r="W3" s="97">
        <v>2013</v>
      </c>
      <c r="X3" s="97"/>
      <c r="Y3" s="97"/>
      <c r="Z3" s="97"/>
      <c r="AA3" s="8">
        <v>2014</v>
      </c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 t="s">
        <v>59</v>
      </c>
      <c r="AD4" s="5" t="s">
        <v>60</v>
      </c>
    </row>
    <row r="5" spans="1:30" s="8" customFormat="1" ht="28.5" customHeight="1" x14ac:dyDescent="0.25">
      <c r="A5" s="1" t="s">
        <v>0</v>
      </c>
      <c r="B5" s="1"/>
      <c r="C5" s="7" t="e">
        <f>C6+C13+C19+C35</f>
        <v>#REF!</v>
      </c>
      <c r="D5" s="7" t="e">
        <f t="shared" ref="D5:X5" si="0">D6+D13+D19+D35</f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7" t="e">
        <f t="shared" si="0"/>
        <v>#REF!</v>
      </c>
      <c r="M5" s="7" t="e">
        <f t="shared" si="0"/>
        <v>#REF!</v>
      </c>
      <c r="N5" s="7" t="e">
        <f t="shared" si="0"/>
        <v>#REF!</v>
      </c>
      <c r="O5" s="7" t="e">
        <f t="shared" si="0"/>
        <v>#REF!</v>
      </c>
      <c r="P5" s="7" t="e">
        <f t="shared" si="0"/>
        <v>#REF!</v>
      </c>
      <c r="Q5" s="7" t="e">
        <f t="shared" si="0"/>
        <v>#REF!</v>
      </c>
      <c r="R5" s="7" t="e">
        <f t="shared" si="0"/>
        <v>#REF!</v>
      </c>
      <c r="S5" s="7" t="e">
        <f t="shared" si="0"/>
        <v>#REF!</v>
      </c>
      <c r="T5" s="7" t="e">
        <f t="shared" si="0"/>
        <v>#REF!</v>
      </c>
      <c r="U5" s="7" t="e">
        <f t="shared" si="0"/>
        <v>#REF!</v>
      </c>
      <c r="V5" s="7" t="e">
        <f t="shared" si="0"/>
        <v>#REF!</v>
      </c>
      <c r="W5" s="7" t="e">
        <f t="shared" si="0"/>
        <v>#REF!</v>
      </c>
      <c r="X5" s="7" t="e">
        <f t="shared" si="0"/>
        <v>#REF!</v>
      </c>
      <c r="Y5" s="7" t="e">
        <f>Y6+Y13+Y19+Y35</f>
        <v>#REF!</v>
      </c>
      <c r="Z5" s="7" t="e">
        <f>Z6+Z13+Z19+Z35</f>
        <v>#REF!</v>
      </c>
      <c r="AA5" s="7" t="e">
        <f>AA6+AA13+AA19+AA35</f>
        <v>#REF!</v>
      </c>
      <c r="AB5" s="7" t="e">
        <f>AB6+AB13+AB19+AB35</f>
        <v>#REF!</v>
      </c>
    </row>
    <row r="6" spans="1:30" s="8" customFormat="1" ht="26.25" customHeight="1" x14ac:dyDescent="0.25">
      <c r="A6" s="1" t="s">
        <v>1</v>
      </c>
      <c r="C6" s="9" t="e">
        <f>SUM(C7:C12)</f>
        <v>#REF!</v>
      </c>
      <c r="D6" s="9" t="e">
        <f t="shared" ref="D6:X6" si="1">SUM(D7:D12)</f>
        <v>#REF!</v>
      </c>
      <c r="E6" s="9" t="e">
        <f t="shared" si="1"/>
        <v>#REF!</v>
      </c>
      <c r="F6" s="9" t="e">
        <f t="shared" si="1"/>
        <v>#REF!</v>
      </c>
      <c r="G6" s="9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  <c r="P6" s="9" t="e">
        <f t="shared" si="1"/>
        <v>#REF!</v>
      </c>
      <c r="Q6" s="9" t="e">
        <f t="shared" si="1"/>
        <v>#REF!</v>
      </c>
      <c r="R6" s="9" t="e">
        <f t="shared" si="1"/>
        <v>#REF!</v>
      </c>
      <c r="S6" s="9" t="e">
        <f t="shared" si="1"/>
        <v>#REF!</v>
      </c>
      <c r="T6" s="9" t="e">
        <f t="shared" si="1"/>
        <v>#REF!</v>
      </c>
      <c r="U6" s="9" t="e">
        <f t="shared" si="1"/>
        <v>#REF!</v>
      </c>
      <c r="V6" s="9" t="e">
        <f t="shared" si="1"/>
        <v>#REF!</v>
      </c>
      <c r="W6" s="9" t="e">
        <f t="shared" si="1"/>
        <v>#REF!</v>
      </c>
      <c r="X6" s="9" t="e">
        <f t="shared" si="1"/>
        <v>#REF!</v>
      </c>
      <c r="Y6" s="9" t="e">
        <f>SUM(Y7:Y12)</f>
        <v>#REF!</v>
      </c>
      <c r="Z6" s="9" t="e">
        <f>SUM(Z7:Z12)</f>
        <v>#REF!</v>
      </c>
      <c r="AA6" s="9" t="e">
        <f>SUM(AA7:AA12)</f>
        <v>#REF!</v>
      </c>
      <c r="AB6" s="9" t="e">
        <f>SUM(AB7:AB12)</f>
        <v>#REF!</v>
      </c>
    </row>
    <row r="7" spans="1:30" ht="15" customHeight="1" x14ac:dyDescent="0.25">
      <c r="A7" s="2" t="s">
        <v>2</v>
      </c>
      <c r="B7" t="s">
        <v>61</v>
      </c>
      <c r="C7" s="6" t="e">
        <f>SUMIF(#REF!,$2:$2,#REF!)</f>
        <v>#REF!</v>
      </c>
      <c r="D7" s="6" t="e">
        <f>SUMIF(#REF!,$2:$2,#REF!)</f>
        <v>#REF!</v>
      </c>
      <c r="E7" s="6" t="e">
        <f>SUMIF(#REF!,$2:$2,#REF!)</f>
        <v>#REF!</v>
      </c>
      <c r="F7" s="6" t="e">
        <f>SUMIF(#REF!,$2:$2,#REF!)</f>
        <v>#REF!</v>
      </c>
      <c r="G7" s="6" t="e">
        <f>SUMIF(#REF!,$2:$2,#REF!)</f>
        <v>#REF!</v>
      </c>
      <c r="H7" s="6" t="e">
        <f>SUMIF(#REF!,$2:$2,#REF!)</f>
        <v>#REF!</v>
      </c>
      <c r="I7" s="6" t="e">
        <f>SUMIF(#REF!,$2:$2,#REF!)</f>
        <v>#REF!</v>
      </c>
      <c r="J7" s="6" t="e">
        <f>SUMIF(#REF!,$2:$2,#REF!)</f>
        <v>#REF!</v>
      </c>
      <c r="K7" s="6" t="e">
        <f>SUMIF(#REF!,$2:$2,#REF!)</f>
        <v>#REF!</v>
      </c>
      <c r="L7" s="6" t="e">
        <f>SUMIF(#REF!,$2:$2,#REF!)</f>
        <v>#REF!</v>
      </c>
      <c r="M7" s="6" t="e">
        <f>SUMIF(#REF!,$2:$2,#REF!)</f>
        <v>#REF!</v>
      </c>
      <c r="N7" s="6" t="e">
        <f>SUMIF(#REF!,$2:$2,#REF!)</f>
        <v>#REF!</v>
      </c>
      <c r="O7" s="6" t="e">
        <f>SUMIF(#REF!,$2:$2,#REF!)</f>
        <v>#REF!</v>
      </c>
      <c r="P7" s="6" t="e">
        <f>SUMIF(#REF!,$2:$2,#REF!)</f>
        <v>#REF!</v>
      </c>
      <c r="Q7" s="6" t="e">
        <f>SUMIF(#REF!,$2:$2,#REF!)</f>
        <v>#REF!</v>
      </c>
      <c r="R7" s="6" t="e">
        <f>SUMIF(#REF!,$2:$2,#REF!)</f>
        <v>#REF!</v>
      </c>
      <c r="S7" s="6" t="e">
        <f>SUMIF(#REF!,$2:$2,#REF!)</f>
        <v>#REF!</v>
      </c>
      <c r="T7" s="6" t="e">
        <f>SUMIF(#REF!,$2:$2,#REF!)</f>
        <v>#REF!</v>
      </c>
      <c r="U7" s="6" t="e">
        <f>SUMIF(#REF!,$2:$2,#REF!)</f>
        <v>#REF!</v>
      </c>
      <c r="V7" s="6" t="e">
        <f>SUMIF(#REF!,$2:$2,#REF!)</f>
        <v>#REF!</v>
      </c>
      <c r="W7" s="6" t="e">
        <f>SUMIF(#REF!,$2:$2,#REF!)</f>
        <v>#REF!</v>
      </c>
      <c r="X7" s="6" t="e">
        <f>SUMIF(#REF!,$2:$2,#REF!)</f>
        <v>#REF!</v>
      </c>
      <c r="Y7" s="6" t="e">
        <f>SUMIF(#REF!,$2:$2,#REF!)</f>
        <v>#REF!</v>
      </c>
      <c r="Z7" s="6" t="e">
        <f>SUMIF(#REF!,$2:$2,#REF!)</f>
        <v>#REF!</v>
      </c>
      <c r="AA7" s="6" t="e">
        <f>SUMIF(#REF!,$2:$2,#REF!)</f>
        <v>#REF!</v>
      </c>
      <c r="AB7" s="6" t="e">
        <f>SUMIF(#REF!,$2:$2,#REF!)</f>
        <v>#REF!</v>
      </c>
    </row>
    <row r="8" spans="1:30" ht="15" customHeight="1" x14ac:dyDescent="0.25">
      <c r="A8" s="2" t="s">
        <v>3</v>
      </c>
      <c r="B8" t="s">
        <v>61</v>
      </c>
      <c r="C8" s="6" t="e">
        <f>SUMIF(#REF!,$2:$2,#REF!)</f>
        <v>#REF!</v>
      </c>
      <c r="D8" s="6" t="e">
        <f>SUMIF(#REF!,$2:$2,#REF!)</f>
        <v>#REF!</v>
      </c>
      <c r="E8" s="6" t="e">
        <f>SUMIF(#REF!,$2:$2,#REF!)</f>
        <v>#REF!</v>
      </c>
      <c r="F8" s="6" t="e">
        <f>SUMIF(#REF!,$2:$2,#REF!)</f>
        <v>#REF!</v>
      </c>
      <c r="G8" s="6" t="e">
        <f>SUMIF(#REF!,$2:$2,#REF!)</f>
        <v>#REF!</v>
      </c>
      <c r="H8" s="6" t="e">
        <f>SUMIF(#REF!,$2:$2,#REF!)</f>
        <v>#REF!</v>
      </c>
      <c r="I8" s="6" t="e">
        <f>SUMIF(#REF!,$2:$2,#REF!)</f>
        <v>#REF!</v>
      </c>
      <c r="J8" s="6" t="e">
        <f>SUMIF(#REF!,$2:$2,#REF!)</f>
        <v>#REF!</v>
      </c>
      <c r="K8" s="6" t="e">
        <f>SUMIF(#REF!,$2:$2,#REF!)</f>
        <v>#REF!</v>
      </c>
      <c r="L8" s="6" t="e">
        <f>SUMIF(#REF!,$2:$2,#REF!)</f>
        <v>#REF!</v>
      </c>
      <c r="M8" s="6" t="e">
        <f>SUMIF(#REF!,$2:$2,#REF!)</f>
        <v>#REF!</v>
      </c>
      <c r="N8" s="6" t="e">
        <f>SUMIF(#REF!,$2:$2,#REF!)</f>
        <v>#REF!</v>
      </c>
      <c r="O8" s="6" t="e">
        <f>SUMIF(#REF!,$2:$2,#REF!)</f>
        <v>#REF!</v>
      </c>
      <c r="P8" s="6" t="e">
        <f>SUMIF(#REF!,$2:$2,#REF!)</f>
        <v>#REF!</v>
      </c>
      <c r="Q8" s="6" t="e">
        <f>SUMIF(#REF!,$2:$2,#REF!)</f>
        <v>#REF!</v>
      </c>
      <c r="R8" s="6" t="e">
        <f>SUMIF(#REF!,$2:$2,#REF!)</f>
        <v>#REF!</v>
      </c>
      <c r="S8" s="6" t="e">
        <f>SUMIF(#REF!,$2:$2,#REF!)</f>
        <v>#REF!</v>
      </c>
      <c r="T8" s="6" t="e">
        <f>SUMIF(#REF!,$2:$2,#REF!)</f>
        <v>#REF!</v>
      </c>
      <c r="U8" s="6" t="e">
        <f>SUMIF(#REF!,$2:$2,#REF!)</f>
        <v>#REF!</v>
      </c>
      <c r="V8" s="6" t="e">
        <f>SUMIF(#REF!,$2:$2,#REF!)</f>
        <v>#REF!</v>
      </c>
      <c r="W8" s="6" t="e">
        <f>SUMIF(#REF!,$2:$2,#REF!)</f>
        <v>#REF!</v>
      </c>
      <c r="X8" s="6" t="e">
        <f>SUMIF(#REF!,$2:$2,#REF!)</f>
        <v>#REF!</v>
      </c>
      <c r="Y8" s="6" t="e">
        <f>SUMIF(#REF!,$2:$2,#REF!)</f>
        <v>#REF!</v>
      </c>
      <c r="Z8" s="6" t="e">
        <f>SUMIF(#REF!,$2:$2,#REF!)</f>
        <v>#REF!</v>
      </c>
      <c r="AA8" s="6" t="e">
        <f>SUMIF(#REF!,$2:$2,#REF!)</f>
        <v>#REF!</v>
      </c>
      <c r="AB8" s="6" t="e">
        <f>SUMIF(#REF!,$2:$2,#REF!)</f>
        <v>#REF!</v>
      </c>
    </row>
    <row r="9" spans="1:30" ht="15" customHeight="1" x14ac:dyDescent="0.25">
      <c r="A9" s="2" t="s">
        <v>4</v>
      </c>
      <c r="B9" t="s">
        <v>62</v>
      </c>
      <c r="C9" s="6" t="e">
        <f>SUMIF([1]IndData!$C:$C,$2:$2,[1]IndData!$F:$F)</f>
        <v>#VALUE!</v>
      </c>
      <c r="D9" s="6" t="e">
        <f>SUMIF([1]IndData!$C:$C,$2:$2,[1]IndData!$F:$F)</f>
        <v>#VALUE!</v>
      </c>
      <c r="E9" s="6" t="e">
        <f>SUMIF([1]IndData!$C:$C,$2:$2,[1]IndData!$F:$F)</f>
        <v>#VALUE!</v>
      </c>
      <c r="F9" s="6" t="e">
        <f>SUMIF([1]IndData!$C:$C,$2:$2,[1]IndData!$F:$F)</f>
        <v>#VALUE!</v>
      </c>
      <c r="G9" s="6" t="e">
        <f>SUMIF([1]IndData!$C:$C,$2:$2,[1]IndData!$F:$F)</f>
        <v>#VALUE!</v>
      </c>
      <c r="H9" s="6" t="e">
        <f>SUMIF([1]IndData!$C:$C,$2:$2,[1]IndData!$F:$F)</f>
        <v>#VALUE!</v>
      </c>
      <c r="I9" s="6" t="e">
        <f>SUMIF([1]IndData!$C:$C,$2:$2,[1]IndData!$F:$F)</f>
        <v>#VALUE!</v>
      </c>
      <c r="J9" s="6" t="e">
        <f>SUMIF([1]IndData!$C:$C,$2:$2,[1]IndData!$F:$F)</f>
        <v>#VALUE!</v>
      </c>
      <c r="K9" s="6" t="e">
        <f>SUMIF([1]IndData!$C:$C,$2:$2,[1]IndData!$F:$F)</f>
        <v>#VALUE!</v>
      </c>
      <c r="L9" s="6" t="e">
        <f>SUMIF([1]IndData!$C:$C,$2:$2,[1]IndData!$F:$F)</f>
        <v>#VALUE!</v>
      </c>
      <c r="M9" s="6" t="e">
        <f>SUMIF([1]IndData!$C:$C,$2:$2,[1]IndData!$F:$F)</f>
        <v>#VALUE!</v>
      </c>
      <c r="N9" s="6" t="e">
        <f>SUMIF([1]IndData!$C:$C,$2:$2,[1]IndData!$F:$F)</f>
        <v>#VALUE!</v>
      </c>
      <c r="O9" s="6" t="e">
        <f>SUMIF([1]IndData!$C:$C,$2:$2,[1]IndData!$F:$F)</f>
        <v>#VALUE!</v>
      </c>
      <c r="P9" s="6" t="e">
        <f>SUMIF([1]IndData!$C:$C,$2:$2,[1]IndData!$F:$F)</f>
        <v>#VALUE!</v>
      </c>
      <c r="Q9" s="6" t="e">
        <f>SUMIF([1]IndData!$C:$C,$2:$2,[1]IndData!$F:$F)</f>
        <v>#VALUE!</v>
      </c>
      <c r="R9" s="6" t="e">
        <f>SUMIF([1]IndData!$C:$C,$2:$2,[1]IndData!$F:$F)</f>
        <v>#VALUE!</v>
      </c>
      <c r="S9" s="6" t="e">
        <f>SUMIF([1]IndData!$C:$C,$2:$2,[1]IndData!$F:$F)</f>
        <v>#VALUE!</v>
      </c>
      <c r="T9" s="6" t="e">
        <f>SUMIF([1]IndData!$C:$C,$2:$2,[1]IndData!$F:$F)</f>
        <v>#VALUE!</v>
      </c>
      <c r="U9" s="6" t="e">
        <f>SUMIF([1]IndData!$C:$C,$2:$2,[1]IndData!$F:$F)</f>
        <v>#VALUE!</v>
      </c>
      <c r="V9" s="6" t="e">
        <f>SUMIF([1]IndData!$C:$C,$2:$2,[1]IndData!$F:$F)</f>
        <v>#VALUE!</v>
      </c>
      <c r="W9" s="6" t="e">
        <f>SUMIF([1]IndData!$C:$C,$2:$2,[1]IndData!$F:$F)</f>
        <v>#VALUE!</v>
      </c>
      <c r="X9" s="6" t="e">
        <f>SUMIF([1]IndData!$C:$C,$2:$2,[1]IndData!$F:$F)</f>
        <v>#VALUE!</v>
      </c>
      <c r="Y9" s="6" t="e">
        <f>SUMIF([1]IndData!$C:$C,$2:$2,[1]IndData!$F:$F)</f>
        <v>#VALUE!</v>
      </c>
      <c r="Z9" s="6" t="e">
        <f>SUMIF([1]IndData!$C:$C,$2:$2,[1]IndData!$F:$F)</f>
        <v>#VALUE!</v>
      </c>
      <c r="AA9" s="6" t="e">
        <f>SUMIF([1]IndData!$C:$C,$2:$2,[1]IndData!$F:$F)</f>
        <v>#VALUE!</v>
      </c>
      <c r="AB9" s="6" t="e">
        <f>SUMIF([1]IndData!$C:$C,$2:$2,[1]IndData!$F:$F)</f>
        <v>#VALUE!</v>
      </c>
    </row>
    <row r="10" spans="1:30" ht="15" customHeight="1" x14ac:dyDescent="0.25">
      <c r="A10" s="2" t="s">
        <v>5</v>
      </c>
      <c r="B10" t="s">
        <v>61</v>
      </c>
      <c r="C10" s="6" t="e">
        <f>SUMIF(#REF!,$2:$2,#REF!)</f>
        <v>#REF!</v>
      </c>
      <c r="D10" s="6" t="e">
        <f>SUMIF(#REF!,$2:$2,#REF!)</f>
        <v>#REF!</v>
      </c>
      <c r="E10" s="6" t="e">
        <f>SUMIF(#REF!,$2:$2,#REF!)</f>
        <v>#REF!</v>
      </c>
      <c r="F10" s="6" t="e">
        <f>SUMIF(#REF!,$2:$2,#REF!)</f>
        <v>#REF!</v>
      </c>
      <c r="G10" s="6" t="e">
        <f>SUMIF(#REF!,$2:$2,#REF!)</f>
        <v>#REF!</v>
      </c>
      <c r="H10" s="6" t="e">
        <f>SUMIF(#REF!,$2:$2,#REF!)</f>
        <v>#REF!</v>
      </c>
      <c r="I10" s="6" t="e">
        <f>SUMIF(#REF!,$2:$2,#REF!)</f>
        <v>#REF!</v>
      </c>
      <c r="J10" s="6" t="e">
        <f>SUMIF(#REF!,$2:$2,#REF!)</f>
        <v>#REF!</v>
      </c>
      <c r="K10" s="6" t="e">
        <f>SUMIF(#REF!,$2:$2,#REF!)</f>
        <v>#REF!</v>
      </c>
      <c r="L10" s="6" t="e">
        <f>SUMIF(#REF!,$2:$2,#REF!)</f>
        <v>#REF!</v>
      </c>
      <c r="M10" s="6" t="e">
        <f>SUMIF(#REF!,$2:$2,#REF!)</f>
        <v>#REF!</v>
      </c>
      <c r="N10" s="6" t="e">
        <f>SUMIF(#REF!,$2:$2,#REF!)</f>
        <v>#REF!</v>
      </c>
      <c r="O10" s="6" t="e">
        <f>SUMIF(#REF!,$2:$2,#REF!)</f>
        <v>#REF!</v>
      </c>
      <c r="P10" s="6" t="e">
        <f>SUMIF(#REF!,$2:$2,#REF!)</f>
        <v>#REF!</v>
      </c>
      <c r="Q10" s="6" t="e">
        <f>SUMIF(#REF!,$2:$2,#REF!)</f>
        <v>#REF!</v>
      </c>
      <c r="R10" s="6" t="e">
        <f>SUMIF(#REF!,$2:$2,#REF!)</f>
        <v>#REF!</v>
      </c>
      <c r="S10" s="6" t="e">
        <f>SUMIF(#REF!,$2:$2,#REF!)</f>
        <v>#REF!</v>
      </c>
      <c r="T10" s="6" t="e">
        <f>SUMIF(#REF!,$2:$2,#REF!)</f>
        <v>#REF!</v>
      </c>
      <c r="U10" s="6" t="e">
        <f>SUMIF(#REF!,$2:$2,#REF!)</f>
        <v>#REF!</v>
      </c>
      <c r="V10" s="6" t="e">
        <f>SUMIF(#REF!,$2:$2,#REF!)</f>
        <v>#REF!</v>
      </c>
      <c r="W10" s="6" t="e">
        <f>SUMIF(#REF!,$2:$2,#REF!)</f>
        <v>#REF!</v>
      </c>
      <c r="X10" s="6" t="e">
        <f>SUMIF(#REF!,$2:$2,#REF!)</f>
        <v>#REF!</v>
      </c>
      <c r="Y10" s="6" t="e">
        <f>SUMIF(#REF!,$2:$2,#REF!)</f>
        <v>#REF!</v>
      </c>
      <c r="Z10" s="6" t="e">
        <f>SUMIF(#REF!,$2:$2,#REF!)</f>
        <v>#REF!</v>
      </c>
      <c r="AA10" s="6" t="e">
        <f>SUMIF(#REF!,$2:$2,#REF!)</f>
        <v>#REF!</v>
      </c>
      <c r="AB10" s="6" t="e">
        <f>SUMIF(#REF!,$2:$2,#REF!)</f>
        <v>#REF!</v>
      </c>
    </row>
    <row r="11" spans="1:30" ht="15" customHeight="1" x14ac:dyDescent="0.25">
      <c r="A11" s="2" t="s">
        <v>6</v>
      </c>
      <c r="B11" t="s">
        <v>61</v>
      </c>
      <c r="C11" s="6" t="e">
        <f>SUMIF(#REF!,$2:$2,#REF!)</f>
        <v>#REF!</v>
      </c>
      <c r="D11" s="6" t="e">
        <f>SUMIF(#REF!,$2:$2,#REF!)</f>
        <v>#REF!</v>
      </c>
      <c r="E11" s="6" t="e">
        <f>SUMIF(#REF!,$2:$2,#REF!)</f>
        <v>#REF!</v>
      </c>
      <c r="F11" s="6" t="e">
        <f>SUMIF(#REF!,$2:$2,#REF!)</f>
        <v>#REF!</v>
      </c>
      <c r="G11" s="6" t="e">
        <f>SUMIF(#REF!,$2:$2,#REF!)</f>
        <v>#REF!</v>
      </c>
      <c r="H11" s="6" t="e">
        <f>SUMIF(#REF!,$2:$2,#REF!)</f>
        <v>#REF!</v>
      </c>
      <c r="I11" s="6" t="e">
        <f>SUMIF(#REF!,$2:$2,#REF!)</f>
        <v>#REF!</v>
      </c>
      <c r="J11" s="6" t="e">
        <f>SUMIF(#REF!,$2:$2,#REF!)</f>
        <v>#REF!</v>
      </c>
      <c r="K11" s="6" t="e">
        <f>SUMIF(#REF!,$2:$2,#REF!)</f>
        <v>#REF!</v>
      </c>
      <c r="L11" s="6" t="e">
        <f>SUMIF(#REF!,$2:$2,#REF!)</f>
        <v>#REF!</v>
      </c>
      <c r="M11" s="6" t="e">
        <f>SUMIF(#REF!,$2:$2,#REF!)</f>
        <v>#REF!</v>
      </c>
      <c r="N11" s="6" t="e">
        <f>SUMIF(#REF!,$2:$2,#REF!)</f>
        <v>#REF!</v>
      </c>
      <c r="O11" s="6" t="e">
        <f>SUMIF(#REF!,$2:$2,#REF!)</f>
        <v>#REF!</v>
      </c>
      <c r="P11" s="6" t="e">
        <f>SUMIF(#REF!,$2:$2,#REF!)</f>
        <v>#REF!</v>
      </c>
      <c r="Q11" s="6" t="e">
        <f>SUMIF(#REF!,$2:$2,#REF!)</f>
        <v>#REF!</v>
      </c>
      <c r="R11" s="6" t="e">
        <f>SUMIF(#REF!,$2:$2,#REF!)</f>
        <v>#REF!</v>
      </c>
      <c r="S11" s="6" t="e">
        <f>SUMIF(#REF!,$2:$2,#REF!)</f>
        <v>#REF!</v>
      </c>
      <c r="T11" s="6" t="e">
        <f>SUMIF(#REF!,$2:$2,#REF!)</f>
        <v>#REF!</v>
      </c>
      <c r="U11" s="6" t="e">
        <f>SUMIF(#REF!,$2:$2,#REF!)</f>
        <v>#REF!</v>
      </c>
      <c r="V11" s="6" t="e">
        <f>SUMIF(#REF!,$2:$2,#REF!)</f>
        <v>#REF!</v>
      </c>
      <c r="W11" s="6" t="e">
        <f>SUMIF(#REF!,$2:$2,#REF!)</f>
        <v>#REF!</v>
      </c>
      <c r="X11" s="6" t="e">
        <f>SUMIF(#REF!,$2:$2,#REF!)</f>
        <v>#REF!</v>
      </c>
      <c r="Y11" s="6" t="e">
        <f>SUMIF(#REF!,$2:$2,#REF!)</f>
        <v>#REF!</v>
      </c>
      <c r="Z11" s="6" t="e">
        <f>SUMIF(#REF!,$2:$2,#REF!)</f>
        <v>#REF!</v>
      </c>
      <c r="AA11" s="6" t="e">
        <f>SUMIF(#REF!,$2:$2,#REF!)</f>
        <v>#REF!</v>
      </c>
      <c r="AB11" s="6" t="e">
        <f>SUMIF(#REF!,$2:$2,#REF!)</f>
        <v>#REF!</v>
      </c>
    </row>
    <row r="12" spans="1:30" ht="15" customHeight="1" x14ac:dyDescent="0.25">
      <c r="A12" s="2" t="s">
        <v>7</v>
      </c>
      <c r="B12" t="s">
        <v>61</v>
      </c>
      <c r="C12" s="6" t="e">
        <f>SUMIF(#REF!,$2:$2,#REF!)</f>
        <v>#REF!</v>
      </c>
      <c r="D12" s="6" t="e">
        <f>SUMIF(#REF!,$2:$2,#REF!)</f>
        <v>#REF!</v>
      </c>
      <c r="E12" s="6" t="e">
        <f>SUMIF(#REF!,$2:$2,#REF!)</f>
        <v>#REF!</v>
      </c>
      <c r="F12" s="6" t="e">
        <f>SUMIF(#REF!,$2:$2,#REF!)</f>
        <v>#REF!</v>
      </c>
      <c r="G12" s="6" t="e">
        <f>SUMIF(#REF!,$2:$2,#REF!)</f>
        <v>#REF!</v>
      </c>
      <c r="H12" s="6" t="e">
        <f>SUMIF(#REF!,$2:$2,#REF!)</f>
        <v>#REF!</v>
      </c>
      <c r="I12" s="6" t="e">
        <f>SUMIF(#REF!,$2:$2,#REF!)</f>
        <v>#REF!</v>
      </c>
      <c r="J12" s="6" t="e">
        <f>SUMIF(#REF!,$2:$2,#REF!)</f>
        <v>#REF!</v>
      </c>
      <c r="K12" s="6" t="e">
        <f>SUMIF(#REF!,$2:$2,#REF!)</f>
        <v>#REF!</v>
      </c>
      <c r="L12" s="6" t="e">
        <f>SUMIF(#REF!,$2:$2,#REF!)</f>
        <v>#REF!</v>
      </c>
      <c r="M12" s="6" t="e">
        <f>SUMIF(#REF!,$2:$2,#REF!)</f>
        <v>#REF!</v>
      </c>
      <c r="N12" s="6" t="e">
        <f>SUMIF(#REF!,$2:$2,#REF!)</f>
        <v>#REF!</v>
      </c>
      <c r="O12" s="6" t="e">
        <f>SUMIF(#REF!,$2:$2,#REF!)</f>
        <v>#REF!</v>
      </c>
      <c r="P12" s="6" t="e">
        <f>SUMIF(#REF!,$2:$2,#REF!)</f>
        <v>#REF!</v>
      </c>
      <c r="Q12" s="6" t="e">
        <f>SUMIF(#REF!,$2:$2,#REF!)</f>
        <v>#REF!</v>
      </c>
      <c r="R12" s="6" t="e">
        <f>SUMIF(#REF!,$2:$2,#REF!)</f>
        <v>#REF!</v>
      </c>
      <c r="S12" s="6" t="e">
        <f>SUMIF(#REF!,$2:$2,#REF!)</f>
        <v>#REF!</v>
      </c>
      <c r="T12" s="6" t="e">
        <f>SUMIF(#REF!,$2:$2,#REF!)</f>
        <v>#REF!</v>
      </c>
      <c r="U12" s="6" t="e">
        <f>SUMIF(#REF!,$2:$2,#REF!)</f>
        <v>#REF!</v>
      </c>
      <c r="V12" s="6" t="e">
        <f>SUMIF(#REF!,$2:$2,#REF!)</f>
        <v>#REF!</v>
      </c>
      <c r="W12" s="6" t="e">
        <f>SUMIF(#REF!,$2:$2,#REF!)</f>
        <v>#REF!</v>
      </c>
      <c r="X12" s="6" t="e">
        <f>SUMIF(#REF!,$2:$2,#REF!)</f>
        <v>#REF!</v>
      </c>
      <c r="Y12" s="6" t="e">
        <f>SUMIF(#REF!,$2:$2,#REF!)</f>
        <v>#REF!</v>
      </c>
      <c r="Z12" s="6" t="e">
        <f>SUMIF(#REF!,$2:$2,#REF!)</f>
        <v>#REF!</v>
      </c>
      <c r="AA12" s="6" t="e">
        <f>SUMIF(#REF!,$2:$2,#REF!)</f>
        <v>#REF!</v>
      </c>
      <c r="AB12" s="6" t="e">
        <f>SUMIF(#REF!,$2:$2,#REF!)</f>
        <v>#REF!</v>
      </c>
    </row>
    <row r="13" spans="1:30" s="8" customFormat="1" ht="30" customHeight="1" x14ac:dyDescent="0.25">
      <c r="A13" s="1" t="s">
        <v>8</v>
      </c>
      <c r="C13" s="9" t="e">
        <f>SUM(C14:C18)</f>
        <v>#REF!</v>
      </c>
      <c r="D13" s="9" t="e">
        <f t="shared" ref="D13:AB13" si="2">SUM(D14:D18)</f>
        <v>#REF!</v>
      </c>
      <c r="E13" s="9" t="e">
        <f t="shared" si="2"/>
        <v>#REF!</v>
      </c>
      <c r="F13" s="9" t="e">
        <f t="shared" si="2"/>
        <v>#REF!</v>
      </c>
      <c r="G13" s="9" t="e">
        <f t="shared" si="2"/>
        <v>#REF!</v>
      </c>
      <c r="H13" s="9" t="e">
        <f t="shared" si="2"/>
        <v>#REF!</v>
      </c>
      <c r="I13" s="9" t="e">
        <f t="shared" si="2"/>
        <v>#REF!</v>
      </c>
      <c r="J13" s="9" t="e">
        <f t="shared" si="2"/>
        <v>#REF!</v>
      </c>
      <c r="K13" s="9" t="e">
        <f t="shared" si="2"/>
        <v>#REF!</v>
      </c>
      <c r="L13" s="9" t="e">
        <f t="shared" si="2"/>
        <v>#REF!</v>
      </c>
      <c r="M13" s="9" t="e">
        <f t="shared" si="2"/>
        <v>#REF!</v>
      </c>
      <c r="N13" s="9" t="e">
        <f t="shared" si="2"/>
        <v>#REF!</v>
      </c>
      <c r="O13" s="9" t="e">
        <f t="shared" si="2"/>
        <v>#REF!</v>
      </c>
      <c r="P13" s="9" t="e">
        <f t="shared" si="2"/>
        <v>#REF!</v>
      </c>
      <c r="Q13" s="9" t="e">
        <f t="shared" si="2"/>
        <v>#REF!</v>
      </c>
      <c r="R13" s="9" t="e">
        <f t="shared" si="2"/>
        <v>#REF!</v>
      </c>
      <c r="S13" s="9" t="e">
        <f t="shared" si="2"/>
        <v>#REF!</v>
      </c>
      <c r="T13" s="9" t="e">
        <f t="shared" si="2"/>
        <v>#REF!</v>
      </c>
      <c r="U13" s="9" t="e">
        <f t="shared" si="2"/>
        <v>#REF!</v>
      </c>
      <c r="V13" s="9" t="e">
        <f t="shared" si="2"/>
        <v>#REF!</v>
      </c>
      <c r="W13" s="9" t="e">
        <f t="shared" si="2"/>
        <v>#REF!</v>
      </c>
      <c r="X13" s="9" t="e">
        <f t="shared" si="2"/>
        <v>#REF!</v>
      </c>
      <c r="Y13" s="9" t="e">
        <f t="shared" si="2"/>
        <v>#REF!</v>
      </c>
      <c r="Z13" s="9" t="e">
        <f t="shared" si="2"/>
        <v>#REF!</v>
      </c>
      <c r="AA13" s="9" t="e">
        <f t="shared" si="2"/>
        <v>#REF!</v>
      </c>
      <c r="AB13" s="9" t="e">
        <f t="shared" si="2"/>
        <v>#REF!</v>
      </c>
    </row>
    <row r="14" spans="1:30" ht="15" customHeight="1" x14ac:dyDescent="0.25">
      <c r="A14" s="2" t="s">
        <v>9</v>
      </c>
      <c r="B14" s="8" t="s">
        <v>62</v>
      </c>
      <c r="C14" s="6" t="e">
        <f>SUMIF(#REF!,$2:$2,#REF!)</f>
        <v>#REF!</v>
      </c>
      <c r="D14" s="6" t="e">
        <f>SUMIF(#REF!,$2:$2,#REF!)</f>
        <v>#REF!</v>
      </c>
      <c r="E14" s="6" t="e">
        <f>SUMIF(#REF!,$2:$2,#REF!)</f>
        <v>#REF!</v>
      </c>
      <c r="F14" s="6" t="e">
        <f>SUMIF(#REF!,$2:$2,#REF!)</f>
        <v>#REF!</v>
      </c>
      <c r="G14" s="6" t="e">
        <f>SUMIF(#REF!,$2:$2,#REF!)</f>
        <v>#REF!</v>
      </c>
      <c r="H14" s="6" t="e">
        <f>SUMIF(#REF!,$2:$2,#REF!)</f>
        <v>#REF!</v>
      </c>
      <c r="I14" s="6" t="e">
        <f>SUMIF(#REF!,$2:$2,#REF!)</f>
        <v>#REF!</v>
      </c>
      <c r="J14" s="6" t="e">
        <f>SUMIF(#REF!,$2:$2,#REF!)</f>
        <v>#REF!</v>
      </c>
      <c r="K14" s="6" t="e">
        <f>SUMIF(#REF!,$2:$2,#REF!)</f>
        <v>#REF!</v>
      </c>
      <c r="L14" s="6" t="e">
        <f>SUMIF(#REF!,$2:$2,#REF!)</f>
        <v>#REF!</v>
      </c>
      <c r="M14" s="6" t="e">
        <f>SUMIF(#REF!,$2:$2,#REF!)</f>
        <v>#REF!</v>
      </c>
      <c r="N14" s="6" t="e">
        <f>SUMIF(#REF!,$2:$2,#REF!)</f>
        <v>#REF!</v>
      </c>
      <c r="O14" s="6" t="e">
        <f>SUMIF(#REF!,$2:$2,#REF!)</f>
        <v>#REF!</v>
      </c>
      <c r="P14" s="6" t="e">
        <f>SUMIF(#REF!,$2:$2,#REF!)</f>
        <v>#REF!</v>
      </c>
      <c r="Q14" s="6" t="e">
        <f>SUMIF(#REF!,$2:$2,#REF!)</f>
        <v>#REF!</v>
      </c>
      <c r="R14" s="6" t="e">
        <f>SUMIF(#REF!,$2:$2,#REF!)</f>
        <v>#REF!</v>
      </c>
      <c r="S14" s="6" t="e">
        <f>SUMIF(#REF!,$2:$2,#REF!)</f>
        <v>#REF!</v>
      </c>
      <c r="T14" s="6" t="e">
        <f>SUMIF(#REF!,$2:$2,#REF!)</f>
        <v>#REF!</v>
      </c>
      <c r="U14" s="6" t="e">
        <f>SUMIF(#REF!,$2:$2,#REF!)</f>
        <v>#REF!</v>
      </c>
      <c r="V14" s="6" t="e">
        <f>SUMIF(#REF!,$2:$2,#REF!)</f>
        <v>#REF!</v>
      </c>
      <c r="W14" s="6" t="e">
        <f>SUMIF(#REF!,$2:$2,#REF!)</f>
        <v>#REF!</v>
      </c>
      <c r="X14" s="6" t="e">
        <f>SUMIF(#REF!,$2:$2,#REF!)</f>
        <v>#REF!</v>
      </c>
      <c r="Y14" s="6" t="e">
        <f>SUMIF(#REF!,$2:$2,#REF!)</f>
        <v>#REF!</v>
      </c>
      <c r="Z14" s="6" t="e">
        <f>SUMIF(#REF!,$2:$2,#REF!)</f>
        <v>#REF!</v>
      </c>
      <c r="AA14" s="6" t="e">
        <f>SUMIF(#REF!,$2:$2,#REF!)</f>
        <v>#REF!</v>
      </c>
      <c r="AB14" s="6" t="e">
        <f>SUMIF(#REF!,$2:$2,#REF!)</f>
        <v>#REF!</v>
      </c>
    </row>
    <row r="15" spans="1:30" ht="15" customHeight="1" x14ac:dyDescent="0.25">
      <c r="A15" s="3" t="s">
        <v>10</v>
      </c>
      <c r="B15" t="s">
        <v>62</v>
      </c>
      <c r="C15" s="6" t="e">
        <f>SUMIF([1]IndData!$C:$C,$2:$2,[1]IndData!$K:$K)</f>
        <v>#VALUE!</v>
      </c>
      <c r="D15" s="6" t="e">
        <f>SUMIF([1]IndData!$C:$C,$2:$2,[1]IndData!$K:$K)</f>
        <v>#VALUE!</v>
      </c>
      <c r="E15" s="6" t="e">
        <f>SUMIF([1]IndData!$C:$C,$2:$2,[1]IndData!$K:$K)</f>
        <v>#VALUE!</v>
      </c>
      <c r="F15" s="6" t="e">
        <f>SUMIF([1]IndData!$C:$C,$2:$2,[1]IndData!$K:$K)</f>
        <v>#VALUE!</v>
      </c>
      <c r="G15" s="6" t="e">
        <f>SUMIF([1]IndData!$C:$C,$2:$2,[1]IndData!$K:$K)</f>
        <v>#VALUE!</v>
      </c>
      <c r="H15" s="6" t="e">
        <f>SUMIF([1]IndData!$C:$C,$2:$2,[1]IndData!$K:$K)</f>
        <v>#VALUE!</v>
      </c>
      <c r="I15" s="6" t="e">
        <f>SUMIF([1]IndData!$C:$C,$2:$2,[1]IndData!$K:$K)</f>
        <v>#VALUE!</v>
      </c>
      <c r="J15" s="6" t="e">
        <f>SUMIF([1]IndData!$C:$C,$2:$2,[1]IndData!$K:$K)</f>
        <v>#VALUE!</v>
      </c>
      <c r="K15" s="6" t="e">
        <f>SUMIF([1]IndData!$C:$C,$2:$2,[1]IndData!$K:$K)</f>
        <v>#VALUE!</v>
      </c>
      <c r="L15" s="6" t="e">
        <f>SUMIF([1]IndData!$C:$C,$2:$2,[1]IndData!$K:$K)</f>
        <v>#VALUE!</v>
      </c>
      <c r="M15" s="6" t="e">
        <f>SUMIF([1]IndData!$C:$C,$2:$2,[1]IndData!$K:$K)</f>
        <v>#VALUE!</v>
      </c>
      <c r="N15" s="6" t="e">
        <f>SUMIF([1]IndData!$C:$C,$2:$2,[1]IndData!$K:$K)</f>
        <v>#VALUE!</v>
      </c>
      <c r="O15" s="6" t="e">
        <f>SUMIF([1]IndData!$C:$C,$2:$2,[1]IndData!$K:$K)</f>
        <v>#VALUE!</v>
      </c>
      <c r="P15" s="6" t="e">
        <f>SUMIF([1]IndData!$C:$C,$2:$2,[1]IndData!$K:$K)</f>
        <v>#VALUE!</v>
      </c>
      <c r="Q15" s="6" t="e">
        <f>SUMIF([1]IndData!$C:$C,$2:$2,[1]IndData!$K:$K)</f>
        <v>#VALUE!</v>
      </c>
      <c r="R15" s="6" t="e">
        <f>SUMIF([1]IndData!$C:$C,$2:$2,[1]IndData!$K:$K)</f>
        <v>#VALUE!</v>
      </c>
      <c r="S15" s="6" t="e">
        <f>SUMIF([1]IndData!$C:$C,$2:$2,[1]IndData!$K:$K)</f>
        <v>#VALUE!</v>
      </c>
      <c r="T15" s="6" t="e">
        <f>SUMIF([1]IndData!$C:$C,$2:$2,[1]IndData!$K:$K)</f>
        <v>#VALUE!</v>
      </c>
      <c r="U15" s="6" t="e">
        <f>SUMIF([1]IndData!$C:$C,$2:$2,[1]IndData!$K:$K)</f>
        <v>#VALUE!</v>
      </c>
      <c r="V15" s="6" t="e">
        <f>SUMIF([1]IndData!$C:$C,$2:$2,[1]IndData!$K:$K)</f>
        <v>#VALUE!</v>
      </c>
      <c r="W15" s="6" t="e">
        <f>SUMIF([1]IndData!$C:$C,$2:$2,[1]IndData!$K:$K)</f>
        <v>#VALUE!</v>
      </c>
      <c r="X15" s="6" t="e">
        <f>SUMIF([1]IndData!$C:$C,$2:$2,[1]IndData!$K:$K)</f>
        <v>#VALUE!</v>
      </c>
      <c r="Y15" s="6" t="e">
        <f>SUMIF([1]IndData!$C:$C,$2:$2,[1]IndData!$K:$K)</f>
        <v>#VALUE!</v>
      </c>
      <c r="Z15" s="6" t="e">
        <f>SUMIF([1]IndData!$C:$C,$2:$2,[1]IndData!$K:$K)</f>
        <v>#VALUE!</v>
      </c>
      <c r="AA15" s="6" t="e">
        <f>SUMIF([1]IndData!$C:$C,$2:$2,[1]IndData!$K:$K)</f>
        <v>#VALUE!</v>
      </c>
      <c r="AB15" s="6" t="e">
        <f>SUMIF([1]IndData!$C:$C,$2:$2,[1]IndData!$K:$K)</f>
        <v>#VALUE!</v>
      </c>
    </row>
    <row r="16" spans="1:30" ht="15" customHeight="1" x14ac:dyDescent="0.25">
      <c r="A16" s="3" t="s">
        <v>11</v>
      </c>
      <c r="B16" t="s">
        <v>62</v>
      </c>
      <c r="C16" s="6" t="e">
        <f>SUMIF([1]IndData!$C:$C,$2:$2,[1]IndData!$L:$L)</f>
        <v>#VALUE!</v>
      </c>
      <c r="D16" s="6" t="e">
        <f>SUMIF([1]IndData!$C:$C,$2:$2,[1]IndData!$L:$L)</f>
        <v>#VALUE!</v>
      </c>
      <c r="E16" s="6" t="e">
        <f>SUMIF([1]IndData!$C:$C,$2:$2,[1]IndData!$L:$L)</f>
        <v>#VALUE!</v>
      </c>
      <c r="F16" s="6" t="e">
        <f>SUMIF([1]IndData!$C:$C,$2:$2,[1]IndData!$L:$L)</f>
        <v>#VALUE!</v>
      </c>
      <c r="G16" s="6" t="e">
        <f>SUMIF([1]IndData!$C:$C,$2:$2,[1]IndData!$L:$L)</f>
        <v>#VALUE!</v>
      </c>
      <c r="H16" s="6" t="e">
        <f>SUMIF([1]IndData!$C:$C,$2:$2,[1]IndData!$L:$L)</f>
        <v>#VALUE!</v>
      </c>
      <c r="I16" s="6" t="e">
        <f>SUMIF([1]IndData!$C:$C,$2:$2,[1]IndData!$L:$L)</f>
        <v>#VALUE!</v>
      </c>
      <c r="J16" s="6" t="e">
        <f>SUMIF([1]IndData!$C:$C,$2:$2,[1]IndData!$L:$L)</f>
        <v>#VALUE!</v>
      </c>
      <c r="K16" s="6" t="e">
        <f>SUMIF([1]IndData!$C:$C,$2:$2,[1]IndData!$L:$L)</f>
        <v>#VALUE!</v>
      </c>
      <c r="L16" s="6" t="e">
        <f>SUMIF([1]IndData!$C:$C,$2:$2,[1]IndData!$L:$L)</f>
        <v>#VALUE!</v>
      </c>
      <c r="M16" s="6" t="e">
        <f>SUMIF([1]IndData!$C:$C,$2:$2,[1]IndData!$L:$L)</f>
        <v>#VALUE!</v>
      </c>
      <c r="N16" s="6" t="e">
        <f>SUMIF([1]IndData!$C:$C,$2:$2,[1]IndData!$L:$L)</f>
        <v>#VALUE!</v>
      </c>
      <c r="O16" s="6" t="e">
        <f>SUMIF([1]IndData!$C:$C,$2:$2,[1]IndData!$L:$L)</f>
        <v>#VALUE!</v>
      </c>
      <c r="P16" s="6" t="e">
        <f>SUMIF([1]IndData!$C:$C,$2:$2,[1]IndData!$L:$L)</f>
        <v>#VALUE!</v>
      </c>
      <c r="Q16" s="6" t="e">
        <f>SUMIF([1]IndData!$C:$C,$2:$2,[1]IndData!$L:$L)</f>
        <v>#VALUE!</v>
      </c>
      <c r="R16" s="6" t="e">
        <f>SUMIF([1]IndData!$C:$C,$2:$2,[1]IndData!$L:$L)</f>
        <v>#VALUE!</v>
      </c>
      <c r="S16" s="6" t="e">
        <f>SUMIF([1]IndData!$C:$C,$2:$2,[1]IndData!$L:$L)</f>
        <v>#VALUE!</v>
      </c>
      <c r="T16" s="6" t="e">
        <f>SUMIF([1]IndData!$C:$C,$2:$2,[1]IndData!$L:$L)</f>
        <v>#VALUE!</v>
      </c>
      <c r="U16" s="6" t="e">
        <f>SUMIF([1]IndData!$C:$C,$2:$2,[1]IndData!$L:$L)</f>
        <v>#VALUE!</v>
      </c>
      <c r="V16" s="6" t="e">
        <f>SUMIF([1]IndData!$C:$C,$2:$2,[1]IndData!$L:$L)</f>
        <v>#VALUE!</v>
      </c>
      <c r="W16" s="6" t="e">
        <f>SUMIF([1]IndData!$C:$C,$2:$2,[1]IndData!$L:$L)</f>
        <v>#VALUE!</v>
      </c>
      <c r="X16" s="6" t="e">
        <f>SUMIF([1]IndData!$C:$C,$2:$2,[1]IndData!$L:$L)</f>
        <v>#VALUE!</v>
      </c>
      <c r="Y16" s="6" t="e">
        <f>SUMIF([1]IndData!$C:$C,$2:$2,[1]IndData!$L:$L)</f>
        <v>#VALUE!</v>
      </c>
      <c r="Z16" s="6" t="e">
        <f>SUMIF([1]IndData!$C:$C,$2:$2,[1]IndData!$L:$L)</f>
        <v>#VALUE!</v>
      </c>
      <c r="AA16" s="6" t="e">
        <f>SUMIF([1]IndData!$C:$C,$2:$2,[1]IndData!$L:$L)</f>
        <v>#VALUE!</v>
      </c>
      <c r="AB16" s="6" t="e">
        <f>SUMIF([1]IndData!$C:$C,$2:$2,[1]IndData!$L:$L)</f>
        <v>#VALUE!</v>
      </c>
    </row>
    <row r="17" spans="1:28" ht="15" customHeight="1" x14ac:dyDescent="0.25">
      <c r="A17" s="3" t="s">
        <v>12</v>
      </c>
      <c r="B17" t="s">
        <v>62</v>
      </c>
      <c r="C17" s="6" t="e">
        <f>SUMIF([1]IndData!$C:$C,$2:$2,[1]IndData!$M:$M)</f>
        <v>#VALUE!</v>
      </c>
      <c r="D17" s="6" t="e">
        <f>SUMIF([1]IndData!$C:$C,$2:$2,[1]IndData!$M:$M)</f>
        <v>#VALUE!</v>
      </c>
      <c r="E17" s="6" t="e">
        <f>SUMIF([1]IndData!$C:$C,$2:$2,[1]IndData!$M:$M)</f>
        <v>#VALUE!</v>
      </c>
      <c r="F17" s="6" t="e">
        <f>SUMIF([1]IndData!$C:$C,$2:$2,[1]IndData!$M:$M)</f>
        <v>#VALUE!</v>
      </c>
      <c r="G17" s="6" t="e">
        <f>SUMIF([1]IndData!$C:$C,$2:$2,[1]IndData!$M:$M)</f>
        <v>#VALUE!</v>
      </c>
      <c r="H17" s="6" t="e">
        <f>SUMIF([1]IndData!$C:$C,$2:$2,[1]IndData!$M:$M)</f>
        <v>#VALUE!</v>
      </c>
      <c r="I17" s="6" t="e">
        <f>SUMIF([1]IndData!$C:$C,$2:$2,[1]IndData!$M:$M)</f>
        <v>#VALUE!</v>
      </c>
      <c r="J17" s="6" t="e">
        <f>SUMIF([1]IndData!$C:$C,$2:$2,[1]IndData!$M:$M)</f>
        <v>#VALUE!</v>
      </c>
      <c r="K17" s="6" t="e">
        <f>SUMIF([1]IndData!$C:$C,$2:$2,[1]IndData!$M:$M)</f>
        <v>#VALUE!</v>
      </c>
      <c r="L17" s="6" t="e">
        <f>SUMIF([1]IndData!$C:$C,$2:$2,[1]IndData!$M:$M)</f>
        <v>#VALUE!</v>
      </c>
      <c r="M17" s="6" t="e">
        <f>SUMIF([1]IndData!$C:$C,$2:$2,[1]IndData!$M:$M)</f>
        <v>#VALUE!</v>
      </c>
      <c r="N17" s="6" t="e">
        <f>SUMIF([1]IndData!$C:$C,$2:$2,[1]IndData!$M:$M)</f>
        <v>#VALUE!</v>
      </c>
      <c r="O17" s="6" t="e">
        <f>SUMIF([1]IndData!$C:$C,$2:$2,[1]IndData!$M:$M)</f>
        <v>#VALUE!</v>
      </c>
      <c r="P17" s="6" t="e">
        <f>SUMIF([1]IndData!$C:$C,$2:$2,[1]IndData!$M:$M)</f>
        <v>#VALUE!</v>
      </c>
      <c r="Q17" s="6" t="e">
        <f>SUMIF([1]IndData!$C:$C,$2:$2,[1]IndData!$M:$M)</f>
        <v>#VALUE!</v>
      </c>
      <c r="R17" s="6" t="e">
        <f>SUMIF([1]IndData!$C:$C,$2:$2,[1]IndData!$M:$M)</f>
        <v>#VALUE!</v>
      </c>
      <c r="S17" s="6" t="e">
        <f>SUMIF([1]IndData!$C:$C,$2:$2,[1]IndData!$M:$M)</f>
        <v>#VALUE!</v>
      </c>
      <c r="T17" s="6" t="e">
        <f>SUMIF([1]IndData!$C:$C,$2:$2,[1]IndData!$M:$M)</f>
        <v>#VALUE!</v>
      </c>
      <c r="U17" s="6" t="e">
        <f>SUMIF([1]IndData!$C:$C,$2:$2,[1]IndData!$M:$M)</f>
        <v>#VALUE!</v>
      </c>
      <c r="V17" s="6" t="e">
        <f>SUMIF([1]IndData!$C:$C,$2:$2,[1]IndData!$M:$M)</f>
        <v>#VALUE!</v>
      </c>
      <c r="W17" s="6" t="e">
        <f>SUMIF([1]IndData!$C:$C,$2:$2,[1]IndData!$M:$M)</f>
        <v>#VALUE!</v>
      </c>
      <c r="X17" s="6" t="e">
        <f>SUMIF([1]IndData!$C:$C,$2:$2,[1]IndData!$M:$M)</f>
        <v>#VALUE!</v>
      </c>
      <c r="Y17" s="6" t="e">
        <f>SUMIF([1]IndData!$C:$C,$2:$2,[1]IndData!$M:$M)</f>
        <v>#VALUE!</v>
      </c>
      <c r="Z17" s="6" t="e">
        <f>SUMIF([1]IndData!$C:$C,$2:$2,[1]IndData!$M:$M)</f>
        <v>#VALUE!</v>
      </c>
      <c r="AA17" s="6" t="e">
        <f>SUMIF([1]IndData!$C:$C,$2:$2,[1]IndData!$M:$M)</f>
        <v>#VALUE!</v>
      </c>
      <c r="AB17" s="6" t="e">
        <f>SUMIF([1]IndData!$C:$C,$2:$2,[1]IndData!$M:$M)</f>
        <v>#VALUE!</v>
      </c>
    </row>
    <row r="18" spans="1:28" ht="15" customHeight="1" x14ac:dyDescent="0.25">
      <c r="A18" s="2" t="s">
        <v>13</v>
      </c>
      <c r="B18" t="s">
        <v>61</v>
      </c>
      <c r="C18" s="6" t="e">
        <f>SUMIF(#REF!,$2:$2,#REF!)</f>
        <v>#REF!</v>
      </c>
      <c r="D18" s="6" t="e">
        <f>SUMIF(#REF!,$2:$2,#REF!)</f>
        <v>#REF!</v>
      </c>
      <c r="E18" s="6" t="e">
        <f>SUMIF(#REF!,$2:$2,#REF!)</f>
        <v>#REF!</v>
      </c>
      <c r="F18" s="6" t="e">
        <f>SUMIF(#REF!,$2:$2,#REF!)</f>
        <v>#REF!</v>
      </c>
      <c r="G18" s="6" t="e">
        <f>SUMIF(#REF!,$2:$2,#REF!)</f>
        <v>#REF!</v>
      </c>
      <c r="H18" s="6" t="e">
        <f>SUMIF(#REF!,$2:$2,#REF!)</f>
        <v>#REF!</v>
      </c>
      <c r="I18" s="6" t="e">
        <f>SUMIF(#REF!,$2:$2,#REF!)</f>
        <v>#REF!</v>
      </c>
      <c r="J18" s="6" t="e">
        <f>SUMIF(#REF!,$2:$2,#REF!)</f>
        <v>#REF!</v>
      </c>
      <c r="K18" s="6" t="e">
        <f>SUMIF(#REF!,$2:$2,#REF!)</f>
        <v>#REF!</v>
      </c>
      <c r="L18" s="6" t="e">
        <f>SUMIF(#REF!,$2:$2,#REF!)</f>
        <v>#REF!</v>
      </c>
      <c r="M18" s="6" t="e">
        <f>SUMIF(#REF!,$2:$2,#REF!)</f>
        <v>#REF!</v>
      </c>
      <c r="N18" s="6" t="e">
        <f>SUMIF(#REF!,$2:$2,#REF!)</f>
        <v>#REF!</v>
      </c>
      <c r="O18" s="6" t="e">
        <f>SUMIF(#REF!,$2:$2,#REF!)</f>
        <v>#REF!</v>
      </c>
      <c r="P18" s="6" t="e">
        <f>SUMIF(#REF!,$2:$2,#REF!)</f>
        <v>#REF!</v>
      </c>
      <c r="Q18" s="6" t="e">
        <f>SUMIF(#REF!,$2:$2,#REF!)</f>
        <v>#REF!</v>
      </c>
      <c r="R18" s="6" t="e">
        <f>SUMIF(#REF!,$2:$2,#REF!)</f>
        <v>#REF!</v>
      </c>
      <c r="S18" s="6" t="e">
        <f>SUMIF(#REF!,$2:$2,#REF!)</f>
        <v>#REF!</v>
      </c>
      <c r="T18" s="6" t="e">
        <f>SUMIF(#REF!,$2:$2,#REF!)</f>
        <v>#REF!</v>
      </c>
      <c r="U18" s="6" t="e">
        <f>SUMIF(#REF!,$2:$2,#REF!)</f>
        <v>#REF!</v>
      </c>
      <c r="V18" s="6" t="e">
        <f>SUMIF(#REF!,$2:$2,#REF!)</f>
        <v>#REF!</v>
      </c>
      <c r="W18" s="6" t="e">
        <f>SUMIF(#REF!,$2:$2,#REF!)</f>
        <v>#REF!</v>
      </c>
      <c r="X18" s="6" t="e">
        <f>SUMIF(#REF!,$2:$2,#REF!)</f>
        <v>#REF!</v>
      </c>
      <c r="Y18" s="6" t="e">
        <f>SUMIF(#REF!,$2:$2,#REF!)</f>
        <v>#REF!</v>
      </c>
      <c r="Z18" s="6" t="e">
        <f>SUMIF(#REF!,$2:$2,#REF!)</f>
        <v>#REF!</v>
      </c>
      <c r="AA18" s="6" t="e">
        <f>SUMIF(#REF!,$2:$2,#REF!)</f>
        <v>#REF!</v>
      </c>
      <c r="AB18" s="6" t="e">
        <f>SUMIF(#REF!,$2:$2,#REF!)</f>
        <v>#REF!</v>
      </c>
    </row>
    <row r="19" spans="1:28" s="8" customFormat="1" ht="27.75" customHeight="1" x14ac:dyDescent="0.25">
      <c r="A19" s="1" t="s">
        <v>14</v>
      </c>
      <c r="C19" s="9" t="e">
        <f>SUMIF(#REF!,$2:$2,#REF!)</f>
        <v>#REF!</v>
      </c>
      <c r="D19" s="9" t="e">
        <f>SUMIF(#REF!,$2:$2,#REF!)</f>
        <v>#REF!</v>
      </c>
      <c r="E19" s="9" t="e">
        <f>SUMIF(#REF!,$2:$2,#REF!)</f>
        <v>#REF!</v>
      </c>
      <c r="F19" s="9" t="e">
        <f>SUMIF(#REF!,$2:$2,#REF!)</f>
        <v>#REF!</v>
      </c>
      <c r="G19" s="9" t="e">
        <f>SUMIF(#REF!,$2:$2,#REF!)</f>
        <v>#REF!</v>
      </c>
      <c r="H19" s="9" t="e">
        <f>SUMIF(#REF!,$2:$2,#REF!)</f>
        <v>#REF!</v>
      </c>
      <c r="I19" s="9" t="e">
        <f>SUMIF(#REF!,$2:$2,#REF!)</f>
        <v>#REF!</v>
      </c>
      <c r="J19" s="9" t="e">
        <f>SUMIF(#REF!,$2:$2,#REF!)</f>
        <v>#REF!</v>
      </c>
      <c r="K19" s="9" t="e">
        <f>SUMIF(#REF!,$2:$2,#REF!)</f>
        <v>#REF!</v>
      </c>
      <c r="L19" s="9" t="e">
        <f>SUMIF(#REF!,$2:$2,#REF!)</f>
        <v>#REF!</v>
      </c>
      <c r="M19" s="9" t="e">
        <f>SUMIF(#REF!,$2:$2,#REF!)</f>
        <v>#REF!</v>
      </c>
      <c r="N19" s="9" t="e">
        <f>SUMIF(#REF!,$2:$2,#REF!)</f>
        <v>#REF!</v>
      </c>
      <c r="O19" s="9" t="e">
        <f>SUMIF(#REF!,$2:$2,#REF!)</f>
        <v>#REF!</v>
      </c>
      <c r="P19" s="9" t="e">
        <f>SUMIF(#REF!,$2:$2,#REF!)</f>
        <v>#REF!</v>
      </c>
      <c r="Q19" s="9" t="e">
        <f>SUMIF(#REF!,$2:$2,#REF!)</f>
        <v>#REF!</v>
      </c>
      <c r="R19" s="9" t="e">
        <f>SUMIF(#REF!,$2:$2,#REF!)</f>
        <v>#REF!</v>
      </c>
      <c r="S19" s="9" t="e">
        <f>SUMIF(#REF!,$2:$2,#REF!)</f>
        <v>#REF!</v>
      </c>
      <c r="T19" s="9" t="e">
        <f>SUMIF(#REF!,$2:$2,#REF!)</f>
        <v>#REF!</v>
      </c>
      <c r="U19" s="9" t="e">
        <f>SUMIF(#REF!,$2:$2,#REF!)</f>
        <v>#REF!</v>
      </c>
      <c r="V19" s="9" t="e">
        <f>SUMIF(#REF!,$2:$2,#REF!)</f>
        <v>#REF!</v>
      </c>
      <c r="W19" s="9" t="e">
        <f>SUMIF(#REF!,$2:$2,#REF!)</f>
        <v>#REF!</v>
      </c>
      <c r="X19" s="9" t="e">
        <f>SUMIF(#REF!,$2:$2,#REF!)</f>
        <v>#REF!</v>
      </c>
      <c r="Y19" s="9" t="e">
        <f>SUMIF(#REF!,$2:$2,#REF!)</f>
        <v>#REF!</v>
      </c>
      <c r="Z19" s="9" t="e">
        <f>SUMIF(#REF!,$2:$2,#REF!)</f>
        <v>#REF!</v>
      </c>
      <c r="AA19" s="9" t="e">
        <f>SUMIF(#REF!,$2:$2,#REF!)</f>
        <v>#REF!</v>
      </c>
      <c r="AB19" s="9" t="e">
        <f>SUMIF(#REF!,$2:$2,#REF!)</f>
        <v>#REF!</v>
      </c>
    </row>
    <row r="20" spans="1:28" ht="15" customHeight="1" x14ac:dyDescent="0.25">
      <c r="A20" s="4" t="s">
        <v>15</v>
      </c>
      <c r="B20" t="s">
        <v>61</v>
      </c>
      <c r="C20" s="6" t="e">
        <f>SUMIF(#REF!,$2:$2,#REF!)</f>
        <v>#REF!</v>
      </c>
      <c r="D20" s="6" t="e">
        <f>SUMIF(#REF!,$2:$2,#REF!)</f>
        <v>#REF!</v>
      </c>
      <c r="E20" s="6" t="e">
        <f>SUMIF(#REF!,$2:$2,#REF!)</f>
        <v>#REF!</v>
      </c>
      <c r="F20" s="6" t="e">
        <f>SUMIF(#REF!,$2:$2,#REF!)</f>
        <v>#REF!</v>
      </c>
      <c r="G20" s="6" t="e">
        <f>SUMIF(#REF!,$2:$2,#REF!)</f>
        <v>#REF!</v>
      </c>
      <c r="H20" s="6" t="e">
        <f>SUMIF(#REF!,$2:$2,#REF!)</f>
        <v>#REF!</v>
      </c>
      <c r="I20" s="6" t="e">
        <f>SUMIF(#REF!,$2:$2,#REF!)</f>
        <v>#REF!</v>
      </c>
      <c r="J20" s="6" t="e">
        <f>SUMIF(#REF!,$2:$2,#REF!)</f>
        <v>#REF!</v>
      </c>
      <c r="K20" s="6" t="e">
        <f>SUMIF(#REF!,$2:$2,#REF!)</f>
        <v>#REF!</v>
      </c>
      <c r="L20" s="6" t="e">
        <f>SUMIF(#REF!,$2:$2,#REF!)</f>
        <v>#REF!</v>
      </c>
      <c r="M20" s="6" t="e">
        <f>SUMIF(#REF!,$2:$2,#REF!)</f>
        <v>#REF!</v>
      </c>
      <c r="N20" s="6" t="e">
        <f>SUMIF(#REF!,$2:$2,#REF!)</f>
        <v>#REF!</v>
      </c>
      <c r="O20" s="6" t="e">
        <f>SUMIF(#REF!,$2:$2,#REF!)</f>
        <v>#REF!</v>
      </c>
      <c r="P20" s="6" t="e">
        <f>SUMIF(#REF!,$2:$2,#REF!)</f>
        <v>#REF!</v>
      </c>
      <c r="Q20" s="6" t="e">
        <f>SUMIF(#REF!,$2:$2,#REF!)</f>
        <v>#REF!</v>
      </c>
      <c r="R20" s="6" t="e">
        <f>SUMIF(#REF!,$2:$2,#REF!)</f>
        <v>#REF!</v>
      </c>
      <c r="S20" s="6" t="e">
        <f>SUMIF(#REF!,$2:$2,#REF!)</f>
        <v>#REF!</v>
      </c>
      <c r="T20" s="6" t="e">
        <f>SUMIF(#REF!,$2:$2,#REF!)</f>
        <v>#REF!</v>
      </c>
      <c r="U20" s="6" t="e">
        <f>SUMIF(#REF!,$2:$2,#REF!)</f>
        <v>#REF!</v>
      </c>
      <c r="V20" s="6" t="e">
        <f>SUMIF(#REF!,$2:$2,#REF!)</f>
        <v>#REF!</v>
      </c>
      <c r="W20" s="6" t="e">
        <f>SUMIF(#REF!,$2:$2,#REF!)</f>
        <v>#REF!</v>
      </c>
      <c r="X20" s="6" t="e">
        <f>SUMIF(#REF!,$2:$2,#REF!)</f>
        <v>#REF!</v>
      </c>
      <c r="Y20" s="6" t="e">
        <f>SUMIF(#REF!,$2:$2,#REF!)</f>
        <v>#REF!</v>
      </c>
      <c r="Z20" s="6" t="e">
        <f>SUMIF(#REF!,$2:$2,#REF!)</f>
        <v>#REF!</v>
      </c>
      <c r="AA20" s="6" t="e">
        <f>SUMIF(#REF!,$2:$2,#REF!)</f>
        <v>#REF!</v>
      </c>
      <c r="AB20" s="6" t="e">
        <f>SUMIF(#REF!,$2:$2,#REF!)</f>
        <v>#REF!</v>
      </c>
    </row>
    <row r="21" spans="1:28" ht="15" customHeight="1" x14ac:dyDescent="0.25">
      <c r="A21" s="4" t="s">
        <v>16</v>
      </c>
      <c r="B21" s="8" t="s">
        <v>61</v>
      </c>
      <c r="C21" s="6" t="e">
        <f>SUMIF(#REF!,$2:$2,#REF!)</f>
        <v>#REF!</v>
      </c>
      <c r="D21" s="6" t="e">
        <f>SUMIF(#REF!,$2:$2,#REF!)</f>
        <v>#REF!</v>
      </c>
      <c r="E21" s="6" t="e">
        <f>SUMIF(#REF!,$2:$2,#REF!)</f>
        <v>#REF!</v>
      </c>
      <c r="F21" s="6" t="e">
        <f>SUMIF(#REF!,$2:$2,#REF!)</f>
        <v>#REF!</v>
      </c>
      <c r="G21" s="6" t="e">
        <f>SUMIF(#REF!,$2:$2,#REF!)</f>
        <v>#REF!</v>
      </c>
      <c r="H21" s="6" t="e">
        <f>SUMIF(#REF!,$2:$2,#REF!)</f>
        <v>#REF!</v>
      </c>
      <c r="I21" s="6" t="e">
        <f>SUMIF(#REF!,$2:$2,#REF!)</f>
        <v>#REF!</v>
      </c>
      <c r="J21" s="6" t="e">
        <f>SUMIF(#REF!,$2:$2,#REF!)</f>
        <v>#REF!</v>
      </c>
      <c r="K21" s="6" t="e">
        <f>SUMIF(#REF!,$2:$2,#REF!)</f>
        <v>#REF!</v>
      </c>
      <c r="L21" s="6" t="e">
        <f>SUMIF(#REF!,$2:$2,#REF!)</f>
        <v>#REF!</v>
      </c>
      <c r="M21" s="6" t="e">
        <f>SUMIF(#REF!,$2:$2,#REF!)</f>
        <v>#REF!</v>
      </c>
      <c r="N21" s="6" t="e">
        <f>SUMIF(#REF!,$2:$2,#REF!)</f>
        <v>#REF!</v>
      </c>
      <c r="O21" s="6" t="e">
        <f>SUMIF(#REF!,$2:$2,#REF!)</f>
        <v>#REF!</v>
      </c>
      <c r="P21" s="6" t="e">
        <f>SUMIF(#REF!,$2:$2,#REF!)</f>
        <v>#REF!</v>
      </c>
      <c r="Q21" s="6" t="e">
        <f>SUMIF(#REF!,$2:$2,#REF!)</f>
        <v>#REF!</v>
      </c>
      <c r="R21" s="6" t="e">
        <f>SUMIF(#REF!,$2:$2,#REF!)</f>
        <v>#REF!</v>
      </c>
      <c r="S21" s="6" t="e">
        <f>SUMIF(#REF!,$2:$2,#REF!)</f>
        <v>#REF!</v>
      </c>
      <c r="T21" s="6" t="e">
        <f>SUMIF(#REF!,$2:$2,#REF!)</f>
        <v>#REF!</v>
      </c>
      <c r="U21" s="6" t="e">
        <f>SUMIF(#REF!,$2:$2,#REF!)</f>
        <v>#REF!</v>
      </c>
      <c r="V21" s="6" t="e">
        <f>SUMIF(#REF!,$2:$2,#REF!)</f>
        <v>#REF!</v>
      </c>
      <c r="W21" s="6" t="e">
        <f>SUMIF(#REF!,$2:$2,#REF!)</f>
        <v>#REF!</v>
      </c>
      <c r="X21" s="6" t="e">
        <f>SUMIF(#REF!,$2:$2,#REF!)</f>
        <v>#REF!</v>
      </c>
      <c r="Y21" s="6" t="e">
        <f>SUMIF(#REF!,$2:$2,#REF!)</f>
        <v>#REF!</v>
      </c>
      <c r="Z21" s="6" t="e">
        <f>SUMIF(#REF!,$2:$2,#REF!)</f>
        <v>#REF!</v>
      </c>
      <c r="AA21" s="6" t="e">
        <f>SUMIF(#REF!,$2:$2,#REF!)</f>
        <v>#REF!</v>
      </c>
      <c r="AB21" s="6" t="e">
        <f>SUMIF(#REF!,$2:$2,#REF!)</f>
        <v>#REF!</v>
      </c>
    </row>
    <row r="22" spans="1:28" ht="15" customHeight="1" x14ac:dyDescent="0.25">
      <c r="A22" s="4" t="s">
        <v>17</v>
      </c>
      <c r="B22" t="s">
        <v>62</v>
      </c>
      <c r="C22" s="6" t="e">
        <f>SUMIF([1]IndData!$C:$C,$2:$2,[1]IndData!$Q:$Q)</f>
        <v>#VALUE!</v>
      </c>
      <c r="D22" s="6" t="e">
        <f>SUMIF([1]IndData!$C:$C,$2:$2,[1]IndData!$Q:$Q)</f>
        <v>#VALUE!</v>
      </c>
      <c r="E22" s="6" t="e">
        <f>SUMIF([1]IndData!$C:$C,$2:$2,[1]IndData!$Q:$Q)</f>
        <v>#VALUE!</v>
      </c>
      <c r="F22" s="6" t="e">
        <f>SUMIF([1]IndData!$C:$C,$2:$2,[1]IndData!$Q:$Q)</f>
        <v>#VALUE!</v>
      </c>
      <c r="G22" s="6" t="e">
        <f>SUMIF([1]IndData!$C:$C,$2:$2,[1]IndData!$Q:$Q)</f>
        <v>#VALUE!</v>
      </c>
      <c r="H22" s="6" t="e">
        <f>SUMIF([1]IndData!$C:$C,$2:$2,[1]IndData!$Q:$Q)</f>
        <v>#VALUE!</v>
      </c>
      <c r="I22" s="6" t="e">
        <f>SUMIF([1]IndData!$C:$C,$2:$2,[1]IndData!$Q:$Q)</f>
        <v>#VALUE!</v>
      </c>
      <c r="J22" s="6" t="e">
        <f>SUMIF([1]IndData!$C:$C,$2:$2,[1]IndData!$Q:$Q)</f>
        <v>#VALUE!</v>
      </c>
      <c r="K22" s="6" t="e">
        <f>SUMIF([1]IndData!$C:$C,$2:$2,[1]IndData!$Q:$Q)</f>
        <v>#VALUE!</v>
      </c>
      <c r="L22" s="6" t="e">
        <f>SUMIF([1]IndData!$C:$C,$2:$2,[1]IndData!$Q:$Q)</f>
        <v>#VALUE!</v>
      </c>
      <c r="M22" s="6" t="e">
        <f>SUMIF([1]IndData!$C:$C,$2:$2,[1]IndData!$Q:$Q)</f>
        <v>#VALUE!</v>
      </c>
      <c r="N22" s="6" t="e">
        <f>SUMIF([1]IndData!$C:$C,$2:$2,[1]IndData!$Q:$Q)</f>
        <v>#VALUE!</v>
      </c>
      <c r="O22" s="6" t="e">
        <f>SUMIF([1]IndData!$C:$C,$2:$2,[1]IndData!$Q:$Q)</f>
        <v>#VALUE!</v>
      </c>
      <c r="P22" s="6" t="e">
        <f>SUMIF([1]IndData!$C:$C,$2:$2,[1]IndData!$Q:$Q)</f>
        <v>#VALUE!</v>
      </c>
      <c r="Q22" s="6" t="e">
        <f>SUMIF([1]IndData!$C:$C,$2:$2,[1]IndData!$Q:$Q)</f>
        <v>#VALUE!</v>
      </c>
      <c r="R22" s="6" t="e">
        <f>SUMIF([1]IndData!$C:$C,$2:$2,[1]IndData!$Q:$Q)</f>
        <v>#VALUE!</v>
      </c>
      <c r="S22" s="6" t="e">
        <f>SUMIF([1]IndData!$C:$C,$2:$2,[1]IndData!$Q:$Q)</f>
        <v>#VALUE!</v>
      </c>
      <c r="T22" s="6" t="e">
        <f>SUMIF([1]IndData!$C:$C,$2:$2,[1]IndData!$Q:$Q)</f>
        <v>#VALUE!</v>
      </c>
      <c r="U22" s="6" t="e">
        <f>SUMIF([1]IndData!$C:$C,$2:$2,[1]IndData!$Q:$Q)</f>
        <v>#VALUE!</v>
      </c>
      <c r="V22" s="6" t="e">
        <f>SUMIF([1]IndData!$C:$C,$2:$2,[1]IndData!$Q:$Q)</f>
        <v>#VALUE!</v>
      </c>
      <c r="W22" s="6" t="e">
        <f>SUMIF([1]IndData!$C:$C,$2:$2,[1]IndData!$Q:$Q)</f>
        <v>#VALUE!</v>
      </c>
      <c r="X22" s="6" t="e">
        <f>SUMIF([1]IndData!$C:$C,$2:$2,[1]IndData!$Q:$Q)</f>
        <v>#VALUE!</v>
      </c>
      <c r="Y22" s="6" t="e">
        <f>SUMIF([1]IndData!$C:$C,$2:$2,[1]IndData!$Q:$Q)</f>
        <v>#VALUE!</v>
      </c>
      <c r="Z22" s="6" t="e">
        <f>SUMIF([1]IndData!$C:$C,$2:$2,[1]IndData!$Q:$Q)</f>
        <v>#VALUE!</v>
      </c>
      <c r="AA22" s="6" t="e">
        <f>SUMIF([1]IndData!$C:$C,$2:$2,[1]IndData!$Q:$Q)</f>
        <v>#VALUE!</v>
      </c>
      <c r="AB22" s="6" t="e">
        <f>SUMIF([1]IndData!$C:$C,$2:$2,[1]IndData!$Q:$Q)</f>
        <v>#VALUE!</v>
      </c>
    </row>
    <row r="23" spans="1:28" ht="15" customHeight="1" x14ac:dyDescent="0.25">
      <c r="A23" s="4" t="s">
        <v>18</v>
      </c>
      <c r="B23" t="s">
        <v>62</v>
      </c>
      <c r="C23" s="6" t="e">
        <f>SUMIF([1]IndData!$C:$C,$2:$2,[1]IndData!$R:$R)</f>
        <v>#VALUE!</v>
      </c>
      <c r="D23" s="6" t="e">
        <f>SUMIF([1]IndData!$C:$C,$2:$2,[1]IndData!$R:$R)</f>
        <v>#VALUE!</v>
      </c>
      <c r="E23" s="6" t="e">
        <f>SUMIF([1]IndData!$C:$C,$2:$2,[1]IndData!$R:$R)</f>
        <v>#VALUE!</v>
      </c>
      <c r="F23" s="6" t="e">
        <f>SUMIF([1]IndData!$C:$C,$2:$2,[1]IndData!$R:$R)</f>
        <v>#VALUE!</v>
      </c>
      <c r="G23" s="6" t="e">
        <f>SUMIF([1]IndData!$C:$C,$2:$2,[1]IndData!$R:$R)</f>
        <v>#VALUE!</v>
      </c>
      <c r="H23" s="6" t="e">
        <f>SUMIF([1]IndData!$C:$C,$2:$2,[1]IndData!$R:$R)</f>
        <v>#VALUE!</v>
      </c>
      <c r="I23" s="6" t="e">
        <f>SUMIF([1]IndData!$C:$C,$2:$2,[1]IndData!$R:$R)</f>
        <v>#VALUE!</v>
      </c>
      <c r="J23" s="6" t="e">
        <f>SUMIF([1]IndData!$C:$C,$2:$2,[1]IndData!$R:$R)</f>
        <v>#VALUE!</v>
      </c>
      <c r="K23" s="6" t="e">
        <f>SUMIF([1]IndData!$C:$C,$2:$2,[1]IndData!$R:$R)</f>
        <v>#VALUE!</v>
      </c>
      <c r="L23" s="6" t="e">
        <f>SUMIF([1]IndData!$C:$C,$2:$2,[1]IndData!$R:$R)</f>
        <v>#VALUE!</v>
      </c>
      <c r="M23" s="6" t="e">
        <f>SUMIF([1]IndData!$C:$C,$2:$2,[1]IndData!$R:$R)</f>
        <v>#VALUE!</v>
      </c>
      <c r="N23" s="6" t="e">
        <f>SUMIF([1]IndData!$C:$C,$2:$2,[1]IndData!$R:$R)</f>
        <v>#VALUE!</v>
      </c>
      <c r="O23" s="6" t="e">
        <f>SUMIF([1]IndData!$C:$C,$2:$2,[1]IndData!$R:$R)</f>
        <v>#VALUE!</v>
      </c>
      <c r="P23" s="6" t="e">
        <f>SUMIF([1]IndData!$C:$C,$2:$2,[1]IndData!$R:$R)</f>
        <v>#VALUE!</v>
      </c>
      <c r="Q23" s="6" t="e">
        <f>SUMIF([1]IndData!$C:$C,$2:$2,[1]IndData!$R:$R)</f>
        <v>#VALUE!</v>
      </c>
      <c r="R23" s="6" t="e">
        <f>SUMIF([1]IndData!$C:$C,$2:$2,[1]IndData!$R:$R)</f>
        <v>#VALUE!</v>
      </c>
      <c r="S23" s="6" t="e">
        <f>SUMIF([1]IndData!$C:$C,$2:$2,[1]IndData!$R:$R)</f>
        <v>#VALUE!</v>
      </c>
      <c r="T23" s="6" t="e">
        <f>SUMIF([1]IndData!$C:$C,$2:$2,[1]IndData!$R:$R)</f>
        <v>#VALUE!</v>
      </c>
      <c r="U23" s="6" t="e">
        <f>SUMIF([1]IndData!$C:$C,$2:$2,[1]IndData!$R:$R)</f>
        <v>#VALUE!</v>
      </c>
      <c r="V23" s="6" t="e">
        <f>SUMIF([1]IndData!$C:$C,$2:$2,[1]IndData!$R:$R)</f>
        <v>#VALUE!</v>
      </c>
      <c r="W23" s="6" t="e">
        <f>SUMIF([1]IndData!$C:$C,$2:$2,[1]IndData!$R:$R)</f>
        <v>#VALUE!</v>
      </c>
      <c r="X23" s="6" t="e">
        <f>SUMIF([1]IndData!$C:$C,$2:$2,[1]IndData!$R:$R)</f>
        <v>#VALUE!</v>
      </c>
      <c r="Y23" s="6" t="e">
        <f>SUMIF([1]IndData!$C:$C,$2:$2,[1]IndData!$R:$R)</f>
        <v>#VALUE!</v>
      </c>
      <c r="Z23" s="6" t="e">
        <f>SUMIF([1]IndData!$C:$C,$2:$2,[1]IndData!$R:$R)</f>
        <v>#VALUE!</v>
      </c>
      <c r="AA23" s="6" t="e">
        <f>SUMIF([1]IndData!$C:$C,$2:$2,[1]IndData!$R:$R)</f>
        <v>#VALUE!</v>
      </c>
      <c r="AB23" s="6" t="e">
        <f>SUMIF([1]IndData!$C:$C,$2:$2,[1]IndData!$R:$R)</f>
        <v>#VALUE!</v>
      </c>
    </row>
    <row r="24" spans="1:28" ht="15" customHeight="1" x14ac:dyDescent="0.25">
      <c r="A24" s="4" t="s">
        <v>19</v>
      </c>
      <c r="B24" t="s">
        <v>62</v>
      </c>
      <c r="C24" s="6" t="e">
        <f>SUMIF([1]IndData!$C:$C,$2:$2,[1]IndData!$S:$S)</f>
        <v>#VALUE!</v>
      </c>
      <c r="D24" s="6" t="e">
        <f>SUMIF([1]IndData!$C:$C,$2:$2,[1]IndData!$S:$S)</f>
        <v>#VALUE!</v>
      </c>
      <c r="E24" s="6" t="e">
        <f>SUMIF([1]IndData!$C:$C,$2:$2,[1]IndData!$S:$S)</f>
        <v>#VALUE!</v>
      </c>
      <c r="F24" s="6" t="e">
        <f>SUMIF([1]IndData!$C:$C,$2:$2,[1]IndData!$S:$S)</f>
        <v>#VALUE!</v>
      </c>
      <c r="G24" s="6" t="e">
        <f>SUMIF([1]IndData!$C:$C,$2:$2,[1]IndData!$S:$S)</f>
        <v>#VALUE!</v>
      </c>
      <c r="H24" s="6" t="e">
        <f>SUMIF([1]IndData!$C:$C,$2:$2,[1]IndData!$S:$S)</f>
        <v>#VALUE!</v>
      </c>
      <c r="I24" s="6" t="e">
        <f>SUMIF([1]IndData!$C:$C,$2:$2,[1]IndData!$S:$S)</f>
        <v>#VALUE!</v>
      </c>
      <c r="J24" s="6" t="e">
        <f>SUMIF([1]IndData!$C:$C,$2:$2,[1]IndData!$S:$S)</f>
        <v>#VALUE!</v>
      </c>
      <c r="K24" s="6" t="e">
        <f>SUMIF([1]IndData!$C:$C,$2:$2,[1]IndData!$S:$S)</f>
        <v>#VALUE!</v>
      </c>
      <c r="L24" s="6" t="e">
        <f>SUMIF([1]IndData!$C:$C,$2:$2,[1]IndData!$S:$S)</f>
        <v>#VALUE!</v>
      </c>
      <c r="M24" s="6" t="e">
        <f>SUMIF([1]IndData!$C:$C,$2:$2,[1]IndData!$S:$S)</f>
        <v>#VALUE!</v>
      </c>
      <c r="N24" s="6" t="e">
        <f>SUMIF([1]IndData!$C:$C,$2:$2,[1]IndData!$S:$S)</f>
        <v>#VALUE!</v>
      </c>
      <c r="O24" s="6" t="e">
        <f>SUMIF([1]IndData!$C:$C,$2:$2,[1]IndData!$S:$S)</f>
        <v>#VALUE!</v>
      </c>
      <c r="P24" s="6" t="e">
        <f>SUMIF([1]IndData!$C:$C,$2:$2,[1]IndData!$S:$S)</f>
        <v>#VALUE!</v>
      </c>
      <c r="Q24" s="6" t="e">
        <f>SUMIF([1]IndData!$C:$C,$2:$2,[1]IndData!$S:$S)</f>
        <v>#VALUE!</v>
      </c>
      <c r="R24" s="6" t="e">
        <f>SUMIF([1]IndData!$C:$C,$2:$2,[1]IndData!$S:$S)</f>
        <v>#VALUE!</v>
      </c>
      <c r="S24" s="6" t="e">
        <f>SUMIF([1]IndData!$C:$C,$2:$2,[1]IndData!$S:$S)</f>
        <v>#VALUE!</v>
      </c>
      <c r="T24" s="6" t="e">
        <f>SUMIF([1]IndData!$C:$C,$2:$2,[1]IndData!$S:$S)</f>
        <v>#VALUE!</v>
      </c>
      <c r="U24" s="6" t="e">
        <f>SUMIF([1]IndData!$C:$C,$2:$2,[1]IndData!$S:$S)</f>
        <v>#VALUE!</v>
      </c>
      <c r="V24" s="6" t="e">
        <f>SUMIF([1]IndData!$C:$C,$2:$2,[1]IndData!$S:$S)</f>
        <v>#VALUE!</v>
      </c>
      <c r="W24" s="6" t="e">
        <f>SUMIF([1]IndData!$C:$C,$2:$2,[1]IndData!$S:$S)</f>
        <v>#VALUE!</v>
      </c>
      <c r="X24" s="6" t="e">
        <f>SUMIF([1]IndData!$C:$C,$2:$2,[1]IndData!$S:$S)</f>
        <v>#VALUE!</v>
      </c>
      <c r="Y24" s="6" t="e">
        <f>SUMIF([1]IndData!$C:$C,$2:$2,[1]IndData!$S:$S)</f>
        <v>#VALUE!</v>
      </c>
      <c r="Z24" s="6" t="e">
        <f>SUMIF([1]IndData!$C:$C,$2:$2,[1]IndData!$S:$S)</f>
        <v>#VALUE!</v>
      </c>
      <c r="AA24" s="6" t="e">
        <f>SUMIF([1]IndData!$C:$C,$2:$2,[1]IndData!$S:$S)</f>
        <v>#VALUE!</v>
      </c>
      <c r="AB24" s="6" t="e">
        <f>SUMIF([1]IndData!$C:$C,$2:$2,[1]IndData!$S:$S)</f>
        <v>#VALUE!</v>
      </c>
    </row>
    <row r="25" spans="1:28" ht="15" customHeight="1" x14ac:dyDescent="0.25">
      <c r="A25" s="4" t="s">
        <v>20</v>
      </c>
      <c r="B25" t="s">
        <v>62</v>
      </c>
      <c r="C25" s="6" t="e">
        <f>SUMIF([1]IndData!$C:$C,$2:$2,[1]IndData!$T:$T)</f>
        <v>#VALUE!</v>
      </c>
      <c r="D25" s="6" t="e">
        <f>SUMIF([1]IndData!$C:$C,$2:$2,[1]IndData!$T:$T)</f>
        <v>#VALUE!</v>
      </c>
      <c r="E25" s="6" t="e">
        <f>SUMIF([1]IndData!$C:$C,$2:$2,[1]IndData!$T:$T)</f>
        <v>#VALUE!</v>
      </c>
      <c r="F25" s="6" t="e">
        <f>SUMIF([1]IndData!$C:$C,$2:$2,[1]IndData!$T:$T)</f>
        <v>#VALUE!</v>
      </c>
      <c r="G25" s="6" t="e">
        <f>SUMIF([1]IndData!$C:$C,$2:$2,[1]IndData!$T:$T)</f>
        <v>#VALUE!</v>
      </c>
      <c r="H25" s="6" t="e">
        <f>SUMIF([1]IndData!$C:$C,$2:$2,[1]IndData!$T:$T)</f>
        <v>#VALUE!</v>
      </c>
      <c r="I25" s="6" t="e">
        <f>SUMIF([1]IndData!$C:$C,$2:$2,[1]IndData!$T:$T)</f>
        <v>#VALUE!</v>
      </c>
      <c r="J25" s="6" t="e">
        <f>SUMIF([1]IndData!$C:$C,$2:$2,[1]IndData!$T:$T)</f>
        <v>#VALUE!</v>
      </c>
      <c r="K25" s="6" t="e">
        <f>SUMIF([1]IndData!$C:$C,$2:$2,[1]IndData!$T:$T)</f>
        <v>#VALUE!</v>
      </c>
      <c r="L25" s="6" t="e">
        <f>SUMIF([1]IndData!$C:$C,$2:$2,[1]IndData!$T:$T)</f>
        <v>#VALUE!</v>
      </c>
      <c r="M25" s="6" t="e">
        <f>SUMIF([1]IndData!$C:$C,$2:$2,[1]IndData!$T:$T)</f>
        <v>#VALUE!</v>
      </c>
      <c r="N25" s="6" t="e">
        <f>SUMIF([1]IndData!$C:$C,$2:$2,[1]IndData!$T:$T)</f>
        <v>#VALUE!</v>
      </c>
      <c r="O25" s="6" t="e">
        <f>SUMIF([1]IndData!$C:$C,$2:$2,[1]IndData!$T:$T)</f>
        <v>#VALUE!</v>
      </c>
      <c r="P25" s="6" t="e">
        <f>SUMIF([1]IndData!$C:$C,$2:$2,[1]IndData!$T:$T)</f>
        <v>#VALUE!</v>
      </c>
      <c r="Q25" s="6" t="e">
        <f>SUMIF([1]IndData!$C:$C,$2:$2,[1]IndData!$T:$T)</f>
        <v>#VALUE!</v>
      </c>
      <c r="R25" s="6" t="e">
        <f>SUMIF([1]IndData!$C:$C,$2:$2,[1]IndData!$T:$T)</f>
        <v>#VALUE!</v>
      </c>
      <c r="S25" s="6" t="e">
        <f>SUMIF([1]IndData!$C:$C,$2:$2,[1]IndData!$T:$T)</f>
        <v>#VALUE!</v>
      </c>
      <c r="T25" s="6" t="e">
        <f>SUMIF([1]IndData!$C:$C,$2:$2,[1]IndData!$T:$T)</f>
        <v>#VALUE!</v>
      </c>
      <c r="U25" s="6" t="e">
        <f>SUMIF([1]IndData!$C:$C,$2:$2,[1]IndData!$T:$T)</f>
        <v>#VALUE!</v>
      </c>
      <c r="V25" s="6" t="e">
        <f>SUMIF([1]IndData!$C:$C,$2:$2,[1]IndData!$T:$T)</f>
        <v>#VALUE!</v>
      </c>
      <c r="W25" s="6" t="e">
        <f>SUMIF([1]IndData!$C:$C,$2:$2,[1]IndData!$T:$T)</f>
        <v>#VALUE!</v>
      </c>
      <c r="X25" s="6" t="e">
        <f>SUMIF([1]IndData!$C:$C,$2:$2,[1]IndData!$T:$T)</f>
        <v>#VALUE!</v>
      </c>
      <c r="Y25" s="6" t="e">
        <f>SUMIF([1]IndData!$C:$C,$2:$2,[1]IndData!$T:$T)</f>
        <v>#VALUE!</v>
      </c>
      <c r="Z25" s="6" t="e">
        <f>SUMIF([1]IndData!$C:$C,$2:$2,[1]IndData!$T:$T)</f>
        <v>#VALUE!</v>
      </c>
      <c r="AA25" s="6" t="e">
        <f>SUMIF([1]IndData!$C:$C,$2:$2,[1]IndData!$T:$T)</f>
        <v>#VALUE!</v>
      </c>
      <c r="AB25" s="6" t="e">
        <f>SUMIF([1]IndData!$C:$C,$2:$2,[1]IndData!$T:$T)</f>
        <v>#VALUE!</v>
      </c>
    </row>
    <row r="26" spans="1:28" ht="15" customHeight="1" x14ac:dyDescent="0.25">
      <c r="A26" s="4" t="s">
        <v>21</v>
      </c>
      <c r="B26" t="s">
        <v>61</v>
      </c>
      <c r="C26" s="6" t="e">
        <f>SUMIF(#REF!,$2:$2,#REF!)</f>
        <v>#REF!</v>
      </c>
      <c r="D26" s="6" t="e">
        <f>SUMIF(#REF!,$2:$2,#REF!)</f>
        <v>#REF!</v>
      </c>
      <c r="E26" s="6" t="e">
        <f>SUMIF(#REF!,$2:$2,#REF!)</f>
        <v>#REF!</v>
      </c>
      <c r="F26" s="6" t="e">
        <f>SUMIF(#REF!,$2:$2,#REF!)</f>
        <v>#REF!</v>
      </c>
      <c r="G26" s="6" t="e">
        <f>SUMIF(#REF!,$2:$2,#REF!)</f>
        <v>#REF!</v>
      </c>
      <c r="H26" s="6" t="e">
        <f>SUMIF(#REF!,$2:$2,#REF!)</f>
        <v>#REF!</v>
      </c>
      <c r="I26" s="6" t="e">
        <f>SUMIF(#REF!,$2:$2,#REF!)</f>
        <v>#REF!</v>
      </c>
      <c r="J26" s="6" t="e">
        <f>SUMIF(#REF!,$2:$2,#REF!)</f>
        <v>#REF!</v>
      </c>
      <c r="K26" s="6" t="e">
        <f>SUMIF(#REF!,$2:$2,#REF!)</f>
        <v>#REF!</v>
      </c>
      <c r="L26" s="6" t="e">
        <f>SUMIF(#REF!,$2:$2,#REF!)</f>
        <v>#REF!</v>
      </c>
      <c r="M26" s="6" t="e">
        <f>SUMIF(#REF!,$2:$2,#REF!)</f>
        <v>#REF!</v>
      </c>
      <c r="N26" s="6" t="e">
        <f>SUMIF(#REF!,$2:$2,#REF!)</f>
        <v>#REF!</v>
      </c>
      <c r="O26" s="6" t="e">
        <f>SUMIF(#REF!,$2:$2,#REF!)</f>
        <v>#REF!</v>
      </c>
      <c r="P26" s="6" t="e">
        <f>SUMIF(#REF!,$2:$2,#REF!)</f>
        <v>#REF!</v>
      </c>
      <c r="Q26" s="6" t="e">
        <f>SUMIF(#REF!,$2:$2,#REF!)</f>
        <v>#REF!</v>
      </c>
      <c r="R26" s="6" t="e">
        <f>SUMIF(#REF!,$2:$2,#REF!)</f>
        <v>#REF!</v>
      </c>
      <c r="S26" s="6" t="e">
        <f>SUMIF(#REF!,$2:$2,#REF!)</f>
        <v>#REF!</v>
      </c>
      <c r="T26" s="6" t="e">
        <f>SUMIF(#REF!,$2:$2,#REF!)</f>
        <v>#REF!</v>
      </c>
      <c r="U26" s="6" t="e">
        <f>SUMIF(#REF!,$2:$2,#REF!)</f>
        <v>#REF!</v>
      </c>
      <c r="V26" s="6" t="e">
        <f>SUMIF(#REF!,$2:$2,#REF!)</f>
        <v>#REF!</v>
      </c>
      <c r="W26" s="6" t="e">
        <f>SUMIF(#REF!,$2:$2,#REF!)</f>
        <v>#REF!</v>
      </c>
      <c r="X26" s="6" t="e">
        <f>SUMIF(#REF!,$2:$2,#REF!)</f>
        <v>#REF!</v>
      </c>
      <c r="Y26" s="6" t="e">
        <f>SUMIF(#REF!,$2:$2,#REF!)</f>
        <v>#REF!</v>
      </c>
      <c r="Z26" s="6" t="e">
        <f>SUMIF(#REF!,$2:$2,#REF!)</f>
        <v>#REF!</v>
      </c>
      <c r="AA26" s="6" t="e">
        <f>SUMIF(#REF!,$2:$2,#REF!)</f>
        <v>#REF!</v>
      </c>
      <c r="AB26" s="6" t="e">
        <f>SUMIF(#REF!,$2:$2,#REF!)</f>
        <v>#REF!</v>
      </c>
    </row>
    <row r="27" spans="1:28" ht="15" customHeight="1" x14ac:dyDescent="0.25">
      <c r="A27" s="4" t="s">
        <v>22</v>
      </c>
      <c r="B27" t="s">
        <v>62</v>
      </c>
      <c r="C27" s="6" t="e">
        <f>SUMIF([1]IndData!$C:$C,$2:$2,[1]IndData!$V:$V)</f>
        <v>#VALUE!</v>
      </c>
      <c r="D27" s="6" t="e">
        <f>SUMIF([1]IndData!$C:$C,$2:$2,[1]IndData!$V:$V)</f>
        <v>#VALUE!</v>
      </c>
      <c r="E27" s="6" t="e">
        <f>SUMIF([1]IndData!$C:$C,$2:$2,[1]IndData!$V:$V)</f>
        <v>#VALUE!</v>
      </c>
      <c r="F27" s="6" t="e">
        <f>SUMIF([1]IndData!$C:$C,$2:$2,[1]IndData!$V:$V)</f>
        <v>#VALUE!</v>
      </c>
      <c r="G27" s="6" t="e">
        <f>SUMIF([1]IndData!$C:$C,$2:$2,[1]IndData!$V:$V)</f>
        <v>#VALUE!</v>
      </c>
      <c r="H27" s="6" t="e">
        <f>SUMIF([1]IndData!$C:$C,$2:$2,[1]IndData!$V:$V)</f>
        <v>#VALUE!</v>
      </c>
      <c r="I27" s="6" t="e">
        <f>SUMIF([1]IndData!$C:$C,$2:$2,[1]IndData!$V:$V)</f>
        <v>#VALUE!</v>
      </c>
      <c r="J27" s="6" t="e">
        <f>SUMIF([1]IndData!$C:$C,$2:$2,[1]IndData!$V:$V)</f>
        <v>#VALUE!</v>
      </c>
      <c r="K27" s="6" t="e">
        <f>SUMIF([1]IndData!$C:$C,$2:$2,[1]IndData!$V:$V)</f>
        <v>#VALUE!</v>
      </c>
      <c r="L27" s="6" t="e">
        <f>SUMIF([1]IndData!$C:$C,$2:$2,[1]IndData!$V:$V)</f>
        <v>#VALUE!</v>
      </c>
      <c r="M27" s="6" t="e">
        <f>SUMIF([1]IndData!$C:$C,$2:$2,[1]IndData!$V:$V)</f>
        <v>#VALUE!</v>
      </c>
      <c r="N27" s="6" t="e">
        <f>SUMIF([1]IndData!$C:$C,$2:$2,[1]IndData!$V:$V)</f>
        <v>#VALUE!</v>
      </c>
      <c r="O27" s="6" t="e">
        <f>SUMIF([1]IndData!$C:$C,$2:$2,[1]IndData!$V:$V)</f>
        <v>#VALUE!</v>
      </c>
      <c r="P27" s="6" t="e">
        <f>SUMIF([1]IndData!$C:$C,$2:$2,[1]IndData!$V:$V)</f>
        <v>#VALUE!</v>
      </c>
      <c r="Q27" s="6" t="e">
        <f>SUMIF([1]IndData!$C:$C,$2:$2,[1]IndData!$V:$V)</f>
        <v>#VALUE!</v>
      </c>
      <c r="R27" s="6" t="e">
        <f>SUMIF([1]IndData!$C:$C,$2:$2,[1]IndData!$V:$V)</f>
        <v>#VALUE!</v>
      </c>
      <c r="S27" s="6" t="e">
        <f>SUMIF([1]IndData!$C:$C,$2:$2,[1]IndData!$V:$V)</f>
        <v>#VALUE!</v>
      </c>
      <c r="T27" s="6" t="e">
        <f>SUMIF([1]IndData!$C:$C,$2:$2,[1]IndData!$V:$V)</f>
        <v>#VALUE!</v>
      </c>
      <c r="U27" s="6" t="e">
        <f>SUMIF([1]IndData!$C:$C,$2:$2,[1]IndData!$V:$V)</f>
        <v>#VALUE!</v>
      </c>
      <c r="V27" s="6" t="e">
        <f>SUMIF([1]IndData!$C:$C,$2:$2,[1]IndData!$V:$V)</f>
        <v>#VALUE!</v>
      </c>
      <c r="W27" s="6" t="e">
        <f>SUMIF([1]IndData!$C:$C,$2:$2,[1]IndData!$V:$V)</f>
        <v>#VALUE!</v>
      </c>
      <c r="X27" s="6" t="e">
        <f>SUMIF([1]IndData!$C:$C,$2:$2,[1]IndData!$V:$V)</f>
        <v>#VALUE!</v>
      </c>
      <c r="Y27" s="6" t="e">
        <f>SUMIF([1]IndData!$C:$C,$2:$2,[1]IndData!$V:$V)</f>
        <v>#VALUE!</v>
      </c>
      <c r="Z27" s="6" t="e">
        <f>SUMIF([1]IndData!$C:$C,$2:$2,[1]IndData!$V:$V)</f>
        <v>#VALUE!</v>
      </c>
      <c r="AA27" s="6" t="e">
        <f>SUMIF([1]IndData!$C:$C,$2:$2,[1]IndData!$V:$V)</f>
        <v>#VALUE!</v>
      </c>
      <c r="AB27" s="6" t="e">
        <f>SUMIF([1]IndData!$C:$C,$2:$2,[1]IndData!$V:$V)</f>
        <v>#VALUE!</v>
      </c>
    </row>
    <row r="28" spans="1:28" ht="15" customHeight="1" x14ac:dyDescent="0.25">
      <c r="A28" s="4" t="s">
        <v>23</v>
      </c>
      <c r="B28" t="s">
        <v>62</v>
      </c>
      <c r="C28" s="6" t="e">
        <f>SUMIF([1]IndData!$C:$C,$2:$2,[1]IndData!$W:$W)</f>
        <v>#VALUE!</v>
      </c>
      <c r="D28" s="6" t="e">
        <f>SUMIF([1]IndData!$C:$C,$2:$2,[1]IndData!$W:$W)</f>
        <v>#VALUE!</v>
      </c>
      <c r="E28" s="6" t="e">
        <f>SUMIF([1]IndData!$C:$C,$2:$2,[1]IndData!$W:$W)</f>
        <v>#VALUE!</v>
      </c>
      <c r="F28" s="6" t="e">
        <f>SUMIF([1]IndData!$C:$C,$2:$2,[1]IndData!$W:$W)</f>
        <v>#VALUE!</v>
      </c>
      <c r="G28" s="6" t="e">
        <f>SUMIF([1]IndData!$C:$C,$2:$2,[1]IndData!$W:$W)</f>
        <v>#VALUE!</v>
      </c>
      <c r="H28" s="6" t="e">
        <f>SUMIF([1]IndData!$C:$C,$2:$2,[1]IndData!$W:$W)</f>
        <v>#VALUE!</v>
      </c>
      <c r="I28" s="6" t="e">
        <f>SUMIF([1]IndData!$C:$C,$2:$2,[1]IndData!$W:$W)</f>
        <v>#VALUE!</v>
      </c>
      <c r="J28" s="6" t="e">
        <f>SUMIF([1]IndData!$C:$C,$2:$2,[1]IndData!$W:$W)</f>
        <v>#VALUE!</v>
      </c>
      <c r="K28" s="6" t="e">
        <f>SUMIF([1]IndData!$C:$C,$2:$2,[1]IndData!$W:$W)</f>
        <v>#VALUE!</v>
      </c>
      <c r="L28" s="6" t="e">
        <f>SUMIF([1]IndData!$C:$C,$2:$2,[1]IndData!$W:$W)</f>
        <v>#VALUE!</v>
      </c>
      <c r="M28" s="6" t="e">
        <f>SUMIF([1]IndData!$C:$C,$2:$2,[1]IndData!$W:$W)</f>
        <v>#VALUE!</v>
      </c>
      <c r="N28" s="6" t="e">
        <f>SUMIF([1]IndData!$C:$C,$2:$2,[1]IndData!$W:$W)</f>
        <v>#VALUE!</v>
      </c>
      <c r="O28" s="6" t="e">
        <f>SUMIF([1]IndData!$C:$C,$2:$2,[1]IndData!$W:$W)</f>
        <v>#VALUE!</v>
      </c>
      <c r="P28" s="6" t="e">
        <f>SUMIF([1]IndData!$C:$C,$2:$2,[1]IndData!$W:$W)</f>
        <v>#VALUE!</v>
      </c>
      <c r="Q28" s="6" t="e">
        <f>SUMIF([1]IndData!$C:$C,$2:$2,[1]IndData!$W:$W)</f>
        <v>#VALUE!</v>
      </c>
      <c r="R28" s="6" t="e">
        <f>SUMIF([1]IndData!$C:$C,$2:$2,[1]IndData!$W:$W)</f>
        <v>#VALUE!</v>
      </c>
      <c r="S28" s="6" t="e">
        <f>SUMIF([1]IndData!$C:$C,$2:$2,[1]IndData!$W:$W)</f>
        <v>#VALUE!</v>
      </c>
      <c r="T28" s="6" t="e">
        <f>SUMIF([1]IndData!$C:$C,$2:$2,[1]IndData!$W:$W)</f>
        <v>#VALUE!</v>
      </c>
      <c r="U28" s="6" t="e">
        <f>SUMIF([1]IndData!$C:$C,$2:$2,[1]IndData!$W:$W)</f>
        <v>#VALUE!</v>
      </c>
      <c r="V28" s="6" t="e">
        <f>SUMIF([1]IndData!$C:$C,$2:$2,[1]IndData!$W:$W)</f>
        <v>#VALUE!</v>
      </c>
      <c r="W28" s="6" t="e">
        <f>SUMIF([1]IndData!$C:$C,$2:$2,[1]IndData!$W:$W)</f>
        <v>#VALUE!</v>
      </c>
      <c r="X28" s="6" t="e">
        <f>SUMIF([1]IndData!$C:$C,$2:$2,[1]IndData!$W:$W)</f>
        <v>#VALUE!</v>
      </c>
      <c r="Y28" s="6" t="e">
        <f>SUMIF([1]IndData!$C:$C,$2:$2,[1]IndData!$W:$W)</f>
        <v>#VALUE!</v>
      </c>
      <c r="Z28" s="6" t="e">
        <f>SUMIF([1]IndData!$C:$C,$2:$2,[1]IndData!$W:$W)</f>
        <v>#VALUE!</v>
      </c>
      <c r="AA28" s="6" t="e">
        <f>SUMIF([1]IndData!$C:$C,$2:$2,[1]IndData!$W:$W)</f>
        <v>#VALUE!</v>
      </c>
      <c r="AB28" s="6" t="e">
        <f>SUMIF([1]IndData!$C:$C,$2:$2,[1]IndData!$W:$W)</f>
        <v>#VALUE!</v>
      </c>
    </row>
    <row r="29" spans="1:28" ht="15" customHeight="1" x14ac:dyDescent="0.25">
      <c r="A29" s="4" t="s">
        <v>24</v>
      </c>
      <c r="B29" t="s">
        <v>62</v>
      </c>
      <c r="C29" s="6" t="e">
        <f>SUMIF([1]IndData!$C:$C,$2:$2,[1]IndData!$X:$X)</f>
        <v>#VALUE!</v>
      </c>
      <c r="D29" s="6" t="e">
        <f>SUMIF([1]IndData!$C:$C,$2:$2,[1]IndData!$X:$X)</f>
        <v>#VALUE!</v>
      </c>
      <c r="E29" s="6" t="e">
        <f>SUMIF([1]IndData!$C:$C,$2:$2,[1]IndData!$X:$X)</f>
        <v>#VALUE!</v>
      </c>
      <c r="F29" s="6" t="e">
        <f>SUMIF([1]IndData!$C:$C,$2:$2,[1]IndData!$X:$X)</f>
        <v>#VALUE!</v>
      </c>
      <c r="G29" s="6" t="e">
        <f>SUMIF([1]IndData!$C:$C,$2:$2,[1]IndData!$X:$X)</f>
        <v>#VALUE!</v>
      </c>
      <c r="H29" s="6" t="e">
        <f>SUMIF([1]IndData!$C:$C,$2:$2,[1]IndData!$X:$X)</f>
        <v>#VALUE!</v>
      </c>
      <c r="I29" s="6" t="e">
        <f>SUMIF([1]IndData!$C:$C,$2:$2,[1]IndData!$X:$X)</f>
        <v>#VALUE!</v>
      </c>
      <c r="J29" s="6" t="e">
        <f>SUMIF([1]IndData!$C:$C,$2:$2,[1]IndData!$X:$X)</f>
        <v>#VALUE!</v>
      </c>
      <c r="K29" s="6" t="e">
        <f>SUMIF([1]IndData!$C:$C,$2:$2,[1]IndData!$X:$X)</f>
        <v>#VALUE!</v>
      </c>
      <c r="L29" s="6" t="e">
        <f>SUMIF([1]IndData!$C:$C,$2:$2,[1]IndData!$X:$X)</f>
        <v>#VALUE!</v>
      </c>
      <c r="M29" s="6" t="e">
        <f>SUMIF([1]IndData!$C:$C,$2:$2,[1]IndData!$X:$X)</f>
        <v>#VALUE!</v>
      </c>
      <c r="N29" s="6" t="e">
        <f>SUMIF([1]IndData!$C:$C,$2:$2,[1]IndData!$X:$X)</f>
        <v>#VALUE!</v>
      </c>
      <c r="O29" s="6" t="e">
        <f>SUMIF([1]IndData!$C:$C,$2:$2,[1]IndData!$X:$X)</f>
        <v>#VALUE!</v>
      </c>
      <c r="P29" s="6" t="e">
        <f>SUMIF([1]IndData!$C:$C,$2:$2,[1]IndData!$X:$X)</f>
        <v>#VALUE!</v>
      </c>
      <c r="Q29" s="6" t="e">
        <f>SUMIF([1]IndData!$C:$C,$2:$2,[1]IndData!$X:$X)</f>
        <v>#VALUE!</v>
      </c>
      <c r="R29" s="6" t="e">
        <f>SUMIF([1]IndData!$C:$C,$2:$2,[1]IndData!$X:$X)</f>
        <v>#VALUE!</v>
      </c>
      <c r="S29" s="6" t="e">
        <f>SUMIF([1]IndData!$C:$C,$2:$2,[1]IndData!$X:$X)</f>
        <v>#VALUE!</v>
      </c>
      <c r="T29" s="6" t="e">
        <f>SUMIF([1]IndData!$C:$C,$2:$2,[1]IndData!$X:$X)</f>
        <v>#VALUE!</v>
      </c>
      <c r="U29" s="6" t="e">
        <f>SUMIF([1]IndData!$C:$C,$2:$2,[1]IndData!$X:$X)</f>
        <v>#VALUE!</v>
      </c>
      <c r="V29" s="6" t="e">
        <f>SUMIF([1]IndData!$C:$C,$2:$2,[1]IndData!$X:$X)</f>
        <v>#VALUE!</v>
      </c>
      <c r="W29" s="6" t="e">
        <f>SUMIF([1]IndData!$C:$C,$2:$2,[1]IndData!$X:$X)</f>
        <v>#VALUE!</v>
      </c>
      <c r="X29" s="6" t="e">
        <f>SUMIF([1]IndData!$C:$C,$2:$2,[1]IndData!$X:$X)</f>
        <v>#VALUE!</v>
      </c>
      <c r="Y29" s="6" t="e">
        <f>SUMIF([1]IndData!$C:$C,$2:$2,[1]IndData!$X:$X)</f>
        <v>#VALUE!</v>
      </c>
      <c r="Z29" s="6" t="e">
        <f>SUMIF([1]IndData!$C:$C,$2:$2,[1]IndData!$X:$X)</f>
        <v>#VALUE!</v>
      </c>
      <c r="AA29" s="6" t="e">
        <f>SUMIF([1]IndData!$C:$C,$2:$2,[1]IndData!$X:$X)</f>
        <v>#VALUE!</v>
      </c>
      <c r="AB29" s="6" t="e">
        <f>SUMIF([1]IndData!$C:$C,$2:$2,[1]IndData!$X:$X)</f>
        <v>#VALUE!</v>
      </c>
    </row>
    <row r="30" spans="1:28" ht="15" customHeight="1" x14ac:dyDescent="0.25">
      <c r="A30" s="4" t="s">
        <v>25</v>
      </c>
      <c r="B30" t="s">
        <v>62</v>
      </c>
      <c r="C30" s="6" t="e">
        <f>SUMIF([1]IndData!$C:$C,$2:$2,[1]IndData!$Y:$Y)</f>
        <v>#VALUE!</v>
      </c>
      <c r="D30" s="6" t="e">
        <f>SUMIF([1]IndData!$C:$C,$2:$2,[1]IndData!$Y:$Y)</f>
        <v>#VALUE!</v>
      </c>
      <c r="E30" s="6" t="e">
        <f>SUMIF([1]IndData!$C:$C,$2:$2,[1]IndData!$Y:$Y)</f>
        <v>#VALUE!</v>
      </c>
      <c r="F30" s="6" t="e">
        <f>SUMIF([1]IndData!$C:$C,$2:$2,[1]IndData!$Y:$Y)</f>
        <v>#VALUE!</v>
      </c>
      <c r="G30" s="6" t="e">
        <f>SUMIF([1]IndData!$C:$C,$2:$2,[1]IndData!$Y:$Y)</f>
        <v>#VALUE!</v>
      </c>
      <c r="H30" s="6" t="e">
        <f>SUMIF([1]IndData!$C:$C,$2:$2,[1]IndData!$Y:$Y)</f>
        <v>#VALUE!</v>
      </c>
      <c r="I30" s="6" t="e">
        <f>SUMIF([1]IndData!$C:$C,$2:$2,[1]IndData!$Y:$Y)</f>
        <v>#VALUE!</v>
      </c>
      <c r="J30" s="6" t="e">
        <f>SUMIF([1]IndData!$C:$C,$2:$2,[1]IndData!$Y:$Y)</f>
        <v>#VALUE!</v>
      </c>
      <c r="K30" s="6" t="e">
        <f>SUMIF([1]IndData!$C:$C,$2:$2,[1]IndData!$Y:$Y)</f>
        <v>#VALUE!</v>
      </c>
      <c r="L30" s="6" t="e">
        <f>SUMIF([1]IndData!$C:$C,$2:$2,[1]IndData!$Y:$Y)</f>
        <v>#VALUE!</v>
      </c>
      <c r="M30" s="6" t="e">
        <f>SUMIF([1]IndData!$C:$C,$2:$2,[1]IndData!$Y:$Y)</f>
        <v>#VALUE!</v>
      </c>
      <c r="N30" s="6" t="e">
        <f>SUMIF([1]IndData!$C:$C,$2:$2,[1]IndData!$Y:$Y)</f>
        <v>#VALUE!</v>
      </c>
      <c r="O30" s="6" t="e">
        <f>SUMIF([1]IndData!$C:$C,$2:$2,[1]IndData!$Y:$Y)</f>
        <v>#VALUE!</v>
      </c>
      <c r="P30" s="6" t="e">
        <f>SUMIF([1]IndData!$C:$C,$2:$2,[1]IndData!$Y:$Y)</f>
        <v>#VALUE!</v>
      </c>
      <c r="Q30" s="6" t="e">
        <f>SUMIF([1]IndData!$C:$C,$2:$2,[1]IndData!$Y:$Y)</f>
        <v>#VALUE!</v>
      </c>
      <c r="R30" s="6" t="e">
        <f>SUMIF([1]IndData!$C:$C,$2:$2,[1]IndData!$Y:$Y)</f>
        <v>#VALUE!</v>
      </c>
      <c r="S30" s="6" t="e">
        <f>SUMIF([1]IndData!$C:$C,$2:$2,[1]IndData!$Y:$Y)</f>
        <v>#VALUE!</v>
      </c>
      <c r="T30" s="6" t="e">
        <f>SUMIF([1]IndData!$C:$C,$2:$2,[1]IndData!$Y:$Y)</f>
        <v>#VALUE!</v>
      </c>
      <c r="U30" s="6" t="e">
        <f>SUMIF([1]IndData!$C:$C,$2:$2,[1]IndData!$Y:$Y)</f>
        <v>#VALUE!</v>
      </c>
      <c r="V30" s="6" t="e">
        <f>SUMIF([1]IndData!$C:$C,$2:$2,[1]IndData!$Y:$Y)</f>
        <v>#VALUE!</v>
      </c>
      <c r="W30" s="6" t="e">
        <f>SUMIF([1]IndData!$C:$C,$2:$2,[1]IndData!$Y:$Y)</f>
        <v>#VALUE!</v>
      </c>
      <c r="X30" s="6" t="e">
        <f>SUMIF([1]IndData!$C:$C,$2:$2,[1]IndData!$Y:$Y)</f>
        <v>#VALUE!</v>
      </c>
      <c r="Y30" s="6" t="e">
        <f>SUMIF([1]IndData!$C:$C,$2:$2,[1]IndData!$Y:$Y)</f>
        <v>#VALUE!</v>
      </c>
      <c r="Z30" s="6" t="e">
        <f>SUMIF([1]IndData!$C:$C,$2:$2,[1]IndData!$Y:$Y)</f>
        <v>#VALUE!</v>
      </c>
      <c r="AA30" s="6" t="e">
        <f>SUMIF([1]IndData!$C:$C,$2:$2,[1]IndData!$Y:$Y)</f>
        <v>#VALUE!</v>
      </c>
      <c r="AB30" s="6" t="e">
        <f>SUMIF([1]IndData!$C:$C,$2:$2,[1]IndData!$Y:$Y)</f>
        <v>#VALUE!</v>
      </c>
    </row>
    <row r="31" spans="1:28" ht="15" customHeight="1" x14ac:dyDescent="0.25">
      <c r="A31" s="4" t="s">
        <v>26</v>
      </c>
      <c r="B31" t="s">
        <v>62</v>
      </c>
      <c r="C31" s="6" t="e">
        <f>SUMIF([1]IndData!$C:$C,$2:$2,[1]IndData!$Z:$Z)</f>
        <v>#VALUE!</v>
      </c>
      <c r="D31" s="6" t="e">
        <f>SUMIF([1]IndData!$C:$C,$2:$2,[1]IndData!$Z:$Z)</f>
        <v>#VALUE!</v>
      </c>
      <c r="E31" s="6" t="e">
        <f>SUMIF([1]IndData!$C:$C,$2:$2,[1]IndData!$Z:$Z)</f>
        <v>#VALUE!</v>
      </c>
      <c r="F31" s="6" t="e">
        <f>SUMIF([1]IndData!$C:$C,$2:$2,[1]IndData!$Z:$Z)</f>
        <v>#VALUE!</v>
      </c>
      <c r="G31" s="6" t="e">
        <f>SUMIF([1]IndData!$C:$C,$2:$2,[1]IndData!$Z:$Z)</f>
        <v>#VALUE!</v>
      </c>
      <c r="H31" s="6" t="e">
        <f>SUMIF([1]IndData!$C:$C,$2:$2,[1]IndData!$Z:$Z)</f>
        <v>#VALUE!</v>
      </c>
      <c r="I31" s="6" t="e">
        <f>SUMIF([1]IndData!$C:$C,$2:$2,[1]IndData!$Z:$Z)</f>
        <v>#VALUE!</v>
      </c>
      <c r="J31" s="6" t="e">
        <f>SUMIF([1]IndData!$C:$C,$2:$2,[1]IndData!$Z:$Z)</f>
        <v>#VALUE!</v>
      </c>
      <c r="K31" s="6" t="e">
        <f>SUMIF([1]IndData!$C:$C,$2:$2,[1]IndData!$Z:$Z)</f>
        <v>#VALUE!</v>
      </c>
      <c r="L31" s="6" t="e">
        <f>SUMIF([1]IndData!$C:$C,$2:$2,[1]IndData!$Z:$Z)</f>
        <v>#VALUE!</v>
      </c>
      <c r="M31" s="6" t="e">
        <f>SUMIF([1]IndData!$C:$C,$2:$2,[1]IndData!$Z:$Z)</f>
        <v>#VALUE!</v>
      </c>
      <c r="N31" s="6" t="e">
        <f>SUMIF([1]IndData!$C:$C,$2:$2,[1]IndData!$Z:$Z)</f>
        <v>#VALUE!</v>
      </c>
      <c r="O31" s="6" t="e">
        <f>SUMIF([1]IndData!$C:$C,$2:$2,[1]IndData!$Z:$Z)</f>
        <v>#VALUE!</v>
      </c>
      <c r="P31" s="6" t="e">
        <f>SUMIF([1]IndData!$C:$C,$2:$2,[1]IndData!$Z:$Z)</f>
        <v>#VALUE!</v>
      </c>
      <c r="Q31" s="6" t="e">
        <f>SUMIF([1]IndData!$C:$C,$2:$2,[1]IndData!$Z:$Z)</f>
        <v>#VALUE!</v>
      </c>
      <c r="R31" s="6" t="e">
        <f>SUMIF([1]IndData!$C:$C,$2:$2,[1]IndData!$Z:$Z)</f>
        <v>#VALUE!</v>
      </c>
      <c r="S31" s="6" t="e">
        <f>SUMIF([1]IndData!$C:$C,$2:$2,[1]IndData!$Z:$Z)</f>
        <v>#VALUE!</v>
      </c>
      <c r="T31" s="6" t="e">
        <f>SUMIF([1]IndData!$C:$C,$2:$2,[1]IndData!$Z:$Z)</f>
        <v>#VALUE!</v>
      </c>
      <c r="U31" s="6" t="e">
        <f>SUMIF([1]IndData!$C:$C,$2:$2,[1]IndData!$Z:$Z)</f>
        <v>#VALUE!</v>
      </c>
      <c r="V31" s="6" t="e">
        <f>SUMIF([1]IndData!$C:$C,$2:$2,[1]IndData!$Z:$Z)</f>
        <v>#VALUE!</v>
      </c>
      <c r="W31" s="6" t="e">
        <f>SUMIF([1]IndData!$C:$C,$2:$2,[1]IndData!$Z:$Z)</f>
        <v>#VALUE!</v>
      </c>
      <c r="X31" s="6" t="e">
        <f>SUMIF([1]IndData!$C:$C,$2:$2,[1]IndData!$Z:$Z)</f>
        <v>#VALUE!</v>
      </c>
      <c r="Y31" s="6" t="e">
        <f>SUMIF([1]IndData!$C:$C,$2:$2,[1]IndData!$Z:$Z)</f>
        <v>#VALUE!</v>
      </c>
      <c r="Z31" s="6" t="e">
        <f>SUMIF([1]IndData!$C:$C,$2:$2,[1]IndData!$Z:$Z)</f>
        <v>#VALUE!</v>
      </c>
      <c r="AA31" s="6" t="e">
        <f>SUMIF([1]IndData!$C:$C,$2:$2,[1]IndData!$Z:$Z)</f>
        <v>#VALUE!</v>
      </c>
      <c r="AB31" s="6" t="e">
        <f>SUMIF([1]IndData!$C:$C,$2:$2,[1]IndData!$Z:$Z)</f>
        <v>#VALUE!</v>
      </c>
    </row>
    <row r="32" spans="1:28" ht="15" customHeight="1" x14ac:dyDescent="0.25">
      <c r="A32" s="4" t="s">
        <v>27</v>
      </c>
      <c r="B32" s="4" t="s">
        <v>62</v>
      </c>
      <c r="C32" s="6" t="e">
        <f>SUMIF([1]IndData!$C:$C,$2:$2,[1]IndData!$AA:$AA)</f>
        <v>#VALUE!</v>
      </c>
      <c r="D32" s="6" t="e">
        <f>SUMIF([1]IndData!$C:$C,$2:$2,[1]IndData!$AA:$AA)</f>
        <v>#VALUE!</v>
      </c>
      <c r="E32" s="6" t="e">
        <f>SUMIF([1]IndData!$C:$C,$2:$2,[1]IndData!$AA:$AA)</f>
        <v>#VALUE!</v>
      </c>
      <c r="F32" s="6" t="e">
        <f>SUMIF([1]IndData!$C:$C,$2:$2,[1]IndData!$AA:$AA)</f>
        <v>#VALUE!</v>
      </c>
      <c r="G32" s="6" t="e">
        <f>SUMIF([1]IndData!$C:$C,$2:$2,[1]IndData!$AA:$AA)</f>
        <v>#VALUE!</v>
      </c>
      <c r="H32" s="6" t="e">
        <f>SUMIF([1]IndData!$C:$C,$2:$2,[1]IndData!$AA:$AA)</f>
        <v>#VALUE!</v>
      </c>
      <c r="I32" s="6" t="e">
        <f>SUMIF([1]IndData!$C:$C,$2:$2,[1]IndData!$AA:$AA)</f>
        <v>#VALUE!</v>
      </c>
      <c r="J32" s="6" t="e">
        <f>SUMIF([1]IndData!$C:$C,$2:$2,[1]IndData!$AA:$AA)</f>
        <v>#VALUE!</v>
      </c>
      <c r="K32" s="6" t="e">
        <f>SUMIF([1]IndData!$C:$C,$2:$2,[1]IndData!$AA:$AA)</f>
        <v>#VALUE!</v>
      </c>
      <c r="L32" s="6" t="e">
        <f>SUMIF([1]IndData!$C:$C,$2:$2,[1]IndData!$AA:$AA)</f>
        <v>#VALUE!</v>
      </c>
      <c r="M32" s="6" t="e">
        <f>SUMIF([1]IndData!$C:$C,$2:$2,[1]IndData!$AA:$AA)</f>
        <v>#VALUE!</v>
      </c>
      <c r="N32" s="6" t="e">
        <f>SUMIF([1]IndData!$C:$C,$2:$2,[1]IndData!$AA:$AA)</f>
        <v>#VALUE!</v>
      </c>
      <c r="O32" s="6" t="e">
        <f>SUMIF([1]IndData!$C:$C,$2:$2,[1]IndData!$AA:$AA)</f>
        <v>#VALUE!</v>
      </c>
      <c r="P32" s="6" t="e">
        <f>SUMIF([1]IndData!$C:$C,$2:$2,[1]IndData!$AA:$AA)</f>
        <v>#VALUE!</v>
      </c>
      <c r="Q32" s="6" t="e">
        <f>SUMIF([1]IndData!$C:$C,$2:$2,[1]IndData!$AA:$AA)</f>
        <v>#VALUE!</v>
      </c>
      <c r="R32" s="6" t="e">
        <f>SUMIF([1]IndData!$C:$C,$2:$2,[1]IndData!$AA:$AA)</f>
        <v>#VALUE!</v>
      </c>
      <c r="S32" s="6" t="e">
        <f>SUMIF([1]IndData!$C:$C,$2:$2,[1]IndData!$AA:$AA)</f>
        <v>#VALUE!</v>
      </c>
      <c r="T32" s="6" t="e">
        <f>SUMIF([1]IndData!$C:$C,$2:$2,[1]IndData!$AA:$AA)</f>
        <v>#VALUE!</v>
      </c>
      <c r="U32" s="6" t="e">
        <f>SUMIF([1]IndData!$C:$C,$2:$2,[1]IndData!$AA:$AA)</f>
        <v>#VALUE!</v>
      </c>
      <c r="V32" s="6" t="e">
        <f>SUMIF([1]IndData!$C:$C,$2:$2,[1]IndData!$AA:$AA)</f>
        <v>#VALUE!</v>
      </c>
      <c r="W32" s="6" t="e">
        <f>SUMIF([1]IndData!$C:$C,$2:$2,[1]IndData!$AA:$AA)</f>
        <v>#VALUE!</v>
      </c>
      <c r="X32" s="6" t="e">
        <f>SUMIF([1]IndData!$C:$C,$2:$2,[1]IndData!$AA:$AA)</f>
        <v>#VALUE!</v>
      </c>
      <c r="Y32" s="6" t="e">
        <f>SUMIF([1]IndData!$C:$C,$2:$2,[1]IndData!$AA:$AA)</f>
        <v>#VALUE!</v>
      </c>
      <c r="Z32" s="6" t="e">
        <f>SUMIF([1]IndData!$C:$C,$2:$2,[1]IndData!$AA:$AA)</f>
        <v>#VALUE!</v>
      </c>
      <c r="AA32" s="6" t="e">
        <f>SUMIF([1]IndData!$C:$C,$2:$2,[1]IndData!$AA:$AA)</f>
        <v>#VALUE!</v>
      </c>
      <c r="AB32" s="6" t="e">
        <f>SUMIF([1]IndData!$C:$C,$2:$2,[1]IndData!$AA:$AA)</f>
        <v>#VALUE!</v>
      </c>
    </row>
    <row r="33" spans="1:3" ht="15" customHeight="1" x14ac:dyDescent="0.25">
      <c r="A33" s="4" t="s">
        <v>28</v>
      </c>
      <c r="B33" s="4"/>
      <c r="C33" s="6"/>
    </row>
    <row r="34" spans="1:3" ht="6" customHeight="1" x14ac:dyDescent="0.25">
      <c r="A34" s="4"/>
      <c r="B34" s="4"/>
      <c r="C34" s="6"/>
    </row>
    <row r="35" spans="1:3" ht="21.75" customHeight="1" x14ac:dyDescent="0.25">
      <c r="A35" s="1" t="s">
        <v>29</v>
      </c>
      <c r="B35" s="1"/>
      <c r="C35" s="6"/>
    </row>
    <row r="36" spans="1:3" ht="15" customHeight="1" x14ac:dyDescent="0.25">
      <c r="A36" s="3" t="s">
        <v>30</v>
      </c>
      <c r="B36" s="3"/>
      <c r="C36" s="6"/>
    </row>
    <row r="37" spans="1:3" x14ac:dyDescent="0.25">
      <c r="C37" s="6"/>
    </row>
  </sheetData>
  <mergeCells count="6"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Summary</vt:lpstr>
      <vt:lpstr>Original_VA</vt:lpstr>
      <vt:lpstr>Original_%share</vt:lpstr>
      <vt:lpstr>Deseason_VA</vt:lpstr>
      <vt:lpstr>Deseason_%share</vt:lpstr>
      <vt:lpstr>Trend_VA</vt:lpstr>
      <vt:lpstr>Trend_%share</vt:lpstr>
      <vt:lpstr>OS VA CP Growth</vt:lpstr>
      <vt:lpstr>SA VA CKP growth</vt:lpstr>
      <vt:lpstr>'Deseason_%share'!Print_Area</vt:lpstr>
      <vt:lpstr>Deseason_VA!Print_Area</vt:lpstr>
      <vt:lpstr>'Original_%share'!Print_Area</vt:lpstr>
      <vt:lpstr>Original_VA!Print_Area</vt:lpstr>
      <vt:lpstr>Summary!Print_Area</vt:lpstr>
      <vt:lpstr>'Trend_%share'!Print_Area</vt:lpstr>
      <vt:lpstr>Trend_VA!Print_Area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HP</cp:lastModifiedBy>
  <cp:lastPrinted>2023-03-24T13:30:02Z</cp:lastPrinted>
  <dcterms:created xsi:type="dcterms:W3CDTF">2014-11-20T08:31:08Z</dcterms:created>
  <dcterms:modified xsi:type="dcterms:W3CDTF">2023-03-29T10:39:28Z</dcterms:modified>
</cp:coreProperties>
</file>